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  <sheet name="Fast Pass OD" sheetId="4" r:id="rId4"/>
  </sheets>
  <definedNames>
    <definedName name="_xlnm.Print_Area" localSheetId="1">'Saturday OD'!$A$1:$AS$46</definedName>
    <definedName name="_xlnm.Print_Area" localSheetId="2">'Sunday OD'!$A$1:$AS$46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24519"/>
</workbook>
</file>

<file path=xl/calcChain.xml><?xml version="1.0" encoding="utf-8"?>
<calcChain xmlns="http://schemas.openxmlformats.org/spreadsheetml/2006/main">
  <c r="G1" i="4"/>
  <c r="AW12" i="2"/>
  <c r="AW22"/>
  <c r="AW13"/>
  <c r="AX12"/>
  <c r="AW23" s="1"/>
  <c r="AX13"/>
  <c r="AX23" s="1"/>
  <c r="AW14"/>
  <c r="AW19" s="1"/>
  <c r="AY12"/>
  <c r="AX14"/>
  <c r="AY13"/>
  <c r="AX24"/>
  <c r="AY14"/>
  <c r="AY24"/>
  <c r="AW15"/>
  <c r="AZ12"/>
  <c r="AW25" s="1"/>
  <c r="AX15"/>
  <c r="AZ13"/>
  <c r="AX25"/>
  <c r="AY15"/>
  <c r="AZ14"/>
  <c r="AY25" s="1"/>
  <c r="AZ15"/>
  <c r="AZ25" s="1"/>
  <c r="AW16"/>
  <c r="BD16" s="1"/>
  <c r="BA12"/>
  <c r="AW26"/>
  <c r="AX16"/>
  <c r="BA13"/>
  <c r="AX26" s="1"/>
  <c r="AY16"/>
  <c r="AY26" s="1"/>
  <c r="BA14"/>
  <c r="AZ16"/>
  <c r="BA15"/>
  <c r="AZ26"/>
  <c r="BA16"/>
  <c r="BA26"/>
  <c r="AW17"/>
  <c r="BB12"/>
  <c r="AW27" s="1"/>
  <c r="AX17"/>
  <c r="BB13"/>
  <c r="AX27"/>
  <c r="AY17"/>
  <c r="BB14"/>
  <c r="AY27" s="1"/>
  <c r="AZ17"/>
  <c r="BB15"/>
  <c r="AZ27"/>
  <c r="BA17"/>
  <c r="BB16"/>
  <c r="BA27" s="1"/>
  <c r="BB17"/>
  <c r="BB27" s="1"/>
  <c r="AW18"/>
  <c r="BD18" s="1"/>
  <c r="BC12"/>
  <c r="AW28"/>
  <c r="AX18"/>
  <c r="BC13"/>
  <c r="AX28" s="1"/>
  <c r="AY18"/>
  <c r="AY28" s="1"/>
  <c r="BC14"/>
  <c r="AZ18"/>
  <c r="BC15"/>
  <c r="AZ28"/>
  <c r="BA18"/>
  <c r="BC16"/>
  <c r="BA28" s="1"/>
  <c r="BB18"/>
  <c r="BB19" s="1"/>
  <c r="BC17"/>
  <c r="BB28"/>
  <c r="BC18"/>
  <c r="BC28"/>
  <c r="AX19"/>
  <c r="AZ19"/>
  <c r="BD15"/>
  <c r="BD13"/>
  <c r="AW5"/>
  <c r="AW4"/>
  <c r="AZ3"/>
  <c r="AW3"/>
  <c r="G1"/>
  <c r="AW12" i="3"/>
  <c r="AW22"/>
  <c r="AW13"/>
  <c r="AX12"/>
  <c r="AW23" s="1"/>
  <c r="AX13"/>
  <c r="AX23" s="1"/>
  <c r="AW14"/>
  <c r="AY12"/>
  <c r="AW24"/>
  <c r="AX14"/>
  <c r="AY13"/>
  <c r="AY14"/>
  <c r="AY24"/>
  <c r="AW15"/>
  <c r="AZ12"/>
  <c r="AW25" s="1"/>
  <c r="AX15"/>
  <c r="BD15" s="1"/>
  <c r="AZ13"/>
  <c r="AX25"/>
  <c r="AY15"/>
  <c r="AZ14"/>
  <c r="AY25" s="1"/>
  <c r="AZ15"/>
  <c r="AW16"/>
  <c r="BA12"/>
  <c r="AW26"/>
  <c r="AX16"/>
  <c r="BA13"/>
  <c r="AX26" s="1"/>
  <c r="AY16"/>
  <c r="BA14"/>
  <c r="AY26"/>
  <c r="AZ16"/>
  <c r="BA15"/>
  <c r="AZ26" s="1"/>
  <c r="BA16"/>
  <c r="BA26" s="1"/>
  <c r="AW17"/>
  <c r="BD17" s="1"/>
  <c r="BB12"/>
  <c r="AX17"/>
  <c r="BB13"/>
  <c r="AX27" s="1"/>
  <c r="AY17"/>
  <c r="AY27" s="1"/>
  <c r="BB14"/>
  <c r="AZ17"/>
  <c r="BB15"/>
  <c r="AZ27" s="1"/>
  <c r="BA17"/>
  <c r="BA27" s="1"/>
  <c r="BB16"/>
  <c r="BB17"/>
  <c r="BB27"/>
  <c r="AW18"/>
  <c r="BC12"/>
  <c r="AW28" s="1"/>
  <c r="AX18"/>
  <c r="BD18" s="1"/>
  <c r="BC13"/>
  <c r="AY18"/>
  <c r="BC14"/>
  <c r="AY28"/>
  <c r="AZ18"/>
  <c r="BC15"/>
  <c r="AZ28" s="1"/>
  <c r="BA18"/>
  <c r="BC16"/>
  <c r="BA28"/>
  <c r="BB18"/>
  <c r="BB28"/>
  <c r="BC17"/>
  <c r="BC18"/>
  <c r="BC28" s="1"/>
  <c r="AW19"/>
  <c r="BC19"/>
  <c r="BD12"/>
  <c r="AW5"/>
  <c r="AZ4"/>
  <c r="AW4"/>
  <c r="AW3"/>
  <c r="G1"/>
  <c r="AW12" i="1"/>
  <c r="AW22" s="1"/>
  <c r="AW13"/>
  <c r="AX12"/>
  <c r="AW23"/>
  <c r="AX13"/>
  <c r="AX23"/>
  <c r="AW14"/>
  <c r="AY12"/>
  <c r="AW24" s="1"/>
  <c r="AX14"/>
  <c r="AY13"/>
  <c r="AX24"/>
  <c r="AY14"/>
  <c r="AY24"/>
  <c r="AW15"/>
  <c r="AZ12"/>
  <c r="AW25"/>
  <c r="AX15"/>
  <c r="AZ13"/>
  <c r="AX25" s="1"/>
  <c r="AY15"/>
  <c r="AY25" s="1"/>
  <c r="AZ14"/>
  <c r="AZ15"/>
  <c r="AZ25"/>
  <c r="AW16"/>
  <c r="BA12"/>
  <c r="AW26" s="1"/>
  <c r="AX16"/>
  <c r="BD16" s="1"/>
  <c r="BA13"/>
  <c r="AY16"/>
  <c r="BA14"/>
  <c r="AY26" s="1"/>
  <c r="AZ16"/>
  <c r="AZ26" s="1"/>
  <c r="BA15"/>
  <c r="BA16"/>
  <c r="BA26"/>
  <c r="AW17"/>
  <c r="BB12"/>
  <c r="AW27" s="1"/>
  <c r="AX17"/>
  <c r="BD17" s="1"/>
  <c r="BB13"/>
  <c r="AY17"/>
  <c r="AY19" s="1"/>
  <c r="BB14"/>
  <c r="AY27"/>
  <c r="AZ17"/>
  <c r="AZ19"/>
  <c r="BB15"/>
  <c r="AZ27"/>
  <c r="BA17"/>
  <c r="BB16"/>
  <c r="BA27" s="1"/>
  <c r="BB17"/>
  <c r="BB27" s="1"/>
  <c r="AW18"/>
  <c r="BD18" s="1"/>
  <c r="BC12"/>
  <c r="BD12" s="1"/>
  <c r="AX18"/>
  <c r="BC13"/>
  <c r="AX28" s="1"/>
  <c r="AY18"/>
  <c r="AY28" s="1"/>
  <c r="BC14"/>
  <c r="AZ18"/>
  <c r="BC15"/>
  <c r="AZ28" s="1"/>
  <c r="BA18"/>
  <c r="BA28" s="1"/>
  <c r="BC16"/>
  <c r="BB18"/>
  <c r="BC17"/>
  <c r="BB28" s="1"/>
  <c r="BC18"/>
  <c r="BC28" s="1"/>
  <c r="AX19"/>
  <c r="BD15"/>
  <c r="AW5"/>
  <c r="AW4"/>
  <c r="AW3"/>
  <c r="AX26"/>
  <c r="AW27" i="3"/>
  <c r="AZ4" i="1"/>
  <c r="BD14"/>
  <c r="BA19"/>
  <c r="AZ3" i="3"/>
  <c r="BB19"/>
  <c r="AZ19"/>
  <c r="AZ4" i="2"/>
  <c r="BD12"/>
  <c r="BD14"/>
  <c r="BC19"/>
  <c r="BA19"/>
  <c r="AY19"/>
  <c r="BD13" i="1"/>
  <c r="BD14" i="3"/>
  <c r="BA19"/>
  <c r="AZ25"/>
  <c r="AX24"/>
  <c r="BD17" i="2"/>
  <c r="AW24"/>
  <c r="BD19" l="1"/>
  <c r="BD28"/>
  <c r="AW19" i="1"/>
  <c r="BD13" i="3"/>
  <c r="AX19"/>
  <c r="BD19" s="1"/>
  <c r="BC19" i="1"/>
  <c r="AW28"/>
  <c r="BD28" s="1"/>
  <c r="AZ3"/>
  <c r="BB19"/>
  <c r="AX27"/>
  <c r="BD16" i="3"/>
  <c r="AY19"/>
  <c r="AX28"/>
  <c r="BD28" s="1"/>
  <c r="BA4" l="1"/>
  <c r="BA3"/>
  <c r="BA4" i="2"/>
  <c r="BA3"/>
  <c r="BD19" i="1"/>
  <c r="BA4" s="1"/>
  <c r="BA3" l="1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<sst xmlns="http://schemas.openxmlformats.org/spreadsheetml/2006/main" count="400" uniqueCount="63">
  <si>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</si>
  <si>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</si>
  <si>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</si>
  <si>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</si>
  <si>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</si>
  <si>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</si>
  <si>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</si>
  <si>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</si>
  <si>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</si>
  <si>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</si>
  <si>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</si>
  <si>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</si>
  <si>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</si>
  <si>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</si>
  <si>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</si>
  <si>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</si>
  <si>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</si>
  <si>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</si>
  <si>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</si>
  <si>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</si>
  <si>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</si>
  <si>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</si>
  <si>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</si>
  <si>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</si>
  <si>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</si>
  <si>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</si>
  <si>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</si>
  <si>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</si>
  <si>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</si>
  <si>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</si>
  <si>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</si>
  <si>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</si>
  <si>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</si>
  <si>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</si>
  <si>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</si>
  <si>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</si>
  <si>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</si>
  <si>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</si>
  <si>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</si>
  <si>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</si>
  <si>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</si>
  <si>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</si>
  <si>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</si>
  <si>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</si>
  <si>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</si>
  <si>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</si>
  <si>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</si>
  <si>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</si>
  <si>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</si>
  <si>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</si>
  <si>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</si>
  <si>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</si>
  <si>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</si>
  <si>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</si>
  <si>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</si>
  <si>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</si>
  <si>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</si>
  <si>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</si>
  <si>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</si>
  <si>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</si>
  <si>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Fast Pass OD</t>
  </si>
  <si>
    <t>SUNDAY</t>
  </si>
  <si>
    <t>SATURDAY</t>
  </si>
</sst>
</file>

<file path=xl/styles.xml><?xml version="1.0" encoding="utf-8"?>
<styleSheet xmlns="http://schemas.openxmlformats.org/spreadsheetml/2006/main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5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63"/>
  <sheetViews>
    <sheetView tabSelected="1"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RowHeight="12.75"/>
  <cols>
    <col min="1" max="44" width="7.7109375" style="9" customWidth="1"/>
    <col min="45" max="45" width="8.7109375" style="11" customWidth="1"/>
    <col min="46" max="46" width="9.140625" style="11"/>
    <col min="47" max="48" width="9.140625" style="9"/>
    <col min="49" max="49" width="8.7109375" style="9" customWidth="1"/>
    <col min="50" max="16384" width="9.140625" style="9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40238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7.3913043478260869</v>
      </c>
      <c r="C3" s="12">
        <v>115.47826086956522</v>
      </c>
      <c r="D3" s="12">
        <v>106.30434782608695</v>
      </c>
      <c r="E3" s="12">
        <v>90.304347826086953</v>
      </c>
      <c r="F3" s="12">
        <v>378.95652173913044</v>
      </c>
      <c r="G3" s="12">
        <v>83.304347826086953</v>
      </c>
      <c r="H3" s="12">
        <v>144.7391304347826</v>
      </c>
      <c r="I3" s="12">
        <v>139</v>
      </c>
      <c r="J3" s="12">
        <v>186.34782608695653</v>
      </c>
      <c r="K3" s="12">
        <v>40.913043478260867</v>
      </c>
      <c r="L3" s="12">
        <v>99.304347826086953</v>
      </c>
      <c r="M3" s="12">
        <v>72.304347826086953</v>
      </c>
      <c r="N3" s="12">
        <v>41.956521739130437</v>
      </c>
      <c r="O3" s="12">
        <v>36.217391304347828</v>
      </c>
      <c r="P3" s="12">
        <v>34.478260869565219</v>
      </c>
      <c r="Q3" s="12">
        <v>19.869565217391305</v>
      </c>
      <c r="R3" s="12">
        <v>14.434782608695652</v>
      </c>
      <c r="S3" s="12">
        <v>35.043478260869563</v>
      </c>
      <c r="T3" s="12">
        <v>20.869565217391305</v>
      </c>
      <c r="U3" s="12">
        <v>14.565217391304348</v>
      </c>
      <c r="V3" s="12">
        <v>22.652173913043477</v>
      </c>
      <c r="W3" s="12">
        <v>8.3913043478260878</v>
      </c>
      <c r="X3" s="12">
        <v>5.9130434782608692</v>
      </c>
      <c r="Y3" s="12">
        <v>16.304347826086957</v>
      </c>
      <c r="Z3" s="12">
        <v>21.869565217391305</v>
      </c>
      <c r="AA3" s="12">
        <v>229.82608695652175</v>
      </c>
      <c r="AB3" s="12">
        <v>223.17391304347825</v>
      </c>
      <c r="AC3" s="12">
        <v>294.21739130434781</v>
      </c>
      <c r="AD3" s="12">
        <v>217.13043478260869</v>
      </c>
      <c r="AE3" s="12">
        <v>118.21739130434783</v>
      </c>
      <c r="AF3" s="12">
        <v>125.30434782608695</v>
      </c>
      <c r="AG3" s="12">
        <v>30.913043478260871</v>
      </c>
      <c r="AH3" s="12">
        <v>59.478260869565219</v>
      </c>
      <c r="AI3" s="12">
        <v>58.739130434782609</v>
      </c>
      <c r="AJ3" s="12">
        <v>14.434782608695652</v>
      </c>
      <c r="AK3" s="12">
        <v>9</v>
      </c>
      <c r="AL3" s="12">
        <v>19.608695652173914</v>
      </c>
      <c r="AM3" s="12">
        <v>5.0434782608695654</v>
      </c>
      <c r="AN3" s="12">
        <v>34.913043478260867</v>
      </c>
      <c r="AO3" s="12">
        <v>10.217391304347826</v>
      </c>
      <c r="AP3" s="12">
        <v>13.739130434782609</v>
      </c>
      <c r="AQ3" s="12">
        <v>23.652173913043477</v>
      </c>
      <c r="AR3" s="12">
        <v>18.304347826086957</v>
      </c>
      <c r="AS3" s="13">
        <v>3262.8260869565215</v>
      </c>
      <c r="AT3" s="14"/>
      <c r="AV3" s="9" t="s">
        <v>38</v>
      </c>
      <c r="AW3" s="12">
        <f>SUM(B3:Z27,AK3:AN27,B38:Z41,AK38:AN41)</f>
        <v>75098</v>
      </c>
      <c r="AY3" s="9" t="s">
        <v>39</v>
      </c>
      <c r="AZ3" s="15">
        <f>SUM(AW12:AW18,AX12:BC12)</f>
        <v>209984.65217391305</v>
      </c>
      <c r="BA3" s="16">
        <f>AZ3/BD$19</f>
        <v>0.63668194067984407</v>
      </c>
    </row>
    <row r="4" spans="1:56">
      <c r="A4" s="1" t="s">
        <v>3</v>
      </c>
      <c r="B4" s="12">
        <v>132.86956521739131</v>
      </c>
      <c r="C4" s="12">
        <v>13.260869565217391</v>
      </c>
      <c r="D4" s="12">
        <v>104.73913043478261</v>
      </c>
      <c r="E4" s="12">
        <v>92</v>
      </c>
      <c r="F4" s="12">
        <v>849.26086956521738</v>
      </c>
      <c r="G4" s="12">
        <v>129.17391304347825</v>
      </c>
      <c r="H4" s="12">
        <v>260.30434782608694</v>
      </c>
      <c r="I4" s="12">
        <v>422.95652173913044</v>
      </c>
      <c r="J4" s="12">
        <v>592</v>
      </c>
      <c r="K4" s="12">
        <v>105.04347826086956</v>
      </c>
      <c r="L4" s="12">
        <v>144.95652173913044</v>
      </c>
      <c r="M4" s="12">
        <v>142.13043478260869</v>
      </c>
      <c r="N4" s="12">
        <v>55.217391304347828</v>
      </c>
      <c r="O4" s="12">
        <v>54.130434782608695</v>
      </c>
      <c r="P4" s="12">
        <v>78.347826086956516</v>
      </c>
      <c r="Q4" s="12">
        <v>27</v>
      </c>
      <c r="R4" s="12">
        <v>32.652173913043477</v>
      </c>
      <c r="S4" s="12">
        <v>77.391304347826093</v>
      </c>
      <c r="T4" s="12">
        <v>38.826086956521742</v>
      </c>
      <c r="U4" s="12">
        <v>23.347826086956523</v>
      </c>
      <c r="V4" s="12">
        <v>30.782608695652176</v>
      </c>
      <c r="W4" s="12">
        <v>7.8695652173913047</v>
      </c>
      <c r="X4" s="12">
        <v>10.782608695652174</v>
      </c>
      <c r="Y4" s="12">
        <v>25.043478260869566</v>
      </c>
      <c r="Z4" s="12">
        <v>40.652173913043477</v>
      </c>
      <c r="AA4" s="12">
        <v>788.695652173913</v>
      </c>
      <c r="AB4" s="12">
        <v>776.60869565217388</v>
      </c>
      <c r="AC4" s="12">
        <v>687.73913043478262</v>
      </c>
      <c r="AD4" s="12">
        <v>628.6521739130435</v>
      </c>
      <c r="AE4" s="12">
        <v>137.7391304347826</v>
      </c>
      <c r="AF4" s="12">
        <v>145.86956521739131</v>
      </c>
      <c r="AG4" s="12">
        <v>48.434782608695649</v>
      </c>
      <c r="AH4" s="12">
        <v>95.347826086956516</v>
      </c>
      <c r="AI4" s="12">
        <v>141.60869565217391</v>
      </c>
      <c r="AJ4" s="12">
        <v>26.173913043478262</v>
      </c>
      <c r="AK4" s="12">
        <v>13.043478260869565</v>
      </c>
      <c r="AL4" s="12">
        <v>37.391304347826086</v>
      </c>
      <c r="AM4" s="12">
        <v>7</v>
      </c>
      <c r="AN4" s="12">
        <v>41.260869565217391</v>
      </c>
      <c r="AO4" s="12">
        <v>24.391304347826086</v>
      </c>
      <c r="AP4" s="12">
        <v>30.434782608695652</v>
      </c>
      <c r="AQ4" s="12">
        <v>45.521739130434781</v>
      </c>
      <c r="AR4" s="12">
        <v>58.260869565217391</v>
      </c>
      <c r="AS4" s="13">
        <v>7224.9130434782619</v>
      </c>
      <c r="AT4" s="14"/>
      <c r="AV4" s="9" t="s">
        <v>40</v>
      </c>
      <c r="AW4" s="12">
        <f>SUM(AA28:AJ37, AA42:AJ45, AO28:AR37, AO42:AR45)</f>
        <v>94285.739130434813</v>
      </c>
      <c r="AY4" s="9" t="s">
        <v>41</v>
      </c>
      <c r="AZ4" s="15">
        <f>SUM(AX13:BB18)</f>
        <v>113283.65217391305</v>
      </c>
      <c r="BA4" s="16">
        <f>AZ4/BD$19</f>
        <v>0.34348060568565575</v>
      </c>
    </row>
    <row r="5" spans="1:56">
      <c r="A5" s="1" t="s">
        <v>4</v>
      </c>
      <c r="B5" s="12">
        <v>105.52173913043478</v>
      </c>
      <c r="C5" s="12">
        <v>87.695652173913047</v>
      </c>
      <c r="D5" s="12">
        <v>6.5652173913043477</v>
      </c>
      <c r="E5" s="12">
        <v>60.913043478260867</v>
      </c>
      <c r="F5" s="12">
        <v>657.52173913043475</v>
      </c>
      <c r="G5" s="12">
        <v>73.347826086956516</v>
      </c>
      <c r="H5" s="12">
        <v>123.78260869565217</v>
      </c>
      <c r="I5" s="12">
        <v>221.21739130434781</v>
      </c>
      <c r="J5" s="12">
        <v>278.3478260869565</v>
      </c>
      <c r="K5" s="12">
        <v>94.565217391304344</v>
      </c>
      <c r="L5" s="12">
        <v>64.521739130434781</v>
      </c>
      <c r="M5" s="12">
        <v>52.304347826086953</v>
      </c>
      <c r="N5" s="12">
        <v>22.956521739130434</v>
      </c>
      <c r="O5" s="12">
        <v>12.826086956521738</v>
      </c>
      <c r="P5" s="12">
        <v>29.782608695652176</v>
      </c>
      <c r="Q5" s="12">
        <v>9.695652173913043</v>
      </c>
      <c r="R5" s="12">
        <v>9.7391304347826093</v>
      </c>
      <c r="S5" s="12">
        <v>37.391304347826086</v>
      </c>
      <c r="T5" s="12">
        <v>24.043478260869566</v>
      </c>
      <c r="U5" s="12">
        <v>17.130434782608695</v>
      </c>
      <c r="V5" s="12">
        <v>21.347826086956523</v>
      </c>
      <c r="W5" s="12">
        <v>8.1304347826086953</v>
      </c>
      <c r="X5" s="12">
        <v>9.2608695652173907</v>
      </c>
      <c r="Y5" s="12">
        <v>28.956521739130434</v>
      </c>
      <c r="Z5" s="12">
        <v>11.652173913043478</v>
      </c>
      <c r="AA5" s="12">
        <v>464.91304347826087</v>
      </c>
      <c r="AB5" s="12">
        <v>540.52173913043475</v>
      </c>
      <c r="AC5" s="12">
        <v>350.86956521739131</v>
      </c>
      <c r="AD5" s="12">
        <v>318.47826086956519</v>
      </c>
      <c r="AE5" s="12">
        <v>74.478260869565219</v>
      </c>
      <c r="AF5" s="12">
        <v>46.782608695652172</v>
      </c>
      <c r="AG5" s="12">
        <v>25.782608695652176</v>
      </c>
      <c r="AH5" s="12">
        <v>39.347826086956523</v>
      </c>
      <c r="AI5" s="12">
        <v>58.347826086956523</v>
      </c>
      <c r="AJ5" s="12">
        <v>4.1739130434782608</v>
      </c>
      <c r="AK5" s="12">
        <v>3.6086956521739131</v>
      </c>
      <c r="AL5" s="12">
        <v>18.173913043478262</v>
      </c>
      <c r="AM5" s="12">
        <v>4.2608695652173916</v>
      </c>
      <c r="AN5" s="12">
        <v>11.739130434782609</v>
      </c>
      <c r="AO5" s="12">
        <v>6.1304347826086953</v>
      </c>
      <c r="AP5" s="12">
        <v>4.2173913043478262</v>
      </c>
      <c r="AQ5" s="12">
        <v>41.043478260869563</v>
      </c>
      <c r="AR5" s="12">
        <v>22.043478260869566</v>
      </c>
      <c r="AS5" s="13">
        <v>4104.1304347826081</v>
      </c>
      <c r="AT5" s="14"/>
      <c r="AV5" s="9" t="s">
        <v>42</v>
      </c>
      <c r="AW5" s="12">
        <f>SUM(AA3:AJ27,B28:Z37,AA38:AJ41,AK28:AN37, B42:Z45, AK42:AN45, AO3:AR27, AO38:AR41)</f>
        <v>160427.17391304355</v>
      </c>
    </row>
    <row r="6" spans="1:56">
      <c r="A6" s="1" t="s">
        <v>5</v>
      </c>
      <c r="B6" s="12">
        <v>76.043478260869563</v>
      </c>
      <c r="C6" s="12">
        <v>70.434782608695656</v>
      </c>
      <c r="D6" s="12">
        <v>63.434782608695649</v>
      </c>
      <c r="E6" s="12">
        <v>6.6521739130434785</v>
      </c>
      <c r="F6" s="12">
        <v>195.69565217391303</v>
      </c>
      <c r="G6" s="12">
        <v>52.173913043478258</v>
      </c>
      <c r="H6" s="12">
        <v>89.913043478260875</v>
      </c>
      <c r="I6" s="12">
        <v>207</v>
      </c>
      <c r="J6" s="12">
        <v>235.52173913043478</v>
      </c>
      <c r="K6" s="12">
        <v>73.826086956521735</v>
      </c>
      <c r="L6" s="12">
        <v>68.130434782608702</v>
      </c>
      <c r="M6" s="12">
        <v>58.304347826086953</v>
      </c>
      <c r="N6" s="12">
        <v>24.130434782608695</v>
      </c>
      <c r="O6" s="12">
        <v>23.043478260869566</v>
      </c>
      <c r="P6" s="12">
        <v>17.347826086956523</v>
      </c>
      <c r="Q6" s="12">
        <v>7.7826086956521738</v>
      </c>
      <c r="R6" s="12">
        <v>10.173913043478262</v>
      </c>
      <c r="S6" s="12">
        <v>35.434782608695649</v>
      </c>
      <c r="T6" s="12">
        <v>14.826086956521738</v>
      </c>
      <c r="U6" s="12">
        <v>13.086956521739131</v>
      </c>
      <c r="V6" s="12">
        <v>19.173913043478262</v>
      </c>
      <c r="W6" s="12">
        <v>8.2608695652173907</v>
      </c>
      <c r="X6" s="12">
        <v>7.3478260869565215</v>
      </c>
      <c r="Y6" s="12">
        <v>17.260869565217391</v>
      </c>
      <c r="Z6" s="12">
        <v>15.826086956521738</v>
      </c>
      <c r="AA6" s="12">
        <v>572.82608695652175</v>
      </c>
      <c r="AB6" s="12">
        <v>583.3478260869565</v>
      </c>
      <c r="AC6" s="12">
        <v>362.17391304347825</v>
      </c>
      <c r="AD6" s="12">
        <v>394.95652173913044</v>
      </c>
      <c r="AE6" s="12">
        <v>129.47826086956522</v>
      </c>
      <c r="AF6" s="12">
        <v>78.956521739130437</v>
      </c>
      <c r="AG6" s="12">
        <v>30.130434782608695</v>
      </c>
      <c r="AH6" s="12">
        <v>33.347826086956523</v>
      </c>
      <c r="AI6" s="12">
        <v>47.391304347826086</v>
      </c>
      <c r="AJ6" s="12">
        <v>4.6956521739130439</v>
      </c>
      <c r="AK6" s="12">
        <v>5.6956521739130439</v>
      </c>
      <c r="AL6" s="12">
        <v>12.434782608695652</v>
      </c>
      <c r="AM6" s="12">
        <v>2.7391304347826089</v>
      </c>
      <c r="AN6" s="12">
        <v>11.217391304347826</v>
      </c>
      <c r="AO6" s="12">
        <v>4.6956521739130439</v>
      </c>
      <c r="AP6" s="12">
        <v>6.1739130434782608</v>
      </c>
      <c r="AQ6" s="12">
        <v>66.956521739130437</v>
      </c>
      <c r="AR6" s="12">
        <v>25.347826086956523</v>
      </c>
      <c r="AS6" s="13">
        <v>3783.3913043478265</v>
      </c>
      <c r="AT6" s="14"/>
      <c r="AW6" s="12"/>
    </row>
    <row r="7" spans="1:56">
      <c r="A7" s="1" t="s">
        <v>6</v>
      </c>
      <c r="B7" s="12">
        <v>412.56521739130437</v>
      </c>
      <c r="C7" s="12">
        <v>853.304347826087</v>
      </c>
      <c r="D7" s="12">
        <v>654.82608695652175</v>
      </c>
      <c r="E7" s="12">
        <v>215.47826086956522</v>
      </c>
      <c r="F7" s="12">
        <v>19.260869565217391</v>
      </c>
      <c r="G7" s="12">
        <v>329.52173913043481</v>
      </c>
      <c r="H7" s="12">
        <v>450.69565217391306</v>
      </c>
      <c r="I7" s="12">
        <v>463.95652173913044</v>
      </c>
      <c r="J7" s="12">
        <v>566.6521739130435</v>
      </c>
      <c r="K7" s="12">
        <v>266.91304347826087</v>
      </c>
      <c r="L7" s="12">
        <v>278.95652173913044</v>
      </c>
      <c r="M7" s="12">
        <v>287.43478260869563</v>
      </c>
      <c r="N7" s="12">
        <v>144.7391304347826</v>
      </c>
      <c r="O7" s="12">
        <v>148.52173913043478</v>
      </c>
      <c r="P7" s="12">
        <v>120.60869565217391</v>
      </c>
      <c r="Q7" s="12">
        <v>83.260869565217391</v>
      </c>
      <c r="R7" s="12">
        <v>153.47826086956522</v>
      </c>
      <c r="S7" s="12">
        <v>304</v>
      </c>
      <c r="T7" s="12">
        <v>118.95652173913044</v>
      </c>
      <c r="U7" s="12">
        <v>136.52173913043478</v>
      </c>
      <c r="V7" s="12">
        <v>134</v>
      </c>
      <c r="W7" s="12">
        <v>94.130434782608702</v>
      </c>
      <c r="X7" s="12">
        <v>54.913043478260867</v>
      </c>
      <c r="Y7" s="12">
        <v>53.391304347826086</v>
      </c>
      <c r="Z7" s="12">
        <v>73.086956521739125</v>
      </c>
      <c r="AA7" s="12">
        <v>716.52173913043475</v>
      </c>
      <c r="AB7" s="12">
        <v>705.82608695652175</v>
      </c>
      <c r="AC7" s="12">
        <v>879.04347826086962</v>
      </c>
      <c r="AD7" s="12">
        <v>740.21739130434787</v>
      </c>
      <c r="AE7" s="12">
        <v>341.78260869565219</v>
      </c>
      <c r="AF7" s="12">
        <v>310.60869565217394</v>
      </c>
      <c r="AG7" s="12">
        <v>126.78260869565217</v>
      </c>
      <c r="AH7" s="12">
        <v>100</v>
      </c>
      <c r="AI7" s="12">
        <v>140.78260869565219</v>
      </c>
      <c r="AJ7" s="12">
        <v>35.217391304347828</v>
      </c>
      <c r="AK7" s="12">
        <v>53.434782608695649</v>
      </c>
      <c r="AL7" s="12">
        <v>137.47826086956522</v>
      </c>
      <c r="AM7" s="12">
        <v>34.826086956521742</v>
      </c>
      <c r="AN7" s="12">
        <v>82.130434782608702</v>
      </c>
      <c r="AO7" s="12">
        <v>29.521739130434781</v>
      </c>
      <c r="AP7" s="12">
        <v>31.173913043478262</v>
      </c>
      <c r="AQ7" s="12">
        <v>202.52173913043478</v>
      </c>
      <c r="AR7" s="12">
        <v>141.21739130434781</v>
      </c>
      <c r="AS7" s="13">
        <v>11228.260869565218</v>
      </c>
      <c r="AT7" s="14"/>
      <c r="AW7" s="12"/>
    </row>
    <row r="8" spans="1:56">
      <c r="A8" s="1" t="s">
        <v>7</v>
      </c>
      <c r="B8" s="12">
        <v>78.347826086956516</v>
      </c>
      <c r="C8" s="12">
        <v>104.78260869565217</v>
      </c>
      <c r="D8" s="12">
        <v>63.173913043478258</v>
      </c>
      <c r="E8" s="12">
        <v>48.043478260869563</v>
      </c>
      <c r="F8" s="12">
        <v>285.47826086956519</v>
      </c>
      <c r="G8" s="12">
        <v>5</v>
      </c>
      <c r="H8" s="12">
        <v>83.304347826086953</v>
      </c>
      <c r="I8" s="12">
        <v>174.86956521739131</v>
      </c>
      <c r="J8" s="12">
        <v>214.65217391304347</v>
      </c>
      <c r="K8" s="12">
        <v>76.173913043478265</v>
      </c>
      <c r="L8" s="12">
        <v>106.04347826086956</v>
      </c>
      <c r="M8" s="12">
        <v>82.652173913043484</v>
      </c>
      <c r="N8" s="12">
        <v>34.956521739130437</v>
      </c>
      <c r="O8" s="12">
        <v>38.739130434782609</v>
      </c>
      <c r="P8" s="12">
        <v>37.173913043478258</v>
      </c>
      <c r="Q8" s="12">
        <v>19.086956521739129</v>
      </c>
      <c r="R8" s="12">
        <v>25.521739130434781</v>
      </c>
      <c r="S8" s="12">
        <v>46.608695652173914</v>
      </c>
      <c r="T8" s="12">
        <v>25.565217391304348</v>
      </c>
      <c r="U8" s="12">
        <v>22.956521739130434</v>
      </c>
      <c r="V8" s="12">
        <v>27.434782608695652</v>
      </c>
      <c r="W8" s="12">
        <v>7.8695652173913047</v>
      </c>
      <c r="X8" s="12">
        <v>10.521739130434783</v>
      </c>
      <c r="Y8" s="12">
        <v>16.478260869565219</v>
      </c>
      <c r="Z8" s="12">
        <v>30.521739130434781</v>
      </c>
      <c r="AA8" s="12">
        <v>456.56521739130437</v>
      </c>
      <c r="AB8" s="12">
        <v>479.13043478260869</v>
      </c>
      <c r="AC8" s="12">
        <v>337.95652173913044</v>
      </c>
      <c r="AD8" s="12">
        <v>397.08695652173913</v>
      </c>
      <c r="AE8" s="12">
        <v>150.04347826086956</v>
      </c>
      <c r="AF8" s="12">
        <v>110.78260869565217</v>
      </c>
      <c r="AG8" s="12">
        <v>25.391304347826086</v>
      </c>
      <c r="AH8" s="12">
        <v>45.869565217391305</v>
      </c>
      <c r="AI8" s="12">
        <v>47.434782608695649</v>
      </c>
      <c r="AJ8" s="12">
        <v>5.4782608695652177</v>
      </c>
      <c r="AK8" s="12">
        <v>7.6956521739130439</v>
      </c>
      <c r="AL8" s="12">
        <v>28.782608695652176</v>
      </c>
      <c r="AM8" s="12">
        <v>6.2173913043478262</v>
      </c>
      <c r="AN8" s="12">
        <v>25.304347826086957</v>
      </c>
      <c r="AO8" s="12">
        <v>4.9130434782608692</v>
      </c>
      <c r="AP8" s="12">
        <v>4.7826086956521738</v>
      </c>
      <c r="AQ8" s="12">
        <v>43.956521739130437</v>
      </c>
      <c r="AR8" s="12">
        <v>23.086956521739129</v>
      </c>
      <c r="AS8" s="13">
        <v>3866.4347826086951</v>
      </c>
      <c r="AT8" s="14"/>
      <c r="AW8" s="15"/>
    </row>
    <row r="9" spans="1:56">
      <c r="A9" s="1" t="s">
        <v>8</v>
      </c>
      <c r="B9" s="12">
        <v>144.78260869565219</v>
      </c>
      <c r="C9" s="12">
        <v>267.52173913043481</v>
      </c>
      <c r="D9" s="12">
        <v>115.52173913043478</v>
      </c>
      <c r="E9" s="12">
        <v>91.739130434782609</v>
      </c>
      <c r="F9" s="12">
        <v>425.08695652173913</v>
      </c>
      <c r="G9" s="12">
        <v>83.391304347826093</v>
      </c>
      <c r="H9" s="12">
        <v>14.086956521739131</v>
      </c>
      <c r="I9" s="12">
        <v>173.39130434782609</v>
      </c>
      <c r="J9" s="12">
        <v>238.60869565217391</v>
      </c>
      <c r="K9" s="12">
        <v>104.65217391304348</v>
      </c>
      <c r="L9" s="12">
        <v>183.82608695652175</v>
      </c>
      <c r="M9" s="12">
        <v>191.08695652173913</v>
      </c>
      <c r="N9" s="12">
        <v>117.39130434782609</v>
      </c>
      <c r="O9" s="12">
        <v>107.73913043478261</v>
      </c>
      <c r="P9" s="12">
        <v>115.56521739130434</v>
      </c>
      <c r="Q9" s="12">
        <v>65</v>
      </c>
      <c r="R9" s="12">
        <v>77.739130434782609</v>
      </c>
      <c r="S9" s="12">
        <v>134.7391304347826</v>
      </c>
      <c r="T9" s="12">
        <v>129.60869565217391</v>
      </c>
      <c r="U9" s="12">
        <v>104.21739130434783</v>
      </c>
      <c r="V9" s="12">
        <v>113.26086956521739</v>
      </c>
      <c r="W9" s="12">
        <v>49.826086956521742</v>
      </c>
      <c r="X9" s="12">
        <v>42.565217391304351</v>
      </c>
      <c r="Y9" s="12">
        <v>59.782608695652172</v>
      </c>
      <c r="Z9" s="12">
        <v>62.652173913043477</v>
      </c>
      <c r="AA9" s="12">
        <v>828.26086956521738</v>
      </c>
      <c r="AB9" s="12">
        <v>866.21739130434787</v>
      </c>
      <c r="AC9" s="12">
        <v>721.04347826086962</v>
      </c>
      <c r="AD9" s="12">
        <v>724.56521739130437</v>
      </c>
      <c r="AE9" s="12">
        <v>283.30434782608694</v>
      </c>
      <c r="AF9" s="12">
        <v>203.34782608695653</v>
      </c>
      <c r="AG9" s="12">
        <v>84.652173913043484</v>
      </c>
      <c r="AH9" s="12">
        <v>95.478260869565219</v>
      </c>
      <c r="AI9" s="12">
        <v>106.82608695652173</v>
      </c>
      <c r="AJ9" s="12">
        <v>25.217391304347824</v>
      </c>
      <c r="AK9" s="12">
        <v>31.391304347826086</v>
      </c>
      <c r="AL9" s="12">
        <v>81.913043478260875</v>
      </c>
      <c r="AM9" s="12">
        <v>34.434782608695649</v>
      </c>
      <c r="AN9" s="12">
        <v>172.65217391304347</v>
      </c>
      <c r="AO9" s="12">
        <v>23.739130434782609</v>
      </c>
      <c r="AP9" s="12">
        <v>24.130434782608695</v>
      </c>
      <c r="AQ9" s="12">
        <v>68.347826086956516</v>
      </c>
      <c r="AR9" s="12">
        <v>40.086956521739133</v>
      </c>
      <c r="AS9" s="13">
        <v>7629.3913043478269</v>
      </c>
      <c r="AT9" s="14"/>
      <c r="AW9" s="15"/>
    </row>
    <row r="10" spans="1:56">
      <c r="A10" s="1">
        <v>19</v>
      </c>
      <c r="B10" s="12">
        <v>146.30434782608697</v>
      </c>
      <c r="C10" s="12">
        <v>413.3478260869565</v>
      </c>
      <c r="D10" s="12">
        <v>214.43478260869566</v>
      </c>
      <c r="E10" s="12">
        <v>205.95652173913044</v>
      </c>
      <c r="F10" s="12">
        <v>422.43478260869563</v>
      </c>
      <c r="G10" s="12">
        <v>174.86956521739131</v>
      </c>
      <c r="H10" s="12">
        <v>162.69565217391303</v>
      </c>
      <c r="I10" s="12">
        <v>12.043478260869565</v>
      </c>
      <c r="J10" s="12">
        <v>68.652173913043484</v>
      </c>
      <c r="K10" s="12">
        <v>51.739130434782609</v>
      </c>
      <c r="L10" s="12">
        <v>127.65217391304348</v>
      </c>
      <c r="M10" s="12">
        <v>165.56521739130434</v>
      </c>
      <c r="N10" s="12">
        <v>198.69565217391303</v>
      </c>
      <c r="O10" s="12">
        <v>193.21739130434781</v>
      </c>
      <c r="P10" s="12">
        <v>204.65217391304347</v>
      </c>
      <c r="Q10" s="12">
        <v>146.65217391304347</v>
      </c>
      <c r="R10" s="12">
        <v>194.2608695652174</v>
      </c>
      <c r="S10" s="12">
        <v>373.17391304347825</v>
      </c>
      <c r="T10" s="12">
        <v>258.3478260869565</v>
      </c>
      <c r="U10" s="12">
        <v>306.21739130434781</v>
      </c>
      <c r="V10" s="12">
        <v>250.04347826086956</v>
      </c>
      <c r="W10" s="12">
        <v>155.17391304347825</v>
      </c>
      <c r="X10" s="12">
        <v>103.04347826086956</v>
      </c>
      <c r="Y10" s="12">
        <v>147</v>
      </c>
      <c r="Z10" s="12">
        <v>52.260869565217391</v>
      </c>
      <c r="AA10" s="12">
        <v>763.13043478260875</v>
      </c>
      <c r="AB10" s="12">
        <v>722.86956521739125</v>
      </c>
      <c r="AC10" s="12">
        <v>593.304347826087</v>
      </c>
      <c r="AD10" s="12">
        <v>673.13043478260875</v>
      </c>
      <c r="AE10" s="12">
        <v>250.34782608695653</v>
      </c>
      <c r="AF10" s="12">
        <v>226.34782608695653</v>
      </c>
      <c r="AG10" s="12">
        <v>134.95652173913044</v>
      </c>
      <c r="AH10" s="12">
        <v>109.82608695652173</v>
      </c>
      <c r="AI10" s="12">
        <v>142.13043478260869</v>
      </c>
      <c r="AJ10" s="12">
        <v>67.521739130434781</v>
      </c>
      <c r="AK10" s="12">
        <v>60.521739130434781</v>
      </c>
      <c r="AL10" s="12">
        <v>223.95652173913044</v>
      </c>
      <c r="AM10" s="12">
        <v>103.47826086956522</v>
      </c>
      <c r="AN10" s="12">
        <v>222.82608695652175</v>
      </c>
      <c r="AO10" s="12">
        <v>61.956521739130437</v>
      </c>
      <c r="AP10" s="12">
        <v>37.304347826086953</v>
      </c>
      <c r="AQ10" s="12">
        <v>38.260869565217391</v>
      </c>
      <c r="AR10" s="12">
        <v>87.652173913043484</v>
      </c>
      <c r="AS10" s="13">
        <v>9267.9565217391282</v>
      </c>
      <c r="AT10" s="14"/>
      <c r="AV10" s="17"/>
      <c r="AW10" s="15"/>
      <c r="BC10" s="11"/>
    </row>
    <row r="11" spans="1:56">
      <c r="A11" s="1">
        <v>12</v>
      </c>
      <c r="B11" s="12">
        <v>196.86956521739131</v>
      </c>
      <c r="C11" s="12">
        <v>565.17391304347825</v>
      </c>
      <c r="D11" s="12">
        <v>274.78260869565219</v>
      </c>
      <c r="E11" s="12">
        <v>237.7391304347826</v>
      </c>
      <c r="F11" s="12">
        <v>476.6521739130435</v>
      </c>
      <c r="G11" s="12">
        <v>211.91304347826087</v>
      </c>
      <c r="H11" s="12">
        <v>232.7391304347826</v>
      </c>
      <c r="I11" s="12">
        <v>67.913043478260875</v>
      </c>
      <c r="J11" s="12">
        <v>17.217391304347824</v>
      </c>
      <c r="K11" s="12">
        <v>51.913043478260867</v>
      </c>
      <c r="L11" s="12">
        <v>220.39130434782609</v>
      </c>
      <c r="M11" s="12">
        <v>316.69565217391306</v>
      </c>
      <c r="N11" s="12">
        <v>355.3478260869565</v>
      </c>
      <c r="O11" s="12">
        <v>351.56521739130437</v>
      </c>
      <c r="P11" s="12">
        <v>309.3478260869565</v>
      </c>
      <c r="Q11" s="12">
        <v>200.56521739130434</v>
      </c>
      <c r="R11" s="12">
        <v>250.04347826086956</v>
      </c>
      <c r="S11" s="12">
        <v>472.69565217391306</v>
      </c>
      <c r="T11" s="12">
        <v>311.30434782608694</v>
      </c>
      <c r="U11" s="12">
        <v>353.56521739130437</v>
      </c>
      <c r="V11" s="12">
        <v>310.91304347826087</v>
      </c>
      <c r="W11" s="12">
        <v>179</v>
      </c>
      <c r="X11" s="12">
        <v>152.69565217391303</v>
      </c>
      <c r="Y11" s="12">
        <v>192.43478260869566</v>
      </c>
      <c r="Z11" s="12">
        <v>81.565217391304344</v>
      </c>
      <c r="AA11" s="12">
        <v>873.3478260869565</v>
      </c>
      <c r="AB11" s="12">
        <v>838.695652173913</v>
      </c>
      <c r="AC11" s="12">
        <v>813.60869565217388</v>
      </c>
      <c r="AD11" s="12">
        <v>762.78260869565213</v>
      </c>
      <c r="AE11" s="12">
        <v>270.30434782608694</v>
      </c>
      <c r="AF11" s="12">
        <v>257.39130434782606</v>
      </c>
      <c r="AG11" s="12">
        <v>152.95652173913044</v>
      </c>
      <c r="AH11" s="12">
        <v>141.39130434782609</v>
      </c>
      <c r="AI11" s="12">
        <v>179.08695652173913</v>
      </c>
      <c r="AJ11" s="12">
        <v>102.04347826086956</v>
      </c>
      <c r="AK11" s="12">
        <v>107.30434782608695</v>
      </c>
      <c r="AL11" s="12">
        <v>333.08695652173913</v>
      </c>
      <c r="AM11" s="12">
        <v>130.43478260869566</v>
      </c>
      <c r="AN11" s="12">
        <v>274.13043478260869</v>
      </c>
      <c r="AO11" s="12">
        <v>76.695652173913047</v>
      </c>
      <c r="AP11" s="12">
        <v>60.043478260869563</v>
      </c>
      <c r="AQ11" s="12">
        <v>82.739130434782609</v>
      </c>
      <c r="AR11" s="12">
        <v>114.52173913043478</v>
      </c>
      <c r="AS11" s="13">
        <v>11961.608695652172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44.826086956521742</v>
      </c>
      <c r="C12" s="12">
        <v>101.78260869565217</v>
      </c>
      <c r="D12" s="12">
        <v>89.565217391304344</v>
      </c>
      <c r="E12" s="12">
        <v>72.521739130434781</v>
      </c>
      <c r="F12" s="12">
        <v>275.04347826086956</v>
      </c>
      <c r="G12" s="12">
        <v>75.956521739130437</v>
      </c>
      <c r="H12" s="12">
        <v>100.26086956521739</v>
      </c>
      <c r="I12" s="12">
        <v>47.739130434782609</v>
      </c>
      <c r="J12" s="12">
        <v>51.391304347826086</v>
      </c>
      <c r="K12" s="12">
        <v>8.6086956521739122</v>
      </c>
      <c r="L12" s="12">
        <v>177.2608695652174</v>
      </c>
      <c r="M12" s="12">
        <v>245.30434782608697</v>
      </c>
      <c r="N12" s="12">
        <v>254.17391304347825</v>
      </c>
      <c r="O12" s="12">
        <v>252.04347826086956</v>
      </c>
      <c r="P12" s="12">
        <v>166.43478260869566</v>
      </c>
      <c r="Q12" s="12">
        <v>100.91304347826087</v>
      </c>
      <c r="R12" s="12">
        <v>131.04347826086956</v>
      </c>
      <c r="S12" s="12">
        <v>168.2608695652174</v>
      </c>
      <c r="T12" s="12">
        <v>35.130434782608695</v>
      </c>
      <c r="U12" s="12">
        <v>24.956521739130434</v>
      </c>
      <c r="V12" s="12">
        <v>29.304347826086957</v>
      </c>
      <c r="W12" s="12">
        <v>11.217391304347826</v>
      </c>
      <c r="X12" s="12">
        <v>12.913043478260869</v>
      </c>
      <c r="Y12" s="12">
        <v>37.956521739130437</v>
      </c>
      <c r="Z12" s="12">
        <v>44.217391304347828</v>
      </c>
      <c r="AA12" s="12">
        <v>576.73913043478262</v>
      </c>
      <c r="AB12" s="12">
        <v>598.13043478260875</v>
      </c>
      <c r="AC12" s="12">
        <v>541</v>
      </c>
      <c r="AD12" s="12">
        <v>422.47826086956519</v>
      </c>
      <c r="AE12" s="12">
        <v>154.95652173913044</v>
      </c>
      <c r="AF12" s="12">
        <v>121.95652173913044</v>
      </c>
      <c r="AG12" s="12">
        <v>46.347826086956523</v>
      </c>
      <c r="AH12" s="12">
        <v>71.695652173913047</v>
      </c>
      <c r="AI12" s="12">
        <v>114.73913043478261</v>
      </c>
      <c r="AJ12" s="12">
        <v>12</v>
      </c>
      <c r="AK12" s="12">
        <v>91.956521739130437</v>
      </c>
      <c r="AL12" s="12">
        <v>209.91304347826087</v>
      </c>
      <c r="AM12" s="12">
        <v>16.086956521739129</v>
      </c>
      <c r="AN12" s="12">
        <v>43.217391304347828</v>
      </c>
      <c r="AO12" s="12">
        <v>13.652173913043478</v>
      </c>
      <c r="AP12" s="12">
        <v>8.5217391304347831</v>
      </c>
      <c r="AQ12" s="12">
        <v>23.304347826086957</v>
      </c>
      <c r="AR12" s="12">
        <v>20.956521739130434</v>
      </c>
      <c r="AS12" s="13">
        <v>5646.478260869565</v>
      </c>
      <c r="AT12" s="14"/>
      <c r="AV12" s="17" t="s">
        <v>43</v>
      </c>
      <c r="AW12" s="22">
        <f>SUM(AA28:AD31)</f>
        <v>4732.695652173913</v>
      </c>
      <c r="AX12" s="22">
        <f>SUM(Z28:Z31,H28:K31)</f>
        <v>14625.347826086956</v>
      </c>
      <c r="AY12" s="22">
        <f>SUM(AE28:AJ31)</f>
        <v>29787.000000000004</v>
      </c>
      <c r="AZ12" s="22">
        <f>SUM(B28:G31)</f>
        <v>11191.304347826084</v>
      </c>
      <c r="BA12" s="22">
        <f>SUM(AM28:AN31,T28:Y31)</f>
        <v>17889.695652173912</v>
      </c>
      <c r="BB12" s="22">
        <f>SUM(AK28:AL31,L28:S31)</f>
        <v>20733.782608695645</v>
      </c>
      <c r="BC12" s="23">
        <f>SUM(AO28:AR31)</f>
        <v>8228.7826086956538</v>
      </c>
      <c r="BD12" s="22">
        <f t="shared" ref="BD12:BD19" si="0">SUM(AW12:BC12)</f>
        <v>107188.60869565216</v>
      </c>
    </row>
    <row r="13" spans="1:56">
      <c r="A13" s="1" t="s">
        <v>10</v>
      </c>
      <c r="B13" s="12">
        <v>108.04347826086956</v>
      </c>
      <c r="C13" s="12">
        <v>133.7391304347826</v>
      </c>
      <c r="D13" s="12">
        <v>64.695652173913047</v>
      </c>
      <c r="E13" s="12">
        <v>68.782608695652172</v>
      </c>
      <c r="F13" s="12">
        <v>303.39130434782606</v>
      </c>
      <c r="G13" s="12">
        <v>108.47826086956522</v>
      </c>
      <c r="H13" s="12">
        <v>195.91304347826087</v>
      </c>
      <c r="I13" s="12">
        <v>151.95652173913044</v>
      </c>
      <c r="J13" s="12">
        <v>258.3478260869565</v>
      </c>
      <c r="K13" s="12">
        <v>174</v>
      </c>
      <c r="L13" s="12">
        <v>12.347826086956522</v>
      </c>
      <c r="M13" s="12">
        <v>223.39130434782609</v>
      </c>
      <c r="N13" s="12">
        <v>228.65217391304347</v>
      </c>
      <c r="O13" s="12">
        <v>252.17391304347825</v>
      </c>
      <c r="P13" s="12">
        <v>239.78260869565219</v>
      </c>
      <c r="Q13" s="12">
        <v>107.1304347826087</v>
      </c>
      <c r="R13" s="12">
        <v>81.956521739130437</v>
      </c>
      <c r="S13" s="12">
        <v>148.65217391304347</v>
      </c>
      <c r="T13" s="12">
        <v>54.869565217391305</v>
      </c>
      <c r="U13" s="12">
        <v>34.478260869565219</v>
      </c>
      <c r="V13" s="12">
        <v>44.739130434782609</v>
      </c>
      <c r="W13" s="12">
        <v>24.608695652173914</v>
      </c>
      <c r="X13" s="12">
        <v>26.739130434782609</v>
      </c>
      <c r="Y13" s="12">
        <v>52.086956521739133</v>
      </c>
      <c r="Z13" s="12">
        <v>117.1304347826087</v>
      </c>
      <c r="AA13" s="12">
        <v>682.304347826087</v>
      </c>
      <c r="AB13" s="12">
        <v>662.39130434782612</v>
      </c>
      <c r="AC13" s="12">
        <v>655.47826086956525</v>
      </c>
      <c r="AD13" s="12">
        <v>625.60869565217388</v>
      </c>
      <c r="AE13" s="12">
        <v>205.08695652173913</v>
      </c>
      <c r="AF13" s="12">
        <v>158.2608695652174</v>
      </c>
      <c r="AG13" s="12">
        <v>54.565217391304351</v>
      </c>
      <c r="AH13" s="12">
        <v>87.304347826086953</v>
      </c>
      <c r="AI13" s="12">
        <v>117.30434782608695</v>
      </c>
      <c r="AJ13" s="12">
        <v>14.434782608695652</v>
      </c>
      <c r="AK13" s="12">
        <v>47.608695652173914</v>
      </c>
      <c r="AL13" s="12">
        <v>153.17391304347825</v>
      </c>
      <c r="AM13" s="12">
        <v>10.173913043478262</v>
      </c>
      <c r="AN13" s="12">
        <v>63</v>
      </c>
      <c r="AO13" s="12">
        <v>14.478260869565217</v>
      </c>
      <c r="AP13" s="12">
        <v>16.391304347826086</v>
      </c>
      <c r="AQ13" s="12">
        <v>38</v>
      </c>
      <c r="AR13" s="12">
        <v>24.565217391304348</v>
      </c>
      <c r="AS13" s="13">
        <v>6846.2173913043462</v>
      </c>
      <c r="AT13" s="14"/>
      <c r="AV13" s="17" t="s">
        <v>44</v>
      </c>
      <c r="AW13" s="22">
        <f>SUM(AA27:AD27,AA9:AD12)</f>
        <v>14656.86956521739</v>
      </c>
      <c r="AX13" s="22">
        <f>SUM(Z27,Z9:Z12,H9:K12,H27:K27)</f>
        <v>1917.1304347826083</v>
      </c>
      <c r="AY13" s="22">
        <f>SUM(AE9:AJ12,AE27:AJ27)</f>
        <v>3785.478260869565</v>
      </c>
      <c r="AZ13" s="22">
        <f>SUM(B9:G12,B27:G27)</f>
        <v>5523.826086956522</v>
      </c>
      <c r="BA13" s="22">
        <f>SUM(T9:Y12,AM9:AN12,T27:Y27,AM27:AN27)</f>
        <v>4488.3043478260852</v>
      </c>
      <c r="BB13" s="22">
        <f>SUM(L9:S12,AK9:AL12,L27:S27,AK27:AL27)</f>
        <v>8099.1304347826072</v>
      </c>
      <c r="BC13" s="23">
        <f>SUM(AO9:AR12,AO27:AR27)</f>
        <v>857.78260869565213</v>
      </c>
      <c r="BD13" s="22">
        <f t="shared" si="0"/>
        <v>39328.521739130432</v>
      </c>
    </row>
    <row r="14" spans="1:56">
      <c r="A14" s="1" t="s">
        <v>11</v>
      </c>
      <c r="B14" s="12">
        <v>73.521739130434781</v>
      </c>
      <c r="C14" s="12">
        <v>138.65217391304347</v>
      </c>
      <c r="D14" s="12">
        <v>53.347826086956523</v>
      </c>
      <c r="E14" s="12">
        <v>65.521739130434781</v>
      </c>
      <c r="F14" s="12">
        <v>309.52173913043481</v>
      </c>
      <c r="G14" s="12">
        <v>89.521739130434781</v>
      </c>
      <c r="H14" s="12">
        <v>203</v>
      </c>
      <c r="I14" s="12">
        <v>195.82608695652175</v>
      </c>
      <c r="J14" s="12">
        <v>337.78260869565219</v>
      </c>
      <c r="K14" s="12">
        <v>223.82608695652175</v>
      </c>
      <c r="L14" s="12">
        <v>219.82608695652175</v>
      </c>
      <c r="M14" s="12">
        <v>7.6086956521739131</v>
      </c>
      <c r="N14" s="12">
        <v>109.73913043478261</v>
      </c>
      <c r="O14" s="12">
        <v>166.69565217391303</v>
      </c>
      <c r="P14" s="12">
        <v>179.7391304347826</v>
      </c>
      <c r="Q14" s="12">
        <v>88.826086956521735</v>
      </c>
      <c r="R14" s="12">
        <v>85.043478260869563</v>
      </c>
      <c r="S14" s="12">
        <v>155.78260869565219</v>
      </c>
      <c r="T14" s="12">
        <v>56.434782608695649</v>
      </c>
      <c r="U14" s="12">
        <v>60.434782608695649</v>
      </c>
      <c r="V14" s="12">
        <v>51.304347826086953</v>
      </c>
      <c r="W14" s="12">
        <v>26.739130434782609</v>
      </c>
      <c r="X14" s="12">
        <v>20.391304347826086</v>
      </c>
      <c r="Y14" s="12">
        <v>54.956521739130437</v>
      </c>
      <c r="Z14" s="12">
        <v>87.086956521739125</v>
      </c>
      <c r="AA14" s="12">
        <v>451.21739130434781</v>
      </c>
      <c r="AB14" s="12">
        <v>370.52173913043481</v>
      </c>
      <c r="AC14" s="12">
        <v>413.21739130434781</v>
      </c>
      <c r="AD14" s="12">
        <v>345.73913043478262</v>
      </c>
      <c r="AE14" s="12">
        <v>119.34782608695652</v>
      </c>
      <c r="AF14" s="12">
        <v>98.434782608695656</v>
      </c>
      <c r="AG14" s="12">
        <v>49.826086956521742</v>
      </c>
      <c r="AH14" s="12">
        <v>68.782608695652172</v>
      </c>
      <c r="AI14" s="12">
        <v>97.608695652173907</v>
      </c>
      <c r="AJ14" s="12">
        <v>15.782608695652174</v>
      </c>
      <c r="AK14" s="12">
        <v>44.260869565217391</v>
      </c>
      <c r="AL14" s="12">
        <v>180.69565217391303</v>
      </c>
      <c r="AM14" s="12">
        <v>19.521739130434781</v>
      </c>
      <c r="AN14" s="12">
        <v>91.304347826086953</v>
      </c>
      <c r="AO14" s="12">
        <v>15.260869565217391</v>
      </c>
      <c r="AP14" s="12">
        <v>19.086956521739129</v>
      </c>
      <c r="AQ14" s="12">
        <v>33.304347826086953</v>
      </c>
      <c r="AR14" s="12">
        <v>27.391304347826086</v>
      </c>
      <c r="AS14" s="13">
        <v>5522.4347826086951</v>
      </c>
      <c r="AT14" s="14"/>
      <c r="AV14" s="17" t="s">
        <v>45</v>
      </c>
      <c r="AW14" s="22">
        <f>SUM(AA32:AD37)</f>
        <v>29125.260869565216</v>
      </c>
      <c r="AX14" s="22">
        <f>SUM(H32:K37,Z32:Z37)</f>
        <v>3636.869565217391</v>
      </c>
      <c r="AY14" s="22">
        <f>SUM(AE32:AJ37)</f>
        <v>8770.0434782608681</v>
      </c>
      <c r="AZ14" s="22">
        <f>SUM(B32:G37)</f>
        <v>2771.1739130434794</v>
      </c>
      <c r="BA14" s="22">
        <f>SUM(T32:Y37,AM32:AN37)</f>
        <v>2082.217391304348</v>
      </c>
      <c r="BB14" s="22">
        <f>SUM(L32:S37,AK32:AL37)</f>
        <v>2991.9130434782605</v>
      </c>
      <c r="BC14" s="23">
        <f>SUM(AO32:AR37)</f>
        <v>2400.6521739130435</v>
      </c>
      <c r="BD14" s="22">
        <f t="shared" si="0"/>
        <v>51778.130434782601</v>
      </c>
    </row>
    <row r="15" spans="1:56">
      <c r="A15" s="1" t="s">
        <v>12</v>
      </c>
      <c r="B15" s="12">
        <v>39.695652173913047</v>
      </c>
      <c r="C15" s="12">
        <v>53.869565217391305</v>
      </c>
      <c r="D15" s="12">
        <v>27.217391304347824</v>
      </c>
      <c r="E15" s="12">
        <v>30.391304347826086</v>
      </c>
      <c r="F15" s="12">
        <v>145.82608695652175</v>
      </c>
      <c r="G15" s="12">
        <v>39.391304347826086</v>
      </c>
      <c r="H15" s="12">
        <v>123.1304347826087</v>
      </c>
      <c r="I15" s="12">
        <v>215.78260869565219</v>
      </c>
      <c r="J15" s="12">
        <v>373.04347826086956</v>
      </c>
      <c r="K15" s="12">
        <v>266.04347826086956</v>
      </c>
      <c r="L15" s="12">
        <v>229.13043478260869</v>
      </c>
      <c r="M15" s="12">
        <v>123.21739130434783</v>
      </c>
      <c r="N15" s="12">
        <v>5.8260869565217392</v>
      </c>
      <c r="O15" s="12">
        <v>98.869565217391298</v>
      </c>
      <c r="P15" s="12">
        <v>150.43478260869566</v>
      </c>
      <c r="Q15" s="12">
        <v>68.217391304347828</v>
      </c>
      <c r="R15" s="12">
        <v>68.434782608695656</v>
      </c>
      <c r="S15" s="12">
        <v>171.43478260869566</v>
      </c>
      <c r="T15" s="12">
        <v>26.260869565217391</v>
      </c>
      <c r="U15" s="12">
        <v>23.652173913043477</v>
      </c>
      <c r="V15" s="12">
        <v>22.304347826086957</v>
      </c>
      <c r="W15" s="12">
        <v>8.304347826086957</v>
      </c>
      <c r="X15" s="12">
        <v>10.347826086956522</v>
      </c>
      <c r="Y15" s="12">
        <v>18.913043478260871</v>
      </c>
      <c r="Z15" s="12">
        <v>41.565217391304351</v>
      </c>
      <c r="AA15" s="12">
        <v>593.04347826086962</v>
      </c>
      <c r="AB15" s="12">
        <v>581.56521739130437</v>
      </c>
      <c r="AC15" s="12">
        <v>431.52173913043481</v>
      </c>
      <c r="AD15" s="12">
        <v>377.73913043478262</v>
      </c>
      <c r="AE15" s="12">
        <v>93.913043478260875</v>
      </c>
      <c r="AF15" s="12">
        <v>70.956521739130437</v>
      </c>
      <c r="AG15" s="12">
        <v>36.478260869565219</v>
      </c>
      <c r="AH15" s="12">
        <v>53.086956521739133</v>
      </c>
      <c r="AI15" s="12">
        <v>76.608695652173907</v>
      </c>
      <c r="AJ15" s="12">
        <v>7.7826086956521738</v>
      </c>
      <c r="AK15" s="12">
        <v>39.347826086956523</v>
      </c>
      <c r="AL15" s="12">
        <v>109.47826086956522</v>
      </c>
      <c r="AM15" s="12">
        <v>3.9130434782608696</v>
      </c>
      <c r="AN15" s="12">
        <v>30.652173913043477</v>
      </c>
      <c r="AO15" s="12">
        <v>9.1739130434782616</v>
      </c>
      <c r="AP15" s="12">
        <v>14.347826086956522</v>
      </c>
      <c r="AQ15" s="12">
        <v>23.043478260869566</v>
      </c>
      <c r="AR15" s="12">
        <v>17.695652173913043</v>
      </c>
      <c r="AS15" s="13">
        <v>4951.652173913044</v>
      </c>
      <c r="AT15" s="14"/>
      <c r="AV15" s="17" t="s">
        <v>46</v>
      </c>
      <c r="AW15" s="22">
        <f>SUM(AA3:AD8)</f>
        <v>12146.478260869564</v>
      </c>
      <c r="AX15" s="22">
        <f>SUM(H3:K8,Z3:Z8)</f>
        <v>5706.3043478260852</v>
      </c>
      <c r="AY15" s="22">
        <f>SUM(AE3:AJ8)</f>
        <v>3015.347826086956</v>
      </c>
      <c r="AZ15" s="22">
        <f>SUM(B3:G8)</f>
        <v>6628.8260869565229</v>
      </c>
      <c r="BA15" s="22">
        <f>SUM(T3:Y8,AM3:AN8)</f>
        <v>1383.5652173913043</v>
      </c>
      <c r="BB15" s="22">
        <f>SUM(L3:S8,AK3:AL8)</f>
        <v>3707.130434782609</v>
      </c>
      <c r="BC15" s="23">
        <f>SUM(AO3:AR8)</f>
        <v>882.30434782608688</v>
      </c>
      <c r="BD15" s="22">
        <f t="shared" si="0"/>
        <v>33469.956521739128</v>
      </c>
    </row>
    <row r="16" spans="1:56">
      <c r="A16" s="1" t="s">
        <v>13</v>
      </c>
      <c r="B16" s="12">
        <v>37.652173913043477</v>
      </c>
      <c r="C16" s="12">
        <v>51.782608695652172</v>
      </c>
      <c r="D16" s="12">
        <v>14.521739130434783</v>
      </c>
      <c r="E16" s="12">
        <v>23.260869565217391</v>
      </c>
      <c r="F16" s="12">
        <v>141</v>
      </c>
      <c r="G16" s="12">
        <v>41.826086956521742</v>
      </c>
      <c r="H16" s="12">
        <v>118.91304347826087</v>
      </c>
      <c r="I16" s="12">
        <v>205.60869565217391</v>
      </c>
      <c r="J16" s="12">
        <v>352.52173913043481</v>
      </c>
      <c r="K16" s="12">
        <v>239.60869565217391</v>
      </c>
      <c r="L16" s="12">
        <v>254.65217391304347</v>
      </c>
      <c r="M16" s="12">
        <v>168.47826086956522</v>
      </c>
      <c r="N16" s="12">
        <v>100.04347826086956</v>
      </c>
      <c r="O16" s="12">
        <v>7.6086956521739131</v>
      </c>
      <c r="P16" s="12">
        <v>155.30434782608697</v>
      </c>
      <c r="Q16" s="12">
        <v>113.34782608695652</v>
      </c>
      <c r="R16" s="12">
        <v>136.69565217391303</v>
      </c>
      <c r="S16" s="12">
        <v>240.2608695652174</v>
      </c>
      <c r="T16" s="12">
        <v>25.782608695652176</v>
      </c>
      <c r="U16" s="12">
        <v>16.739130434782609</v>
      </c>
      <c r="V16" s="12">
        <v>18.956521739130434</v>
      </c>
      <c r="W16" s="12">
        <v>4.5652173913043477</v>
      </c>
      <c r="X16" s="12">
        <v>7.8260869565217392</v>
      </c>
      <c r="Y16" s="12">
        <v>15.434782608695652</v>
      </c>
      <c r="Z16" s="12">
        <v>40.043478260869563</v>
      </c>
      <c r="AA16" s="12">
        <v>515.43478260869563</v>
      </c>
      <c r="AB16" s="12">
        <v>550.08695652173913</v>
      </c>
      <c r="AC16" s="12">
        <v>384.13043478260869</v>
      </c>
      <c r="AD16" s="12">
        <v>351.82608695652175</v>
      </c>
      <c r="AE16" s="12">
        <v>72.347826086956516</v>
      </c>
      <c r="AF16" s="12">
        <v>56.173913043478258</v>
      </c>
      <c r="AG16" s="12">
        <v>24.478260869565219</v>
      </c>
      <c r="AH16" s="12">
        <v>42.086956521739133</v>
      </c>
      <c r="AI16" s="12">
        <v>90.043478260869563</v>
      </c>
      <c r="AJ16" s="12">
        <v>14</v>
      </c>
      <c r="AK16" s="12">
        <v>59.217391304347828</v>
      </c>
      <c r="AL16" s="12">
        <v>265.56521739130437</v>
      </c>
      <c r="AM16" s="12">
        <v>5.1304347826086953</v>
      </c>
      <c r="AN16" s="12">
        <v>21.608695652173914</v>
      </c>
      <c r="AO16" s="12">
        <v>8.1304347826086953</v>
      </c>
      <c r="AP16" s="12">
        <v>8.9565217391304355</v>
      </c>
      <c r="AQ16" s="12">
        <v>13</v>
      </c>
      <c r="AR16" s="12">
        <v>13.304347826086957</v>
      </c>
      <c r="AS16" s="13">
        <v>5027.95652173913</v>
      </c>
      <c r="AT16" s="14"/>
      <c r="AV16" s="17" t="s">
        <v>47</v>
      </c>
      <c r="AW16" s="22">
        <f>SUM(AA21:AD26,AA40:AD41)</f>
        <v>18307.217391304348</v>
      </c>
      <c r="AX16" s="22">
        <f>SUM(H21:K26,H40:K41,Z21:Z26,Z40:Z41)</f>
        <v>4463.565217391304</v>
      </c>
      <c r="AY16" s="22">
        <f>SUM(AE21:AJ26,AE40:AJ41)</f>
        <v>2153.8260869565211</v>
      </c>
      <c r="AZ16" s="22">
        <f>SUM(B21:G26,B40:G41)</f>
        <v>1424.913043478261</v>
      </c>
      <c r="BA16" s="22">
        <f>SUM(T21:Y26,T40:Y41,AM21:AN26,AM40:AN41)</f>
        <v>5031.3913043478251</v>
      </c>
      <c r="BB16" s="22">
        <f>SUM(L21:S26,L40:S41,AK21:AL26,AK40:AL41)</f>
        <v>1500.9565217391312</v>
      </c>
      <c r="BC16" s="23">
        <f>SUM(AO21:AR26,AO40:AR41)</f>
        <v>919.0869565217389</v>
      </c>
      <c r="BD16" s="22">
        <f t="shared" si="0"/>
        <v>33800.956521739121</v>
      </c>
    </row>
    <row r="17" spans="1:56">
      <c r="A17" s="1" t="s">
        <v>14</v>
      </c>
      <c r="B17" s="12">
        <v>37.913043478260867</v>
      </c>
      <c r="C17" s="12">
        <v>86.217391304347828</v>
      </c>
      <c r="D17" s="12">
        <v>26.086956521739129</v>
      </c>
      <c r="E17" s="12">
        <v>20.217391304347824</v>
      </c>
      <c r="F17" s="12">
        <v>117.17391304347827</v>
      </c>
      <c r="G17" s="12">
        <v>39.956521739130437</v>
      </c>
      <c r="H17" s="12">
        <v>117.91304347826087</v>
      </c>
      <c r="I17" s="12">
        <v>220.39130434782609</v>
      </c>
      <c r="J17" s="12">
        <v>294.91304347826087</v>
      </c>
      <c r="K17" s="12">
        <v>160.95652173913044</v>
      </c>
      <c r="L17" s="12">
        <v>244.47826086956522</v>
      </c>
      <c r="M17" s="12">
        <v>180.52173913043478</v>
      </c>
      <c r="N17" s="12">
        <v>155.21739130434781</v>
      </c>
      <c r="O17" s="12">
        <v>162.86956521739131</v>
      </c>
      <c r="P17" s="12">
        <v>8.7826086956521738</v>
      </c>
      <c r="Q17" s="12">
        <v>127.17391304347827</v>
      </c>
      <c r="R17" s="12">
        <v>186.43478260869566</v>
      </c>
      <c r="S17" s="12">
        <v>338.13043478260869</v>
      </c>
      <c r="T17" s="12">
        <v>30.217391304347824</v>
      </c>
      <c r="U17" s="12">
        <v>20.652173913043477</v>
      </c>
      <c r="V17" s="12">
        <v>21.347826086956523</v>
      </c>
      <c r="W17" s="12">
        <v>8.1739130434782616</v>
      </c>
      <c r="X17" s="12">
        <v>7.9565217391304346</v>
      </c>
      <c r="Y17" s="12">
        <v>17.956521739130434</v>
      </c>
      <c r="Z17" s="12">
        <v>28.956521739130434</v>
      </c>
      <c r="AA17" s="12">
        <v>345.69565217391306</v>
      </c>
      <c r="AB17" s="12">
        <v>329.13043478260869</v>
      </c>
      <c r="AC17" s="12">
        <v>256.69565217391306</v>
      </c>
      <c r="AD17" s="12">
        <v>229.47826086956522</v>
      </c>
      <c r="AE17" s="12">
        <v>60.521739130434781</v>
      </c>
      <c r="AF17" s="12">
        <v>41</v>
      </c>
      <c r="AG17" s="12">
        <v>24.565217391304348</v>
      </c>
      <c r="AH17" s="12">
        <v>35.130434782608695</v>
      </c>
      <c r="AI17" s="12">
        <v>48.391304347826086</v>
      </c>
      <c r="AJ17" s="12">
        <v>6.8695652173913047</v>
      </c>
      <c r="AK17" s="12">
        <v>19.739130434782609</v>
      </c>
      <c r="AL17" s="12">
        <v>82</v>
      </c>
      <c r="AM17" s="12">
        <v>8</v>
      </c>
      <c r="AN17" s="12">
        <v>42</v>
      </c>
      <c r="AO17" s="12">
        <v>7.5217391304347823</v>
      </c>
      <c r="AP17" s="12">
        <v>12.217391304347826</v>
      </c>
      <c r="AQ17" s="12">
        <v>12.347826086956522</v>
      </c>
      <c r="AR17" s="12">
        <v>12.217391304347826</v>
      </c>
      <c r="AS17" s="13">
        <v>4234.1304347826099</v>
      </c>
      <c r="AT17" s="14"/>
      <c r="AV17" s="1" t="s">
        <v>48</v>
      </c>
      <c r="AW17" s="23">
        <f>SUM(AA13:AD20,AA38:AD39)</f>
        <v>20673.956521739132</v>
      </c>
      <c r="AX17" s="23">
        <f>SUM(H13:K20,H38:K39,Z13:Z20,Z38:Z39)</f>
        <v>8251.2608695652161</v>
      </c>
      <c r="AY17" s="23">
        <f>SUM(AE13:AJ20,AE38:AJ39)</f>
        <v>3122.0869565217399</v>
      </c>
      <c r="AZ17" s="23">
        <f>SUM(B13:G20,B38:G39)</f>
        <v>3828.347826086956</v>
      </c>
      <c r="BA17" s="23">
        <f>SUM(T13:Y20,T38:Y39,AM13:AN20,AM38:AN39)</f>
        <v>1529.0434782608702</v>
      </c>
      <c r="BB17" s="23">
        <f>SUM(L13:S20,L38:S39,AK13:AL20,AK38:AL39)</f>
        <v>11614.304347826084</v>
      </c>
      <c r="BC17" s="23">
        <f>SUM(AO13:AR20,AO38:AR39)</f>
        <v>652.08695652173913</v>
      </c>
      <c r="BD17" s="22">
        <f t="shared" si="0"/>
        <v>49671.086956521736</v>
      </c>
    </row>
    <row r="18" spans="1:56">
      <c r="A18" s="1" t="s">
        <v>15</v>
      </c>
      <c r="B18" s="12">
        <v>19.347826086956523</v>
      </c>
      <c r="C18" s="12">
        <v>26.086956521739129</v>
      </c>
      <c r="D18" s="12">
        <v>8.8260869565217384</v>
      </c>
      <c r="E18" s="12">
        <v>11.695652173913043</v>
      </c>
      <c r="F18" s="12">
        <v>79.434782608695656</v>
      </c>
      <c r="G18" s="12">
        <v>18.782608695652176</v>
      </c>
      <c r="H18" s="12">
        <v>61.826086956521742</v>
      </c>
      <c r="I18" s="12">
        <v>144.7391304347826</v>
      </c>
      <c r="J18" s="12">
        <v>194.95652173913044</v>
      </c>
      <c r="K18" s="12">
        <v>92.173913043478265</v>
      </c>
      <c r="L18" s="12">
        <v>108.08695652173913</v>
      </c>
      <c r="M18" s="12">
        <v>87.130434782608702</v>
      </c>
      <c r="N18" s="12">
        <v>72.869565217391298</v>
      </c>
      <c r="O18" s="12">
        <v>114.21739130434783</v>
      </c>
      <c r="P18" s="12">
        <v>114.47826086956522</v>
      </c>
      <c r="Q18" s="12">
        <v>5.0869565217391308</v>
      </c>
      <c r="R18" s="12">
        <v>61.086956521739133</v>
      </c>
      <c r="S18" s="12">
        <v>148.91304347826087</v>
      </c>
      <c r="T18" s="12">
        <v>14.130434782608695</v>
      </c>
      <c r="U18" s="12">
        <v>10.869565217391305</v>
      </c>
      <c r="V18" s="12">
        <v>11.434782608695652</v>
      </c>
      <c r="W18" s="12">
        <v>3.7826086956521738</v>
      </c>
      <c r="X18" s="12">
        <v>2.3043478260869565</v>
      </c>
      <c r="Y18" s="12">
        <v>8.0434782608695645</v>
      </c>
      <c r="Z18" s="12">
        <v>15.826086956521738</v>
      </c>
      <c r="AA18" s="12">
        <v>336.43478260869563</v>
      </c>
      <c r="AB18" s="12">
        <v>298.78260869565219</v>
      </c>
      <c r="AC18" s="12">
        <v>204</v>
      </c>
      <c r="AD18" s="12">
        <v>200.56521739130434</v>
      </c>
      <c r="AE18" s="12">
        <v>47.826086956521742</v>
      </c>
      <c r="AF18" s="12">
        <v>45.304347826086953</v>
      </c>
      <c r="AG18" s="12">
        <v>10.391304347826088</v>
      </c>
      <c r="AH18" s="12">
        <v>16</v>
      </c>
      <c r="AI18" s="12">
        <v>37.652173913043477</v>
      </c>
      <c r="AJ18" s="12">
        <v>6.9130434782608692</v>
      </c>
      <c r="AK18" s="12">
        <v>15.304347826086957</v>
      </c>
      <c r="AL18" s="12">
        <v>51.956521739130437</v>
      </c>
      <c r="AM18" s="12">
        <v>3.7826086956521738</v>
      </c>
      <c r="AN18" s="12">
        <v>13.478260869565217</v>
      </c>
      <c r="AO18" s="12">
        <v>5.6956521739130439</v>
      </c>
      <c r="AP18" s="12">
        <v>4.0869565217391308</v>
      </c>
      <c r="AQ18" s="12">
        <v>5.8260869565217392</v>
      </c>
      <c r="AR18" s="12">
        <v>6.2173913043478262</v>
      </c>
      <c r="AS18" s="13">
        <v>2746.3478260869565</v>
      </c>
      <c r="AT18" s="14"/>
      <c r="AV18" s="9" t="s">
        <v>58</v>
      </c>
      <c r="AW18" s="22">
        <f>SUM(AA42:AD45)</f>
        <v>7886.260869565217</v>
      </c>
      <c r="AX18" s="22">
        <f>SUM(Z42:Z45,H42:K45)</f>
        <v>876.08695652173924</v>
      </c>
      <c r="AY18" s="22">
        <f>SUM(AE42:AJ45)</f>
        <v>2524.3478260869565</v>
      </c>
      <c r="AZ18" s="22">
        <f>SUM(B42:G45)</f>
        <v>919.56521739130437</v>
      </c>
      <c r="BA18" s="22">
        <f>SUM(T42:Y45, AM42:AN45)</f>
        <v>938.60869565217388</v>
      </c>
      <c r="BB18" s="22">
        <f>SUM(AK42:AL45,L42:S45)</f>
        <v>598.08695652173913</v>
      </c>
      <c r="BC18" s="22">
        <f>SUM(AO42:AR45)</f>
        <v>830.695652173913</v>
      </c>
      <c r="BD18" s="22">
        <f t="shared" si="0"/>
        <v>14573.652173913044</v>
      </c>
    </row>
    <row r="19" spans="1:56">
      <c r="A19" s="1" t="s">
        <v>16</v>
      </c>
      <c r="B19" s="12">
        <v>15.869565217391305</v>
      </c>
      <c r="C19" s="12">
        <v>32.260869565217391</v>
      </c>
      <c r="D19" s="12">
        <v>9.2173913043478262</v>
      </c>
      <c r="E19" s="12">
        <v>8.695652173913043</v>
      </c>
      <c r="F19" s="12">
        <v>154.82608695652175</v>
      </c>
      <c r="G19" s="12">
        <v>29.478260869565219</v>
      </c>
      <c r="H19" s="12">
        <v>77.869565217391298</v>
      </c>
      <c r="I19" s="12">
        <v>196.69565217391303</v>
      </c>
      <c r="J19" s="12">
        <v>243.86956521739131</v>
      </c>
      <c r="K19" s="12">
        <v>130.60869565217391</v>
      </c>
      <c r="L19" s="12">
        <v>92.347826086956516</v>
      </c>
      <c r="M19" s="12">
        <v>92.913043478260875</v>
      </c>
      <c r="N19" s="12">
        <v>78.173913043478265</v>
      </c>
      <c r="O19" s="12">
        <v>133.82608695652175</v>
      </c>
      <c r="P19" s="12">
        <v>187.30434782608697</v>
      </c>
      <c r="Q19" s="12">
        <v>65.304347826086953</v>
      </c>
      <c r="R19" s="12">
        <v>9.1304347826086953</v>
      </c>
      <c r="S19" s="12">
        <v>172.56521739130434</v>
      </c>
      <c r="T19" s="12">
        <v>18.130434782608695</v>
      </c>
      <c r="U19" s="12">
        <v>17.478260869565219</v>
      </c>
      <c r="V19" s="12">
        <v>12.173913043478262</v>
      </c>
      <c r="W19" s="12">
        <v>4.1304347826086953</v>
      </c>
      <c r="X19" s="12">
        <v>3.5652173913043477</v>
      </c>
      <c r="Y19" s="12">
        <v>7.8260869565217392</v>
      </c>
      <c r="Z19" s="12">
        <v>19.565217391304348</v>
      </c>
      <c r="AA19" s="12">
        <v>650.6521739130435</v>
      </c>
      <c r="AB19" s="12">
        <v>578.73913043478262</v>
      </c>
      <c r="AC19" s="12">
        <v>277.6521739130435</v>
      </c>
      <c r="AD19" s="12">
        <v>208.7391304347826</v>
      </c>
      <c r="AE19" s="12">
        <v>47.869565217391305</v>
      </c>
      <c r="AF19" s="12">
        <v>23.391304347826086</v>
      </c>
      <c r="AG19" s="12">
        <v>11.304347826086957</v>
      </c>
      <c r="AH19" s="12">
        <v>20.217391304347824</v>
      </c>
      <c r="AI19" s="12">
        <v>51.826086956521742</v>
      </c>
      <c r="AJ19" s="12">
        <v>10.782608695652174</v>
      </c>
      <c r="AK19" s="12">
        <v>17.521739130434781</v>
      </c>
      <c r="AL19" s="12">
        <v>64.434782608695656</v>
      </c>
      <c r="AM19" s="12">
        <v>3</v>
      </c>
      <c r="AN19" s="12">
        <v>11.782608695652174</v>
      </c>
      <c r="AO19" s="12">
        <v>4.3043478260869561</v>
      </c>
      <c r="AP19" s="12">
        <v>3.6086956521739131</v>
      </c>
      <c r="AQ19" s="12">
        <v>17.130434782608695</v>
      </c>
      <c r="AR19" s="12">
        <v>5.5217391304347823</v>
      </c>
      <c r="AS19" s="13">
        <v>3822.3043478260865</v>
      </c>
      <c r="AT19" s="14"/>
      <c r="AV19" s="9" t="s">
        <v>49</v>
      </c>
      <c r="AW19" s="22">
        <f>SUM(AW12:AW18)</f>
        <v>107528.73913043478</v>
      </c>
      <c r="AX19" s="22">
        <f t="shared" ref="AX19:BC19" si="1">SUM(AX12:AX18)</f>
        <v>39476.565217391297</v>
      </c>
      <c r="AY19" s="22">
        <f t="shared" si="1"/>
        <v>53158.130434782608</v>
      </c>
      <c r="AZ19" s="22">
        <f t="shared" si="1"/>
        <v>32287.956521739132</v>
      </c>
      <c r="BA19" s="22">
        <f t="shared" si="1"/>
        <v>33342.82608695652</v>
      </c>
      <c r="BB19" s="22">
        <f t="shared" si="1"/>
        <v>49245.304347826073</v>
      </c>
      <c r="BC19" s="22">
        <f t="shared" si="1"/>
        <v>14771.391304347828</v>
      </c>
      <c r="BD19" s="22">
        <f t="shared" si="0"/>
        <v>329810.91304347827</v>
      </c>
    </row>
    <row r="20" spans="1:56">
      <c r="A20" s="1" t="s">
        <v>17</v>
      </c>
      <c r="B20" s="12">
        <v>37.347826086956523</v>
      </c>
      <c r="C20" s="12">
        <v>82</v>
      </c>
      <c r="D20" s="12">
        <v>39.913043478260867</v>
      </c>
      <c r="E20" s="12">
        <v>34.217391304347828</v>
      </c>
      <c r="F20" s="12">
        <v>324.21739130434781</v>
      </c>
      <c r="G20" s="12">
        <v>52.217391304347828</v>
      </c>
      <c r="H20" s="12">
        <v>131.30434782608697</v>
      </c>
      <c r="I20" s="12">
        <v>379.26086956521738</v>
      </c>
      <c r="J20" s="12">
        <v>463.6521739130435</v>
      </c>
      <c r="K20" s="12">
        <v>171.47826086956522</v>
      </c>
      <c r="L20" s="12">
        <v>151.69565217391303</v>
      </c>
      <c r="M20" s="12">
        <v>154.60869565217391</v>
      </c>
      <c r="N20" s="12">
        <v>166.43478260869566</v>
      </c>
      <c r="O20" s="12">
        <v>247.30434782608697</v>
      </c>
      <c r="P20" s="12">
        <v>347.08695652173913</v>
      </c>
      <c r="Q20" s="12">
        <v>153.52173913043478</v>
      </c>
      <c r="R20" s="12">
        <v>177.30434782608697</v>
      </c>
      <c r="S20" s="12">
        <v>20.695652173913043</v>
      </c>
      <c r="T20" s="12">
        <v>34.478260869565219</v>
      </c>
      <c r="U20" s="12">
        <v>29</v>
      </c>
      <c r="V20" s="12">
        <v>26.652173913043477</v>
      </c>
      <c r="W20" s="12">
        <v>8.2173913043478262</v>
      </c>
      <c r="X20" s="12">
        <v>8.8260869565217384</v>
      </c>
      <c r="Y20" s="12">
        <v>25.956521739130434</v>
      </c>
      <c r="Z20" s="12">
        <v>21.521739130434781</v>
      </c>
      <c r="AA20" s="12">
        <v>1288.2173913043478</v>
      </c>
      <c r="AB20" s="12">
        <v>1041.5652173913043</v>
      </c>
      <c r="AC20" s="12">
        <v>476.6521739130435</v>
      </c>
      <c r="AD20" s="12">
        <v>350.17391304347825</v>
      </c>
      <c r="AE20" s="12">
        <v>84</v>
      </c>
      <c r="AF20" s="12">
        <v>42.869565217391305</v>
      </c>
      <c r="AG20" s="12">
        <v>22.956521739130434</v>
      </c>
      <c r="AH20" s="12">
        <v>34.130434782608695</v>
      </c>
      <c r="AI20" s="12">
        <v>67.565217391304344</v>
      </c>
      <c r="AJ20" s="12">
        <v>7.9130434782608692</v>
      </c>
      <c r="AK20" s="12">
        <v>25.652173913043477</v>
      </c>
      <c r="AL20" s="12">
        <v>91.173913043478265</v>
      </c>
      <c r="AM20" s="12">
        <v>6.6521739130434785</v>
      </c>
      <c r="AN20" s="12">
        <v>32.608695652173914</v>
      </c>
      <c r="AO20" s="12">
        <v>7.3478260869565215</v>
      </c>
      <c r="AP20" s="12">
        <v>8.6086956521739122</v>
      </c>
      <c r="AQ20" s="12">
        <v>40.956521739130437</v>
      </c>
      <c r="AR20" s="12">
        <v>7.4347826086956523</v>
      </c>
      <c r="AS20" s="13">
        <v>6925.3913043478242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24.826086956521738</v>
      </c>
      <c r="C21" s="12">
        <v>40.217391304347828</v>
      </c>
      <c r="D21" s="12">
        <v>24.260869565217391</v>
      </c>
      <c r="E21" s="12">
        <v>14.521739130434783</v>
      </c>
      <c r="F21" s="12">
        <v>123.82608695652173</v>
      </c>
      <c r="G21" s="12">
        <v>26.043478260869566</v>
      </c>
      <c r="H21" s="12">
        <v>132.56521739130434</v>
      </c>
      <c r="I21" s="12">
        <v>255.65217391304347</v>
      </c>
      <c r="J21" s="12">
        <v>319.21739130434781</v>
      </c>
      <c r="K21" s="12">
        <v>27.869565217391305</v>
      </c>
      <c r="L21" s="12">
        <v>54.434782608695649</v>
      </c>
      <c r="M21" s="12">
        <v>56.304347826086953</v>
      </c>
      <c r="N21" s="12">
        <v>27.652173913043477</v>
      </c>
      <c r="O21" s="12">
        <v>26.739130434782609</v>
      </c>
      <c r="P21" s="12">
        <v>31.260869565217391</v>
      </c>
      <c r="Q21" s="12">
        <v>14.434782608695652</v>
      </c>
      <c r="R21" s="12">
        <v>17.347826086956523</v>
      </c>
      <c r="S21" s="12">
        <v>32.217391304347828</v>
      </c>
      <c r="T21" s="12">
        <v>11.130434782608695</v>
      </c>
      <c r="U21" s="12">
        <v>115.1304347826087</v>
      </c>
      <c r="V21" s="12">
        <v>317.13043478260869</v>
      </c>
      <c r="W21" s="12">
        <v>105.95652173913044</v>
      </c>
      <c r="X21" s="12">
        <v>55.217391304347828</v>
      </c>
      <c r="Y21" s="12">
        <v>93.913043478260875</v>
      </c>
      <c r="Z21" s="12">
        <v>16.260869565217391</v>
      </c>
      <c r="AA21" s="12">
        <v>732.60869565217388</v>
      </c>
      <c r="AB21" s="12">
        <v>731.52173913043475</v>
      </c>
      <c r="AC21" s="12">
        <v>380.73913043478262</v>
      </c>
      <c r="AD21" s="12">
        <v>354.52173913043481</v>
      </c>
      <c r="AE21" s="12">
        <v>72.869565217391298</v>
      </c>
      <c r="AF21" s="12">
        <v>59.782608695652172</v>
      </c>
      <c r="AG21" s="12">
        <v>37.478260869565219</v>
      </c>
      <c r="AH21" s="12">
        <v>39.260869565217391</v>
      </c>
      <c r="AI21" s="12">
        <v>79.478260869565219</v>
      </c>
      <c r="AJ21" s="12">
        <v>21.913043478260871</v>
      </c>
      <c r="AK21" s="12">
        <v>8.2608695652173907</v>
      </c>
      <c r="AL21" s="12">
        <v>13.260869565217391</v>
      </c>
      <c r="AM21" s="12">
        <v>64.260869565217391</v>
      </c>
      <c r="AN21" s="12">
        <v>308.95652173913044</v>
      </c>
      <c r="AO21" s="12">
        <v>13.434782608695652</v>
      </c>
      <c r="AP21" s="12">
        <v>18.869565217391305</v>
      </c>
      <c r="AQ21" s="12">
        <v>63.782608695652172</v>
      </c>
      <c r="AR21" s="12">
        <v>23.695652173913043</v>
      </c>
      <c r="AS21" s="13">
        <v>4988.8260869565192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13.086956521739131</v>
      </c>
      <c r="C22" s="12">
        <v>24.260869565217391</v>
      </c>
      <c r="D22" s="12">
        <v>17.304347826086957</v>
      </c>
      <c r="E22" s="12">
        <v>13.043478260869565</v>
      </c>
      <c r="F22" s="12">
        <v>128.39130434782609</v>
      </c>
      <c r="G22" s="12">
        <v>24</v>
      </c>
      <c r="H22" s="12">
        <v>99.826086956521735</v>
      </c>
      <c r="I22" s="12">
        <v>296.86956521739131</v>
      </c>
      <c r="J22" s="12">
        <v>338.13043478260869</v>
      </c>
      <c r="K22" s="12">
        <v>24.478260869565219</v>
      </c>
      <c r="L22" s="12">
        <v>29.782608695652176</v>
      </c>
      <c r="M22" s="12">
        <v>55.565217391304351</v>
      </c>
      <c r="N22" s="12">
        <v>21.826086956521738</v>
      </c>
      <c r="O22" s="12">
        <v>14.260869565217391</v>
      </c>
      <c r="P22" s="12">
        <v>19.086956521739129</v>
      </c>
      <c r="Q22" s="12">
        <v>11.695652173913043</v>
      </c>
      <c r="R22" s="12">
        <v>17.608695652173914</v>
      </c>
      <c r="S22" s="12">
        <v>28.521739130434781</v>
      </c>
      <c r="T22" s="12">
        <v>117.04347826086956</v>
      </c>
      <c r="U22" s="12">
        <v>12.130434782608695</v>
      </c>
      <c r="V22" s="12">
        <v>110.69565217391305</v>
      </c>
      <c r="W22" s="12">
        <v>39.347826086956523</v>
      </c>
      <c r="X22" s="12">
        <v>35.217391304347828</v>
      </c>
      <c r="Y22" s="12">
        <v>106.91304347826087</v>
      </c>
      <c r="Z22" s="12">
        <v>11.652173913043478</v>
      </c>
      <c r="AA22" s="12">
        <v>1282.2608695652175</v>
      </c>
      <c r="AB22" s="12">
        <v>1209.608695652174</v>
      </c>
      <c r="AC22" s="12">
        <v>477</v>
      </c>
      <c r="AD22" s="12">
        <v>429.30434782608694</v>
      </c>
      <c r="AE22" s="12">
        <v>88.391304347826093</v>
      </c>
      <c r="AF22" s="12">
        <v>43.913043478260867</v>
      </c>
      <c r="AG22" s="12">
        <v>70.260869565217391</v>
      </c>
      <c r="AH22" s="12">
        <v>33.956521739130437</v>
      </c>
      <c r="AI22" s="12">
        <v>109.52173913043478</v>
      </c>
      <c r="AJ22" s="12">
        <v>21.826086956521738</v>
      </c>
      <c r="AK22" s="12">
        <v>4.6086956521739131</v>
      </c>
      <c r="AL22" s="12">
        <v>8.6521739130434785</v>
      </c>
      <c r="AM22" s="12">
        <v>34.608695652173914</v>
      </c>
      <c r="AN22" s="12">
        <v>111.8695652173913</v>
      </c>
      <c r="AO22" s="12">
        <v>25.956521739130434</v>
      </c>
      <c r="AP22" s="12">
        <v>27.652173913043477</v>
      </c>
      <c r="AQ22" s="12">
        <v>87.347826086956516</v>
      </c>
      <c r="AR22" s="12">
        <v>21.478260869565219</v>
      </c>
      <c r="AS22" s="13">
        <v>5698.9565217391291</v>
      </c>
      <c r="AT22" s="14"/>
      <c r="AV22" s="17" t="s">
        <v>43</v>
      </c>
      <c r="AW22" s="22">
        <f>AW12</f>
        <v>4732.695652173913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22.826086956521738</v>
      </c>
      <c r="C23" s="12">
        <v>29.782608695652176</v>
      </c>
      <c r="D23" s="12">
        <v>20.826086956521738</v>
      </c>
      <c r="E23" s="12">
        <v>18.478260869565219</v>
      </c>
      <c r="F23" s="12">
        <v>136.39130434782609</v>
      </c>
      <c r="G23" s="12">
        <v>28.217391304347824</v>
      </c>
      <c r="H23" s="12">
        <v>120.17391304347827</v>
      </c>
      <c r="I23" s="12">
        <v>254.82608695652175</v>
      </c>
      <c r="J23" s="12">
        <v>316.52173913043481</v>
      </c>
      <c r="K23" s="12">
        <v>26.826086956521738</v>
      </c>
      <c r="L23" s="12">
        <v>39.565217391304351</v>
      </c>
      <c r="M23" s="12">
        <v>54.086956521739133</v>
      </c>
      <c r="N23" s="12">
        <v>25.695652173913043</v>
      </c>
      <c r="O23" s="12">
        <v>16.130434782608695</v>
      </c>
      <c r="P23" s="12">
        <v>22.826086956521738</v>
      </c>
      <c r="Q23" s="12">
        <v>12.869565217391305</v>
      </c>
      <c r="R23" s="12">
        <v>11.217391304347826</v>
      </c>
      <c r="S23" s="12">
        <v>26.565217391304348</v>
      </c>
      <c r="T23" s="12">
        <v>371.60869565217394</v>
      </c>
      <c r="U23" s="12">
        <v>114.82608695652173</v>
      </c>
      <c r="V23" s="12">
        <v>14.347826086956522</v>
      </c>
      <c r="W23" s="12">
        <v>61</v>
      </c>
      <c r="X23" s="12">
        <v>61.391304347826086</v>
      </c>
      <c r="Y23" s="12">
        <v>168.86956521739131</v>
      </c>
      <c r="Z23" s="12">
        <v>14.695652173913043</v>
      </c>
      <c r="AA23" s="12">
        <v>1166.5652173913043</v>
      </c>
      <c r="AB23" s="12">
        <v>1060.8695652173913</v>
      </c>
      <c r="AC23" s="12">
        <v>481.69565217391306</v>
      </c>
      <c r="AD23" s="12">
        <v>358.60869565217394</v>
      </c>
      <c r="AE23" s="12">
        <v>74.130434782608702</v>
      </c>
      <c r="AF23" s="12">
        <v>48.826086956521742</v>
      </c>
      <c r="AG23" s="12">
        <v>49.260869565217391</v>
      </c>
      <c r="AH23" s="12">
        <v>28.782608695652176</v>
      </c>
      <c r="AI23" s="12">
        <v>77</v>
      </c>
      <c r="AJ23" s="12">
        <v>21.173913043478262</v>
      </c>
      <c r="AK23" s="12">
        <v>6.7391304347826084</v>
      </c>
      <c r="AL23" s="12">
        <v>10.260869565217391</v>
      </c>
      <c r="AM23" s="12">
        <v>57.565217391304351</v>
      </c>
      <c r="AN23" s="12">
        <v>181.56521739130434</v>
      </c>
      <c r="AO23" s="12">
        <v>17.347826086956523</v>
      </c>
      <c r="AP23" s="12">
        <v>18.521739130434781</v>
      </c>
      <c r="AQ23" s="12">
        <v>119.60869565217391</v>
      </c>
      <c r="AR23" s="12">
        <v>26.652173913043477</v>
      </c>
      <c r="AS23" s="13">
        <v>5795.7391304347811</v>
      </c>
      <c r="AT23" s="14"/>
      <c r="AV23" s="17" t="s">
        <v>44</v>
      </c>
      <c r="AW23" s="22">
        <f>AW13+AX12</f>
        <v>29282.217391304344</v>
      </c>
      <c r="AX23" s="22">
        <f>AX13</f>
        <v>1917.1304347826083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8.6086956521739122</v>
      </c>
      <c r="C24" s="12">
        <v>7.5217391304347823</v>
      </c>
      <c r="D24" s="12">
        <v>8.8695652173913047</v>
      </c>
      <c r="E24" s="12">
        <v>9.0434782608695645</v>
      </c>
      <c r="F24" s="12">
        <v>98.826086956521735</v>
      </c>
      <c r="G24" s="12">
        <v>10.173913043478262</v>
      </c>
      <c r="H24" s="12">
        <v>47.956521739130437</v>
      </c>
      <c r="I24" s="12">
        <v>153.91304347826087</v>
      </c>
      <c r="J24" s="12">
        <v>181.78260869565219</v>
      </c>
      <c r="K24" s="12">
        <v>9.5652173913043477</v>
      </c>
      <c r="L24" s="12">
        <v>24</v>
      </c>
      <c r="M24" s="12">
        <v>28.304347826086957</v>
      </c>
      <c r="N24" s="12">
        <v>7.7826086956521738</v>
      </c>
      <c r="O24" s="12">
        <v>3.9565217391304346</v>
      </c>
      <c r="P24" s="12">
        <v>6.1739130434782608</v>
      </c>
      <c r="Q24" s="12">
        <v>4.7826086956521738</v>
      </c>
      <c r="R24" s="12">
        <v>4</v>
      </c>
      <c r="S24" s="12">
        <v>9.0434782608695645</v>
      </c>
      <c r="T24" s="12">
        <v>137.39130434782609</v>
      </c>
      <c r="U24" s="12">
        <v>47.739130434782609</v>
      </c>
      <c r="V24" s="12">
        <v>80.695652173913047</v>
      </c>
      <c r="W24" s="12">
        <v>7.6956521739130439</v>
      </c>
      <c r="X24" s="12">
        <v>23.434782608695652</v>
      </c>
      <c r="Y24" s="12">
        <v>69.956521739130437</v>
      </c>
      <c r="Z24" s="12">
        <v>6.4347826086956523</v>
      </c>
      <c r="AA24" s="12">
        <v>846.39130434782612</v>
      </c>
      <c r="AB24" s="12">
        <v>729.43478260869563</v>
      </c>
      <c r="AC24" s="12">
        <v>248.39130434782609</v>
      </c>
      <c r="AD24" s="12">
        <v>222</v>
      </c>
      <c r="AE24" s="12">
        <v>31.217391304347824</v>
      </c>
      <c r="AF24" s="12">
        <v>24.130434782608695</v>
      </c>
      <c r="AG24" s="12">
        <v>20.391304347826086</v>
      </c>
      <c r="AH24" s="12">
        <v>9.5652173913043477</v>
      </c>
      <c r="AI24" s="12">
        <v>32.217391304347828</v>
      </c>
      <c r="AJ24" s="12">
        <v>2.8695652173913042</v>
      </c>
      <c r="AK24" s="12">
        <v>1.0869565217391304</v>
      </c>
      <c r="AL24" s="12">
        <v>1.7826086956521738</v>
      </c>
      <c r="AM24" s="12">
        <v>16.782608695652176</v>
      </c>
      <c r="AN24" s="12">
        <v>32.739130434782609</v>
      </c>
      <c r="AO24" s="12">
        <v>2.9130434782608696</v>
      </c>
      <c r="AP24" s="12">
        <v>8.0869565217391308</v>
      </c>
      <c r="AQ24" s="12">
        <v>60.086956521739133</v>
      </c>
      <c r="AR24" s="12">
        <v>8.304347826086957</v>
      </c>
      <c r="AS24" s="13">
        <v>3296.0434782608691</v>
      </c>
      <c r="AT24" s="14"/>
      <c r="AV24" s="17" t="s">
        <v>45</v>
      </c>
      <c r="AW24" s="22">
        <f>AW14+AY12</f>
        <v>58912.260869565216</v>
      </c>
      <c r="AX24" s="22">
        <f>AX14+AY13</f>
        <v>7422.347826086956</v>
      </c>
      <c r="AY24" s="22">
        <f>AY14</f>
        <v>8770.0434782608681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5.3913043478260869</v>
      </c>
      <c r="C25" s="12">
        <v>11</v>
      </c>
      <c r="D25" s="12">
        <v>7.9130434782608692</v>
      </c>
      <c r="E25" s="12">
        <v>9</v>
      </c>
      <c r="F25" s="12">
        <v>55.913043478260867</v>
      </c>
      <c r="G25" s="12">
        <v>11.347826086956522</v>
      </c>
      <c r="H25" s="12">
        <v>41.521739130434781</v>
      </c>
      <c r="I25" s="12">
        <v>101.8695652173913</v>
      </c>
      <c r="J25" s="12">
        <v>155.47826086956522</v>
      </c>
      <c r="K25" s="12">
        <v>9.9565217391304355</v>
      </c>
      <c r="L25" s="12">
        <v>22.826086956521738</v>
      </c>
      <c r="M25" s="12">
        <v>22.608695652173914</v>
      </c>
      <c r="N25" s="12">
        <v>11.173913043478262</v>
      </c>
      <c r="O25" s="12">
        <v>7.2608695652173916</v>
      </c>
      <c r="P25" s="12">
        <v>8</v>
      </c>
      <c r="Q25" s="12">
        <v>2.9565217391304346</v>
      </c>
      <c r="R25" s="12">
        <v>2.7391304347826089</v>
      </c>
      <c r="S25" s="12">
        <v>9.8695652173913047</v>
      </c>
      <c r="T25" s="12">
        <v>61.304347826086953</v>
      </c>
      <c r="U25" s="12">
        <v>40.260869565217391</v>
      </c>
      <c r="V25" s="12">
        <v>53.913043478260867</v>
      </c>
      <c r="W25" s="12">
        <v>21.913043478260871</v>
      </c>
      <c r="X25" s="12">
        <v>6.3043478260869561</v>
      </c>
      <c r="Y25" s="12">
        <v>62.695652173913047</v>
      </c>
      <c r="Z25" s="12">
        <v>4.6956521739130439</v>
      </c>
      <c r="AA25" s="12">
        <v>715</v>
      </c>
      <c r="AB25" s="12">
        <v>626.91304347826087</v>
      </c>
      <c r="AC25" s="12">
        <v>200.52173913043478</v>
      </c>
      <c r="AD25" s="12">
        <v>191.52173913043478</v>
      </c>
      <c r="AE25" s="12">
        <v>34</v>
      </c>
      <c r="AF25" s="12">
        <v>20.130434782608695</v>
      </c>
      <c r="AG25" s="12">
        <v>22.913043478260871</v>
      </c>
      <c r="AH25" s="12">
        <v>12.347826086956522</v>
      </c>
      <c r="AI25" s="12">
        <v>29.869565217391305</v>
      </c>
      <c r="AJ25" s="12">
        <v>2.8695652173913042</v>
      </c>
      <c r="AK25" s="12">
        <v>3.0869565217391304</v>
      </c>
      <c r="AL25" s="12">
        <v>4</v>
      </c>
      <c r="AM25" s="12">
        <v>10.913043478260869</v>
      </c>
      <c r="AN25" s="12">
        <v>21.304347826086957</v>
      </c>
      <c r="AO25" s="12">
        <v>3</v>
      </c>
      <c r="AP25" s="12">
        <v>6.6956521739130439</v>
      </c>
      <c r="AQ25" s="12">
        <v>45.478260869565219</v>
      </c>
      <c r="AR25" s="12">
        <v>9.5652173913043477</v>
      </c>
      <c r="AS25" s="13">
        <v>2708.0434782608704</v>
      </c>
      <c r="AT25" s="14"/>
      <c r="AV25" s="17" t="s">
        <v>46</v>
      </c>
      <c r="AW25" s="22">
        <f>AW15+AZ12</f>
        <v>23337.782608695648</v>
      </c>
      <c r="AX25" s="22">
        <f>AX15+AZ13</f>
        <v>11230.130434782608</v>
      </c>
      <c r="AY25" s="22">
        <f>AY15+AZ14</f>
        <v>5786.5217391304359</v>
      </c>
      <c r="AZ25" s="22">
        <f>AZ15</f>
        <v>6628.8260869565229</v>
      </c>
      <c r="BA25" s="22"/>
      <c r="BB25" s="22"/>
      <c r="BC25" s="23"/>
      <c r="BD25" s="22"/>
    </row>
    <row r="26" spans="1:56">
      <c r="A26" s="1" t="s">
        <v>23</v>
      </c>
      <c r="B26" s="12">
        <v>19.304347826086957</v>
      </c>
      <c r="C26" s="12">
        <v>24.217391304347824</v>
      </c>
      <c r="D26" s="12">
        <v>28.739130434782609</v>
      </c>
      <c r="E26" s="12">
        <v>21</v>
      </c>
      <c r="F26" s="12">
        <v>69.782608695652172</v>
      </c>
      <c r="G26" s="12">
        <v>18.652173913043477</v>
      </c>
      <c r="H26" s="12">
        <v>58.434782608695649</v>
      </c>
      <c r="I26" s="12">
        <v>160.60869565217391</v>
      </c>
      <c r="J26" s="12">
        <v>218.34782608695653</v>
      </c>
      <c r="K26" s="12">
        <v>41.478260869565219</v>
      </c>
      <c r="L26" s="12">
        <v>50.869565217391305</v>
      </c>
      <c r="M26" s="12">
        <v>56.782608695652172</v>
      </c>
      <c r="N26" s="12">
        <v>17.652173913043477</v>
      </c>
      <c r="O26" s="12">
        <v>17.521739130434781</v>
      </c>
      <c r="P26" s="12">
        <v>16.130434782608695</v>
      </c>
      <c r="Q26" s="12">
        <v>11.130434782608695</v>
      </c>
      <c r="R26" s="12">
        <v>7.0434782608695654</v>
      </c>
      <c r="S26" s="12">
        <v>25.913043478260871</v>
      </c>
      <c r="T26" s="12">
        <v>98.391304347826093</v>
      </c>
      <c r="U26" s="12">
        <v>97.826086956521735</v>
      </c>
      <c r="V26" s="12">
        <v>167.30434782608697</v>
      </c>
      <c r="W26" s="12">
        <v>73.956521739130437</v>
      </c>
      <c r="X26" s="12">
        <v>66.086956521739125</v>
      </c>
      <c r="Y26" s="12">
        <v>10.478260869565217</v>
      </c>
      <c r="Z26" s="12">
        <v>27.391304347826086</v>
      </c>
      <c r="AA26" s="12">
        <v>978.60869565217388</v>
      </c>
      <c r="AB26" s="12">
        <v>995.695652173913</v>
      </c>
      <c r="AC26" s="12">
        <v>525.17391304347825</v>
      </c>
      <c r="AD26" s="12">
        <v>501.21739130434781</v>
      </c>
      <c r="AE26" s="12">
        <v>155</v>
      </c>
      <c r="AF26" s="12">
        <v>103.04347826086956</v>
      </c>
      <c r="AG26" s="12">
        <v>45.913043478260867</v>
      </c>
      <c r="AH26" s="12">
        <v>45.304347826086953</v>
      </c>
      <c r="AI26" s="12">
        <v>44.521739130434781</v>
      </c>
      <c r="AJ26" s="12">
        <v>5.6956521739130439</v>
      </c>
      <c r="AK26" s="12">
        <v>7</v>
      </c>
      <c r="AL26" s="12">
        <v>14.652173913043478</v>
      </c>
      <c r="AM26" s="12">
        <v>15.913043478260869</v>
      </c>
      <c r="AN26" s="12">
        <v>42</v>
      </c>
      <c r="AO26" s="12">
        <v>4.6956521739130439</v>
      </c>
      <c r="AP26" s="12">
        <v>12.173913043478262</v>
      </c>
      <c r="AQ26" s="12">
        <v>93.913043478260875</v>
      </c>
      <c r="AR26" s="12">
        <v>22.478260869565219</v>
      </c>
      <c r="AS26" s="13">
        <v>5018.04347826087</v>
      </c>
      <c r="AT26" s="14"/>
      <c r="AV26" s="9" t="s">
        <v>47</v>
      </c>
      <c r="AW26" s="22">
        <f>AW16+BA12</f>
        <v>36196.913043478256</v>
      </c>
      <c r="AX26" s="22">
        <f>AX16+BA13</f>
        <v>8951.8695652173883</v>
      </c>
      <c r="AY26" s="22">
        <f>AY16+BA14</f>
        <v>4236.0434782608691</v>
      </c>
      <c r="AZ26" s="22">
        <f>AZ16+BA15</f>
        <v>2808.478260869565</v>
      </c>
      <c r="BA26" s="22">
        <f>BA16</f>
        <v>5031.3913043478251</v>
      </c>
      <c r="BB26" s="22"/>
      <c r="BC26" s="22"/>
      <c r="BD26" s="22"/>
    </row>
    <row r="27" spans="1:56">
      <c r="A27" s="1" t="s">
        <v>24</v>
      </c>
      <c r="B27" s="12">
        <v>23.173913043478262</v>
      </c>
      <c r="C27" s="12">
        <v>36.434782608695649</v>
      </c>
      <c r="D27" s="12">
        <v>11.826086956521738</v>
      </c>
      <c r="E27" s="12">
        <v>15.782608695652174</v>
      </c>
      <c r="F27" s="12">
        <v>74.173913043478265</v>
      </c>
      <c r="G27" s="12">
        <v>34.217391304347828</v>
      </c>
      <c r="H27" s="12">
        <v>65.391304347826093</v>
      </c>
      <c r="I27" s="12">
        <v>56.304347826086953</v>
      </c>
      <c r="J27" s="12">
        <v>99.217391304347828</v>
      </c>
      <c r="K27" s="12">
        <v>43</v>
      </c>
      <c r="L27" s="12">
        <v>109.39130434782609</v>
      </c>
      <c r="M27" s="12">
        <v>82.521739130434781</v>
      </c>
      <c r="N27" s="12">
        <v>38.739130434782609</v>
      </c>
      <c r="O27" s="12">
        <v>38.826086956521742</v>
      </c>
      <c r="P27" s="12">
        <v>33.260869565217391</v>
      </c>
      <c r="Q27" s="12">
        <v>19.869565217391305</v>
      </c>
      <c r="R27" s="12">
        <v>15.782608695652174</v>
      </c>
      <c r="S27" s="12">
        <v>20.913043478260871</v>
      </c>
      <c r="T27" s="12">
        <v>17.173913043478262</v>
      </c>
      <c r="U27" s="12">
        <v>12.260869565217391</v>
      </c>
      <c r="V27" s="12">
        <v>14.260869565217391</v>
      </c>
      <c r="W27" s="12">
        <v>7.9130434782608692</v>
      </c>
      <c r="X27" s="12">
        <v>6.7391304347826084</v>
      </c>
      <c r="Y27" s="12">
        <v>28.260869565217391</v>
      </c>
      <c r="Z27" s="12">
        <v>8.8695652173913047</v>
      </c>
      <c r="AA27" s="12">
        <v>1242</v>
      </c>
      <c r="AB27" s="12">
        <v>995</v>
      </c>
      <c r="AC27" s="12">
        <v>623.52173913043475</v>
      </c>
      <c r="AD27" s="12">
        <v>477.04347826086956</v>
      </c>
      <c r="AE27" s="12">
        <v>162.34782608695653</v>
      </c>
      <c r="AF27" s="12">
        <v>108.73913043478261</v>
      </c>
      <c r="AG27" s="12">
        <v>37.956521739130437</v>
      </c>
      <c r="AH27" s="12">
        <v>56.434782608695649</v>
      </c>
      <c r="AI27" s="12">
        <v>54.434782608695649</v>
      </c>
      <c r="AJ27" s="12">
        <v>10.739130434782609</v>
      </c>
      <c r="AK27" s="12">
        <v>7.0869565217391308</v>
      </c>
      <c r="AL27" s="12">
        <v>23.652173913043477</v>
      </c>
      <c r="AM27" s="12">
        <v>3.2608695652173911</v>
      </c>
      <c r="AN27" s="12">
        <v>30.695652173913043</v>
      </c>
      <c r="AO27" s="12">
        <v>7.4782608695652177</v>
      </c>
      <c r="AP27" s="12">
        <v>12.956521739130435</v>
      </c>
      <c r="AQ27" s="12">
        <v>37.391304347826086</v>
      </c>
      <c r="AR27" s="12">
        <v>18.043478260869566</v>
      </c>
      <c r="AS27" s="13">
        <v>4823.0869565217399</v>
      </c>
      <c r="AT27" s="14"/>
      <c r="AV27" s="9" t="s">
        <v>48</v>
      </c>
      <c r="AW27" s="22">
        <f>AW17+BB12</f>
        <v>41407.739130434777</v>
      </c>
      <c r="AX27" s="22">
        <f>AX17+BB13</f>
        <v>16350.391304347824</v>
      </c>
      <c r="AY27" s="22">
        <f>AY17+BB14</f>
        <v>6114</v>
      </c>
      <c r="AZ27" s="22">
        <f>AZ17+BB15</f>
        <v>7535.478260869565</v>
      </c>
      <c r="BA27" s="22">
        <f>BA17+BB16</f>
        <v>3030.0000000000014</v>
      </c>
      <c r="BB27" s="22">
        <f>BB17</f>
        <v>11614.304347826084</v>
      </c>
      <c r="BC27" s="22"/>
      <c r="BD27" s="22"/>
    </row>
    <row r="28" spans="1:56">
      <c r="A28" s="1" t="s">
        <v>25</v>
      </c>
      <c r="B28" s="12">
        <v>258.43478260869563</v>
      </c>
      <c r="C28" s="12">
        <v>754.73913043478262</v>
      </c>
      <c r="D28" s="12">
        <v>544.52173913043475</v>
      </c>
      <c r="E28" s="12">
        <v>521.95652173913038</v>
      </c>
      <c r="F28" s="12">
        <v>859.52173913043475</v>
      </c>
      <c r="G28" s="12">
        <v>548.95652173913038</v>
      </c>
      <c r="H28" s="12">
        <v>929.91304347826087</v>
      </c>
      <c r="I28" s="12">
        <v>973.04347826086962</v>
      </c>
      <c r="J28" s="12">
        <v>1162.1739130434783</v>
      </c>
      <c r="K28" s="12">
        <v>664.47826086956525</v>
      </c>
      <c r="L28" s="12">
        <v>770.52173913043475</v>
      </c>
      <c r="M28" s="12">
        <v>498.69565217391306</v>
      </c>
      <c r="N28" s="12">
        <v>700.47826086956525</v>
      </c>
      <c r="O28" s="12">
        <v>612</v>
      </c>
      <c r="P28" s="12">
        <v>407.91304347826087</v>
      </c>
      <c r="Q28" s="12">
        <v>404.52173913043481</v>
      </c>
      <c r="R28" s="12">
        <v>718.304347826087</v>
      </c>
      <c r="S28" s="12">
        <v>1425.1304347826087</v>
      </c>
      <c r="T28" s="12">
        <v>858.91304347826087</v>
      </c>
      <c r="U28" s="12">
        <v>1530.7391304347825</v>
      </c>
      <c r="V28" s="12">
        <v>1347.5652173913043</v>
      </c>
      <c r="W28" s="12">
        <v>896.73913043478262</v>
      </c>
      <c r="X28" s="12">
        <v>736.47826086956525</v>
      </c>
      <c r="Y28" s="12">
        <v>924.04347826086962</v>
      </c>
      <c r="Z28" s="12">
        <v>1376.2173913043478</v>
      </c>
      <c r="AA28" s="12">
        <v>84.130434782608702</v>
      </c>
      <c r="AB28" s="12">
        <v>107.69565217391305</v>
      </c>
      <c r="AC28" s="12">
        <v>476.26086956521738</v>
      </c>
      <c r="AD28" s="12">
        <v>433.13043478260869</v>
      </c>
      <c r="AE28" s="12">
        <v>888.60869565217388</v>
      </c>
      <c r="AF28" s="12">
        <v>1458.4782608695652</v>
      </c>
      <c r="AG28" s="12">
        <v>1130.4782608695652</v>
      </c>
      <c r="AH28" s="12">
        <v>1476.2608695652175</v>
      </c>
      <c r="AI28" s="12">
        <v>1015.4347826086956</v>
      </c>
      <c r="AJ28" s="12">
        <v>603.695652173913</v>
      </c>
      <c r="AK28" s="12">
        <v>516.695652173913</v>
      </c>
      <c r="AL28" s="12">
        <v>1901.7826086956522</v>
      </c>
      <c r="AM28" s="12">
        <v>406.91304347826087</v>
      </c>
      <c r="AN28" s="12">
        <v>700.86956521739125</v>
      </c>
      <c r="AO28" s="12">
        <v>521.78260869565213</v>
      </c>
      <c r="AP28" s="12">
        <v>388.13043478260869</v>
      </c>
      <c r="AQ28" s="12">
        <v>421.47826086956519</v>
      </c>
      <c r="AR28" s="12">
        <v>706.3478260869565</v>
      </c>
      <c r="AS28" s="13">
        <v>33664.173913043465</v>
      </c>
      <c r="AT28" s="14"/>
      <c r="AV28" s="9" t="s">
        <v>58</v>
      </c>
      <c r="AW28" s="22">
        <f>AW18+BC12</f>
        <v>16115.043478260872</v>
      </c>
      <c r="AX28" s="22">
        <f>AX18+BC13</f>
        <v>1733.8695652173915</v>
      </c>
      <c r="AY28" s="22">
        <f>AY18+BC14</f>
        <v>4925</v>
      </c>
      <c r="AZ28" s="22">
        <f>AZ18+BC15</f>
        <v>1801.8695652173913</v>
      </c>
      <c r="BA28" s="22">
        <f>BA18+BC16</f>
        <v>1857.6956521739128</v>
      </c>
      <c r="BB28" s="22">
        <f>SUM(BB18,BC17)</f>
        <v>1250.1739130434783</v>
      </c>
      <c r="BC28" s="22">
        <f>BC18</f>
        <v>830.695652173913</v>
      </c>
      <c r="BD28" s="22">
        <f>SUM(AW22:BC28)</f>
        <v>329810.91304347821</v>
      </c>
    </row>
    <row r="29" spans="1:56">
      <c r="A29" s="1" t="s">
        <v>26</v>
      </c>
      <c r="B29" s="12">
        <v>229.95652173913044</v>
      </c>
      <c r="C29" s="12">
        <v>676.91304347826087</v>
      </c>
      <c r="D29" s="12">
        <v>530</v>
      </c>
      <c r="E29" s="12">
        <v>470.95652173913044</v>
      </c>
      <c r="F29" s="12">
        <v>702.78260869565213</v>
      </c>
      <c r="G29" s="12">
        <v>502.39130434782606</v>
      </c>
      <c r="H29" s="12">
        <v>877.86956521739125</v>
      </c>
      <c r="I29" s="12">
        <v>703.82608695652175</v>
      </c>
      <c r="J29" s="12">
        <v>852.91304347826087</v>
      </c>
      <c r="K29" s="12">
        <v>595.26086956521738</v>
      </c>
      <c r="L29" s="12">
        <v>677.56521739130437</v>
      </c>
      <c r="M29" s="12">
        <v>374.56521739130437</v>
      </c>
      <c r="N29" s="12">
        <v>588.56521739130437</v>
      </c>
      <c r="O29" s="12">
        <v>563.86956521739125</v>
      </c>
      <c r="P29" s="12">
        <v>372.47826086956519</v>
      </c>
      <c r="Q29" s="12">
        <v>323.82608695652175</v>
      </c>
      <c r="R29" s="12">
        <v>599.26086956521738</v>
      </c>
      <c r="S29" s="12">
        <v>1051.391304347826</v>
      </c>
      <c r="T29" s="12">
        <v>731.47826086956525</v>
      </c>
      <c r="U29" s="12">
        <v>1194.4782608695652</v>
      </c>
      <c r="V29" s="12">
        <v>994.3478260869565</v>
      </c>
      <c r="W29" s="12">
        <v>653.56521739130437</v>
      </c>
      <c r="X29" s="12">
        <v>556.17391304347825</v>
      </c>
      <c r="Y29" s="12">
        <v>831.21739130434787</v>
      </c>
      <c r="Z29" s="12">
        <v>1059.304347826087</v>
      </c>
      <c r="AA29" s="12">
        <v>119.30434782608695</v>
      </c>
      <c r="AB29" s="12">
        <v>70</v>
      </c>
      <c r="AC29" s="12">
        <v>217.78260869565219</v>
      </c>
      <c r="AD29" s="12">
        <v>440.73913043478262</v>
      </c>
      <c r="AE29" s="12">
        <v>1199.4782608695652</v>
      </c>
      <c r="AF29" s="12">
        <v>2018.6521739130435</v>
      </c>
      <c r="AG29" s="12">
        <v>1547.2173913043478</v>
      </c>
      <c r="AH29" s="12">
        <v>2569.695652173913</v>
      </c>
      <c r="AI29" s="12">
        <v>1273.7826086956522</v>
      </c>
      <c r="AJ29" s="12">
        <v>768.21739130434787</v>
      </c>
      <c r="AK29" s="12">
        <v>435.43478260869563</v>
      </c>
      <c r="AL29" s="12">
        <v>1390.304347826087</v>
      </c>
      <c r="AM29" s="12">
        <v>327.78260869565219</v>
      </c>
      <c r="AN29" s="12">
        <v>578.86956521739125</v>
      </c>
      <c r="AO29" s="12">
        <v>598.43478260869563</v>
      </c>
      <c r="AP29" s="12">
        <v>449.21739130434781</v>
      </c>
      <c r="AQ29" s="12">
        <v>414.56521739130437</v>
      </c>
      <c r="AR29" s="12">
        <v>949.08695652173913</v>
      </c>
      <c r="AS29" s="13">
        <v>32083.52173913044</v>
      </c>
      <c r="AT29" s="14"/>
      <c r="AW29" s="15"/>
    </row>
    <row r="30" spans="1:56">
      <c r="A30" s="1" t="s">
        <v>27</v>
      </c>
      <c r="B30" s="12">
        <v>237.39130434782609</v>
      </c>
      <c r="C30" s="12">
        <v>496.91304347826087</v>
      </c>
      <c r="D30" s="12">
        <v>279.56521739130437</v>
      </c>
      <c r="E30" s="12">
        <v>292.82608695652175</v>
      </c>
      <c r="F30" s="12">
        <v>834.21739130434787</v>
      </c>
      <c r="G30" s="12">
        <v>309.95652173913044</v>
      </c>
      <c r="H30" s="12">
        <v>614.08695652173913</v>
      </c>
      <c r="I30" s="12">
        <v>557.13043478260875</v>
      </c>
      <c r="J30" s="12">
        <v>729.86956521739125</v>
      </c>
      <c r="K30" s="12">
        <v>443.78260869565219</v>
      </c>
      <c r="L30" s="12">
        <v>522.60869565217388</v>
      </c>
      <c r="M30" s="12">
        <v>396.69565217391306</v>
      </c>
      <c r="N30" s="12">
        <v>326.73913043478262</v>
      </c>
      <c r="O30" s="12">
        <v>308.56521739130437</v>
      </c>
      <c r="P30" s="12">
        <v>216.2608695652174</v>
      </c>
      <c r="Q30" s="12">
        <v>174.69565217391303</v>
      </c>
      <c r="R30" s="12">
        <v>222.30434782608697</v>
      </c>
      <c r="S30" s="12">
        <v>402.60869565217394</v>
      </c>
      <c r="T30" s="12">
        <v>304.82608695652175</v>
      </c>
      <c r="U30" s="12">
        <v>396.6521739130435</v>
      </c>
      <c r="V30" s="12">
        <v>377.60869565217394</v>
      </c>
      <c r="W30" s="12">
        <v>203.2608695652174</v>
      </c>
      <c r="X30" s="12">
        <v>166.17391304347825</v>
      </c>
      <c r="Y30" s="12">
        <v>407</v>
      </c>
      <c r="Z30" s="12">
        <v>585.6521739130435</v>
      </c>
      <c r="AA30" s="12">
        <v>674.95652173913038</v>
      </c>
      <c r="AB30" s="12">
        <v>314.82608695652175</v>
      </c>
      <c r="AC30" s="12">
        <v>94.739130434782609</v>
      </c>
      <c r="AD30" s="12">
        <v>427.04347826086956</v>
      </c>
      <c r="AE30" s="12">
        <v>1332.4782608695652</v>
      </c>
      <c r="AF30" s="12">
        <v>1842.4347826086957</v>
      </c>
      <c r="AG30" s="12">
        <v>1124.1739130434783</v>
      </c>
      <c r="AH30" s="12">
        <v>2602.217391304348</v>
      </c>
      <c r="AI30" s="12">
        <v>958.3478260869565</v>
      </c>
      <c r="AJ30" s="12">
        <v>471.3478260869565</v>
      </c>
      <c r="AK30" s="12">
        <v>159.86956521739131</v>
      </c>
      <c r="AL30" s="12">
        <v>633.60869565217388</v>
      </c>
      <c r="AM30" s="12">
        <v>146.17391304347825</v>
      </c>
      <c r="AN30" s="12">
        <v>348</v>
      </c>
      <c r="AO30" s="12">
        <v>363.26086956521738</v>
      </c>
      <c r="AP30" s="12">
        <v>277.82608695652175</v>
      </c>
      <c r="AQ30" s="12">
        <v>1189.5652173913043</v>
      </c>
      <c r="AR30" s="12">
        <v>546.91304347826087</v>
      </c>
      <c r="AS30" s="13">
        <v>23315.173913043473</v>
      </c>
      <c r="AT30" s="14"/>
      <c r="AW30" s="15"/>
    </row>
    <row r="31" spans="1:56">
      <c r="A31" s="1" t="s">
        <v>28</v>
      </c>
      <c r="B31" s="12">
        <v>180.52173913043478</v>
      </c>
      <c r="C31" s="12">
        <v>470.13043478260869</v>
      </c>
      <c r="D31" s="12">
        <v>270.73913043478262</v>
      </c>
      <c r="E31" s="12">
        <v>289.6521739130435</v>
      </c>
      <c r="F31" s="12">
        <v>566.47826086956525</v>
      </c>
      <c r="G31" s="12">
        <v>361.78260869565219</v>
      </c>
      <c r="H31" s="12">
        <v>604.04347826086962</v>
      </c>
      <c r="I31" s="12">
        <v>512.52173913043475</v>
      </c>
      <c r="J31" s="12">
        <v>569.39130434782612</v>
      </c>
      <c r="K31" s="12">
        <v>333.82608695652175</v>
      </c>
      <c r="L31" s="12">
        <v>553.13043478260875</v>
      </c>
      <c r="M31" s="12">
        <v>295.91304347826087</v>
      </c>
      <c r="N31" s="12">
        <v>320.91304347826087</v>
      </c>
      <c r="O31" s="12">
        <v>311.13043478260869</v>
      </c>
      <c r="P31" s="12">
        <v>206.56521739130434</v>
      </c>
      <c r="Q31" s="12">
        <v>170.17391304347825</v>
      </c>
      <c r="R31" s="12">
        <v>197.04347826086956</v>
      </c>
      <c r="S31" s="12">
        <v>330.3478260869565</v>
      </c>
      <c r="T31" s="12">
        <v>298.69565217391306</v>
      </c>
      <c r="U31" s="12">
        <v>378.56521739130437</v>
      </c>
      <c r="V31" s="12">
        <v>303.60869565217394</v>
      </c>
      <c r="W31" s="12">
        <v>192.69565217391303</v>
      </c>
      <c r="X31" s="12">
        <v>160.34782608695653</v>
      </c>
      <c r="Y31" s="12">
        <v>399.69565217391306</v>
      </c>
      <c r="Z31" s="12">
        <v>480.04347826086956</v>
      </c>
      <c r="AA31" s="12">
        <v>418</v>
      </c>
      <c r="AB31" s="12">
        <v>409.78260869565219</v>
      </c>
      <c r="AC31" s="12">
        <v>383.86956521739131</v>
      </c>
      <c r="AD31" s="12">
        <v>60.434782608695649</v>
      </c>
      <c r="AE31" s="12">
        <v>814.86956521739125</v>
      </c>
      <c r="AF31" s="12">
        <v>1157.0869565217392</v>
      </c>
      <c r="AG31" s="12">
        <v>761.95652173913038</v>
      </c>
      <c r="AH31" s="12">
        <v>1684.608695652174</v>
      </c>
      <c r="AI31" s="12">
        <v>676.13043478260875</v>
      </c>
      <c r="AJ31" s="12">
        <v>411.3478260869565</v>
      </c>
      <c r="AK31" s="12">
        <v>173.69565217391303</v>
      </c>
      <c r="AL31" s="12">
        <v>477.60869565217394</v>
      </c>
      <c r="AM31" s="12">
        <v>147.69565217391303</v>
      </c>
      <c r="AN31" s="12">
        <v>388.52173913043481</v>
      </c>
      <c r="AO31" s="12">
        <v>332.43478260869563</v>
      </c>
      <c r="AP31" s="12">
        <v>240.7391304347826</v>
      </c>
      <c r="AQ31" s="12">
        <v>454.3478260869565</v>
      </c>
      <c r="AR31" s="12">
        <v>374.6521739130435</v>
      </c>
      <c r="AS31" s="13">
        <v>18125.739130434788</v>
      </c>
      <c r="AT31" s="14"/>
      <c r="AW31" s="15"/>
    </row>
    <row r="32" spans="1:56">
      <c r="A32" s="1">
        <v>16</v>
      </c>
      <c r="B32" s="12">
        <v>94.217391304347828</v>
      </c>
      <c r="C32" s="12">
        <v>100.47826086956522</v>
      </c>
      <c r="D32" s="12">
        <v>69.695652173913047</v>
      </c>
      <c r="E32" s="12">
        <v>118.39130434782609</v>
      </c>
      <c r="F32" s="12">
        <v>327.39130434782606</v>
      </c>
      <c r="G32" s="12">
        <v>148.04347826086956</v>
      </c>
      <c r="H32" s="12">
        <v>252.08695652173913</v>
      </c>
      <c r="I32" s="12">
        <v>249.91304347826087</v>
      </c>
      <c r="J32" s="12">
        <v>250.43478260869566</v>
      </c>
      <c r="K32" s="12">
        <v>135.30434782608697</v>
      </c>
      <c r="L32" s="12">
        <v>184.21739130434781</v>
      </c>
      <c r="M32" s="12">
        <v>114.91304347826087</v>
      </c>
      <c r="N32" s="12">
        <v>93.043478260869563</v>
      </c>
      <c r="O32" s="12">
        <v>68.043478260869563</v>
      </c>
      <c r="P32" s="12">
        <v>57.217391304347828</v>
      </c>
      <c r="Q32" s="12">
        <v>44.913043478260867</v>
      </c>
      <c r="R32" s="12">
        <v>39.086956521739133</v>
      </c>
      <c r="S32" s="12">
        <v>87</v>
      </c>
      <c r="T32" s="12">
        <v>62.782608695652172</v>
      </c>
      <c r="U32" s="12">
        <v>85.869565217391298</v>
      </c>
      <c r="V32" s="12">
        <v>71.391304347826093</v>
      </c>
      <c r="W32" s="12">
        <v>29</v>
      </c>
      <c r="X32" s="12">
        <v>32.043478260869563</v>
      </c>
      <c r="Y32" s="12">
        <v>138.69565217391303</v>
      </c>
      <c r="Z32" s="12">
        <v>162.17391304347825</v>
      </c>
      <c r="AA32" s="12">
        <v>894.04347826086962</v>
      </c>
      <c r="AB32" s="12">
        <v>1078.8260869565217</v>
      </c>
      <c r="AC32" s="12">
        <v>1567.4347826086957</v>
      </c>
      <c r="AD32" s="12">
        <v>892.304347826087</v>
      </c>
      <c r="AE32" s="12">
        <v>33.217391304347828</v>
      </c>
      <c r="AF32" s="12">
        <v>348.69565217391306</v>
      </c>
      <c r="AG32" s="12">
        <v>369.13043478260869</v>
      </c>
      <c r="AH32" s="12">
        <v>891.78260869565213</v>
      </c>
      <c r="AI32" s="12">
        <v>240.56521739130434</v>
      </c>
      <c r="AJ32" s="12">
        <v>130.52173913043478</v>
      </c>
      <c r="AK32" s="12">
        <v>41.260869565217391</v>
      </c>
      <c r="AL32" s="12">
        <v>109.34782608695652</v>
      </c>
      <c r="AM32" s="12">
        <v>27.782608695652176</v>
      </c>
      <c r="AN32" s="12">
        <v>109.52173913043478</v>
      </c>
      <c r="AO32" s="12">
        <v>93.391304347826093</v>
      </c>
      <c r="AP32" s="12">
        <v>92.347826086956516</v>
      </c>
      <c r="AQ32" s="12">
        <v>159</v>
      </c>
      <c r="AR32" s="12">
        <v>150.47826086956522</v>
      </c>
      <c r="AS32" s="13">
        <v>10245.999999999998</v>
      </c>
      <c r="AT32" s="14"/>
      <c r="AW32" s="15"/>
    </row>
    <row r="33" spans="1:49">
      <c r="A33" s="1">
        <v>24</v>
      </c>
      <c r="B33" s="12">
        <v>97.521739130434781</v>
      </c>
      <c r="C33" s="12">
        <v>105.60869565217391</v>
      </c>
      <c r="D33" s="12">
        <v>43.086956521739133</v>
      </c>
      <c r="E33" s="12">
        <v>71.739130434782609</v>
      </c>
      <c r="F33" s="12">
        <v>291.73913043478262</v>
      </c>
      <c r="G33" s="12">
        <v>111.78260869565217</v>
      </c>
      <c r="H33" s="12">
        <v>191.78260869565219</v>
      </c>
      <c r="I33" s="12">
        <v>213</v>
      </c>
      <c r="J33" s="12">
        <v>232</v>
      </c>
      <c r="K33" s="12">
        <v>108.47826086956522</v>
      </c>
      <c r="L33" s="12">
        <v>136.04347826086956</v>
      </c>
      <c r="M33" s="12">
        <v>91.478260869565219</v>
      </c>
      <c r="N33" s="12">
        <v>64.652173913043484</v>
      </c>
      <c r="O33" s="12">
        <v>49.652173913043477</v>
      </c>
      <c r="P33" s="12">
        <v>39.304347826086953</v>
      </c>
      <c r="Q33" s="12">
        <v>39.565217391304351</v>
      </c>
      <c r="R33" s="12">
        <v>21.217391304347824</v>
      </c>
      <c r="S33" s="12">
        <v>40.304347826086953</v>
      </c>
      <c r="T33" s="12">
        <v>51.913043478260867</v>
      </c>
      <c r="U33" s="12">
        <v>43.608695652173914</v>
      </c>
      <c r="V33" s="12">
        <v>45.173913043478258</v>
      </c>
      <c r="W33" s="12">
        <v>26.956521739130434</v>
      </c>
      <c r="X33" s="12">
        <v>19.086956521739129</v>
      </c>
      <c r="Y33" s="12">
        <v>98.695652173913047</v>
      </c>
      <c r="Z33" s="12">
        <v>118.56521739130434</v>
      </c>
      <c r="AA33" s="12">
        <v>1219.0869565217392</v>
      </c>
      <c r="AB33" s="12">
        <v>1640.4782608695652</v>
      </c>
      <c r="AC33" s="12">
        <v>2158.4347826086955</v>
      </c>
      <c r="AD33" s="12">
        <v>1238.8260869565217</v>
      </c>
      <c r="AE33" s="12">
        <v>348.52173913043481</v>
      </c>
      <c r="AF33" s="12">
        <v>46.173913043478258</v>
      </c>
      <c r="AG33" s="12">
        <v>314.30434782608694</v>
      </c>
      <c r="AH33" s="12">
        <v>926.47826086956525</v>
      </c>
      <c r="AI33" s="12">
        <v>271.43478260869563</v>
      </c>
      <c r="AJ33" s="12">
        <v>132.65217391304347</v>
      </c>
      <c r="AK33" s="12">
        <v>17.565217391304348</v>
      </c>
      <c r="AL33" s="12">
        <v>64.565217391304344</v>
      </c>
      <c r="AM33" s="12">
        <v>21.608695652173914</v>
      </c>
      <c r="AN33" s="12">
        <v>82.565217391304344</v>
      </c>
      <c r="AO33" s="12">
        <v>86.347826086956516</v>
      </c>
      <c r="AP33" s="12">
        <v>110.34782608695652</v>
      </c>
      <c r="AQ33" s="12">
        <v>153.04347826086956</v>
      </c>
      <c r="AR33" s="12">
        <v>179.2608695652174</v>
      </c>
      <c r="AS33" s="13">
        <v>11364.652173913042</v>
      </c>
      <c r="AT33" s="14"/>
      <c r="AW33" s="15"/>
    </row>
    <row r="34" spans="1:49">
      <c r="A34" s="1" t="s">
        <v>29</v>
      </c>
      <c r="B34" s="12">
        <v>27.217391304347824</v>
      </c>
      <c r="C34" s="12">
        <v>31.956521739130434</v>
      </c>
      <c r="D34" s="12">
        <v>25.043478260869566</v>
      </c>
      <c r="E34" s="12">
        <v>27.521739130434781</v>
      </c>
      <c r="F34" s="12">
        <v>119.95652173913044</v>
      </c>
      <c r="G34" s="12">
        <v>27.043478260869566</v>
      </c>
      <c r="H34" s="12">
        <v>76.739130434782609</v>
      </c>
      <c r="I34" s="12">
        <v>127.17391304347827</v>
      </c>
      <c r="J34" s="12">
        <v>136.21739130434781</v>
      </c>
      <c r="K34" s="12">
        <v>45.434782608695649</v>
      </c>
      <c r="L34" s="12">
        <v>50.173913043478258</v>
      </c>
      <c r="M34" s="12">
        <v>45.869565217391305</v>
      </c>
      <c r="N34" s="12">
        <v>32.130434782608695</v>
      </c>
      <c r="O34" s="12">
        <v>21.869565217391305</v>
      </c>
      <c r="P34" s="12">
        <v>22.478260869565219</v>
      </c>
      <c r="Q34" s="12">
        <v>10.782608695652174</v>
      </c>
      <c r="R34" s="12">
        <v>11.173913043478262</v>
      </c>
      <c r="S34" s="12">
        <v>24.739130434782609</v>
      </c>
      <c r="T34" s="12">
        <v>33.391304347826086</v>
      </c>
      <c r="U34" s="12">
        <v>64.695652173913047</v>
      </c>
      <c r="V34" s="12">
        <v>47</v>
      </c>
      <c r="W34" s="12">
        <v>22.521739130434781</v>
      </c>
      <c r="X34" s="12">
        <v>24.043478260869566</v>
      </c>
      <c r="Y34" s="12">
        <v>43.173913043478258</v>
      </c>
      <c r="Z34" s="12">
        <v>40.782608695652172</v>
      </c>
      <c r="AA34" s="12">
        <v>1022.4782608695652</v>
      </c>
      <c r="AB34" s="12">
        <v>1212.7826086956522</v>
      </c>
      <c r="AC34" s="12">
        <v>1352.608695652174</v>
      </c>
      <c r="AD34" s="12">
        <v>702.3478260869565</v>
      </c>
      <c r="AE34" s="12">
        <v>343.13043478260869</v>
      </c>
      <c r="AF34" s="12">
        <v>297.86956521739131</v>
      </c>
      <c r="AG34" s="12">
        <v>23.434782608695652</v>
      </c>
      <c r="AH34" s="12">
        <v>187</v>
      </c>
      <c r="AI34" s="12">
        <v>78.739130434782609</v>
      </c>
      <c r="AJ34" s="12">
        <v>56.478260869565219</v>
      </c>
      <c r="AK34" s="12">
        <v>11.130434782608695</v>
      </c>
      <c r="AL34" s="12">
        <v>50.130434782608695</v>
      </c>
      <c r="AM34" s="12">
        <v>11.130434782608695</v>
      </c>
      <c r="AN34" s="12">
        <v>43.304347826086953</v>
      </c>
      <c r="AO34" s="12">
        <v>44.782608695652172</v>
      </c>
      <c r="AP34" s="12">
        <v>50.956521739130437</v>
      </c>
      <c r="AQ34" s="12">
        <v>69.782608695652172</v>
      </c>
      <c r="AR34" s="12">
        <v>98.173913043478265</v>
      </c>
      <c r="AS34" s="13">
        <v>6795.391304347826</v>
      </c>
      <c r="AT34" s="14"/>
      <c r="AW34" s="15"/>
    </row>
    <row r="35" spans="1:49">
      <c r="A35" s="1" t="s">
        <v>30</v>
      </c>
      <c r="B35" s="12">
        <v>60.086956521739133</v>
      </c>
      <c r="C35" s="12">
        <v>83.434782608695656</v>
      </c>
      <c r="D35" s="12">
        <v>36.217391304347828</v>
      </c>
      <c r="E35" s="12">
        <v>31.391304347826086</v>
      </c>
      <c r="F35" s="12">
        <v>92.521739130434781</v>
      </c>
      <c r="G35" s="12">
        <v>51.608695652173914</v>
      </c>
      <c r="H35" s="12">
        <v>92.304347826086953</v>
      </c>
      <c r="I35" s="12">
        <v>103.82608695652173</v>
      </c>
      <c r="J35" s="12">
        <v>128.34782608695653</v>
      </c>
      <c r="K35" s="12">
        <v>71.913043478260875</v>
      </c>
      <c r="L35" s="12">
        <v>89.304347826086953</v>
      </c>
      <c r="M35" s="12">
        <v>73.304347826086953</v>
      </c>
      <c r="N35" s="12">
        <v>55.130434782608695</v>
      </c>
      <c r="O35" s="12">
        <v>41.782608695652172</v>
      </c>
      <c r="P35" s="12">
        <v>35.565217391304351</v>
      </c>
      <c r="Q35" s="12">
        <v>18.782608695652176</v>
      </c>
      <c r="R35" s="12">
        <v>19.521739130434781</v>
      </c>
      <c r="S35" s="12">
        <v>32.826086956521742</v>
      </c>
      <c r="T35" s="12">
        <v>40.521739130434781</v>
      </c>
      <c r="U35" s="12">
        <v>35.565217391304351</v>
      </c>
      <c r="V35" s="12">
        <v>31.652173913043477</v>
      </c>
      <c r="W35" s="12">
        <v>10.391304347826088</v>
      </c>
      <c r="X35" s="12">
        <v>11.608695652173912</v>
      </c>
      <c r="Y35" s="12">
        <v>40.043478260869563</v>
      </c>
      <c r="Z35" s="12">
        <v>68.695652173913047</v>
      </c>
      <c r="AA35" s="12">
        <v>1321.8260869565217</v>
      </c>
      <c r="AB35" s="12">
        <v>1518.0869565217392</v>
      </c>
      <c r="AC35" s="12">
        <v>3416</v>
      </c>
      <c r="AD35" s="12">
        <v>1599.608695652174</v>
      </c>
      <c r="AE35" s="12">
        <v>832.95652173913038</v>
      </c>
      <c r="AF35" s="12">
        <v>969.08695652173913</v>
      </c>
      <c r="AG35" s="12">
        <v>188.91304347826087</v>
      </c>
      <c r="AH35" s="12">
        <v>43.913043478260867</v>
      </c>
      <c r="AI35" s="12">
        <v>176.30434782608697</v>
      </c>
      <c r="AJ35" s="12">
        <v>127.04347826086956</v>
      </c>
      <c r="AK35" s="12">
        <v>21.782608695652176</v>
      </c>
      <c r="AL35" s="12">
        <v>61.086956521739133</v>
      </c>
      <c r="AM35" s="12">
        <v>13.347826086956522</v>
      </c>
      <c r="AN35" s="12">
        <v>62.086956521739133</v>
      </c>
      <c r="AO35" s="12">
        <v>90.173913043478265</v>
      </c>
      <c r="AP35" s="12">
        <v>124.39130434782609</v>
      </c>
      <c r="AQ35" s="12">
        <v>58.739130434782609</v>
      </c>
      <c r="AR35" s="12">
        <v>147.17391304347825</v>
      </c>
      <c r="AS35" s="13">
        <v>12128.86956521739</v>
      </c>
      <c r="AT35" s="14"/>
      <c r="AW35" s="15"/>
    </row>
    <row r="36" spans="1:49">
      <c r="A36" s="1" t="s">
        <v>31</v>
      </c>
      <c r="B36" s="12">
        <v>55.217391304347828</v>
      </c>
      <c r="C36" s="12">
        <v>131.2608695652174</v>
      </c>
      <c r="D36" s="12">
        <v>57.521739130434781</v>
      </c>
      <c r="E36" s="12">
        <v>47.652173913043477</v>
      </c>
      <c r="F36" s="12">
        <v>145.39130434782609</v>
      </c>
      <c r="G36" s="12">
        <v>52.521739130434781</v>
      </c>
      <c r="H36" s="12">
        <v>112.91304347826087</v>
      </c>
      <c r="I36" s="12">
        <v>149.43478260869566</v>
      </c>
      <c r="J36" s="12">
        <v>179.17391304347825</v>
      </c>
      <c r="K36" s="12">
        <v>110.43478260869566</v>
      </c>
      <c r="L36" s="12">
        <v>119.82608695652173</v>
      </c>
      <c r="M36" s="12">
        <v>98.652173913043484</v>
      </c>
      <c r="N36" s="12">
        <v>75.565217391304344</v>
      </c>
      <c r="O36" s="12">
        <v>92</v>
      </c>
      <c r="P36" s="12">
        <v>49.130434782608695</v>
      </c>
      <c r="Q36" s="12">
        <v>42.695652173913047</v>
      </c>
      <c r="R36" s="12">
        <v>52.478260869565219</v>
      </c>
      <c r="S36" s="12">
        <v>63.043478260869563</v>
      </c>
      <c r="T36" s="12">
        <v>81.521739130434781</v>
      </c>
      <c r="U36" s="12">
        <v>108.34782608695652</v>
      </c>
      <c r="V36" s="12">
        <v>70.434782608695656</v>
      </c>
      <c r="W36" s="12">
        <v>33.782608695652172</v>
      </c>
      <c r="X36" s="12">
        <v>29.043478260869566</v>
      </c>
      <c r="Y36" s="12">
        <v>47.434782608695649</v>
      </c>
      <c r="Z36" s="12">
        <v>68.826086956521735</v>
      </c>
      <c r="AA36" s="12">
        <v>990.73913043478262</v>
      </c>
      <c r="AB36" s="12">
        <v>1143.5652173913043</v>
      </c>
      <c r="AC36" s="12">
        <v>1154.391304347826</v>
      </c>
      <c r="AD36" s="12">
        <v>684.13043478260875</v>
      </c>
      <c r="AE36" s="12">
        <v>267.17391304347825</v>
      </c>
      <c r="AF36" s="12">
        <v>287.04347826086956</v>
      </c>
      <c r="AG36" s="12">
        <v>83.869565217391298</v>
      </c>
      <c r="AH36" s="12">
        <v>177.82608695652175</v>
      </c>
      <c r="AI36" s="12">
        <v>13.739130434782609</v>
      </c>
      <c r="AJ36" s="12">
        <v>52.391304347826086</v>
      </c>
      <c r="AK36" s="12">
        <v>36.956521739130437</v>
      </c>
      <c r="AL36" s="12">
        <v>127.17391304347827</v>
      </c>
      <c r="AM36" s="12">
        <v>45.173913043478258</v>
      </c>
      <c r="AN36" s="12">
        <v>81.869565217391298</v>
      </c>
      <c r="AO36" s="12">
        <v>68.739130434782609</v>
      </c>
      <c r="AP36" s="12">
        <v>103.1304347826087</v>
      </c>
      <c r="AQ36" s="12">
        <v>108.47826086956522</v>
      </c>
      <c r="AR36" s="12">
        <v>223.2608695652174</v>
      </c>
      <c r="AS36" s="13">
        <v>7723.95652173913</v>
      </c>
      <c r="AT36" s="14"/>
      <c r="AW36" s="15"/>
    </row>
    <row r="37" spans="1:49">
      <c r="A37" s="1" t="s">
        <v>32</v>
      </c>
      <c r="B37" s="12">
        <v>13.565217391304348</v>
      </c>
      <c r="C37" s="12">
        <v>23.347826086956523</v>
      </c>
      <c r="D37" s="12">
        <v>4.5217391304347823</v>
      </c>
      <c r="E37" s="12">
        <v>3.4782608695652173</v>
      </c>
      <c r="F37" s="12">
        <v>36.521739130434781</v>
      </c>
      <c r="G37" s="12">
        <v>6.4782608695652177</v>
      </c>
      <c r="H37" s="12">
        <v>23.782608695652176</v>
      </c>
      <c r="I37" s="12">
        <v>67.739130434782609</v>
      </c>
      <c r="J37" s="12">
        <v>93.956521739130437</v>
      </c>
      <c r="K37" s="12">
        <v>13.521739130434783</v>
      </c>
      <c r="L37" s="12">
        <v>14.826086956521738</v>
      </c>
      <c r="M37" s="12">
        <v>15.826086956521738</v>
      </c>
      <c r="N37" s="12">
        <v>7.1739130434782608</v>
      </c>
      <c r="O37" s="12">
        <v>11.565217391304348</v>
      </c>
      <c r="P37" s="12">
        <v>8.304347826086957</v>
      </c>
      <c r="Q37" s="12">
        <v>6.7826086956521738</v>
      </c>
      <c r="R37" s="12">
        <v>8.3913043478260878</v>
      </c>
      <c r="S37" s="12">
        <v>5.5217391304347823</v>
      </c>
      <c r="T37" s="12">
        <v>22.565217391304348</v>
      </c>
      <c r="U37" s="12">
        <v>23.086956521739129</v>
      </c>
      <c r="V37" s="12">
        <v>21.391304347826086</v>
      </c>
      <c r="W37" s="12">
        <v>4.0434782608695654</v>
      </c>
      <c r="X37" s="12">
        <v>1.3913043478260869</v>
      </c>
      <c r="Y37" s="12">
        <v>5.9565217391304346</v>
      </c>
      <c r="Z37" s="12">
        <v>11.913043478260869</v>
      </c>
      <c r="AA37" s="12">
        <v>615.3478260869565</v>
      </c>
      <c r="AB37" s="12">
        <v>720.82608695652175</v>
      </c>
      <c r="AC37" s="12">
        <v>552.39130434782612</v>
      </c>
      <c r="AD37" s="12">
        <v>428.69565217391306</v>
      </c>
      <c r="AE37" s="12">
        <v>129.39130434782609</v>
      </c>
      <c r="AF37" s="12">
        <v>141.17391304347825</v>
      </c>
      <c r="AG37" s="12">
        <v>65.391304347826093</v>
      </c>
      <c r="AH37" s="12">
        <v>127.17391304347827</v>
      </c>
      <c r="AI37" s="12">
        <v>40.347826086956523</v>
      </c>
      <c r="AJ37" s="12">
        <v>6.1739130434782608</v>
      </c>
      <c r="AK37" s="12">
        <v>2.0434782608695654</v>
      </c>
      <c r="AL37" s="12">
        <v>21</v>
      </c>
      <c r="AM37" s="12">
        <v>6.9565217391304346</v>
      </c>
      <c r="AN37" s="12">
        <v>18.043478260869566</v>
      </c>
      <c r="AO37" s="12">
        <v>14</v>
      </c>
      <c r="AP37" s="12">
        <v>43.130434782608695</v>
      </c>
      <c r="AQ37" s="12">
        <v>40.347826086956523</v>
      </c>
      <c r="AR37" s="12">
        <v>91.173913043478265</v>
      </c>
      <c r="AS37" s="13">
        <v>3519.2608695652175</v>
      </c>
      <c r="AT37" s="14"/>
      <c r="AW37" s="15"/>
    </row>
    <row r="38" spans="1:49">
      <c r="A38" s="1" t="s">
        <v>33</v>
      </c>
      <c r="B38" s="12">
        <v>8.6521739130434785</v>
      </c>
      <c r="C38" s="12">
        <v>10.043478260869565</v>
      </c>
      <c r="D38" s="12">
        <v>3.4347826086956523</v>
      </c>
      <c r="E38" s="12">
        <v>5.7826086956521738</v>
      </c>
      <c r="F38" s="12">
        <v>54.086956521739133</v>
      </c>
      <c r="G38" s="12">
        <v>10.260869565217391</v>
      </c>
      <c r="H38" s="12">
        <v>29.826086956521738</v>
      </c>
      <c r="I38" s="12">
        <v>66.478260869565219</v>
      </c>
      <c r="J38" s="12">
        <v>102.08695652173913</v>
      </c>
      <c r="K38" s="12">
        <v>93.086956521739125</v>
      </c>
      <c r="L38" s="12">
        <v>46.913043478260867</v>
      </c>
      <c r="M38" s="12">
        <v>44.478260869565219</v>
      </c>
      <c r="N38" s="12">
        <v>38</v>
      </c>
      <c r="O38" s="12">
        <v>59.304347826086953</v>
      </c>
      <c r="P38" s="12">
        <v>21.739130434782609</v>
      </c>
      <c r="Q38" s="12">
        <v>17.347826086956523</v>
      </c>
      <c r="R38" s="12">
        <v>17.826086956521738</v>
      </c>
      <c r="S38" s="12">
        <v>23.608695652173914</v>
      </c>
      <c r="T38" s="12">
        <v>6.1304347826086953</v>
      </c>
      <c r="U38" s="12">
        <v>4.5652173913043477</v>
      </c>
      <c r="V38" s="12">
        <v>6.3913043478260869</v>
      </c>
      <c r="W38" s="12">
        <v>1.2608695652173914</v>
      </c>
      <c r="X38" s="12">
        <v>3.3913043478260869</v>
      </c>
      <c r="Y38" s="12">
        <v>9</v>
      </c>
      <c r="Z38" s="12">
        <v>7.6521739130434785</v>
      </c>
      <c r="AA38" s="12">
        <v>450.82608695652175</v>
      </c>
      <c r="AB38" s="12">
        <v>427.30434782608694</v>
      </c>
      <c r="AC38" s="12">
        <v>209.78260869565219</v>
      </c>
      <c r="AD38" s="12">
        <v>186.95652173913044</v>
      </c>
      <c r="AE38" s="12">
        <v>38.956521739130437</v>
      </c>
      <c r="AF38" s="12">
        <v>21.521739130434781</v>
      </c>
      <c r="AG38" s="12">
        <v>11.304347826086957</v>
      </c>
      <c r="AH38" s="12">
        <v>19.869565217391305</v>
      </c>
      <c r="AI38" s="12">
        <v>35.130434782608695</v>
      </c>
      <c r="AJ38" s="12">
        <v>2.2173913043478262</v>
      </c>
      <c r="AK38" s="12">
        <v>4.2608695652173916</v>
      </c>
      <c r="AL38" s="12">
        <v>140.21739130434781</v>
      </c>
      <c r="AM38" s="12">
        <v>0.91304347826086951</v>
      </c>
      <c r="AN38" s="12">
        <v>4.4347826086956523</v>
      </c>
      <c r="AO38" s="12">
        <v>3.5652173913043477</v>
      </c>
      <c r="AP38" s="12">
        <v>4.5217391304347823</v>
      </c>
      <c r="AQ38" s="12">
        <v>14.608695652173912</v>
      </c>
      <c r="AR38" s="12">
        <v>5.1304347826086953</v>
      </c>
      <c r="AS38" s="13">
        <v>2272.8695652173924</v>
      </c>
      <c r="AT38" s="14"/>
      <c r="AW38" s="15"/>
    </row>
    <row r="39" spans="1:49">
      <c r="A39" s="1" t="s">
        <v>34</v>
      </c>
      <c r="B39" s="12">
        <v>22.217391304347824</v>
      </c>
      <c r="C39" s="12">
        <v>36.739130434782609</v>
      </c>
      <c r="D39" s="12">
        <v>17.652173913043477</v>
      </c>
      <c r="E39" s="12">
        <v>14.478260869565217</v>
      </c>
      <c r="F39" s="12">
        <v>142.13043478260869</v>
      </c>
      <c r="G39" s="12">
        <v>27.217391304347824</v>
      </c>
      <c r="H39" s="12">
        <v>79.391304347826093</v>
      </c>
      <c r="I39" s="12">
        <v>221.56521739130434</v>
      </c>
      <c r="J39" s="12">
        <v>321.13043478260869</v>
      </c>
      <c r="K39" s="12">
        <v>218.21739130434781</v>
      </c>
      <c r="L39" s="12">
        <v>156.95652173913044</v>
      </c>
      <c r="M39" s="12">
        <v>180.78260869565219</v>
      </c>
      <c r="N39" s="12">
        <v>110.73913043478261</v>
      </c>
      <c r="O39" s="12">
        <v>267</v>
      </c>
      <c r="P39" s="12">
        <v>85.739130434782609</v>
      </c>
      <c r="Q39" s="12">
        <v>50</v>
      </c>
      <c r="R39" s="12">
        <v>63</v>
      </c>
      <c r="S39" s="12">
        <v>87.260869565217391</v>
      </c>
      <c r="T39" s="12">
        <v>10.782608695652174</v>
      </c>
      <c r="U39" s="12">
        <v>9.6521739130434785</v>
      </c>
      <c r="V39" s="12">
        <v>11.956521739130435</v>
      </c>
      <c r="W39" s="12">
        <v>2.3043478260869565</v>
      </c>
      <c r="X39" s="12">
        <v>4.2608695652173916</v>
      </c>
      <c r="Y39" s="12">
        <v>14.304347826086957</v>
      </c>
      <c r="Z39" s="12">
        <v>22.217391304347824</v>
      </c>
      <c r="AA39" s="12">
        <v>1675.304347826087</v>
      </c>
      <c r="AB39" s="12">
        <v>1414.7391304347825</v>
      </c>
      <c r="AC39" s="12">
        <v>707.47826086956525</v>
      </c>
      <c r="AD39" s="12">
        <v>536.56521739130437</v>
      </c>
      <c r="AE39" s="12">
        <v>112.21739130434783</v>
      </c>
      <c r="AF39" s="12">
        <v>67.043478260869563</v>
      </c>
      <c r="AG39" s="12">
        <v>56.565217391304351</v>
      </c>
      <c r="AH39" s="12">
        <v>64.043478260869563</v>
      </c>
      <c r="AI39" s="12">
        <v>135.69565217391303</v>
      </c>
      <c r="AJ39" s="12">
        <v>27.434782608695652</v>
      </c>
      <c r="AK39" s="12">
        <v>147.39130434782609</v>
      </c>
      <c r="AL39" s="12">
        <v>19.608695652173914</v>
      </c>
      <c r="AM39" s="12">
        <v>3.347826086956522</v>
      </c>
      <c r="AN39" s="12">
        <v>9.5652173913043477</v>
      </c>
      <c r="AO39" s="12">
        <v>17.434782608695652</v>
      </c>
      <c r="AP39" s="12">
        <v>17.173913043478262</v>
      </c>
      <c r="AQ39" s="12">
        <v>110.04347826086956</v>
      </c>
      <c r="AR39" s="12">
        <v>22.434782608695652</v>
      </c>
      <c r="AS39" s="13">
        <v>7321.7826086956529</v>
      </c>
      <c r="AT39" s="14"/>
      <c r="AW39" s="15"/>
    </row>
    <row r="40" spans="1:49">
      <c r="A40" s="1" t="s">
        <v>35</v>
      </c>
      <c r="B40" s="12">
        <v>5.6956521739130439</v>
      </c>
      <c r="C40" s="12">
        <v>7.7391304347826084</v>
      </c>
      <c r="D40" s="12">
        <v>3.9130434782608696</v>
      </c>
      <c r="E40" s="12">
        <v>2.3913043478260869</v>
      </c>
      <c r="F40" s="12">
        <v>33.260869565217391</v>
      </c>
      <c r="G40" s="12">
        <v>5.9565217391304346</v>
      </c>
      <c r="H40" s="12">
        <v>38.608695652173914</v>
      </c>
      <c r="I40" s="12">
        <v>94.173913043478265</v>
      </c>
      <c r="J40" s="12">
        <v>133.08695652173913</v>
      </c>
      <c r="K40" s="12">
        <v>12.739130434782609</v>
      </c>
      <c r="L40" s="12">
        <v>7.7826086956521738</v>
      </c>
      <c r="M40" s="12">
        <v>18.347826086956523</v>
      </c>
      <c r="N40" s="12">
        <v>4.9565217391304346</v>
      </c>
      <c r="O40" s="12">
        <v>5.5217391304347823</v>
      </c>
      <c r="P40" s="12">
        <v>7.7391304347826084</v>
      </c>
      <c r="Q40" s="12">
        <v>4.5652173913043477</v>
      </c>
      <c r="R40" s="12">
        <v>2.6086956521739131</v>
      </c>
      <c r="S40" s="12">
        <v>6.3913043478260869</v>
      </c>
      <c r="T40" s="12">
        <v>67.173913043478265</v>
      </c>
      <c r="U40" s="12">
        <v>37.869565217391305</v>
      </c>
      <c r="V40" s="12">
        <v>56.347826086956523</v>
      </c>
      <c r="W40" s="12">
        <v>13.608695652173912</v>
      </c>
      <c r="X40" s="12">
        <v>8.5217391304347831</v>
      </c>
      <c r="Y40" s="12">
        <v>16.782608695652176</v>
      </c>
      <c r="Z40" s="12">
        <v>3.8260869565217392</v>
      </c>
      <c r="AA40" s="12">
        <v>350</v>
      </c>
      <c r="AB40" s="12">
        <v>320.69565217391306</v>
      </c>
      <c r="AC40" s="12">
        <v>166.04347826086956</v>
      </c>
      <c r="AD40" s="12">
        <v>160.78260869565219</v>
      </c>
      <c r="AE40" s="12">
        <v>29.695652173913043</v>
      </c>
      <c r="AF40" s="12">
        <v>20.391304347826086</v>
      </c>
      <c r="AG40" s="12">
        <v>11.347826086956522</v>
      </c>
      <c r="AH40" s="12">
        <v>12.304347826086957</v>
      </c>
      <c r="AI40" s="12">
        <v>43.173913043478258</v>
      </c>
      <c r="AJ40" s="12">
        <v>7.9565217391304346</v>
      </c>
      <c r="AK40" s="12">
        <v>0.95652173913043481</v>
      </c>
      <c r="AL40" s="12">
        <v>3.1739130434782608</v>
      </c>
      <c r="AM40" s="12">
        <v>3.0869565217391304</v>
      </c>
      <c r="AN40" s="12">
        <v>70.565217391304344</v>
      </c>
      <c r="AO40" s="12">
        <v>4.1739130434782608</v>
      </c>
      <c r="AP40" s="12">
        <v>9.2608695652173907</v>
      </c>
      <c r="AQ40" s="12">
        <v>23.173913043478262</v>
      </c>
      <c r="AR40" s="12">
        <v>7.2608695652173916</v>
      </c>
      <c r="AS40" s="13">
        <v>1843.6521739130437</v>
      </c>
      <c r="AT40" s="14"/>
      <c r="AW40" s="15"/>
    </row>
    <row r="41" spans="1:49">
      <c r="A41" s="1" t="s">
        <v>36</v>
      </c>
      <c r="B41" s="12">
        <v>38</v>
      </c>
      <c r="C41" s="12">
        <v>44.130434782608695</v>
      </c>
      <c r="D41" s="12">
        <v>11.695652173913043</v>
      </c>
      <c r="E41" s="12">
        <v>12.260869565217391</v>
      </c>
      <c r="F41" s="12">
        <v>80.260869565217391</v>
      </c>
      <c r="G41" s="12">
        <v>24</v>
      </c>
      <c r="H41" s="12">
        <v>172.43478260869566</v>
      </c>
      <c r="I41" s="12">
        <v>203.56521739130434</v>
      </c>
      <c r="J41" s="12">
        <v>265.69565217391306</v>
      </c>
      <c r="K41" s="12">
        <v>34.260869565217391</v>
      </c>
      <c r="L41" s="12">
        <v>59.478260869565219</v>
      </c>
      <c r="M41" s="12">
        <v>89.260869565217391</v>
      </c>
      <c r="N41" s="12">
        <v>30.304347826086957</v>
      </c>
      <c r="O41" s="12">
        <v>20.130434782608695</v>
      </c>
      <c r="P41" s="12">
        <v>38.869565217391305</v>
      </c>
      <c r="Q41" s="12">
        <v>12.869565217391305</v>
      </c>
      <c r="R41" s="12">
        <v>13.347826086956522</v>
      </c>
      <c r="S41" s="12">
        <v>30.478260869565219</v>
      </c>
      <c r="T41" s="12">
        <v>335.47826086956519</v>
      </c>
      <c r="U41" s="12">
        <v>114.21739130434783</v>
      </c>
      <c r="V41" s="12">
        <v>183.69565217391303</v>
      </c>
      <c r="W41" s="12">
        <v>30.478260869565219</v>
      </c>
      <c r="X41" s="12">
        <v>21.521739130434781</v>
      </c>
      <c r="Y41" s="12">
        <v>45.956521739130437</v>
      </c>
      <c r="Z41" s="12">
        <v>30.173913043478262</v>
      </c>
      <c r="AA41" s="12">
        <v>531.82608695652175</v>
      </c>
      <c r="AB41" s="12">
        <v>506.78260869565219</v>
      </c>
      <c r="AC41" s="12">
        <v>396.08695652173913</v>
      </c>
      <c r="AD41" s="12">
        <v>428.82608695652175</v>
      </c>
      <c r="AE41" s="12">
        <v>108.91304347826087</v>
      </c>
      <c r="AF41" s="12">
        <v>93.956521739130437</v>
      </c>
      <c r="AG41" s="12">
        <v>45.043478260869563</v>
      </c>
      <c r="AH41" s="12">
        <v>62.347826086956523</v>
      </c>
      <c r="AI41" s="12">
        <v>79.521739130434781</v>
      </c>
      <c r="AJ41" s="12">
        <v>19.347826086956523</v>
      </c>
      <c r="AK41" s="12">
        <v>4.2608695652173916</v>
      </c>
      <c r="AL41" s="12">
        <v>10.304347826086957</v>
      </c>
      <c r="AM41" s="12">
        <v>71.869565217391298</v>
      </c>
      <c r="AN41" s="12">
        <v>16.521739130434781</v>
      </c>
      <c r="AO41" s="12">
        <v>13.913043478260869</v>
      </c>
      <c r="AP41" s="12">
        <v>22.956521739130434</v>
      </c>
      <c r="AQ41" s="12">
        <v>68.652173913043484</v>
      </c>
      <c r="AR41" s="12">
        <v>27.956521739130434</v>
      </c>
      <c r="AS41" s="13">
        <v>4451.652173913043</v>
      </c>
      <c r="AT41" s="14"/>
      <c r="AW41" s="15"/>
    </row>
    <row r="42" spans="1:49">
      <c r="A42" s="1" t="s">
        <v>53</v>
      </c>
      <c r="B42" s="12">
        <v>9.1739130434782616</v>
      </c>
      <c r="C42" s="12">
        <v>20.652173913043477</v>
      </c>
      <c r="D42" s="12">
        <v>7.2608695652173916</v>
      </c>
      <c r="E42" s="12">
        <v>5.2608695652173916</v>
      </c>
      <c r="F42" s="12">
        <v>29.391304347826086</v>
      </c>
      <c r="G42" s="12">
        <v>4.4782608695652177</v>
      </c>
      <c r="H42" s="12">
        <v>21.608695652173914</v>
      </c>
      <c r="I42" s="12">
        <v>59.913043478260867</v>
      </c>
      <c r="J42" s="12">
        <v>75.695652173913047</v>
      </c>
      <c r="K42" s="12">
        <v>12.304347826086957</v>
      </c>
      <c r="L42" s="12">
        <v>15.086956521739131</v>
      </c>
      <c r="M42" s="12">
        <v>15.869565217391305</v>
      </c>
      <c r="N42" s="12">
        <v>9.1739130434782616</v>
      </c>
      <c r="O42" s="12">
        <v>7.8260869565217392</v>
      </c>
      <c r="P42" s="12">
        <v>6.1304347826086953</v>
      </c>
      <c r="Q42" s="12">
        <v>4.6956521739130439</v>
      </c>
      <c r="R42" s="12">
        <v>3.9565217391304346</v>
      </c>
      <c r="S42" s="12">
        <v>6.5217391304347823</v>
      </c>
      <c r="T42" s="12">
        <v>13.956521739130435</v>
      </c>
      <c r="U42" s="12">
        <v>24.391304347826086</v>
      </c>
      <c r="V42" s="12">
        <v>18.521739130434781</v>
      </c>
      <c r="W42" s="12">
        <v>3.4347826086956523</v>
      </c>
      <c r="X42" s="12">
        <v>3.652173913043478</v>
      </c>
      <c r="Y42" s="12">
        <v>5.3913043478260869</v>
      </c>
      <c r="Z42" s="12">
        <v>8.4782608695652169</v>
      </c>
      <c r="AA42" s="12">
        <v>525.695652173913</v>
      </c>
      <c r="AB42" s="12">
        <v>547.60869565217388</v>
      </c>
      <c r="AC42" s="12">
        <v>401.52173913043481</v>
      </c>
      <c r="AD42" s="12">
        <v>344.39130434782606</v>
      </c>
      <c r="AE42" s="12">
        <v>79.130434782608702</v>
      </c>
      <c r="AF42" s="12">
        <v>91.347826086956516</v>
      </c>
      <c r="AG42" s="12">
        <v>47.347826086956523</v>
      </c>
      <c r="AH42" s="12">
        <v>99.173913043478265</v>
      </c>
      <c r="AI42" s="12">
        <v>71.260869565217391</v>
      </c>
      <c r="AJ42" s="12">
        <v>14.826086956521738</v>
      </c>
      <c r="AK42" s="12">
        <v>3.9130434782608696</v>
      </c>
      <c r="AL42" s="12">
        <v>17.173913043478262</v>
      </c>
      <c r="AM42" s="12">
        <v>5.4347826086956523</v>
      </c>
      <c r="AN42" s="12">
        <v>16.521739130434781</v>
      </c>
      <c r="AO42" s="12">
        <v>6.2608695652173916</v>
      </c>
      <c r="AP42" s="12">
        <v>34.347826086956523</v>
      </c>
      <c r="AQ42" s="12">
        <v>21.304347826086957</v>
      </c>
      <c r="AR42" s="12">
        <v>56.521739130434781</v>
      </c>
      <c r="AS42" s="13">
        <v>2776.6086956521744</v>
      </c>
      <c r="AT42" s="14"/>
      <c r="AW42" s="15"/>
    </row>
    <row r="43" spans="1:49">
      <c r="A43" s="1" t="s">
        <v>54</v>
      </c>
      <c r="B43" s="12">
        <v>10.956521739130435</v>
      </c>
      <c r="C43" s="12">
        <v>28.347826086956523</v>
      </c>
      <c r="D43" s="12">
        <v>3.9130434782608696</v>
      </c>
      <c r="E43" s="12">
        <v>8.5652173913043477</v>
      </c>
      <c r="F43" s="12">
        <v>30.826086956521738</v>
      </c>
      <c r="G43" s="12">
        <v>6.0434782608695654</v>
      </c>
      <c r="H43" s="12">
        <v>23.130434782608695</v>
      </c>
      <c r="I43" s="12">
        <v>36.869565217391305</v>
      </c>
      <c r="J43" s="12">
        <v>58.347826086956523</v>
      </c>
      <c r="K43" s="12">
        <v>11.913043478260869</v>
      </c>
      <c r="L43" s="12">
        <v>16</v>
      </c>
      <c r="M43" s="12">
        <v>17.956521739130434</v>
      </c>
      <c r="N43" s="12">
        <v>14.086956521739131</v>
      </c>
      <c r="O43" s="12">
        <v>8.6086956521739122</v>
      </c>
      <c r="P43" s="12">
        <v>10</v>
      </c>
      <c r="Q43" s="12">
        <v>4.0869565217391308</v>
      </c>
      <c r="R43" s="12">
        <v>2.5652173913043477</v>
      </c>
      <c r="S43" s="12">
        <v>9.5652173913043477</v>
      </c>
      <c r="T43" s="12">
        <v>17.826086956521738</v>
      </c>
      <c r="U43" s="12">
        <v>25.869565217391305</v>
      </c>
      <c r="V43" s="12">
        <v>16.304347826086957</v>
      </c>
      <c r="W43" s="12">
        <v>8.8695652173913047</v>
      </c>
      <c r="X43" s="12">
        <v>5.3913043478260869</v>
      </c>
      <c r="Y43" s="12">
        <v>11.260869565217391</v>
      </c>
      <c r="Z43" s="12">
        <v>11.478260869565217</v>
      </c>
      <c r="AA43" s="12">
        <v>400.39130434782606</v>
      </c>
      <c r="AB43" s="12">
        <v>436.95652173913044</v>
      </c>
      <c r="AC43" s="12">
        <v>308.13043478260869</v>
      </c>
      <c r="AD43" s="12">
        <v>267.95652173913044</v>
      </c>
      <c r="AE43" s="12">
        <v>94.739130434782609</v>
      </c>
      <c r="AF43" s="12">
        <v>122.39130434782609</v>
      </c>
      <c r="AG43" s="12">
        <v>53</v>
      </c>
      <c r="AH43" s="12">
        <v>142.69565217391303</v>
      </c>
      <c r="AI43" s="12">
        <v>121.56521739130434</v>
      </c>
      <c r="AJ43" s="12">
        <v>50</v>
      </c>
      <c r="AK43" s="12">
        <v>4.0869565217391308</v>
      </c>
      <c r="AL43" s="12">
        <v>17.347826086956523</v>
      </c>
      <c r="AM43" s="12">
        <v>7.1739130434782608</v>
      </c>
      <c r="AN43" s="12">
        <v>24.043478260869566</v>
      </c>
      <c r="AO43" s="12">
        <v>34.260869565217391</v>
      </c>
      <c r="AP43" s="12">
        <v>4.8695652173913047</v>
      </c>
      <c r="AQ43" s="12">
        <v>31.695652173913043</v>
      </c>
      <c r="AR43" s="12">
        <v>57.260869565217391</v>
      </c>
      <c r="AS43" s="13">
        <v>2577.347826086957</v>
      </c>
      <c r="AT43" s="14"/>
      <c r="AW43" s="15"/>
    </row>
    <row r="44" spans="1:49">
      <c r="A44" s="1" t="s">
        <v>55</v>
      </c>
      <c r="B44" s="12">
        <v>22.478260869565219</v>
      </c>
      <c r="C44" s="12">
        <v>41.217391304347828</v>
      </c>
      <c r="D44" s="12">
        <v>47.304347826086953</v>
      </c>
      <c r="E44" s="12">
        <v>67.260869565217391</v>
      </c>
      <c r="F44" s="12">
        <v>231.47826086956522</v>
      </c>
      <c r="G44" s="12">
        <v>48.739130434782609</v>
      </c>
      <c r="H44" s="12">
        <v>78.130434782608702</v>
      </c>
      <c r="I44" s="12">
        <v>48.347826086956523</v>
      </c>
      <c r="J44" s="12">
        <v>80.434782608695656</v>
      </c>
      <c r="K44" s="12">
        <v>25.913043478260871</v>
      </c>
      <c r="L44" s="12">
        <v>31.478260869565219</v>
      </c>
      <c r="M44" s="12">
        <v>35.217391304347828</v>
      </c>
      <c r="N44" s="12">
        <v>17.826086956521738</v>
      </c>
      <c r="O44" s="12">
        <v>13.434782608695652</v>
      </c>
      <c r="P44" s="12">
        <v>11.043478260869565</v>
      </c>
      <c r="Q44" s="12">
        <v>5.1304347826086953</v>
      </c>
      <c r="R44" s="12">
        <v>10.782608695652174</v>
      </c>
      <c r="S44" s="12">
        <v>32.782608695652172</v>
      </c>
      <c r="T44" s="12">
        <v>67</v>
      </c>
      <c r="U44" s="12">
        <v>94.782608695652172</v>
      </c>
      <c r="V44" s="12">
        <v>125.1304347826087</v>
      </c>
      <c r="W44" s="12">
        <v>64.478260869565219</v>
      </c>
      <c r="X44" s="12">
        <v>48.521739130434781</v>
      </c>
      <c r="Y44" s="12">
        <v>105.65217391304348</v>
      </c>
      <c r="Z44" s="12">
        <v>47</v>
      </c>
      <c r="AA44" s="12">
        <v>371.04347826086956</v>
      </c>
      <c r="AB44" s="12">
        <v>378.73913043478262</v>
      </c>
      <c r="AC44" s="12">
        <v>973.95652173913038</v>
      </c>
      <c r="AD44" s="12">
        <v>438.56521739130437</v>
      </c>
      <c r="AE44" s="12">
        <v>155.30434782608697</v>
      </c>
      <c r="AF44" s="12">
        <v>158.2608695652174</v>
      </c>
      <c r="AG44" s="12">
        <v>75.217391304347828</v>
      </c>
      <c r="AH44" s="12">
        <v>62.695652173913047</v>
      </c>
      <c r="AI44" s="12">
        <v>129.2608695652174</v>
      </c>
      <c r="AJ44" s="12">
        <v>38.782608695652172</v>
      </c>
      <c r="AK44" s="12">
        <v>12.826086956521738</v>
      </c>
      <c r="AL44" s="12">
        <v>98.782608695652172</v>
      </c>
      <c r="AM44" s="12">
        <v>27.173913043478262</v>
      </c>
      <c r="AN44" s="12">
        <v>65.434782608695656</v>
      </c>
      <c r="AO44" s="12">
        <v>22</v>
      </c>
      <c r="AP44" s="12">
        <v>36.043478260869563</v>
      </c>
      <c r="AQ44" s="12">
        <v>17.304347826086957</v>
      </c>
      <c r="AR44" s="12">
        <v>197.60869565217391</v>
      </c>
      <c r="AS44" s="13">
        <v>4660.5652173913049</v>
      </c>
      <c r="AT44" s="14"/>
      <c r="AW44" s="15"/>
    </row>
    <row r="45" spans="1:49">
      <c r="A45" s="1" t="s">
        <v>56</v>
      </c>
      <c r="B45" s="12">
        <v>21.826086956521738</v>
      </c>
      <c r="C45" s="12">
        <v>55</v>
      </c>
      <c r="D45" s="12">
        <v>21.260869565217391</v>
      </c>
      <c r="E45" s="12">
        <v>27.173913043478262</v>
      </c>
      <c r="F45" s="12">
        <v>146.47826086956522</v>
      </c>
      <c r="G45" s="12">
        <v>24.478260869565219</v>
      </c>
      <c r="H45" s="12">
        <v>40.391304347826086</v>
      </c>
      <c r="I45" s="12">
        <v>86.217391304347828</v>
      </c>
      <c r="J45" s="12">
        <v>108.65217391304348</v>
      </c>
      <c r="K45" s="12">
        <v>20.391304347826086</v>
      </c>
      <c r="L45" s="12">
        <v>23.260869565217391</v>
      </c>
      <c r="M45" s="12">
        <v>26.260869565217391</v>
      </c>
      <c r="N45" s="12">
        <v>18.739130434782609</v>
      </c>
      <c r="O45" s="12">
        <v>12.347826086956522</v>
      </c>
      <c r="P45" s="12">
        <v>10.434782608695652</v>
      </c>
      <c r="Q45" s="12">
        <v>4.9565217391304346</v>
      </c>
      <c r="R45" s="12">
        <v>5.1739130434782608</v>
      </c>
      <c r="S45" s="12">
        <v>5.2173913043478262</v>
      </c>
      <c r="T45" s="12">
        <v>20.826086956521738</v>
      </c>
      <c r="U45" s="12">
        <v>20.652173913043477</v>
      </c>
      <c r="V45" s="12">
        <v>23.347826086956523</v>
      </c>
      <c r="W45" s="12">
        <v>7.2608695652173916</v>
      </c>
      <c r="X45" s="12">
        <v>8.9130434782608692</v>
      </c>
      <c r="Y45" s="12">
        <v>17.434782608695652</v>
      </c>
      <c r="Z45" s="12">
        <v>20.869565217391305</v>
      </c>
      <c r="AA45" s="12">
        <v>687.91304347826087</v>
      </c>
      <c r="AB45" s="12">
        <v>870.82608695652175</v>
      </c>
      <c r="AC45" s="12">
        <v>558.78260869565213</v>
      </c>
      <c r="AD45" s="12">
        <v>373.78260869565219</v>
      </c>
      <c r="AE45" s="12">
        <v>151.2608695652174</v>
      </c>
      <c r="AF45" s="12">
        <v>177.52173913043478</v>
      </c>
      <c r="AG45" s="12">
        <v>97.565217391304344</v>
      </c>
      <c r="AH45" s="12">
        <v>159.52173913043478</v>
      </c>
      <c r="AI45" s="12">
        <v>229.39130434782609</v>
      </c>
      <c r="AJ45" s="12">
        <v>102.08695652173913</v>
      </c>
      <c r="AK45" s="12">
        <v>5.5217391304347823</v>
      </c>
      <c r="AL45" s="12">
        <v>22.217391304347824</v>
      </c>
      <c r="AM45" s="12">
        <v>8.5652173913043477</v>
      </c>
      <c r="AN45" s="12">
        <v>25.391304347826086</v>
      </c>
      <c r="AO45" s="12">
        <v>52.869565217391305</v>
      </c>
      <c r="AP45" s="12">
        <v>51.869565217391305</v>
      </c>
      <c r="AQ45" s="12">
        <v>194.47826086956522</v>
      </c>
      <c r="AR45" s="12">
        <v>12</v>
      </c>
      <c r="AS45" s="13">
        <v>4559.1304347826081</v>
      </c>
      <c r="AT45" s="14"/>
      <c r="AW45" s="15"/>
    </row>
    <row r="46" spans="1:49">
      <c r="A46" s="11" t="s">
        <v>49</v>
      </c>
      <c r="B46" s="14">
        <v>3225.2608695652179</v>
      </c>
      <c r="C46" s="14">
        <v>6489.4782608695677</v>
      </c>
      <c r="D46" s="14">
        <v>4034.2608695652175</v>
      </c>
      <c r="E46" s="14">
        <v>3503.7391304347821</v>
      </c>
      <c r="F46" s="14">
        <v>10972.521739130436</v>
      </c>
      <c r="G46" s="14">
        <v>4062.6956521739121</v>
      </c>
      <c r="H46" s="14">
        <v>7517.3043478260879</v>
      </c>
      <c r="I46" s="14">
        <v>9395.1304347826099</v>
      </c>
      <c r="J46" s="14">
        <v>12076.782608695654</v>
      </c>
      <c r="K46" s="14">
        <v>5467.4782608695668</v>
      </c>
      <c r="L46" s="14">
        <v>6589.6521739130421</v>
      </c>
      <c r="M46" s="14">
        <v>5441.9130434782601</v>
      </c>
      <c r="N46" s="14">
        <v>4825.260869565217</v>
      </c>
      <c r="O46" s="14">
        <v>5000.9565217391309</v>
      </c>
      <c r="P46" s="14">
        <v>4240.3043478260879</v>
      </c>
      <c r="Q46" s="14">
        <v>2826.565217391304</v>
      </c>
      <c r="R46" s="14">
        <v>3788.9565217391309</v>
      </c>
      <c r="S46" s="14">
        <v>6898.9565217391319</v>
      </c>
      <c r="T46" s="14">
        <v>5077.608695652174</v>
      </c>
      <c r="U46" s="14">
        <v>5863.6521739130403</v>
      </c>
      <c r="V46" s="14">
        <v>5678.0434782608709</v>
      </c>
      <c r="W46" s="14">
        <v>3140.826086956522</v>
      </c>
      <c r="X46" s="14">
        <v>2592.8695652173919</v>
      </c>
      <c r="Y46" s="14">
        <v>4498.6086956521731</v>
      </c>
      <c r="Z46" s="14">
        <v>5019.8695652173901</v>
      </c>
      <c r="AA46" s="14">
        <v>30450.173913043476</v>
      </c>
      <c r="AB46" s="14">
        <v>30216.869565217381</v>
      </c>
      <c r="AC46" s="14">
        <v>26713.043478260872</v>
      </c>
      <c r="AD46" s="14">
        <v>20148.652173913044</v>
      </c>
      <c r="AE46" s="14">
        <v>10219.565217391302</v>
      </c>
      <c r="AF46" s="14">
        <v>11891.434782608698</v>
      </c>
      <c r="AG46" s="14">
        <v>7231.347826086957</v>
      </c>
      <c r="AH46" s="14">
        <v>12683.782608695654</v>
      </c>
      <c r="AI46" s="14">
        <v>7640.95652173913</v>
      </c>
      <c r="AJ46" s="14">
        <v>3491.0434782608695</v>
      </c>
      <c r="AK46" s="14">
        <v>2289.826086956522</v>
      </c>
      <c r="AL46" s="14">
        <v>7342.9130434782619</v>
      </c>
      <c r="AM46" s="14">
        <v>1890.1304347826087</v>
      </c>
      <c r="AN46" s="14">
        <v>4601.0869565217399</v>
      </c>
      <c r="AO46" s="14">
        <v>2770.4782608695655</v>
      </c>
      <c r="AP46" s="14">
        <v>2474.04347826087</v>
      </c>
      <c r="AQ46" s="14">
        <v>4878.130434782609</v>
      </c>
      <c r="AR46" s="14">
        <v>4648.7391304347821</v>
      </c>
      <c r="AS46" s="14">
        <v>329810.91304347827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2" sqref="D2"/>
    </sheetView>
  </sheetViews>
  <sheetFormatPr defaultRowHeight="12.75"/>
  <cols>
    <col min="1" max="44" width="7.7109375" style="9" customWidth="1"/>
    <col min="45" max="45" width="8.7109375" style="11" customWidth="1"/>
    <col min="46" max="46" width="9.140625" style="11"/>
    <col min="47" max="48" width="9.140625" style="9"/>
    <col min="49" max="49" width="8.7109375" style="9" customWidth="1"/>
    <col min="50" max="16384" width="9.140625" style="9"/>
  </cols>
  <sheetData>
    <row r="1" spans="1:56" ht="27" customHeight="1">
      <c r="A1" s="7" t="s">
        <v>0</v>
      </c>
      <c r="B1" s="8" t="s">
        <v>1</v>
      </c>
      <c r="D1" s="9" t="s">
        <v>62</v>
      </c>
      <c r="G1" s="19">
        <f>'Weekday OD'!G1</f>
        <v>40238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6</v>
      </c>
      <c r="C3" s="12">
        <v>72.75</v>
      </c>
      <c r="D3" s="12">
        <v>76.25</v>
      </c>
      <c r="E3" s="12">
        <v>46.75</v>
      </c>
      <c r="F3" s="12">
        <v>224.25</v>
      </c>
      <c r="G3" s="12">
        <v>70.5</v>
      </c>
      <c r="H3" s="12">
        <v>80.75</v>
      </c>
      <c r="I3" s="12">
        <v>48</v>
      </c>
      <c r="J3" s="12">
        <v>55.75</v>
      </c>
      <c r="K3" s="12">
        <v>14</v>
      </c>
      <c r="L3" s="12">
        <v>78.75</v>
      </c>
      <c r="M3" s="12">
        <v>58.5</v>
      </c>
      <c r="N3" s="12">
        <v>21</v>
      </c>
      <c r="O3" s="12">
        <v>27</v>
      </c>
      <c r="P3" s="12">
        <v>20.25</v>
      </c>
      <c r="Q3" s="12">
        <v>9.5</v>
      </c>
      <c r="R3" s="12">
        <v>7</v>
      </c>
      <c r="S3" s="12">
        <v>20.25</v>
      </c>
      <c r="T3" s="12">
        <v>12.75</v>
      </c>
      <c r="U3" s="12">
        <v>5.75</v>
      </c>
      <c r="V3" s="12">
        <v>8.25</v>
      </c>
      <c r="W3" s="12">
        <v>7.25</v>
      </c>
      <c r="X3" s="12">
        <v>5</v>
      </c>
      <c r="Y3" s="12">
        <v>10.5</v>
      </c>
      <c r="Z3" s="12">
        <v>16.5</v>
      </c>
      <c r="AA3" s="12">
        <v>98</v>
      </c>
      <c r="AB3" s="12">
        <v>68.5</v>
      </c>
      <c r="AC3" s="12">
        <v>217</v>
      </c>
      <c r="AD3" s="12">
        <v>110.5</v>
      </c>
      <c r="AE3" s="12">
        <v>75.75</v>
      </c>
      <c r="AF3" s="12">
        <v>94</v>
      </c>
      <c r="AG3" s="12">
        <v>15</v>
      </c>
      <c r="AH3" s="12">
        <v>40.75</v>
      </c>
      <c r="AI3" s="12">
        <v>25.25</v>
      </c>
      <c r="AJ3" s="12">
        <v>8.5</v>
      </c>
      <c r="AK3" s="12">
        <v>4</v>
      </c>
      <c r="AL3" s="12">
        <v>13.25</v>
      </c>
      <c r="AM3" s="12">
        <v>0.5</v>
      </c>
      <c r="AN3" s="12">
        <v>32</v>
      </c>
      <c r="AO3" s="12">
        <v>5.75</v>
      </c>
      <c r="AP3" s="12">
        <v>8</v>
      </c>
      <c r="AQ3" s="12">
        <v>15</v>
      </c>
      <c r="AR3" s="12">
        <v>13.5</v>
      </c>
      <c r="AS3" s="13">
        <v>1848.5</v>
      </c>
      <c r="AT3" s="14"/>
      <c r="AV3" s="9" t="s">
        <v>38</v>
      </c>
      <c r="AW3" s="12">
        <f>SUM(B3:Z27,AK3:AN27,B38:Z41,AK38:AN41)</f>
        <v>37508.25</v>
      </c>
      <c r="AY3" s="9" t="s">
        <v>39</v>
      </c>
      <c r="AZ3" s="15">
        <f>SUM(AW12:AW18,AX12:BC12)</f>
        <v>101019</v>
      </c>
      <c r="BA3" s="16">
        <f>AZ3/BD$19</f>
        <v>0.60506632765366763</v>
      </c>
    </row>
    <row r="4" spans="1:56">
      <c r="A4" s="1" t="s">
        <v>3</v>
      </c>
      <c r="B4" s="12">
        <v>76.75</v>
      </c>
      <c r="C4" s="12">
        <v>9</v>
      </c>
      <c r="D4" s="12">
        <v>76.75</v>
      </c>
      <c r="E4" s="12">
        <v>66.25</v>
      </c>
      <c r="F4" s="12">
        <v>382.5</v>
      </c>
      <c r="G4" s="12">
        <v>107.5</v>
      </c>
      <c r="H4" s="12">
        <v>120.25</v>
      </c>
      <c r="I4" s="12">
        <v>73.75</v>
      </c>
      <c r="J4" s="12">
        <v>147</v>
      </c>
      <c r="K4" s="12">
        <v>27.5</v>
      </c>
      <c r="L4" s="12">
        <v>105.25</v>
      </c>
      <c r="M4" s="12">
        <v>130.25</v>
      </c>
      <c r="N4" s="12">
        <v>30</v>
      </c>
      <c r="O4" s="12">
        <v>40</v>
      </c>
      <c r="P4" s="12">
        <v>37.5</v>
      </c>
      <c r="Q4" s="12">
        <v>22.75</v>
      </c>
      <c r="R4" s="12">
        <v>17.5</v>
      </c>
      <c r="S4" s="12">
        <v>42.5</v>
      </c>
      <c r="T4" s="12">
        <v>24</v>
      </c>
      <c r="U4" s="12">
        <v>6</v>
      </c>
      <c r="V4" s="12">
        <v>22</v>
      </c>
      <c r="W4" s="12">
        <v>7.75</v>
      </c>
      <c r="X4" s="12">
        <v>7</v>
      </c>
      <c r="Y4" s="12">
        <v>20</v>
      </c>
      <c r="Z4" s="12">
        <v>28.75</v>
      </c>
      <c r="AA4" s="12">
        <v>221.5</v>
      </c>
      <c r="AB4" s="12">
        <v>185</v>
      </c>
      <c r="AC4" s="12">
        <v>571.25</v>
      </c>
      <c r="AD4" s="12">
        <v>228</v>
      </c>
      <c r="AE4" s="12">
        <v>79.5</v>
      </c>
      <c r="AF4" s="12">
        <v>106.25</v>
      </c>
      <c r="AG4" s="12">
        <v>33.75</v>
      </c>
      <c r="AH4" s="12">
        <v>61.75</v>
      </c>
      <c r="AI4" s="12">
        <v>47.5</v>
      </c>
      <c r="AJ4" s="12">
        <v>20.5</v>
      </c>
      <c r="AK4" s="12">
        <v>8</v>
      </c>
      <c r="AL4" s="12">
        <v>20.75</v>
      </c>
      <c r="AM4" s="12">
        <v>2.75</v>
      </c>
      <c r="AN4" s="12">
        <v>29.25</v>
      </c>
      <c r="AO4" s="12">
        <v>10.75</v>
      </c>
      <c r="AP4" s="12">
        <v>13.75</v>
      </c>
      <c r="AQ4" s="12">
        <v>35</v>
      </c>
      <c r="AR4" s="12">
        <v>26.5</v>
      </c>
      <c r="AS4" s="13">
        <v>3330.25</v>
      </c>
      <c r="AT4" s="14"/>
      <c r="AV4" s="9" t="s">
        <v>40</v>
      </c>
      <c r="AW4" s="12">
        <f>SUM(AA28:AJ37, AA42:AJ45, AO28:AR37, AO42:AR45)</f>
        <v>54115</v>
      </c>
      <c r="AY4" s="9" t="s">
        <v>41</v>
      </c>
      <c r="AZ4" s="15">
        <f>SUM(AX13:BB18)</f>
        <v>61455.5</v>
      </c>
      <c r="BA4" s="16">
        <f>AZ4/BD$19</f>
        <v>0.36809564239519271</v>
      </c>
    </row>
    <row r="5" spans="1:56">
      <c r="A5" s="1" t="s">
        <v>4</v>
      </c>
      <c r="B5" s="12">
        <v>78.25</v>
      </c>
      <c r="C5" s="12">
        <v>71.25</v>
      </c>
      <c r="D5" s="12">
        <v>5.25</v>
      </c>
      <c r="E5" s="12">
        <v>50</v>
      </c>
      <c r="F5" s="12">
        <v>384.75</v>
      </c>
      <c r="G5" s="12">
        <v>81.5</v>
      </c>
      <c r="H5" s="12">
        <v>65.5</v>
      </c>
      <c r="I5" s="12">
        <v>59.75</v>
      </c>
      <c r="J5" s="12">
        <v>95</v>
      </c>
      <c r="K5" s="12">
        <v>23.25</v>
      </c>
      <c r="L5" s="12">
        <v>47.75</v>
      </c>
      <c r="M5" s="12">
        <v>53.25</v>
      </c>
      <c r="N5" s="12">
        <v>14.25</v>
      </c>
      <c r="O5" s="12">
        <v>16</v>
      </c>
      <c r="P5" s="12">
        <v>13.5</v>
      </c>
      <c r="Q5" s="12">
        <v>6.75</v>
      </c>
      <c r="R5" s="12">
        <v>9.5</v>
      </c>
      <c r="S5" s="12">
        <v>20</v>
      </c>
      <c r="T5" s="12">
        <v>7.75</v>
      </c>
      <c r="U5" s="12">
        <v>7.25</v>
      </c>
      <c r="V5" s="12">
        <v>17.5</v>
      </c>
      <c r="W5" s="12">
        <v>6.75</v>
      </c>
      <c r="X5" s="12">
        <v>6.5</v>
      </c>
      <c r="Y5" s="12">
        <v>21.25</v>
      </c>
      <c r="Z5" s="12">
        <v>10</v>
      </c>
      <c r="AA5" s="12">
        <v>133.5</v>
      </c>
      <c r="AB5" s="12">
        <v>108.75</v>
      </c>
      <c r="AC5" s="12">
        <v>336.75</v>
      </c>
      <c r="AD5" s="12">
        <v>169.5</v>
      </c>
      <c r="AE5" s="12">
        <v>50</v>
      </c>
      <c r="AF5" s="12">
        <v>50.75</v>
      </c>
      <c r="AG5" s="12">
        <v>15.25</v>
      </c>
      <c r="AH5" s="12">
        <v>22.75</v>
      </c>
      <c r="AI5" s="12">
        <v>19.5</v>
      </c>
      <c r="AJ5" s="12">
        <v>5.25</v>
      </c>
      <c r="AK5" s="12">
        <v>4.25</v>
      </c>
      <c r="AL5" s="12">
        <v>13.75</v>
      </c>
      <c r="AM5" s="12">
        <v>2.25</v>
      </c>
      <c r="AN5" s="12">
        <v>7.5</v>
      </c>
      <c r="AO5" s="12">
        <v>1</v>
      </c>
      <c r="AP5" s="12">
        <v>6.25</v>
      </c>
      <c r="AQ5" s="12">
        <v>39.25</v>
      </c>
      <c r="AR5" s="12">
        <v>12.25</v>
      </c>
      <c r="AS5" s="13">
        <v>2171</v>
      </c>
      <c r="AT5" s="14"/>
      <c r="AV5" s="9" t="s">
        <v>42</v>
      </c>
      <c r="AW5" s="12">
        <f>SUM(AA3:AJ27,B28:Z37,AA38:AJ41,AK28:AN37, B42:Z45, AK42:AN45, AO3:AR27, AO38:AR41)</f>
        <v>75332</v>
      </c>
    </row>
    <row r="6" spans="1:56">
      <c r="A6" s="1" t="s">
        <v>5</v>
      </c>
      <c r="B6" s="12">
        <v>49.75</v>
      </c>
      <c r="C6" s="12">
        <v>47</v>
      </c>
      <c r="D6" s="12">
        <v>50.5</v>
      </c>
      <c r="E6" s="12">
        <v>5.25</v>
      </c>
      <c r="F6" s="12">
        <v>123.75</v>
      </c>
      <c r="G6" s="12">
        <v>42</v>
      </c>
      <c r="H6" s="12">
        <v>53.25</v>
      </c>
      <c r="I6" s="12">
        <v>63.25</v>
      </c>
      <c r="J6" s="12">
        <v>97.75</v>
      </c>
      <c r="K6" s="12">
        <v>29.25</v>
      </c>
      <c r="L6" s="12">
        <v>64.5</v>
      </c>
      <c r="M6" s="12">
        <v>55.25</v>
      </c>
      <c r="N6" s="12">
        <v>17</v>
      </c>
      <c r="O6" s="12">
        <v>23.25</v>
      </c>
      <c r="P6" s="12">
        <v>13</v>
      </c>
      <c r="Q6" s="12">
        <v>4.25</v>
      </c>
      <c r="R6" s="12">
        <v>9.5</v>
      </c>
      <c r="S6" s="12">
        <v>20.75</v>
      </c>
      <c r="T6" s="12">
        <v>10</v>
      </c>
      <c r="U6" s="12">
        <v>10.5</v>
      </c>
      <c r="V6" s="12">
        <v>11</v>
      </c>
      <c r="W6" s="12">
        <v>9</v>
      </c>
      <c r="X6" s="12">
        <v>4.25</v>
      </c>
      <c r="Y6" s="12">
        <v>12</v>
      </c>
      <c r="Z6" s="12">
        <v>10.5</v>
      </c>
      <c r="AA6" s="12">
        <v>192.5</v>
      </c>
      <c r="AB6" s="12">
        <v>168.25</v>
      </c>
      <c r="AC6" s="12">
        <v>384.25</v>
      </c>
      <c r="AD6" s="12">
        <v>250.75</v>
      </c>
      <c r="AE6" s="12">
        <v>105.5</v>
      </c>
      <c r="AF6" s="12">
        <v>91.5</v>
      </c>
      <c r="AG6" s="12">
        <v>26.5</v>
      </c>
      <c r="AH6" s="12">
        <v>25</v>
      </c>
      <c r="AI6" s="12">
        <v>16</v>
      </c>
      <c r="AJ6" s="12">
        <v>4.5</v>
      </c>
      <c r="AK6" s="12">
        <v>4.75</v>
      </c>
      <c r="AL6" s="12">
        <v>10.5</v>
      </c>
      <c r="AM6" s="12">
        <v>3.25</v>
      </c>
      <c r="AN6" s="12">
        <v>9.5</v>
      </c>
      <c r="AO6" s="12">
        <v>4.25</v>
      </c>
      <c r="AP6" s="12">
        <v>4.75</v>
      </c>
      <c r="AQ6" s="12">
        <v>52.5</v>
      </c>
      <c r="AR6" s="12">
        <v>13.5</v>
      </c>
      <c r="AS6" s="13">
        <v>2204.25</v>
      </c>
      <c r="AT6" s="14"/>
      <c r="AW6" s="12"/>
    </row>
    <row r="7" spans="1:56">
      <c r="A7" s="1" t="s">
        <v>6</v>
      </c>
      <c r="B7" s="12">
        <v>224.5</v>
      </c>
      <c r="C7" s="12">
        <v>373.25</v>
      </c>
      <c r="D7" s="12">
        <v>370</v>
      </c>
      <c r="E7" s="12">
        <v>132.25</v>
      </c>
      <c r="F7" s="12">
        <v>22.5</v>
      </c>
      <c r="G7" s="12">
        <v>186</v>
      </c>
      <c r="H7" s="12">
        <v>264.5</v>
      </c>
      <c r="I7" s="12">
        <v>212.25</v>
      </c>
      <c r="J7" s="12">
        <v>320.25</v>
      </c>
      <c r="K7" s="12">
        <v>112.5</v>
      </c>
      <c r="L7" s="12">
        <v>188.75</v>
      </c>
      <c r="M7" s="12">
        <v>372</v>
      </c>
      <c r="N7" s="12">
        <v>73</v>
      </c>
      <c r="O7" s="12">
        <v>85.5</v>
      </c>
      <c r="P7" s="12">
        <v>58.75</v>
      </c>
      <c r="Q7" s="12">
        <v>33.75</v>
      </c>
      <c r="R7" s="12">
        <v>59.5</v>
      </c>
      <c r="S7" s="12">
        <v>159.75</v>
      </c>
      <c r="T7" s="12">
        <v>36.75</v>
      </c>
      <c r="U7" s="12">
        <v>45</v>
      </c>
      <c r="V7" s="12">
        <v>98.75</v>
      </c>
      <c r="W7" s="12">
        <v>50.5</v>
      </c>
      <c r="X7" s="12">
        <v>27.75</v>
      </c>
      <c r="Y7" s="12">
        <v>30.75</v>
      </c>
      <c r="Z7" s="12">
        <v>59.25</v>
      </c>
      <c r="AA7" s="12">
        <v>433.75</v>
      </c>
      <c r="AB7" s="12">
        <v>295</v>
      </c>
      <c r="AC7" s="12">
        <v>1071.75</v>
      </c>
      <c r="AD7" s="12">
        <v>461</v>
      </c>
      <c r="AE7" s="12">
        <v>234</v>
      </c>
      <c r="AF7" s="12">
        <v>187</v>
      </c>
      <c r="AG7" s="12">
        <v>72.25</v>
      </c>
      <c r="AH7" s="12">
        <v>53.25</v>
      </c>
      <c r="AI7" s="12">
        <v>75</v>
      </c>
      <c r="AJ7" s="12">
        <v>14</v>
      </c>
      <c r="AK7" s="12">
        <v>16.5</v>
      </c>
      <c r="AL7" s="12">
        <v>82.25</v>
      </c>
      <c r="AM7" s="12">
        <v>13.5</v>
      </c>
      <c r="AN7" s="12">
        <v>32</v>
      </c>
      <c r="AO7" s="12">
        <v>9</v>
      </c>
      <c r="AP7" s="12">
        <v>10.75</v>
      </c>
      <c r="AQ7" s="12">
        <v>237.5</v>
      </c>
      <c r="AR7" s="12">
        <v>75.75</v>
      </c>
      <c r="AS7" s="13">
        <v>6972</v>
      </c>
      <c r="AT7" s="14"/>
      <c r="AW7" s="12"/>
    </row>
    <row r="8" spans="1:56">
      <c r="A8" s="1" t="s">
        <v>7</v>
      </c>
      <c r="B8" s="12">
        <v>69.25</v>
      </c>
      <c r="C8" s="12">
        <v>100</v>
      </c>
      <c r="D8" s="12">
        <v>69.25</v>
      </c>
      <c r="E8" s="12">
        <v>33.75</v>
      </c>
      <c r="F8" s="12">
        <v>151.25</v>
      </c>
      <c r="G8" s="12">
        <v>5.25</v>
      </c>
      <c r="H8" s="12">
        <v>90.5</v>
      </c>
      <c r="I8" s="12">
        <v>94.75</v>
      </c>
      <c r="J8" s="12">
        <v>122.25</v>
      </c>
      <c r="K8" s="12">
        <v>48</v>
      </c>
      <c r="L8" s="12">
        <v>119.75</v>
      </c>
      <c r="M8" s="12">
        <v>82.75</v>
      </c>
      <c r="N8" s="12">
        <v>33</v>
      </c>
      <c r="O8" s="12">
        <v>38</v>
      </c>
      <c r="P8" s="12">
        <v>27.25</v>
      </c>
      <c r="Q8" s="12">
        <v>12.75</v>
      </c>
      <c r="R8" s="12">
        <v>10</v>
      </c>
      <c r="S8" s="12">
        <v>22.5</v>
      </c>
      <c r="T8" s="12">
        <v>12.25</v>
      </c>
      <c r="U8" s="12">
        <v>5.75</v>
      </c>
      <c r="V8" s="12">
        <v>19.25</v>
      </c>
      <c r="W8" s="12">
        <v>8</v>
      </c>
      <c r="X8" s="12">
        <v>6</v>
      </c>
      <c r="Y8" s="12">
        <v>14.25</v>
      </c>
      <c r="Z8" s="12">
        <v>37</v>
      </c>
      <c r="AA8" s="12">
        <v>146.5</v>
      </c>
      <c r="AB8" s="12">
        <v>117</v>
      </c>
      <c r="AC8" s="12">
        <v>307.75</v>
      </c>
      <c r="AD8" s="12">
        <v>261.25</v>
      </c>
      <c r="AE8" s="12">
        <v>144</v>
      </c>
      <c r="AF8" s="12">
        <v>101.25</v>
      </c>
      <c r="AG8" s="12">
        <v>18.25</v>
      </c>
      <c r="AH8" s="12">
        <v>23</v>
      </c>
      <c r="AI8" s="12">
        <v>19.75</v>
      </c>
      <c r="AJ8" s="12">
        <v>3</v>
      </c>
      <c r="AK8" s="12">
        <v>6.5</v>
      </c>
      <c r="AL8" s="12">
        <v>16.5</v>
      </c>
      <c r="AM8" s="12">
        <v>4</v>
      </c>
      <c r="AN8" s="12">
        <v>17</v>
      </c>
      <c r="AO8" s="12">
        <v>3</v>
      </c>
      <c r="AP8" s="12">
        <v>4.75</v>
      </c>
      <c r="AQ8" s="12">
        <v>31.75</v>
      </c>
      <c r="AR8" s="12">
        <v>11.25</v>
      </c>
      <c r="AS8" s="13">
        <v>2469.25</v>
      </c>
      <c r="AT8" s="14"/>
      <c r="AW8" s="15"/>
    </row>
    <row r="9" spans="1:56">
      <c r="A9" s="1" t="s">
        <v>8</v>
      </c>
      <c r="B9" s="12">
        <v>84</v>
      </c>
      <c r="C9" s="12">
        <v>124</v>
      </c>
      <c r="D9" s="12">
        <v>70.25</v>
      </c>
      <c r="E9" s="12">
        <v>53.5</v>
      </c>
      <c r="F9" s="12">
        <v>244.5</v>
      </c>
      <c r="G9" s="12">
        <v>90.5</v>
      </c>
      <c r="H9" s="12">
        <v>7.5</v>
      </c>
      <c r="I9" s="12">
        <v>77.5</v>
      </c>
      <c r="J9" s="12">
        <v>103.5</v>
      </c>
      <c r="K9" s="12">
        <v>30</v>
      </c>
      <c r="L9" s="12">
        <v>118</v>
      </c>
      <c r="M9" s="12">
        <v>119.5</v>
      </c>
      <c r="N9" s="12">
        <v>53.25</v>
      </c>
      <c r="O9" s="12">
        <v>66.5</v>
      </c>
      <c r="P9" s="12">
        <v>51.75</v>
      </c>
      <c r="Q9" s="12">
        <v>26</v>
      </c>
      <c r="R9" s="12">
        <v>21</v>
      </c>
      <c r="S9" s="12">
        <v>43.5</v>
      </c>
      <c r="T9" s="12">
        <v>45.25</v>
      </c>
      <c r="U9" s="12">
        <v>23.25</v>
      </c>
      <c r="V9" s="12">
        <v>50.5</v>
      </c>
      <c r="W9" s="12">
        <v>20.5</v>
      </c>
      <c r="X9" s="12">
        <v>15.25</v>
      </c>
      <c r="Y9" s="12">
        <v>34.25</v>
      </c>
      <c r="Z9" s="12">
        <v>49.75</v>
      </c>
      <c r="AA9" s="12">
        <v>323.75</v>
      </c>
      <c r="AB9" s="12">
        <v>245</v>
      </c>
      <c r="AC9" s="12">
        <v>665.25</v>
      </c>
      <c r="AD9" s="12">
        <v>383.75</v>
      </c>
      <c r="AE9" s="12">
        <v>225.25</v>
      </c>
      <c r="AF9" s="12">
        <v>169.75</v>
      </c>
      <c r="AG9" s="12">
        <v>43.75</v>
      </c>
      <c r="AH9" s="12">
        <v>36.75</v>
      </c>
      <c r="AI9" s="12">
        <v>32.25</v>
      </c>
      <c r="AJ9" s="12">
        <v>5.5</v>
      </c>
      <c r="AK9" s="12">
        <v>10.75</v>
      </c>
      <c r="AL9" s="12">
        <v>24</v>
      </c>
      <c r="AM9" s="12">
        <v>9.75</v>
      </c>
      <c r="AN9" s="12">
        <v>83.5</v>
      </c>
      <c r="AO9" s="12">
        <v>4.5</v>
      </c>
      <c r="AP9" s="12">
        <v>7.5</v>
      </c>
      <c r="AQ9" s="12">
        <v>53.25</v>
      </c>
      <c r="AR9" s="12">
        <v>18.25</v>
      </c>
      <c r="AS9" s="13">
        <v>3966</v>
      </c>
      <c r="AT9" s="14"/>
      <c r="AW9" s="15"/>
    </row>
    <row r="10" spans="1:56">
      <c r="A10" s="1">
        <v>19</v>
      </c>
      <c r="B10" s="12">
        <v>45.5</v>
      </c>
      <c r="C10" s="12">
        <v>64.5</v>
      </c>
      <c r="D10" s="12">
        <v>58.5</v>
      </c>
      <c r="E10" s="12">
        <v>57.75</v>
      </c>
      <c r="F10" s="12">
        <v>198.75</v>
      </c>
      <c r="G10" s="12">
        <v>94.5</v>
      </c>
      <c r="H10" s="12">
        <v>70.75</v>
      </c>
      <c r="I10" s="12">
        <v>7.5</v>
      </c>
      <c r="J10" s="12">
        <v>27.25</v>
      </c>
      <c r="K10" s="12">
        <v>14</v>
      </c>
      <c r="L10" s="12">
        <v>74.25</v>
      </c>
      <c r="M10" s="12">
        <v>72.75</v>
      </c>
      <c r="N10" s="12">
        <v>33.5</v>
      </c>
      <c r="O10" s="12">
        <v>60.75</v>
      </c>
      <c r="P10" s="12">
        <v>40.25</v>
      </c>
      <c r="Q10" s="12">
        <v>17.25</v>
      </c>
      <c r="R10" s="12">
        <v>43.25</v>
      </c>
      <c r="S10" s="12">
        <v>30.75</v>
      </c>
      <c r="T10" s="12">
        <v>32.25</v>
      </c>
      <c r="U10" s="12">
        <v>25</v>
      </c>
      <c r="V10" s="12">
        <v>45</v>
      </c>
      <c r="W10" s="12">
        <v>20.25</v>
      </c>
      <c r="X10" s="12">
        <v>15.25</v>
      </c>
      <c r="Y10" s="12">
        <v>51.75</v>
      </c>
      <c r="Z10" s="12">
        <v>38.5</v>
      </c>
      <c r="AA10" s="12">
        <v>163</v>
      </c>
      <c r="AB10" s="12">
        <v>154.25</v>
      </c>
      <c r="AC10" s="12">
        <v>372.25</v>
      </c>
      <c r="AD10" s="12">
        <v>249.5</v>
      </c>
      <c r="AE10" s="12">
        <v>151.25</v>
      </c>
      <c r="AF10" s="12">
        <v>115.25</v>
      </c>
      <c r="AG10" s="12">
        <v>35.75</v>
      </c>
      <c r="AH10" s="12">
        <v>32.75</v>
      </c>
      <c r="AI10" s="12">
        <v>22.75</v>
      </c>
      <c r="AJ10" s="12">
        <v>9</v>
      </c>
      <c r="AK10" s="12">
        <v>6.75</v>
      </c>
      <c r="AL10" s="12">
        <v>18.75</v>
      </c>
      <c r="AM10" s="12">
        <v>8</v>
      </c>
      <c r="AN10" s="12">
        <v>41.25</v>
      </c>
      <c r="AO10" s="12">
        <v>7.5</v>
      </c>
      <c r="AP10" s="12">
        <v>7.75</v>
      </c>
      <c r="AQ10" s="12">
        <v>23.5</v>
      </c>
      <c r="AR10" s="12">
        <v>21.25</v>
      </c>
      <c r="AS10" s="13">
        <v>2680.25</v>
      </c>
      <c r="AT10" s="14"/>
      <c r="AV10" s="17"/>
      <c r="AW10" s="15"/>
      <c r="BC10" s="11"/>
    </row>
    <row r="11" spans="1:56">
      <c r="A11" s="1">
        <v>12</v>
      </c>
      <c r="B11" s="12">
        <v>55.5</v>
      </c>
      <c r="C11" s="12">
        <v>144.75</v>
      </c>
      <c r="D11" s="12">
        <v>92</v>
      </c>
      <c r="E11" s="12">
        <v>95.75</v>
      </c>
      <c r="F11" s="12">
        <v>312</v>
      </c>
      <c r="G11" s="12">
        <v>113.75</v>
      </c>
      <c r="H11" s="12">
        <v>96</v>
      </c>
      <c r="I11" s="12">
        <v>19.25</v>
      </c>
      <c r="J11" s="12">
        <v>8.75</v>
      </c>
      <c r="K11" s="12">
        <v>17</v>
      </c>
      <c r="L11" s="12">
        <v>99</v>
      </c>
      <c r="M11" s="12">
        <v>146.75</v>
      </c>
      <c r="N11" s="12">
        <v>98.75</v>
      </c>
      <c r="O11" s="12">
        <v>111.5</v>
      </c>
      <c r="P11" s="12">
        <v>66.5</v>
      </c>
      <c r="Q11" s="12">
        <v>30</v>
      </c>
      <c r="R11" s="12">
        <v>58.25</v>
      </c>
      <c r="S11" s="12">
        <v>93.5</v>
      </c>
      <c r="T11" s="12">
        <v>58.75</v>
      </c>
      <c r="U11" s="12">
        <v>31.75</v>
      </c>
      <c r="V11" s="12">
        <v>76</v>
      </c>
      <c r="W11" s="12">
        <v>35.25</v>
      </c>
      <c r="X11" s="12">
        <v>34</v>
      </c>
      <c r="Y11" s="12">
        <v>74.75</v>
      </c>
      <c r="Z11" s="12">
        <v>63.5</v>
      </c>
      <c r="AA11" s="12">
        <v>257.25</v>
      </c>
      <c r="AB11" s="12">
        <v>223.25</v>
      </c>
      <c r="AC11" s="12">
        <v>618.25</v>
      </c>
      <c r="AD11" s="12">
        <v>268</v>
      </c>
      <c r="AE11" s="12">
        <v>118.75</v>
      </c>
      <c r="AF11" s="12">
        <v>103.25</v>
      </c>
      <c r="AG11" s="12">
        <v>44.25</v>
      </c>
      <c r="AH11" s="12">
        <v>61</v>
      </c>
      <c r="AI11" s="12">
        <v>53.25</v>
      </c>
      <c r="AJ11" s="12">
        <v>23</v>
      </c>
      <c r="AK11" s="12">
        <v>14.25</v>
      </c>
      <c r="AL11" s="12">
        <v>34.75</v>
      </c>
      <c r="AM11" s="12">
        <v>15</v>
      </c>
      <c r="AN11" s="12">
        <v>72.5</v>
      </c>
      <c r="AO11" s="12">
        <v>15.5</v>
      </c>
      <c r="AP11" s="12">
        <v>14.75</v>
      </c>
      <c r="AQ11" s="12">
        <v>50.25</v>
      </c>
      <c r="AR11" s="12">
        <v>37.75</v>
      </c>
      <c r="AS11" s="13">
        <v>4058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14</v>
      </c>
      <c r="C12" s="12">
        <v>26.5</v>
      </c>
      <c r="D12" s="12">
        <v>27</v>
      </c>
      <c r="E12" s="12">
        <v>22.25</v>
      </c>
      <c r="F12" s="12">
        <v>114.75</v>
      </c>
      <c r="G12" s="12">
        <v>38.5</v>
      </c>
      <c r="H12" s="12">
        <v>28.5</v>
      </c>
      <c r="I12" s="12">
        <v>11.5</v>
      </c>
      <c r="J12" s="12">
        <v>19.25</v>
      </c>
      <c r="K12" s="12">
        <v>4.75</v>
      </c>
      <c r="L12" s="12">
        <v>87.25</v>
      </c>
      <c r="M12" s="12">
        <v>101.5</v>
      </c>
      <c r="N12" s="12">
        <v>124.75</v>
      </c>
      <c r="O12" s="12">
        <v>145.75</v>
      </c>
      <c r="P12" s="12">
        <v>46</v>
      </c>
      <c r="Q12" s="12">
        <v>28.5</v>
      </c>
      <c r="R12" s="12">
        <v>47.25</v>
      </c>
      <c r="S12" s="12">
        <v>77.75</v>
      </c>
      <c r="T12" s="12">
        <v>7.75</v>
      </c>
      <c r="U12" s="12">
        <v>5</v>
      </c>
      <c r="V12" s="12">
        <v>12.5</v>
      </c>
      <c r="W12" s="12">
        <v>3.75</v>
      </c>
      <c r="X12" s="12">
        <v>5</v>
      </c>
      <c r="Y12" s="12">
        <v>18.5</v>
      </c>
      <c r="Z12" s="12">
        <v>19.75</v>
      </c>
      <c r="AA12" s="12">
        <v>180.75</v>
      </c>
      <c r="AB12" s="12">
        <v>210.25</v>
      </c>
      <c r="AC12" s="12">
        <v>551.25</v>
      </c>
      <c r="AD12" s="12">
        <v>238.5</v>
      </c>
      <c r="AE12" s="12">
        <v>108.25</v>
      </c>
      <c r="AF12" s="12">
        <v>84.5</v>
      </c>
      <c r="AG12" s="12">
        <v>26.75</v>
      </c>
      <c r="AH12" s="12">
        <v>30</v>
      </c>
      <c r="AI12" s="12">
        <v>37.5</v>
      </c>
      <c r="AJ12" s="12">
        <v>5</v>
      </c>
      <c r="AK12" s="12">
        <v>54.25</v>
      </c>
      <c r="AL12" s="12">
        <v>71.75</v>
      </c>
      <c r="AM12" s="12">
        <v>1.5</v>
      </c>
      <c r="AN12" s="12">
        <v>12.25</v>
      </c>
      <c r="AO12" s="12">
        <v>3</v>
      </c>
      <c r="AP12" s="12">
        <v>3.25</v>
      </c>
      <c r="AQ12" s="12">
        <v>14.75</v>
      </c>
      <c r="AR12" s="12">
        <v>5.25</v>
      </c>
      <c r="AS12" s="13">
        <v>2676.75</v>
      </c>
      <c r="AT12" s="14"/>
      <c r="AV12" s="17" t="s">
        <v>43</v>
      </c>
      <c r="AW12" s="15">
        <f>SUM(AA28:AD31)</f>
        <v>2428</v>
      </c>
      <c r="AX12" s="15">
        <f>SUM(Z28:Z31,H28:K31)</f>
        <v>7120.5</v>
      </c>
      <c r="AY12" s="15">
        <f>SUM(AE28:AJ31)</f>
        <v>16174</v>
      </c>
      <c r="AZ12" s="15">
        <f>SUM(B28:G31)</f>
        <v>6866</v>
      </c>
      <c r="BA12" s="15">
        <f>SUM(AM28:AN31,T28:Y31)</f>
        <v>6454.75</v>
      </c>
      <c r="BB12" s="15">
        <f>SUM(AK28:AL31,L28:S31)</f>
        <v>8631.75</v>
      </c>
      <c r="BC12" s="14">
        <f>SUM(AO28:AR31)</f>
        <v>5189.25</v>
      </c>
      <c r="BD12" s="9">
        <f t="shared" ref="BD12:BD19" si="0">SUM(AW12:BC12)</f>
        <v>52864.25</v>
      </c>
    </row>
    <row r="13" spans="1:56">
      <c r="A13" s="1" t="s">
        <v>10</v>
      </c>
      <c r="B13" s="12">
        <v>78.75</v>
      </c>
      <c r="C13" s="12">
        <v>98.75</v>
      </c>
      <c r="D13" s="12">
        <v>50.25</v>
      </c>
      <c r="E13" s="12">
        <v>66.25</v>
      </c>
      <c r="F13" s="12">
        <v>205.25</v>
      </c>
      <c r="G13" s="12">
        <v>119.75</v>
      </c>
      <c r="H13" s="12">
        <v>123.25</v>
      </c>
      <c r="I13" s="12">
        <v>86.25</v>
      </c>
      <c r="J13" s="12">
        <v>111.5</v>
      </c>
      <c r="K13" s="12">
        <v>72.5</v>
      </c>
      <c r="L13" s="12">
        <v>8.5</v>
      </c>
      <c r="M13" s="12">
        <v>161.75</v>
      </c>
      <c r="N13" s="12">
        <v>147.75</v>
      </c>
      <c r="O13" s="12">
        <v>277</v>
      </c>
      <c r="P13" s="12">
        <v>145</v>
      </c>
      <c r="Q13" s="12">
        <v>69.75</v>
      </c>
      <c r="R13" s="12">
        <v>53.75</v>
      </c>
      <c r="S13" s="12">
        <v>88.25</v>
      </c>
      <c r="T13" s="12">
        <v>34.75</v>
      </c>
      <c r="U13" s="12">
        <v>13.5</v>
      </c>
      <c r="V13" s="12">
        <v>40.25</v>
      </c>
      <c r="W13" s="12">
        <v>21.75</v>
      </c>
      <c r="X13" s="12">
        <v>19.5</v>
      </c>
      <c r="Y13" s="12">
        <v>45.5</v>
      </c>
      <c r="Z13" s="12">
        <v>98</v>
      </c>
      <c r="AA13" s="12">
        <v>229.5</v>
      </c>
      <c r="AB13" s="12">
        <v>224.5</v>
      </c>
      <c r="AC13" s="12">
        <v>628.5</v>
      </c>
      <c r="AD13" s="12">
        <v>327.5</v>
      </c>
      <c r="AE13" s="12">
        <v>148.5</v>
      </c>
      <c r="AF13" s="12">
        <v>147.5</v>
      </c>
      <c r="AG13" s="12">
        <v>36</v>
      </c>
      <c r="AH13" s="12">
        <v>56.5</v>
      </c>
      <c r="AI13" s="12">
        <v>52.75</v>
      </c>
      <c r="AJ13" s="12">
        <v>10.75</v>
      </c>
      <c r="AK13" s="12">
        <v>42</v>
      </c>
      <c r="AL13" s="12">
        <v>90.75</v>
      </c>
      <c r="AM13" s="12">
        <v>9</v>
      </c>
      <c r="AN13" s="12">
        <v>54.25</v>
      </c>
      <c r="AO13" s="12">
        <v>8</v>
      </c>
      <c r="AP13" s="12">
        <v>12.75</v>
      </c>
      <c r="AQ13" s="12">
        <v>29.25</v>
      </c>
      <c r="AR13" s="12">
        <v>17.75</v>
      </c>
      <c r="AS13" s="13">
        <v>4363.25</v>
      </c>
      <c r="AT13" s="14"/>
      <c r="AV13" s="17" t="s">
        <v>44</v>
      </c>
      <c r="AW13" s="15">
        <f>SUM(AA27:AD27,AA9:AD12)</f>
        <v>6777.25</v>
      </c>
      <c r="AX13" s="15">
        <f>SUM(Z27,Z9:Z12,H9:K12,H27:K27)</f>
        <v>904.25</v>
      </c>
      <c r="AY13" s="15">
        <f>SUM(AE9:AJ12,AE27:AJ27)</f>
        <v>1916</v>
      </c>
      <c r="AZ13" s="15">
        <f>SUM(B9:G12,B27:G27)</f>
        <v>2393.5</v>
      </c>
      <c r="BA13" s="15">
        <f>SUM(T9:Y12,AM9:AN12,T27:Y27,AM27:AN27)</f>
        <v>1047.25</v>
      </c>
      <c r="BB13" s="15">
        <f>SUM(L9:S12,AK9:AL12,L27:S27,AK27:AL27)</f>
        <v>2754</v>
      </c>
      <c r="BC13" s="14">
        <f>SUM(AO9:AR12,AO27:AR27)</f>
        <v>337.25</v>
      </c>
      <c r="BD13" s="9">
        <f t="shared" si="0"/>
        <v>16129.5</v>
      </c>
    </row>
    <row r="14" spans="1:56">
      <c r="A14" s="1" t="s">
        <v>11</v>
      </c>
      <c r="B14" s="12">
        <v>65.5</v>
      </c>
      <c r="C14" s="12">
        <v>137.75</v>
      </c>
      <c r="D14" s="12">
        <v>48.75</v>
      </c>
      <c r="E14" s="12">
        <v>56.5</v>
      </c>
      <c r="F14" s="12">
        <v>428.5</v>
      </c>
      <c r="G14" s="12">
        <v>82.5</v>
      </c>
      <c r="H14" s="12">
        <v>141.75</v>
      </c>
      <c r="I14" s="12">
        <v>74</v>
      </c>
      <c r="J14" s="12">
        <v>149.5</v>
      </c>
      <c r="K14" s="12">
        <v>96.25</v>
      </c>
      <c r="L14" s="12">
        <v>166.75</v>
      </c>
      <c r="M14" s="12">
        <v>5.25</v>
      </c>
      <c r="N14" s="12">
        <v>112.25</v>
      </c>
      <c r="O14" s="12">
        <v>156</v>
      </c>
      <c r="P14" s="12">
        <v>126</v>
      </c>
      <c r="Q14" s="12">
        <v>80.5</v>
      </c>
      <c r="R14" s="12">
        <v>92.75</v>
      </c>
      <c r="S14" s="12">
        <v>149.75</v>
      </c>
      <c r="T14" s="12">
        <v>40.5</v>
      </c>
      <c r="U14" s="12">
        <v>33.75</v>
      </c>
      <c r="V14" s="12">
        <v>59.25</v>
      </c>
      <c r="W14" s="12">
        <v>32.25</v>
      </c>
      <c r="X14" s="12">
        <v>24</v>
      </c>
      <c r="Y14" s="12">
        <v>55</v>
      </c>
      <c r="Z14" s="12">
        <v>73.25</v>
      </c>
      <c r="AA14" s="12">
        <v>223</v>
      </c>
      <c r="AB14" s="12">
        <v>152</v>
      </c>
      <c r="AC14" s="12">
        <v>411.25</v>
      </c>
      <c r="AD14" s="12">
        <v>214.5</v>
      </c>
      <c r="AE14" s="12">
        <v>80</v>
      </c>
      <c r="AF14" s="12">
        <v>86.75</v>
      </c>
      <c r="AG14" s="12">
        <v>59.5</v>
      </c>
      <c r="AH14" s="12">
        <v>56</v>
      </c>
      <c r="AI14" s="12">
        <v>86.25</v>
      </c>
      <c r="AJ14" s="12">
        <v>8.5</v>
      </c>
      <c r="AK14" s="12">
        <v>64.25</v>
      </c>
      <c r="AL14" s="12">
        <v>224.25</v>
      </c>
      <c r="AM14" s="12">
        <v>18</v>
      </c>
      <c r="AN14" s="12">
        <v>87.5</v>
      </c>
      <c r="AO14" s="12">
        <v>20.5</v>
      </c>
      <c r="AP14" s="12">
        <v>16.5</v>
      </c>
      <c r="AQ14" s="12">
        <v>28</v>
      </c>
      <c r="AR14" s="12">
        <v>28.25</v>
      </c>
      <c r="AS14" s="13">
        <v>4353.25</v>
      </c>
      <c r="AT14" s="14"/>
      <c r="AV14" s="17" t="s">
        <v>45</v>
      </c>
      <c r="AW14" s="15">
        <f>SUM(AA32:AD37)</f>
        <v>15942.5</v>
      </c>
      <c r="AX14" s="15">
        <f>SUM(H32:K37,Z32:Z37)</f>
        <v>1980.5</v>
      </c>
      <c r="AY14" s="15">
        <f>SUM(AE32:AJ37)</f>
        <v>5858.5</v>
      </c>
      <c r="AZ14" s="15">
        <f>SUM(B32:G37)</f>
        <v>2044.25</v>
      </c>
      <c r="BA14" s="15">
        <f>SUM(T32:Y37,AM32:AN37)</f>
        <v>1199</v>
      </c>
      <c r="BB14" s="15">
        <f>SUM(L32:S37,AK32:AL37)</f>
        <v>1880</v>
      </c>
      <c r="BC14" s="14">
        <f>SUM(AO32:AR37)</f>
        <v>1795</v>
      </c>
      <c r="BD14" s="9">
        <f t="shared" si="0"/>
        <v>30699.75</v>
      </c>
    </row>
    <row r="15" spans="1:56">
      <c r="A15" s="1" t="s">
        <v>12</v>
      </c>
      <c r="B15" s="12">
        <v>22.25</v>
      </c>
      <c r="C15" s="12">
        <v>26.5</v>
      </c>
      <c r="D15" s="12">
        <v>16.5</v>
      </c>
      <c r="E15" s="12">
        <v>16.75</v>
      </c>
      <c r="F15" s="12">
        <v>81</v>
      </c>
      <c r="G15" s="12">
        <v>29.5</v>
      </c>
      <c r="H15" s="12">
        <v>57.25</v>
      </c>
      <c r="I15" s="12">
        <v>39.5</v>
      </c>
      <c r="J15" s="12">
        <v>116.5</v>
      </c>
      <c r="K15" s="12">
        <v>119.5</v>
      </c>
      <c r="L15" s="12">
        <v>154</v>
      </c>
      <c r="M15" s="12">
        <v>113.5</v>
      </c>
      <c r="N15" s="12">
        <v>6.5</v>
      </c>
      <c r="O15" s="12">
        <v>89.25</v>
      </c>
      <c r="P15" s="12">
        <v>59.75</v>
      </c>
      <c r="Q15" s="12">
        <v>44.25</v>
      </c>
      <c r="R15" s="12">
        <v>37.5</v>
      </c>
      <c r="S15" s="12">
        <v>65</v>
      </c>
      <c r="T15" s="12">
        <v>11.5</v>
      </c>
      <c r="U15" s="12">
        <v>5</v>
      </c>
      <c r="V15" s="12">
        <v>13.5</v>
      </c>
      <c r="W15" s="12">
        <v>4</v>
      </c>
      <c r="X15" s="12">
        <v>3.25</v>
      </c>
      <c r="Y15" s="12">
        <v>12</v>
      </c>
      <c r="Z15" s="12">
        <v>25.75</v>
      </c>
      <c r="AA15" s="12">
        <v>129.5</v>
      </c>
      <c r="AB15" s="12">
        <v>126.75</v>
      </c>
      <c r="AC15" s="12">
        <v>375.25</v>
      </c>
      <c r="AD15" s="12">
        <v>144.5</v>
      </c>
      <c r="AE15" s="12">
        <v>41.25</v>
      </c>
      <c r="AF15" s="12">
        <v>53.75</v>
      </c>
      <c r="AG15" s="12">
        <v>18.5</v>
      </c>
      <c r="AH15" s="12">
        <v>33.75</v>
      </c>
      <c r="AI15" s="12">
        <v>26.5</v>
      </c>
      <c r="AJ15" s="12">
        <v>7.25</v>
      </c>
      <c r="AK15" s="12">
        <v>27.5</v>
      </c>
      <c r="AL15" s="12">
        <v>40.25</v>
      </c>
      <c r="AM15" s="12">
        <v>3.75</v>
      </c>
      <c r="AN15" s="12">
        <v>17.25</v>
      </c>
      <c r="AO15" s="12">
        <v>7.5</v>
      </c>
      <c r="AP15" s="12">
        <v>6</v>
      </c>
      <c r="AQ15" s="12">
        <v>13.25</v>
      </c>
      <c r="AR15" s="12">
        <v>13</v>
      </c>
      <c r="AS15" s="13">
        <v>2255.5</v>
      </c>
      <c r="AT15" s="14"/>
      <c r="AV15" s="17" t="s">
        <v>46</v>
      </c>
      <c r="AW15" s="15">
        <f>SUM(AA3:AD8)</f>
        <v>6538</v>
      </c>
      <c r="AX15" s="15">
        <f>SUM(H3:K8,Z3:Z8)</f>
        <v>2481</v>
      </c>
      <c r="AY15" s="15">
        <f>SUM(AE3:AJ8)</f>
        <v>1985.75</v>
      </c>
      <c r="AZ15" s="15">
        <f>SUM(B3:G8)</f>
        <v>3941.75</v>
      </c>
      <c r="BA15" s="15">
        <f>SUM(T3:Y8,AM3:AN8)</f>
        <v>768.5</v>
      </c>
      <c r="BB15" s="15">
        <f>SUM(L3:S8,AK3:AL8)</f>
        <v>2634.5</v>
      </c>
      <c r="BC15" s="14">
        <f>SUM(AO3:AR8)</f>
        <v>645.75</v>
      </c>
      <c r="BD15" s="9">
        <f t="shared" si="0"/>
        <v>18995.25</v>
      </c>
    </row>
    <row r="16" spans="1:56">
      <c r="A16" s="1" t="s">
        <v>13</v>
      </c>
      <c r="B16" s="12">
        <v>24.75</v>
      </c>
      <c r="C16" s="12">
        <v>46.25</v>
      </c>
      <c r="D16" s="12">
        <v>19.25</v>
      </c>
      <c r="E16" s="12">
        <v>22.25</v>
      </c>
      <c r="F16" s="12">
        <v>85.5</v>
      </c>
      <c r="G16" s="12">
        <v>40.25</v>
      </c>
      <c r="H16" s="12">
        <v>75.5</v>
      </c>
      <c r="I16" s="12">
        <v>73.75</v>
      </c>
      <c r="J16" s="12">
        <v>133.25</v>
      </c>
      <c r="K16" s="12">
        <v>121.75</v>
      </c>
      <c r="L16" s="12">
        <v>261.25</v>
      </c>
      <c r="M16" s="12">
        <v>161</v>
      </c>
      <c r="N16" s="12">
        <v>91.25</v>
      </c>
      <c r="O16" s="12">
        <v>10.25</v>
      </c>
      <c r="P16" s="12">
        <v>123.75</v>
      </c>
      <c r="Q16" s="12">
        <v>102.5</v>
      </c>
      <c r="R16" s="12">
        <v>87.75</v>
      </c>
      <c r="S16" s="12">
        <v>149.75</v>
      </c>
      <c r="T16" s="12">
        <v>17</v>
      </c>
      <c r="U16" s="12">
        <v>3.25</v>
      </c>
      <c r="V16" s="12">
        <v>9.25</v>
      </c>
      <c r="W16" s="12">
        <v>3.25</v>
      </c>
      <c r="X16" s="12">
        <v>4</v>
      </c>
      <c r="Y16" s="12">
        <v>16.25</v>
      </c>
      <c r="Z16" s="12">
        <v>35.25</v>
      </c>
      <c r="AA16" s="12">
        <v>124</v>
      </c>
      <c r="AB16" s="12">
        <v>117</v>
      </c>
      <c r="AC16" s="12">
        <v>350.25</v>
      </c>
      <c r="AD16" s="12">
        <v>121.25</v>
      </c>
      <c r="AE16" s="12">
        <v>42</v>
      </c>
      <c r="AF16" s="12">
        <v>42.25</v>
      </c>
      <c r="AG16" s="12">
        <v>13.5</v>
      </c>
      <c r="AH16" s="12">
        <v>31.5</v>
      </c>
      <c r="AI16" s="12">
        <v>31</v>
      </c>
      <c r="AJ16" s="12">
        <v>8.25</v>
      </c>
      <c r="AK16" s="12">
        <v>59.5</v>
      </c>
      <c r="AL16" s="12">
        <v>131.75</v>
      </c>
      <c r="AM16" s="12">
        <v>4</v>
      </c>
      <c r="AN16" s="12">
        <v>21.75</v>
      </c>
      <c r="AO16" s="12">
        <v>5.75</v>
      </c>
      <c r="AP16" s="12">
        <v>4</v>
      </c>
      <c r="AQ16" s="12">
        <v>9.5</v>
      </c>
      <c r="AR16" s="12">
        <v>10.5</v>
      </c>
      <c r="AS16" s="13">
        <v>2846</v>
      </c>
      <c r="AT16" s="14"/>
      <c r="AV16" s="17" t="s">
        <v>47</v>
      </c>
      <c r="AW16" s="15">
        <f>SUM(AA21:AD26,AA40:AD41)</f>
        <v>6138</v>
      </c>
      <c r="AX16" s="15">
        <f>SUM(H21:K26,H40:K41,Z21:Z26,Z40:Z41)</f>
        <v>1060.75</v>
      </c>
      <c r="AY16" s="15">
        <f>SUM(AE21:AJ26,AE40:AJ41)</f>
        <v>1231</v>
      </c>
      <c r="AZ16" s="15">
        <f>SUM(B21:G26,B40:G41)</f>
        <v>815.5</v>
      </c>
      <c r="BA16" s="15">
        <f>SUM(T21:Y26,T40:Y41,AM21:AN26,AM40:AN41)</f>
        <v>2687.5</v>
      </c>
      <c r="BB16" s="15">
        <f>SUM(L21:S26,L40:S41,AK21:AL26,AK40:AL41)</f>
        <v>1048</v>
      </c>
      <c r="BC16" s="14">
        <f>SUM(AO21:AR26,AO40:AR41)</f>
        <v>596.5</v>
      </c>
      <c r="BD16" s="9">
        <f t="shared" si="0"/>
        <v>13577.25</v>
      </c>
    </row>
    <row r="17" spans="1:56">
      <c r="A17" s="1" t="s">
        <v>14</v>
      </c>
      <c r="B17" s="12">
        <v>19</v>
      </c>
      <c r="C17" s="12">
        <v>41</v>
      </c>
      <c r="D17" s="12">
        <v>12.25</v>
      </c>
      <c r="E17" s="12">
        <v>12.5</v>
      </c>
      <c r="F17" s="12">
        <v>69.75</v>
      </c>
      <c r="G17" s="12">
        <v>23.25</v>
      </c>
      <c r="H17" s="12">
        <v>52.75</v>
      </c>
      <c r="I17" s="12">
        <v>52.5</v>
      </c>
      <c r="J17" s="12">
        <v>71</v>
      </c>
      <c r="K17" s="12">
        <v>50.25</v>
      </c>
      <c r="L17" s="12">
        <v>141.25</v>
      </c>
      <c r="M17" s="12">
        <v>132.75</v>
      </c>
      <c r="N17" s="12">
        <v>67</v>
      </c>
      <c r="O17" s="12">
        <v>133.25</v>
      </c>
      <c r="P17" s="12">
        <v>8.75</v>
      </c>
      <c r="Q17" s="12">
        <v>86.75</v>
      </c>
      <c r="R17" s="12">
        <v>91.25</v>
      </c>
      <c r="S17" s="12">
        <v>150.75</v>
      </c>
      <c r="T17" s="12">
        <v>13.75</v>
      </c>
      <c r="U17" s="12">
        <v>5.25</v>
      </c>
      <c r="V17" s="12">
        <v>11.75</v>
      </c>
      <c r="W17" s="12">
        <v>7.25</v>
      </c>
      <c r="X17" s="12">
        <v>2.5</v>
      </c>
      <c r="Y17" s="12">
        <v>8.75</v>
      </c>
      <c r="Z17" s="12">
        <v>20.5</v>
      </c>
      <c r="AA17" s="12">
        <v>77</v>
      </c>
      <c r="AB17" s="12">
        <v>65.5</v>
      </c>
      <c r="AC17" s="12">
        <v>190</v>
      </c>
      <c r="AD17" s="12">
        <v>89.75</v>
      </c>
      <c r="AE17" s="12">
        <v>34.75</v>
      </c>
      <c r="AF17" s="12">
        <v>28.5</v>
      </c>
      <c r="AG17" s="12">
        <v>8.5</v>
      </c>
      <c r="AH17" s="12">
        <v>23.5</v>
      </c>
      <c r="AI17" s="12">
        <v>20.75</v>
      </c>
      <c r="AJ17" s="12">
        <v>5.25</v>
      </c>
      <c r="AK17" s="12">
        <v>14.75</v>
      </c>
      <c r="AL17" s="12">
        <v>44.75</v>
      </c>
      <c r="AM17" s="12">
        <v>2.5</v>
      </c>
      <c r="AN17" s="12">
        <v>26.5</v>
      </c>
      <c r="AO17" s="12">
        <v>3.75</v>
      </c>
      <c r="AP17" s="12">
        <v>6.75</v>
      </c>
      <c r="AQ17" s="12">
        <v>6.5</v>
      </c>
      <c r="AR17" s="12">
        <v>7.5</v>
      </c>
      <c r="AS17" s="13">
        <v>1942.25</v>
      </c>
      <c r="AT17" s="14"/>
      <c r="AV17" s="1" t="s">
        <v>48</v>
      </c>
      <c r="AW17" s="14">
        <f>SUM(AA13:AD20,AA38:AD39)</f>
        <v>8549.5</v>
      </c>
      <c r="AX17" s="14">
        <f>SUM(H13:K20,H38:K39,Z13:Z20,Z38:Z39)</f>
        <v>2903.5</v>
      </c>
      <c r="AY17" s="14">
        <f>SUM(AE13:AJ20,AE38:AJ39)</f>
        <v>1983.75</v>
      </c>
      <c r="AZ17" s="14">
        <f>SUM(B13:G20,B38:G39)</f>
        <v>2871.5</v>
      </c>
      <c r="BA17" s="14">
        <f>SUM(T13:Y20,T38:Y39,AM13:AN20,AM38:AN39)</f>
        <v>1097.75</v>
      </c>
      <c r="BB17" s="14">
        <f>SUM(L13:S20,L38:S39,AK13:AL20,AK38:AL39)</f>
        <v>8099</v>
      </c>
      <c r="BC17" s="14">
        <f>SUM(AO13:AR20,AO38:AR39)</f>
        <v>481</v>
      </c>
      <c r="BD17" s="9">
        <f t="shared" si="0"/>
        <v>25986</v>
      </c>
    </row>
    <row r="18" spans="1:56">
      <c r="A18" s="1" t="s">
        <v>15</v>
      </c>
      <c r="B18" s="12">
        <v>13.5</v>
      </c>
      <c r="C18" s="12">
        <v>19.75</v>
      </c>
      <c r="D18" s="12">
        <v>9</v>
      </c>
      <c r="E18" s="12">
        <v>6</v>
      </c>
      <c r="F18" s="12">
        <v>31.75</v>
      </c>
      <c r="G18" s="12">
        <v>15.25</v>
      </c>
      <c r="H18" s="12">
        <v>23</v>
      </c>
      <c r="I18" s="12">
        <v>18</v>
      </c>
      <c r="J18" s="12">
        <v>31</v>
      </c>
      <c r="K18" s="12">
        <v>23.5</v>
      </c>
      <c r="L18" s="12">
        <v>64.25</v>
      </c>
      <c r="M18" s="12">
        <v>73</v>
      </c>
      <c r="N18" s="12">
        <v>47</v>
      </c>
      <c r="O18" s="12">
        <v>90.5</v>
      </c>
      <c r="P18" s="12">
        <v>85.5</v>
      </c>
      <c r="Q18" s="12">
        <v>2.25</v>
      </c>
      <c r="R18" s="12">
        <v>38.5</v>
      </c>
      <c r="S18" s="12">
        <v>87.75</v>
      </c>
      <c r="T18" s="12">
        <v>5.75</v>
      </c>
      <c r="U18" s="12">
        <v>0.75</v>
      </c>
      <c r="V18" s="12">
        <v>4.25</v>
      </c>
      <c r="W18" s="12">
        <v>3</v>
      </c>
      <c r="X18" s="12">
        <v>2.5</v>
      </c>
      <c r="Y18" s="12">
        <v>5.5</v>
      </c>
      <c r="Z18" s="12">
        <v>5.5</v>
      </c>
      <c r="AA18" s="12">
        <v>63.25</v>
      </c>
      <c r="AB18" s="12">
        <v>46.75</v>
      </c>
      <c r="AC18" s="12">
        <v>143.5</v>
      </c>
      <c r="AD18" s="12">
        <v>59.25</v>
      </c>
      <c r="AE18" s="12">
        <v>13.5</v>
      </c>
      <c r="AF18" s="12">
        <v>29</v>
      </c>
      <c r="AG18" s="12">
        <v>8.25</v>
      </c>
      <c r="AH18" s="12">
        <v>19.75</v>
      </c>
      <c r="AI18" s="12">
        <v>19.75</v>
      </c>
      <c r="AJ18" s="12">
        <v>7.75</v>
      </c>
      <c r="AK18" s="12">
        <v>13</v>
      </c>
      <c r="AL18" s="12">
        <v>26</v>
      </c>
      <c r="AM18" s="12">
        <v>3</v>
      </c>
      <c r="AN18" s="12">
        <v>11.5</v>
      </c>
      <c r="AO18" s="12">
        <v>5.25</v>
      </c>
      <c r="AP18" s="12">
        <v>4.25</v>
      </c>
      <c r="AQ18" s="12">
        <v>3.75</v>
      </c>
      <c r="AR18" s="12">
        <v>4.75</v>
      </c>
      <c r="AS18" s="13">
        <v>1189</v>
      </c>
      <c r="AT18" s="14"/>
      <c r="AV18" s="9" t="s">
        <v>58</v>
      </c>
      <c r="AW18" s="15">
        <f>SUM(AA42:AD45)</f>
        <v>4209.5</v>
      </c>
      <c r="AX18" s="9">
        <f>SUM(Z42:Z45,H42:K45)</f>
        <v>311.75</v>
      </c>
      <c r="AY18" s="9">
        <f>SUM(AE42:AJ45)</f>
        <v>1893</v>
      </c>
      <c r="AZ18" s="9">
        <f>SUM(B42:G45)</f>
        <v>703</v>
      </c>
      <c r="BA18" s="9">
        <f>SUM(T42:Y45, AM42:AN45)</f>
        <v>550.75</v>
      </c>
      <c r="BB18" s="9">
        <f>SUM(AK42:AL45,L42:S45)</f>
        <v>410</v>
      </c>
      <c r="BC18" s="9">
        <f>SUM(AO42:AR45)</f>
        <v>625.25</v>
      </c>
      <c r="BD18" s="9">
        <f t="shared" si="0"/>
        <v>8703.25</v>
      </c>
    </row>
    <row r="19" spans="1:56">
      <c r="A19" s="1" t="s">
        <v>16</v>
      </c>
      <c r="B19" s="12">
        <v>12.25</v>
      </c>
      <c r="C19" s="12">
        <v>17</v>
      </c>
      <c r="D19" s="12">
        <v>6.5</v>
      </c>
      <c r="E19" s="12">
        <v>8.25</v>
      </c>
      <c r="F19" s="12">
        <v>76.25</v>
      </c>
      <c r="G19" s="12">
        <v>13.25</v>
      </c>
      <c r="H19" s="12">
        <v>24.25</v>
      </c>
      <c r="I19" s="12">
        <v>44.25</v>
      </c>
      <c r="J19" s="12">
        <v>64.25</v>
      </c>
      <c r="K19" s="12">
        <v>37.5</v>
      </c>
      <c r="L19" s="12">
        <v>53.25</v>
      </c>
      <c r="M19" s="12">
        <v>84.75</v>
      </c>
      <c r="N19" s="12">
        <v>37.5</v>
      </c>
      <c r="O19" s="12">
        <v>79</v>
      </c>
      <c r="P19" s="12">
        <v>93</v>
      </c>
      <c r="Q19" s="12">
        <v>37.25</v>
      </c>
      <c r="R19" s="12">
        <v>7.25</v>
      </c>
      <c r="S19" s="12">
        <v>95.25</v>
      </c>
      <c r="T19" s="12">
        <v>7.5</v>
      </c>
      <c r="U19" s="12">
        <v>6.25</v>
      </c>
      <c r="V19" s="12">
        <v>8.75</v>
      </c>
      <c r="W19" s="12">
        <v>2.75</v>
      </c>
      <c r="X19" s="12">
        <v>0.75</v>
      </c>
      <c r="Y19" s="12">
        <v>8.5</v>
      </c>
      <c r="Z19" s="12">
        <v>12.5</v>
      </c>
      <c r="AA19" s="12">
        <v>96.5</v>
      </c>
      <c r="AB19" s="12">
        <v>76.25</v>
      </c>
      <c r="AC19" s="12">
        <v>240.25</v>
      </c>
      <c r="AD19" s="12">
        <v>82</v>
      </c>
      <c r="AE19" s="12">
        <v>22.5</v>
      </c>
      <c r="AF19" s="12">
        <v>19.75</v>
      </c>
      <c r="AG19" s="12">
        <v>8.75</v>
      </c>
      <c r="AH19" s="12">
        <v>16.5</v>
      </c>
      <c r="AI19" s="12">
        <v>18.75</v>
      </c>
      <c r="AJ19" s="12">
        <v>9</v>
      </c>
      <c r="AK19" s="12">
        <v>9.25</v>
      </c>
      <c r="AL19" s="12">
        <v>30.5</v>
      </c>
      <c r="AM19" s="12">
        <v>1.75</v>
      </c>
      <c r="AN19" s="12">
        <v>10.75</v>
      </c>
      <c r="AO19" s="12">
        <v>4</v>
      </c>
      <c r="AP19" s="12">
        <v>4.75</v>
      </c>
      <c r="AQ19" s="12">
        <v>11.75</v>
      </c>
      <c r="AR19" s="12">
        <v>6.75</v>
      </c>
      <c r="AS19" s="13">
        <v>1507.75</v>
      </c>
      <c r="AT19" s="14"/>
      <c r="AV19" s="9" t="s">
        <v>49</v>
      </c>
      <c r="AW19" s="15">
        <f>SUM(AW12:AW18)</f>
        <v>50582.75</v>
      </c>
      <c r="AX19" s="9">
        <f t="shared" ref="AX19:BC19" si="1">SUM(AX12:AX18)</f>
        <v>16762.25</v>
      </c>
      <c r="AY19" s="9">
        <f t="shared" si="1"/>
        <v>31042</v>
      </c>
      <c r="AZ19" s="9">
        <f t="shared" si="1"/>
        <v>19635.5</v>
      </c>
      <c r="BA19" s="9">
        <f t="shared" si="1"/>
        <v>13805.5</v>
      </c>
      <c r="BB19" s="9">
        <f t="shared" si="1"/>
        <v>25457.25</v>
      </c>
      <c r="BC19" s="9">
        <f t="shared" si="1"/>
        <v>9670</v>
      </c>
      <c r="BD19" s="9">
        <f t="shared" si="0"/>
        <v>166955.25</v>
      </c>
    </row>
    <row r="20" spans="1:56">
      <c r="A20" s="1" t="s">
        <v>17</v>
      </c>
      <c r="B20" s="12">
        <v>21</v>
      </c>
      <c r="C20" s="12">
        <v>41.5</v>
      </c>
      <c r="D20" s="12">
        <v>24.25</v>
      </c>
      <c r="E20" s="12">
        <v>19.25</v>
      </c>
      <c r="F20" s="12">
        <v>233.25</v>
      </c>
      <c r="G20" s="12">
        <v>31.75</v>
      </c>
      <c r="H20" s="12">
        <v>47.25</v>
      </c>
      <c r="I20" s="12">
        <v>40.25</v>
      </c>
      <c r="J20" s="12">
        <v>90.75</v>
      </c>
      <c r="K20" s="12">
        <v>78</v>
      </c>
      <c r="L20" s="12">
        <v>97.75</v>
      </c>
      <c r="M20" s="12">
        <v>148.25</v>
      </c>
      <c r="N20" s="12">
        <v>61</v>
      </c>
      <c r="O20" s="12">
        <v>151.25</v>
      </c>
      <c r="P20" s="12">
        <v>165.25</v>
      </c>
      <c r="Q20" s="12">
        <v>84.5</v>
      </c>
      <c r="R20" s="12">
        <v>106.5</v>
      </c>
      <c r="S20" s="12">
        <v>16.75</v>
      </c>
      <c r="T20" s="12">
        <v>21.25</v>
      </c>
      <c r="U20" s="12">
        <v>12.5</v>
      </c>
      <c r="V20" s="12">
        <v>18.75</v>
      </c>
      <c r="W20" s="12">
        <v>8.75</v>
      </c>
      <c r="X20" s="12">
        <v>6.5</v>
      </c>
      <c r="Y20" s="12">
        <v>17.75</v>
      </c>
      <c r="Z20" s="12">
        <v>10.75</v>
      </c>
      <c r="AA20" s="12">
        <v>216.25</v>
      </c>
      <c r="AB20" s="12">
        <v>144</v>
      </c>
      <c r="AC20" s="12">
        <v>489.75</v>
      </c>
      <c r="AD20" s="12">
        <v>169.75</v>
      </c>
      <c r="AE20" s="12">
        <v>39.75</v>
      </c>
      <c r="AF20" s="12">
        <v>29</v>
      </c>
      <c r="AG20" s="12">
        <v>17.25</v>
      </c>
      <c r="AH20" s="12">
        <v>26</v>
      </c>
      <c r="AI20" s="12">
        <v>37.5</v>
      </c>
      <c r="AJ20" s="12">
        <v>8</v>
      </c>
      <c r="AK20" s="12">
        <v>20.5</v>
      </c>
      <c r="AL20" s="12">
        <v>65.75</v>
      </c>
      <c r="AM20" s="12">
        <v>6.25</v>
      </c>
      <c r="AN20" s="12">
        <v>23.25</v>
      </c>
      <c r="AO20" s="12">
        <v>3.25</v>
      </c>
      <c r="AP20" s="12">
        <v>8.5</v>
      </c>
      <c r="AQ20" s="12">
        <v>32</v>
      </c>
      <c r="AR20" s="12">
        <v>4.75</v>
      </c>
      <c r="AS20" s="13">
        <v>2896.25</v>
      </c>
      <c r="AT20" s="14"/>
      <c r="AV20" s="18"/>
      <c r="AW20" s="15"/>
    </row>
    <row r="21" spans="1:56">
      <c r="A21" s="1" t="s">
        <v>18</v>
      </c>
      <c r="B21" s="12">
        <v>15.25</v>
      </c>
      <c r="C21" s="12">
        <v>19.75</v>
      </c>
      <c r="D21" s="12">
        <v>7.5</v>
      </c>
      <c r="E21" s="12">
        <v>10</v>
      </c>
      <c r="F21" s="12">
        <v>39.5</v>
      </c>
      <c r="G21" s="12">
        <v>15</v>
      </c>
      <c r="H21" s="12">
        <v>49.75</v>
      </c>
      <c r="I21" s="12">
        <v>31.75</v>
      </c>
      <c r="J21" s="12">
        <v>53</v>
      </c>
      <c r="K21" s="12">
        <v>6.5</v>
      </c>
      <c r="L21" s="12">
        <v>35.5</v>
      </c>
      <c r="M21" s="12">
        <v>43.75</v>
      </c>
      <c r="N21" s="12">
        <v>9</v>
      </c>
      <c r="O21" s="12">
        <v>15</v>
      </c>
      <c r="P21" s="12">
        <v>10.25</v>
      </c>
      <c r="Q21" s="12">
        <v>8.5</v>
      </c>
      <c r="R21" s="12">
        <v>6.75</v>
      </c>
      <c r="S21" s="12">
        <v>13.75</v>
      </c>
      <c r="T21" s="12">
        <v>16.25</v>
      </c>
      <c r="U21" s="12">
        <v>65.25</v>
      </c>
      <c r="V21" s="12">
        <v>148</v>
      </c>
      <c r="W21" s="12">
        <v>55.25</v>
      </c>
      <c r="X21" s="12">
        <v>25</v>
      </c>
      <c r="Y21" s="12">
        <v>38.25</v>
      </c>
      <c r="Z21" s="12">
        <v>10.25</v>
      </c>
      <c r="AA21" s="12">
        <v>132.75</v>
      </c>
      <c r="AB21" s="12">
        <v>95</v>
      </c>
      <c r="AC21" s="12">
        <v>248</v>
      </c>
      <c r="AD21" s="12">
        <v>107.5</v>
      </c>
      <c r="AE21" s="12">
        <v>25.5</v>
      </c>
      <c r="AF21" s="12">
        <v>41</v>
      </c>
      <c r="AG21" s="12">
        <v>18.25</v>
      </c>
      <c r="AH21" s="12">
        <v>22.75</v>
      </c>
      <c r="AI21" s="12">
        <v>33</v>
      </c>
      <c r="AJ21" s="12">
        <v>8.25</v>
      </c>
      <c r="AK21" s="12">
        <v>3</v>
      </c>
      <c r="AL21" s="12">
        <v>8.25</v>
      </c>
      <c r="AM21" s="12">
        <v>20.5</v>
      </c>
      <c r="AN21" s="12">
        <v>206.25</v>
      </c>
      <c r="AO21" s="12">
        <v>10.25</v>
      </c>
      <c r="AP21" s="12">
        <v>8</v>
      </c>
      <c r="AQ21" s="12">
        <v>33</v>
      </c>
      <c r="AR21" s="12">
        <v>15.25</v>
      </c>
      <c r="AS21" s="13">
        <v>1785.25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5.5</v>
      </c>
      <c r="C22" s="12">
        <v>6.75</v>
      </c>
      <c r="D22" s="12">
        <v>5.5</v>
      </c>
      <c r="E22" s="12">
        <v>8.75</v>
      </c>
      <c r="F22" s="12">
        <v>42.5</v>
      </c>
      <c r="G22" s="12">
        <v>6.75</v>
      </c>
      <c r="H22" s="12">
        <v>24.25</v>
      </c>
      <c r="I22" s="12">
        <v>20.75</v>
      </c>
      <c r="J22" s="12">
        <v>28.5</v>
      </c>
      <c r="K22" s="12">
        <v>2.75</v>
      </c>
      <c r="L22" s="12">
        <v>17</v>
      </c>
      <c r="M22" s="12">
        <v>29.5</v>
      </c>
      <c r="N22" s="12">
        <v>3</v>
      </c>
      <c r="O22" s="12">
        <v>5</v>
      </c>
      <c r="P22" s="12">
        <v>7</v>
      </c>
      <c r="Q22" s="12">
        <v>3.25</v>
      </c>
      <c r="R22" s="12">
        <v>4.75</v>
      </c>
      <c r="S22" s="12">
        <v>8.25</v>
      </c>
      <c r="T22" s="12">
        <v>60</v>
      </c>
      <c r="U22" s="12">
        <v>8.5</v>
      </c>
      <c r="V22" s="12">
        <v>55.25</v>
      </c>
      <c r="W22" s="12">
        <v>12.75</v>
      </c>
      <c r="X22" s="12">
        <v>13.25</v>
      </c>
      <c r="Y22" s="12">
        <v>27.75</v>
      </c>
      <c r="Z22" s="12">
        <v>3.25</v>
      </c>
      <c r="AA22" s="12">
        <v>127.5</v>
      </c>
      <c r="AB22" s="12">
        <v>97.5</v>
      </c>
      <c r="AC22" s="12">
        <v>230.25</v>
      </c>
      <c r="AD22" s="12">
        <v>108.5</v>
      </c>
      <c r="AE22" s="12">
        <v>24.5</v>
      </c>
      <c r="AF22" s="12">
        <v>23.75</v>
      </c>
      <c r="AG22" s="12">
        <v>12.5</v>
      </c>
      <c r="AH22" s="12">
        <v>9.75</v>
      </c>
      <c r="AI22" s="12">
        <v>20.25</v>
      </c>
      <c r="AJ22" s="12">
        <v>6.75</v>
      </c>
      <c r="AK22" s="12">
        <v>1.75</v>
      </c>
      <c r="AL22" s="12">
        <v>10</v>
      </c>
      <c r="AM22" s="12">
        <v>10</v>
      </c>
      <c r="AN22" s="12">
        <v>53.75</v>
      </c>
      <c r="AO22" s="12">
        <v>5.25</v>
      </c>
      <c r="AP22" s="12">
        <v>3.5</v>
      </c>
      <c r="AQ22" s="12">
        <v>42.5</v>
      </c>
      <c r="AR22" s="12">
        <v>6.75</v>
      </c>
      <c r="AS22" s="13">
        <v>1205.25</v>
      </c>
      <c r="AT22" s="14"/>
      <c r="AV22" s="17" t="s">
        <v>43</v>
      </c>
      <c r="AW22" s="15">
        <f>AW12</f>
        <v>2428</v>
      </c>
      <c r="AX22" s="15"/>
      <c r="AY22" s="15"/>
    </row>
    <row r="23" spans="1:56">
      <c r="A23" s="1" t="s">
        <v>20</v>
      </c>
      <c r="B23" s="12">
        <v>12</v>
      </c>
      <c r="C23" s="12">
        <v>19.25</v>
      </c>
      <c r="D23" s="12">
        <v>14.75</v>
      </c>
      <c r="E23" s="12">
        <v>11</v>
      </c>
      <c r="F23" s="12">
        <v>101.25</v>
      </c>
      <c r="G23" s="12">
        <v>23.5</v>
      </c>
      <c r="H23" s="12">
        <v>55.25</v>
      </c>
      <c r="I23" s="12">
        <v>47</v>
      </c>
      <c r="J23" s="12">
        <v>87</v>
      </c>
      <c r="K23" s="12">
        <v>13.25</v>
      </c>
      <c r="L23" s="12">
        <v>32</v>
      </c>
      <c r="M23" s="12">
        <v>57.75</v>
      </c>
      <c r="N23" s="12">
        <v>14</v>
      </c>
      <c r="O23" s="12">
        <v>10</v>
      </c>
      <c r="P23" s="12">
        <v>11.5</v>
      </c>
      <c r="Q23" s="12">
        <v>4.75</v>
      </c>
      <c r="R23" s="12">
        <v>10.25</v>
      </c>
      <c r="S23" s="12">
        <v>16.75</v>
      </c>
      <c r="T23" s="12">
        <v>197</v>
      </c>
      <c r="U23" s="12">
        <v>67.75</v>
      </c>
      <c r="V23" s="12">
        <v>12.75</v>
      </c>
      <c r="W23" s="12">
        <v>59.75</v>
      </c>
      <c r="X23" s="12">
        <v>32.75</v>
      </c>
      <c r="Y23" s="12">
        <v>108.75</v>
      </c>
      <c r="Z23" s="12">
        <v>8.5</v>
      </c>
      <c r="AA23" s="12">
        <v>317.5</v>
      </c>
      <c r="AB23" s="12">
        <v>206</v>
      </c>
      <c r="AC23" s="12">
        <v>518.25</v>
      </c>
      <c r="AD23" s="12">
        <v>256</v>
      </c>
      <c r="AE23" s="12">
        <v>43</v>
      </c>
      <c r="AF23" s="12">
        <v>48.75</v>
      </c>
      <c r="AG23" s="12">
        <v>32.25</v>
      </c>
      <c r="AH23" s="12">
        <v>24.75</v>
      </c>
      <c r="AI23" s="12">
        <v>38.25</v>
      </c>
      <c r="AJ23" s="12">
        <v>10.75</v>
      </c>
      <c r="AK23" s="12">
        <v>7.5</v>
      </c>
      <c r="AL23" s="12">
        <v>8</v>
      </c>
      <c r="AM23" s="12">
        <v>18.75</v>
      </c>
      <c r="AN23" s="12">
        <v>71</v>
      </c>
      <c r="AO23" s="12">
        <v>11.75</v>
      </c>
      <c r="AP23" s="12">
        <v>12.5</v>
      </c>
      <c r="AQ23" s="12">
        <v>83.5</v>
      </c>
      <c r="AR23" s="12">
        <v>21</v>
      </c>
      <c r="AS23" s="13">
        <v>2758</v>
      </c>
      <c r="AT23" s="14"/>
      <c r="AV23" s="17" t="s">
        <v>44</v>
      </c>
      <c r="AW23" s="15">
        <f>AW13+AX12</f>
        <v>13897.75</v>
      </c>
      <c r="AX23" s="15">
        <f>AX13</f>
        <v>904.25</v>
      </c>
      <c r="AY23" s="15"/>
      <c r="AZ23" s="15"/>
    </row>
    <row r="24" spans="1:56">
      <c r="A24" s="1" t="s">
        <v>21</v>
      </c>
      <c r="B24" s="12">
        <v>6.5</v>
      </c>
      <c r="C24" s="12">
        <v>5.75</v>
      </c>
      <c r="D24" s="12">
        <v>9.25</v>
      </c>
      <c r="E24" s="12">
        <v>9</v>
      </c>
      <c r="F24" s="12">
        <v>57</v>
      </c>
      <c r="G24" s="12">
        <v>9.75</v>
      </c>
      <c r="H24" s="12">
        <v>25.25</v>
      </c>
      <c r="I24" s="12">
        <v>19.25</v>
      </c>
      <c r="J24" s="12">
        <v>32</v>
      </c>
      <c r="K24" s="12">
        <v>3.5</v>
      </c>
      <c r="L24" s="12">
        <v>19.5</v>
      </c>
      <c r="M24" s="12">
        <v>35.75</v>
      </c>
      <c r="N24" s="12">
        <v>2.5</v>
      </c>
      <c r="O24" s="12">
        <v>5</v>
      </c>
      <c r="P24" s="12">
        <v>3.75</v>
      </c>
      <c r="Q24" s="12">
        <v>3</v>
      </c>
      <c r="R24" s="12">
        <v>1.5</v>
      </c>
      <c r="S24" s="12">
        <v>6.75</v>
      </c>
      <c r="T24" s="12">
        <v>73.5</v>
      </c>
      <c r="U24" s="12">
        <v>13.25</v>
      </c>
      <c r="V24" s="12">
        <v>59.5</v>
      </c>
      <c r="W24" s="12">
        <v>6.25</v>
      </c>
      <c r="X24" s="12">
        <v>18.75</v>
      </c>
      <c r="Y24" s="12">
        <v>63.75</v>
      </c>
      <c r="Z24" s="12">
        <v>4.5</v>
      </c>
      <c r="AA24" s="12">
        <v>189.25</v>
      </c>
      <c r="AB24" s="12">
        <v>122.5</v>
      </c>
      <c r="AC24" s="12">
        <v>291.25</v>
      </c>
      <c r="AD24" s="12">
        <v>165.25</v>
      </c>
      <c r="AE24" s="12">
        <v>30.75</v>
      </c>
      <c r="AF24" s="12">
        <v>17.75</v>
      </c>
      <c r="AG24" s="12">
        <v>13.25</v>
      </c>
      <c r="AH24" s="12">
        <v>7.25</v>
      </c>
      <c r="AI24" s="12">
        <v>15.5</v>
      </c>
      <c r="AJ24" s="12">
        <v>2.5</v>
      </c>
      <c r="AK24" s="12">
        <v>1.25</v>
      </c>
      <c r="AL24" s="12">
        <v>2.25</v>
      </c>
      <c r="AM24" s="12">
        <v>6.25</v>
      </c>
      <c r="AN24" s="12">
        <v>16</v>
      </c>
      <c r="AO24" s="12">
        <v>4.5</v>
      </c>
      <c r="AP24" s="12">
        <v>3</v>
      </c>
      <c r="AQ24" s="12">
        <v>54.5</v>
      </c>
      <c r="AR24" s="12">
        <v>13</v>
      </c>
      <c r="AS24" s="13">
        <v>1450.5</v>
      </c>
      <c r="AT24" s="14"/>
      <c r="AV24" s="17" t="s">
        <v>45</v>
      </c>
      <c r="AW24" s="15">
        <f>AW14+AY12</f>
        <v>32116.5</v>
      </c>
      <c r="AX24" s="15">
        <f>AX14+AY13</f>
        <v>3896.5</v>
      </c>
      <c r="AY24" s="15">
        <f>AY14</f>
        <v>5858.5</v>
      </c>
      <c r="AZ24" s="15"/>
      <c r="BA24" s="15"/>
    </row>
    <row r="25" spans="1:56">
      <c r="A25" s="1" t="s">
        <v>22</v>
      </c>
      <c r="B25" s="12">
        <v>3.25</v>
      </c>
      <c r="C25" s="12">
        <v>6.5</v>
      </c>
      <c r="D25" s="12">
        <v>4.5</v>
      </c>
      <c r="E25" s="12">
        <v>4.25</v>
      </c>
      <c r="F25" s="12">
        <v>30.5</v>
      </c>
      <c r="G25" s="12">
        <v>7.5</v>
      </c>
      <c r="H25" s="12">
        <v>19.5</v>
      </c>
      <c r="I25" s="12">
        <v>13</v>
      </c>
      <c r="J25" s="12">
        <v>35.75</v>
      </c>
      <c r="K25" s="12">
        <v>3.25</v>
      </c>
      <c r="L25" s="12">
        <v>19.5</v>
      </c>
      <c r="M25" s="12">
        <v>20</v>
      </c>
      <c r="N25" s="12">
        <v>2</v>
      </c>
      <c r="O25" s="12">
        <v>2.75</v>
      </c>
      <c r="P25" s="12">
        <v>2.75</v>
      </c>
      <c r="Q25" s="12">
        <v>1.25</v>
      </c>
      <c r="R25" s="12">
        <v>1.75</v>
      </c>
      <c r="S25" s="12">
        <v>4.75</v>
      </c>
      <c r="T25" s="12">
        <v>25.25</v>
      </c>
      <c r="U25" s="12">
        <v>15.25</v>
      </c>
      <c r="V25" s="12">
        <v>32</v>
      </c>
      <c r="W25" s="12">
        <v>13.25</v>
      </c>
      <c r="X25" s="12">
        <v>5.75</v>
      </c>
      <c r="Y25" s="12">
        <v>56.5</v>
      </c>
      <c r="Z25" s="12">
        <v>5.25</v>
      </c>
      <c r="AA25" s="12">
        <v>123.75</v>
      </c>
      <c r="AB25" s="12">
        <v>90.75</v>
      </c>
      <c r="AC25" s="12">
        <v>221.5</v>
      </c>
      <c r="AD25" s="12">
        <v>122</v>
      </c>
      <c r="AE25" s="12">
        <v>23.25</v>
      </c>
      <c r="AF25" s="12">
        <v>18.25</v>
      </c>
      <c r="AG25" s="12">
        <v>10.25</v>
      </c>
      <c r="AH25" s="12">
        <v>4.25</v>
      </c>
      <c r="AI25" s="12">
        <v>9.25</v>
      </c>
      <c r="AJ25" s="12">
        <v>3</v>
      </c>
      <c r="AK25" s="12">
        <v>2.5</v>
      </c>
      <c r="AL25" s="12">
        <v>1.75</v>
      </c>
      <c r="AM25" s="12">
        <v>2.75</v>
      </c>
      <c r="AN25" s="12">
        <v>16.25</v>
      </c>
      <c r="AO25" s="12">
        <v>1.75</v>
      </c>
      <c r="AP25" s="12">
        <v>2.5</v>
      </c>
      <c r="AQ25" s="12">
        <v>33.75</v>
      </c>
      <c r="AR25" s="12">
        <v>6</v>
      </c>
      <c r="AS25" s="13">
        <v>1029.5</v>
      </c>
      <c r="AT25" s="14"/>
      <c r="AV25" s="17" t="s">
        <v>46</v>
      </c>
      <c r="AW25" s="15">
        <f>AW15+AZ12</f>
        <v>13404</v>
      </c>
      <c r="AX25" s="15">
        <f>AX15+AZ13</f>
        <v>4874.5</v>
      </c>
      <c r="AY25" s="15">
        <f>AY15+AZ14</f>
        <v>4030</v>
      </c>
      <c r="AZ25" s="15">
        <f>AZ15</f>
        <v>3941.75</v>
      </c>
      <c r="BA25" s="15"/>
      <c r="BB25" s="15"/>
      <c r="BC25" s="14"/>
    </row>
    <row r="26" spans="1:56">
      <c r="A26" s="1" t="s">
        <v>23</v>
      </c>
      <c r="B26" s="12">
        <v>14.25</v>
      </c>
      <c r="C26" s="12">
        <v>20.5</v>
      </c>
      <c r="D26" s="12">
        <v>26</v>
      </c>
      <c r="E26" s="12">
        <v>17.25</v>
      </c>
      <c r="F26" s="12">
        <v>40.75</v>
      </c>
      <c r="G26" s="12">
        <v>13.5</v>
      </c>
      <c r="H26" s="12">
        <v>39</v>
      </c>
      <c r="I26" s="12">
        <v>51</v>
      </c>
      <c r="J26" s="12">
        <v>81</v>
      </c>
      <c r="K26" s="12">
        <v>20.25</v>
      </c>
      <c r="L26" s="12">
        <v>47.25</v>
      </c>
      <c r="M26" s="12">
        <v>57</v>
      </c>
      <c r="N26" s="12">
        <v>13</v>
      </c>
      <c r="O26" s="12">
        <v>17</v>
      </c>
      <c r="P26" s="12">
        <v>7.25</v>
      </c>
      <c r="Q26" s="12">
        <v>6</v>
      </c>
      <c r="R26" s="12">
        <v>6.25</v>
      </c>
      <c r="S26" s="12">
        <v>14.75</v>
      </c>
      <c r="T26" s="12">
        <v>37.75</v>
      </c>
      <c r="U26" s="12">
        <v>38.25</v>
      </c>
      <c r="V26" s="12">
        <v>117.25</v>
      </c>
      <c r="W26" s="12">
        <v>59.75</v>
      </c>
      <c r="X26" s="12">
        <v>49.5</v>
      </c>
      <c r="Y26" s="12">
        <v>6.5</v>
      </c>
      <c r="Z26" s="12">
        <v>16.25</v>
      </c>
      <c r="AA26" s="12">
        <v>268.5</v>
      </c>
      <c r="AB26" s="12">
        <v>235.75</v>
      </c>
      <c r="AC26" s="12">
        <v>574.25</v>
      </c>
      <c r="AD26" s="12">
        <v>355.5</v>
      </c>
      <c r="AE26" s="12">
        <v>157.25</v>
      </c>
      <c r="AF26" s="12">
        <v>112.75</v>
      </c>
      <c r="AG26" s="12">
        <v>33.25</v>
      </c>
      <c r="AH26" s="12">
        <v>16.25</v>
      </c>
      <c r="AI26" s="12">
        <v>23.75</v>
      </c>
      <c r="AJ26" s="12">
        <v>4.5</v>
      </c>
      <c r="AK26" s="12">
        <v>8.25</v>
      </c>
      <c r="AL26" s="12">
        <v>9</v>
      </c>
      <c r="AM26" s="12">
        <v>6.25</v>
      </c>
      <c r="AN26" s="12">
        <v>27.25</v>
      </c>
      <c r="AO26" s="12">
        <v>2.75</v>
      </c>
      <c r="AP26" s="12">
        <v>3</v>
      </c>
      <c r="AQ26" s="12">
        <v>84</v>
      </c>
      <c r="AR26" s="12">
        <v>19</v>
      </c>
      <c r="AS26" s="13">
        <v>2758.5</v>
      </c>
      <c r="AT26" s="14"/>
      <c r="AV26" s="9" t="s">
        <v>47</v>
      </c>
      <c r="AW26" s="15">
        <f>AW16+BA12</f>
        <v>12592.75</v>
      </c>
      <c r="AX26" s="9">
        <f>AX16+BA13</f>
        <v>2108</v>
      </c>
      <c r="AY26" s="9">
        <f>AY16+BA14</f>
        <v>2430</v>
      </c>
      <c r="AZ26" s="9">
        <f>AZ16+BA15</f>
        <v>1584</v>
      </c>
      <c r="BA26" s="9">
        <f>BA16</f>
        <v>2687.5</v>
      </c>
    </row>
    <row r="27" spans="1:56">
      <c r="A27" s="1" t="s">
        <v>24</v>
      </c>
      <c r="B27" s="12">
        <v>13.75</v>
      </c>
      <c r="C27" s="12">
        <v>23.25</v>
      </c>
      <c r="D27" s="12">
        <v>7.75</v>
      </c>
      <c r="E27" s="12">
        <v>9.75</v>
      </c>
      <c r="F27" s="12">
        <v>60</v>
      </c>
      <c r="G27" s="12">
        <v>36</v>
      </c>
      <c r="H27" s="12">
        <v>55.5</v>
      </c>
      <c r="I27" s="12">
        <v>32</v>
      </c>
      <c r="J27" s="12">
        <v>75.75</v>
      </c>
      <c r="K27" s="12">
        <v>20.5</v>
      </c>
      <c r="L27" s="12">
        <v>95</v>
      </c>
      <c r="M27" s="12">
        <v>67</v>
      </c>
      <c r="N27" s="12">
        <v>29.75</v>
      </c>
      <c r="O27" s="12">
        <v>34</v>
      </c>
      <c r="P27" s="12">
        <v>16.25</v>
      </c>
      <c r="Q27" s="12">
        <v>6.5</v>
      </c>
      <c r="R27" s="12">
        <v>6.75</v>
      </c>
      <c r="S27" s="12">
        <v>9.75</v>
      </c>
      <c r="T27" s="12">
        <v>7.25</v>
      </c>
      <c r="U27" s="12">
        <v>2.25</v>
      </c>
      <c r="V27" s="12">
        <v>10.25</v>
      </c>
      <c r="W27" s="12">
        <v>6</v>
      </c>
      <c r="X27" s="12">
        <v>4.5</v>
      </c>
      <c r="Y27" s="12">
        <v>12.25</v>
      </c>
      <c r="Z27" s="12">
        <v>6</v>
      </c>
      <c r="AA27" s="12">
        <v>325.25</v>
      </c>
      <c r="AB27" s="12">
        <v>300.25</v>
      </c>
      <c r="AC27" s="12">
        <v>752.5</v>
      </c>
      <c r="AD27" s="12">
        <v>295</v>
      </c>
      <c r="AE27" s="12">
        <v>149.75</v>
      </c>
      <c r="AF27" s="12">
        <v>104.5</v>
      </c>
      <c r="AG27" s="12">
        <v>24</v>
      </c>
      <c r="AH27" s="12">
        <v>34</v>
      </c>
      <c r="AI27" s="12">
        <v>21</v>
      </c>
      <c r="AJ27" s="12">
        <v>7.25</v>
      </c>
      <c r="AK27" s="12">
        <v>5.25</v>
      </c>
      <c r="AL27" s="12">
        <v>13.25</v>
      </c>
      <c r="AM27" s="12">
        <v>2</v>
      </c>
      <c r="AN27" s="12">
        <v>17.5</v>
      </c>
      <c r="AO27" s="12">
        <v>4.75</v>
      </c>
      <c r="AP27" s="12">
        <v>6.5</v>
      </c>
      <c r="AQ27" s="12">
        <v>26.5</v>
      </c>
      <c r="AR27" s="12">
        <v>11.5</v>
      </c>
      <c r="AS27" s="13">
        <v>2748.5</v>
      </c>
      <c r="AT27" s="14"/>
      <c r="AV27" s="9" t="s">
        <v>48</v>
      </c>
      <c r="AW27" s="15">
        <f>AW17+BB12</f>
        <v>17181.25</v>
      </c>
      <c r="AX27" s="9">
        <f>AX17+BB13</f>
        <v>5657.5</v>
      </c>
      <c r="AY27" s="9">
        <f>AY17+BB14</f>
        <v>3863.75</v>
      </c>
      <c r="AZ27" s="9">
        <f>AZ17+BB15</f>
        <v>5506</v>
      </c>
      <c r="BA27" s="9">
        <f>BA17+BB16</f>
        <v>2145.75</v>
      </c>
      <c r="BB27" s="9">
        <f>BB17</f>
        <v>8099</v>
      </c>
    </row>
    <row r="28" spans="1:56">
      <c r="A28" s="1" t="s">
        <v>25</v>
      </c>
      <c r="B28" s="12">
        <v>105.5</v>
      </c>
      <c r="C28" s="12">
        <v>234.25</v>
      </c>
      <c r="D28" s="12">
        <v>147.5</v>
      </c>
      <c r="E28" s="12">
        <v>241.25</v>
      </c>
      <c r="F28" s="12">
        <v>591.5</v>
      </c>
      <c r="G28" s="12">
        <v>195.25</v>
      </c>
      <c r="H28" s="12">
        <v>370.5</v>
      </c>
      <c r="I28" s="12">
        <v>238.5</v>
      </c>
      <c r="J28" s="12">
        <v>309</v>
      </c>
      <c r="K28" s="12">
        <v>222.5</v>
      </c>
      <c r="L28" s="12">
        <v>279.75</v>
      </c>
      <c r="M28" s="12">
        <v>227.25</v>
      </c>
      <c r="N28" s="12">
        <v>157.5</v>
      </c>
      <c r="O28" s="12">
        <v>162.5</v>
      </c>
      <c r="P28" s="12">
        <v>86.75</v>
      </c>
      <c r="Q28" s="12">
        <v>68.5</v>
      </c>
      <c r="R28" s="12">
        <v>105</v>
      </c>
      <c r="S28" s="12">
        <v>245.75</v>
      </c>
      <c r="T28" s="12">
        <v>154.75</v>
      </c>
      <c r="U28" s="12">
        <v>158.75</v>
      </c>
      <c r="V28" s="12">
        <v>379.5</v>
      </c>
      <c r="W28" s="12">
        <v>200.5</v>
      </c>
      <c r="X28" s="12">
        <v>152</v>
      </c>
      <c r="Y28" s="12">
        <v>329</v>
      </c>
      <c r="Z28" s="12">
        <v>371</v>
      </c>
      <c r="AA28" s="12">
        <v>45</v>
      </c>
      <c r="AB28" s="12">
        <v>41</v>
      </c>
      <c r="AC28" s="12">
        <v>351.25</v>
      </c>
      <c r="AD28" s="12">
        <v>219.5</v>
      </c>
      <c r="AE28" s="12">
        <v>470.25</v>
      </c>
      <c r="AF28" s="12">
        <v>582.75</v>
      </c>
      <c r="AG28" s="12">
        <v>320.5</v>
      </c>
      <c r="AH28" s="12">
        <v>442.75</v>
      </c>
      <c r="AI28" s="12">
        <v>203.5</v>
      </c>
      <c r="AJ28" s="12">
        <v>83</v>
      </c>
      <c r="AK28" s="12">
        <v>134</v>
      </c>
      <c r="AL28" s="12">
        <v>524.75</v>
      </c>
      <c r="AM28" s="12">
        <v>48</v>
      </c>
      <c r="AN28" s="12">
        <v>170.75</v>
      </c>
      <c r="AO28" s="12">
        <v>79.5</v>
      </c>
      <c r="AP28" s="12">
        <v>69.5</v>
      </c>
      <c r="AQ28" s="12">
        <v>364</v>
      </c>
      <c r="AR28" s="12">
        <v>178.5</v>
      </c>
      <c r="AS28" s="13">
        <v>10062.75</v>
      </c>
      <c r="AT28" s="14"/>
      <c r="AV28" s="9" t="s">
        <v>58</v>
      </c>
      <c r="AW28" s="15">
        <f>AW18+BC12</f>
        <v>9398.75</v>
      </c>
      <c r="AX28" s="9">
        <f>AX18+BC13</f>
        <v>649</v>
      </c>
      <c r="AY28" s="9">
        <f>AY18+BC14</f>
        <v>3688</v>
      </c>
      <c r="AZ28" s="9">
        <f>AZ18+BC15</f>
        <v>1348.75</v>
      </c>
      <c r="BA28" s="9">
        <f>BA18+BC16</f>
        <v>1147.25</v>
      </c>
      <c r="BB28" s="9">
        <f>SUM(BB18,BC17)</f>
        <v>891</v>
      </c>
      <c r="BC28" s="9">
        <f>BC18</f>
        <v>625.25</v>
      </c>
      <c r="BD28" s="9">
        <f>SUM(AW22:BC28)</f>
        <v>166955.25</v>
      </c>
    </row>
    <row r="29" spans="1:56">
      <c r="A29" s="1" t="s">
        <v>26</v>
      </c>
      <c r="B29" s="12">
        <v>78</v>
      </c>
      <c r="C29" s="12">
        <v>208</v>
      </c>
      <c r="D29" s="12">
        <v>134</v>
      </c>
      <c r="E29" s="12">
        <v>219.75</v>
      </c>
      <c r="F29" s="12">
        <v>392.25</v>
      </c>
      <c r="G29" s="12">
        <v>189.5</v>
      </c>
      <c r="H29" s="12">
        <v>301.75</v>
      </c>
      <c r="I29" s="12">
        <v>205.75</v>
      </c>
      <c r="J29" s="12">
        <v>298</v>
      </c>
      <c r="K29" s="12">
        <v>235.5</v>
      </c>
      <c r="L29" s="12">
        <v>247.5</v>
      </c>
      <c r="M29" s="12">
        <v>179.25</v>
      </c>
      <c r="N29" s="12">
        <v>165</v>
      </c>
      <c r="O29" s="12">
        <v>148.75</v>
      </c>
      <c r="P29" s="12">
        <v>84.75</v>
      </c>
      <c r="Q29" s="12">
        <v>59.75</v>
      </c>
      <c r="R29" s="12">
        <v>107</v>
      </c>
      <c r="S29" s="12">
        <v>189.25</v>
      </c>
      <c r="T29" s="12">
        <v>116.25</v>
      </c>
      <c r="U29" s="12">
        <v>137.25</v>
      </c>
      <c r="V29" s="12">
        <v>259.25</v>
      </c>
      <c r="W29" s="12">
        <v>142.75</v>
      </c>
      <c r="X29" s="12">
        <v>106.75</v>
      </c>
      <c r="Y29" s="12">
        <v>306.5</v>
      </c>
      <c r="Z29" s="12">
        <v>361</v>
      </c>
      <c r="AA29" s="12">
        <v>30</v>
      </c>
      <c r="AB29" s="12">
        <v>23.5</v>
      </c>
      <c r="AC29" s="12">
        <v>77</v>
      </c>
      <c r="AD29" s="12">
        <v>133.25</v>
      </c>
      <c r="AE29" s="12">
        <v>492.25</v>
      </c>
      <c r="AF29" s="12">
        <v>601</v>
      </c>
      <c r="AG29" s="12">
        <v>504.25</v>
      </c>
      <c r="AH29" s="12">
        <v>1198.25</v>
      </c>
      <c r="AI29" s="12">
        <v>325.5</v>
      </c>
      <c r="AJ29" s="12">
        <v>153.5</v>
      </c>
      <c r="AK29" s="12">
        <v>102.5</v>
      </c>
      <c r="AL29" s="12">
        <v>308.5</v>
      </c>
      <c r="AM29" s="12">
        <v>48.75</v>
      </c>
      <c r="AN29" s="12">
        <v>132.25</v>
      </c>
      <c r="AO29" s="12">
        <v>97.25</v>
      </c>
      <c r="AP29" s="12">
        <v>90.75</v>
      </c>
      <c r="AQ29" s="12">
        <v>308.75</v>
      </c>
      <c r="AR29" s="12">
        <v>198.5</v>
      </c>
      <c r="AS29" s="13">
        <v>9699.25</v>
      </c>
      <c r="AT29" s="14"/>
      <c r="AW29" s="15"/>
    </row>
    <row r="30" spans="1:56">
      <c r="A30" s="1" t="s">
        <v>27</v>
      </c>
      <c r="B30" s="12">
        <v>205.5</v>
      </c>
      <c r="C30" s="12">
        <v>528</v>
      </c>
      <c r="D30" s="12">
        <v>311.25</v>
      </c>
      <c r="E30" s="12">
        <v>352.5</v>
      </c>
      <c r="F30" s="12">
        <v>1067</v>
      </c>
      <c r="G30" s="12">
        <v>294.25</v>
      </c>
      <c r="H30" s="12">
        <v>617.25</v>
      </c>
      <c r="I30" s="12">
        <v>404.5</v>
      </c>
      <c r="J30" s="12">
        <v>540.75</v>
      </c>
      <c r="K30" s="12">
        <v>465.5</v>
      </c>
      <c r="L30" s="12">
        <v>542.5</v>
      </c>
      <c r="M30" s="12">
        <v>411.25</v>
      </c>
      <c r="N30" s="12">
        <v>319.5</v>
      </c>
      <c r="O30" s="12">
        <v>304.25</v>
      </c>
      <c r="P30" s="12">
        <v>172.75</v>
      </c>
      <c r="Q30" s="12">
        <v>124</v>
      </c>
      <c r="R30" s="12">
        <v>204.25</v>
      </c>
      <c r="S30" s="12">
        <v>413.25</v>
      </c>
      <c r="T30" s="12">
        <v>228.25</v>
      </c>
      <c r="U30" s="12">
        <v>228.5</v>
      </c>
      <c r="V30" s="12">
        <v>513.75</v>
      </c>
      <c r="W30" s="12">
        <v>258.75</v>
      </c>
      <c r="X30" s="12">
        <v>220.5</v>
      </c>
      <c r="Y30" s="12">
        <v>531.25</v>
      </c>
      <c r="Z30" s="12">
        <v>778</v>
      </c>
      <c r="AA30" s="12">
        <v>354.75</v>
      </c>
      <c r="AB30" s="12">
        <v>77.25</v>
      </c>
      <c r="AC30" s="12">
        <v>108.75</v>
      </c>
      <c r="AD30" s="12">
        <v>348.75</v>
      </c>
      <c r="AE30" s="12">
        <v>1479.5</v>
      </c>
      <c r="AF30" s="12">
        <v>1867.5</v>
      </c>
      <c r="AG30" s="12">
        <v>1065.75</v>
      </c>
      <c r="AH30" s="12">
        <v>1874</v>
      </c>
      <c r="AI30" s="12">
        <v>941</v>
      </c>
      <c r="AJ30" s="12">
        <v>313</v>
      </c>
      <c r="AK30" s="12">
        <v>208</v>
      </c>
      <c r="AL30" s="12">
        <v>770.25</v>
      </c>
      <c r="AM30" s="12">
        <v>100</v>
      </c>
      <c r="AN30" s="12">
        <v>276</v>
      </c>
      <c r="AO30" s="12">
        <v>267.5</v>
      </c>
      <c r="AP30" s="12">
        <v>258</v>
      </c>
      <c r="AQ30" s="12">
        <v>1514</v>
      </c>
      <c r="AR30" s="12">
        <v>622.5</v>
      </c>
      <c r="AS30" s="13">
        <v>22483.75</v>
      </c>
      <c r="AT30" s="14"/>
      <c r="AW30" s="15"/>
    </row>
    <row r="31" spans="1:56">
      <c r="A31" s="1" t="s">
        <v>28</v>
      </c>
      <c r="B31" s="12">
        <v>81.25</v>
      </c>
      <c r="C31" s="12">
        <v>190</v>
      </c>
      <c r="D31" s="12">
        <v>180</v>
      </c>
      <c r="E31" s="12">
        <v>232.25</v>
      </c>
      <c r="F31" s="12">
        <v>457.25</v>
      </c>
      <c r="G31" s="12">
        <v>230</v>
      </c>
      <c r="H31" s="12">
        <v>415</v>
      </c>
      <c r="I31" s="12">
        <v>242.25</v>
      </c>
      <c r="J31" s="12">
        <v>244</v>
      </c>
      <c r="K31" s="12">
        <v>191.75</v>
      </c>
      <c r="L31" s="12">
        <v>319.75</v>
      </c>
      <c r="M31" s="12">
        <v>184.5</v>
      </c>
      <c r="N31" s="12">
        <v>123.75</v>
      </c>
      <c r="O31" s="12">
        <v>107.75</v>
      </c>
      <c r="P31" s="12">
        <v>75.25</v>
      </c>
      <c r="Q31" s="12">
        <v>42</v>
      </c>
      <c r="R31" s="12">
        <v>75</v>
      </c>
      <c r="S31" s="12">
        <v>165.25</v>
      </c>
      <c r="T31" s="12">
        <v>115.25</v>
      </c>
      <c r="U31" s="12">
        <v>129</v>
      </c>
      <c r="V31" s="12">
        <v>256.75</v>
      </c>
      <c r="W31" s="12">
        <v>139</v>
      </c>
      <c r="X31" s="12">
        <v>131.75</v>
      </c>
      <c r="Y31" s="12">
        <v>316.75</v>
      </c>
      <c r="Z31" s="12">
        <v>308</v>
      </c>
      <c r="AA31" s="12">
        <v>173.25</v>
      </c>
      <c r="AB31" s="12">
        <v>102.75</v>
      </c>
      <c r="AC31" s="12">
        <v>283</v>
      </c>
      <c r="AD31" s="12">
        <v>59</v>
      </c>
      <c r="AE31" s="12">
        <v>654.5</v>
      </c>
      <c r="AF31" s="12">
        <v>868.5</v>
      </c>
      <c r="AG31" s="12">
        <v>456.75</v>
      </c>
      <c r="AH31" s="12">
        <v>709</v>
      </c>
      <c r="AI31" s="12">
        <v>388</v>
      </c>
      <c r="AJ31" s="12">
        <v>179</v>
      </c>
      <c r="AK31" s="12">
        <v>121.25</v>
      </c>
      <c r="AL31" s="12">
        <v>363.25</v>
      </c>
      <c r="AM31" s="12">
        <v>57.25</v>
      </c>
      <c r="AN31" s="12">
        <v>109</v>
      </c>
      <c r="AO31" s="12">
        <v>126.25</v>
      </c>
      <c r="AP31" s="12">
        <v>185</v>
      </c>
      <c r="AQ31" s="12">
        <v>438.5</v>
      </c>
      <c r="AR31" s="12">
        <v>390.75</v>
      </c>
      <c r="AS31" s="13">
        <v>10618.5</v>
      </c>
      <c r="AT31" s="14"/>
      <c r="AW31" s="15"/>
    </row>
    <row r="32" spans="1:56">
      <c r="A32" s="1">
        <v>16</v>
      </c>
      <c r="B32" s="12">
        <v>67.5</v>
      </c>
      <c r="C32" s="12">
        <v>69</v>
      </c>
      <c r="D32" s="12">
        <v>55.5</v>
      </c>
      <c r="E32" s="12">
        <v>102.5</v>
      </c>
      <c r="F32" s="12">
        <v>262</v>
      </c>
      <c r="G32" s="12">
        <v>169.5</v>
      </c>
      <c r="H32" s="12">
        <v>231.5</v>
      </c>
      <c r="I32" s="12">
        <v>174.5</v>
      </c>
      <c r="J32" s="12">
        <v>132.75</v>
      </c>
      <c r="K32" s="12">
        <v>103</v>
      </c>
      <c r="L32" s="12">
        <v>158.75</v>
      </c>
      <c r="M32" s="12">
        <v>64.5</v>
      </c>
      <c r="N32" s="12">
        <v>37</v>
      </c>
      <c r="O32" s="12">
        <v>44.5</v>
      </c>
      <c r="P32" s="12">
        <v>29</v>
      </c>
      <c r="Q32" s="12">
        <v>15.75</v>
      </c>
      <c r="R32" s="12">
        <v>18.75</v>
      </c>
      <c r="S32" s="12">
        <v>38</v>
      </c>
      <c r="T32" s="12">
        <v>31.25</v>
      </c>
      <c r="U32" s="12">
        <v>28.5</v>
      </c>
      <c r="V32" s="12">
        <v>54.75</v>
      </c>
      <c r="W32" s="12">
        <v>28.25</v>
      </c>
      <c r="X32" s="12">
        <v>21.5</v>
      </c>
      <c r="Y32" s="12">
        <v>145</v>
      </c>
      <c r="Z32" s="12">
        <v>150.75</v>
      </c>
      <c r="AA32" s="12">
        <v>450</v>
      </c>
      <c r="AB32" s="12">
        <v>377.25</v>
      </c>
      <c r="AC32" s="12">
        <v>1661</v>
      </c>
      <c r="AD32" s="12">
        <v>790.25</v>
      </c>
      <c r="AE32" s="12">
        <v>40.5</v>
      </c>
      <c r="AF32" s="12">
        <v>297.75</v>
      </c>
      <c r="AG32" s="12">
        <v>303.75</v>
      </c>
      <c r="AH32" s="12">
        <v>510.5</v>
      </c>
      <c r="AI32" s="12">
        <v>195.75</v>
      </c>
      <c r="AJ32" s="12">
        <v>91.5</v>
      </c>
      <c r="AK32" s="12">
        <v>18</v>
      </c>
      <c r="AL32" s="12">
        <v>76</v>
      </c>
      <c r="AM32" s="12">
        <v>12.75</v>
      </c>
      <c r="AN32" s="12">
        <v>36.75</v>
      </c>
      <c r="AO32" s="12">
        <v>59.5</v>
      </c>
      <c r="AP32" s="12">
        <v>78.5</v>
      </c>
      <c r="AQ32" s="12">
        <v>118</v>
      </c>
      <c r="AR32" s="12">
        <v>135.25</v>
      </c>
      <c r="AS32" s="13">
        <v>7487</v>
      </c>
      <c r="AT32" s="14"/>
      <c r="AW32" s="15"/>
    </row>
    <row r="33" spans="1:49">
      <c r="A33" s="1">
        <v>24</v>
      </c>
      <c r="B33" s="12">
        <v>86</v>
      </c>
      <c r="C33" s="12">
        <v>96.25</v>
      </c>
      <c r="D33" s="12">
        <v>43.25</v>
      </c>
      <c r="E33" s="12">
        <v>91</v>
      </c>
      <c r="F33" s="12">
        <v>203.5</v>
      </c>
      <c r="G33" s="12">
        <v>112.75</v>
      </c>
      <c r="H33" s="12">
        <v>175</v>
      </c>
      <c r="I33" s="12">
        <v>115.75</v>
      </c>
      <c r="J33" s="12">
        <v>107</v>
      </c>
      <c r="K33" s="12">
        <v>71.5</v>
      </c>
      <c r="L33" s="12">
        <v>141.5</v>
      </c>
      <c r="M33" s="12">
        <v>87.5</v>
      </c>
      <c r="N33" s="12">
        <v>46</v>
      </c>
      <c r="O33" s="12">
        <v>38.25</v>
      </c>
      <c r="P33" s="12">
        <v>29.25</v>
      </c>
      <c r="Q33" s="12">
        <v>24.25</v>
      </c>
      <c r="R33" s="12">
        <v>17.25</v>
      </c>
      <c r="S33" s="12">
        <v>29.5</v>
      </c>
      <c r="T33" s="12">
        <v>42.5</v>
      </c>
      <c r="U33" s="12">
        <v>29.25</v>
      </c>
      <c r="V33" s="12">
        <v>44.25</v>
      </c>
      <c r="W33" s="12">
        <v>18.5</v>
      </c>
      <c r="X33" s="12">
        <v>19</v>
      </c>
      <c r="Y33" s="12">
        <v>121.25</v>
      </c>
      <c r="Z33" s="12">
        <v>111.75</v>
      </c>
      <c r="AA33" s="12">
        <v>479.75</v>
      </c>
      <c r="AB33" s="12">
        <v>442.5</v>
      </c>
      <c r="AC33" s="12">
        <v>2030.25</v>
      </c>
      <c r="AD33" s="12">
        <v>924</v>
      </c>
      <c r="AE33" s="12">
        <v>273.75</v>
      </c>
      <c r="AF33" s="12">
        <v>48.75</v>
      </c>
      <c r="AG33" s="12">
        <v>267.25</v>
      </c>
      <c r="AH33" s="12">
        <v>531</v>
      </c>
      <c r="AI33" s="12">
        <v>238.5</v>
      </c>
      <c r="AJ33" s="12">
        <v>133</v>
      </c>
      <c r="AK33" s="12">
        <v>17.75</v>
      </c>
      <c r="AL33" s="12">
        <v>43.25</v>
      </c>
      <c r="AM33" s="12">
        <v>9.25</v>
      </c>
      <c r="AN33" s="12">
        <v>52.5</v>
      </c>
      <c r="AO33" s="12">
        <v>62</v>
      </c>
      <c r="AP33" s="12">
        <v>136.5</v>
      </c>
      <c r="AQ33" s="12">
        <v>128</v>
      </c>
      <c r="AR33" s="12">
        <v>114</v>
      </c>
      <c r="AS33" s="13">
        <v>7834</v>
      </c>
      <c r="AT33" s="14"/>
      <c r="AW33" s="15"/>
    </row>
    <row r="34" spans="1:49">
      <c r="A34" s="1" t="s">
        <v>29</v>
      </c>
      <c r="B34" s="12">
        <v>23.75</v>
      </c>
      <c r="C34" s="12">
        <v>33.5</v>
      </c>
      <c r="D34" s="12">
        <v>18</v>
      </c>
      <c r="E34" s="12">
        <v>25.75</v>
      </c>
      <c r="F34" s="12">
        <v>84.25</v>
      </c>
      <c r="G34" s="12">
        <v>24.25</v>
      </c>
      <c r="H34" s="12">
        <v>42</v>
      </c>
      <c r="I34" s="12">
        <v>36.75</v>
      </c>
      <c r="J34" s="12">
        <v>45</v>
      </c>
      <c r="K34" s="12">
        <v>22.25</v>
      </c>
      <c r="L34" s="12">
        <v>38.5</v>
      </c>
      <c r="M34" s="12">
        <v>59</v>
      </c>
      <c r="N34" s="12">
        <v>12.25</v>
      </c>
      <c r="O34" s="12">
        <v>10</v>
      </c>
      <c r="P34" s="12">
        <v>10.25</v>
      </c>
      <c r="Q34" s="12">
        <v>6.25</v>
      </c>
      <c r="R34" s="12">
        <v>6</v>
      </c>
      <c r="S34" s="12">
        <v>17.5</v>
      </c>
      <c r="T34" s="12">
        <v>16</v>
      </c>
      <c r="U34" s="12">
        <v>12.25</v>
      </c>
      <c r="V34" s="12">
        <v>32.5</v>
      </c>
      <c r="W34" s="12">
        <v>11.5</v>
      </c>
      <c r="X34" s="12">
        <v>7.25</v>
      </c>
      <c r="Y34" s="12">
        <v>34.25</v>
      </c>
      <c r="Z34" s="12">
        <v>28.75</v>
      </c>
      <c r="AA34" s="12">
        <v>263.25</v>
      </c>
      <c r="AB34" s="12">
        <v>275</v>
      </c>
      <c r="AC34" s="12">
        <v>1246.75</v>
      </c>
      <c r="AD34" s="12">
        <v>415</v>
      </c>
      <c r="AE34" s="12">
        <v>239.25</v>
      </c>
      <c r="AF34" s="12">
        <v>255</v>
      </c>
      <c r="AG34" s="12">
        <v>21.25</v>
      </c>
      <c r="AH34" s="12">
        <v>100.5</v>
      </c>
      <c r="AI34" s="12">
        <v>55.5</v>
      </c>
      <c r="AJ34" s="12">
        <v>39.5</v>
      </c>
      <c r="AK34" s="12">
        <v>6.75</v>
      </c>
      <c r="AL34" s="12">
        <v>34.25</v>
      </c>
      <c r="AM34" s="12">
        <v>9.25</v>
      </c>
      <c r="AN34" s="12">
        <v>29.25</v>
      </c>
      <c r="AO34" s="12">
        <v>20.5</v>
      </c>
      <c r="AP34" s="12">
        <v>56</v>
      </c>
      <c r="AQ34" s="12">
        <v>57.5</v>
      </c>
      <c r="AR34" s="12">
        <v>52.25</v>
      </c>
      <c r="AS34" s="13">
        <v>3834.5</v>
      </c>
      <c r="AT34" s="14"/>
      <c r="AW34" s="15"/>
    </row>
    <row r="35" spans="1:49">
      <c r="A35" s="1" t="s">
        <v>30</v>
      </c>
      <c r="B35" s="12">
        <v>39.5</v>
      </c>
      <c r="C35" s="12">
        <v>48</v>
      </c>
      <c r="D35" s="12">
        <v>17</v>
      </c>
      <c r="E35" s="12">
        <v>29.75</v>
      </c>
      <c r="F35" s="12">
        <v>56.5</v>
      </c>
      <c r="G35" s="12">
        <v>20.25</v>
      </c>
      <c r="H35" s="12">
        <v>44.75</v>
      </c>
      <c r="I35" s="12">
        <v>34.75</v>
      </c>
      <c r="J35" s="12">
        <v>56.25</v>
      </c>
      <c r="K35" s="12">
        <v>37</v>
      </c>
      <c r="L35" s="12">
        <v>55</v>
      </c>
      <c r="M35" s="12">
        <v>54.75</v>
      </c>
      <c r="N35" s="12">
        <v>33.25</v>
      </c>
      <c r="O35" s="12">
        <v>26.75</v>
      </c>
      <c r="P35" s="12">
        <v>17.25</v>
      </c>
      <c r="Q35" s="12">
        <v>12.5</v>
      </c>
      <c r="R35" s="12">
        <v>17.75</v>
      </c>
      <c r="S35" s="12">
        <v>23.75</v>
      </c>
      <c r="T35" s="12">
        <v>22.5</v>
      </c>
      <c r="U35" s="12">
        <v>10</v>
      </c>
      <c r="V35" s="12">
        <v>24.25</v>
      </c>
      <c r="W35" s="12">
        <v>6.25</v>
      </c>
      <c r="X35" s="12">
        <v>5.25</v>
      </c>
      <c r="Y35" s="12">
        <v>15.5</v>
      </c>
      <c r="Z35" s="12">
        <v>41.75</v>
      </c>
      <c r="AA35" s="12">
        <v>357.25</v>
      </c>
      <c r="AB35" s="12">
        <v>415</v>
      </c>
      <c r="AC35" s="12">
        <v>2497.25</v>
      </c>
      <c r="AD35" s="12">
        <v>601.5</v>
      </c>
      <c r="AE35" s="12">
        <v>445.75</v>
      </c>
      <c r="AF35" s="12">
        <v>485.25</v>
      </c>
      <c r="AG35" s="12">
        <v>92.75</v>
      </c>
      <c r="AH35" s="12">
        <v>35.25</v>
      </c>
      <c r="AI35" s="12">
        <v>77.25</v>
      </c>
      <c r="AJ35" s="12">
        <v>73.25</v>
      </c>
      <c r="AK35" s="12">
        <v>14</v>
      </c>
      <c r="AL35" s="12">
        <v>23.75</v>
      </c>
      <c r="AM35" s="12">
        <v>4.25</v>
      </c>
      <c r="AN35" s="12">
        <v>35.75</v>
      </c>
      <c r="AO35" s="12">
        <v>37</v>
      </c>
      <c r="AP35" s="12">
        <v>133</v>
      </c>
      <c r="AQ35" s="12">
        <v>46.75</v>
      </c>
      <c r="AR35" s="12">
        <v>91.75</v>
      </c>
      <c r="AS35" s="13">
        <v>6217</v>
      </c>
      <c r="AT35" s="14"/>
      <c r="AW35" s="15"/>
    </row>
    <row r="36" spans="1:49">
      <c r="A36" s="1" t="s">
        <v>31</v>
      </c>
      <c r="B36" s="12">
        <v>28</v>
      </c>
      <c r="C36" s="12">
        <v>44.75</v>
      </c>
      <c r="D36" s="12">
        <v>17.75</v>
      </c>
      <c r="E36" s="12">
        <v>15.5</v>
      </c>
      <c r="F36" s="12">
        <v>91.25</v>
      </c>
      <c r="G36" s="12">
        <v>20.25</v>
      </c>
      <c r="H36" s="12">
        <v>29.5</v>
      </c>
      <c r="I36" s="12">
        <v>27</v>
      </c>
      <c r="J36" s="12">
        <v>46.25</v>
      </c>
      <c r="K36" s="12">
        <v>31.75</v>
      </c>
      <c r="L36" s="12">
        <v>58</v>
      </c>
      <c r="M36" s="12">
        <v>83.5</v>
      </c>
      <c r="N36" s="12">
        <v>26</v>
      </c>
      <c r="O36" s="12">
        <v>29.5</v>
      </c>
      <c r="P36" s="12">
        <v>19.5</v>
      </c>
      <c r="Q36" s="12">
        <v>14.75</v>
      </c>
      <c r="R36" s="12">
        <v>16</v>
      </c>
      <c r="S36" s="12">
        <v>36</v>
      </c>
      <c r="T36" s="12">
        <v>30.5</v>
      </c>
      <c r="U36" s="12">
        <v>14.5</v>
      </c>
      <c r="V36" s="12">
        <v>35.5</v>
      </c>
      <c r="W36" s="12">
        <v>11</v>
      </c>
      <c r="X36" s="12">
        <v>9</v>
      </c>
      <c r="Y36" s="12">
        <v>21.75</v>
      </c>
      <c r="Z36" s="12">
        <v>32</v>
      </c>
      <c r="AA36" s="12">
        <v>188</v>
      </c>
      <c r="AB36" s="12">
        <v>247.5</v>
      </c>
      <c r="AC36" s="12">
        <v>1116.5</v>
      </c>
      <c r="AD36" s="12">
        <v>416.75</v>
      </c>
      <c r="AE36" s="12">
        <v>187.5</v>
      </c>
      <c r="AF36" s="12">
        <v>237.25</v>
      </c>
      <c r="AG36" s="12">
        <v>52.25</v>
      </c>
      <c r="AH36" s="12">
        <v>93.25</v>
      </c>
      <c r="AI36" s="12">
        <v>13.5</v>
      </c>
      <c r="AJ36" s="12">
        <v>45.5</v>
      </c>
      <c r="AK36" s="12">
        <v>11.5</v>
      </c>
      <c r="AL36" s="12">
        <v>53.25</v>
      </c>
      <c r="AM36" s="12">
        <v>6.75</v>
      </c>
      <c r="AN36" s="12">
        <v>36.5</v>
      </c>
      <c r="AO36" s="12">
        <v>40</v>
      </c>
      <c r="AP36" s="12">
        <v>101</v>
      </c>
      <c r="AQ36" s="12">
        <v>76.5</v>
      </c>
      <c r="AR36" s="12">
        <v>120.75</v>
      </c>
      <c r="AS36" s="13">
        <v>3833.75</v>
      </c>
      <c r="AT36" s="14"/>
      <c r="AW36" s="15"/>
    </row>
    <row r="37" spans="1:49">
      <c r="A37" s="1" t="s">
        <v>32</v>
      </c>
      <c r="B37" s="12">
        <v>7.75</v>
      </c>
      <c r="C37" s="12">
        <v>18.5</v>
      </c>
      <c r="D37" s="12">
        <v>2.25</v>
      </c>
      <c r="E37" s="12">
        <v>2.75</v>
      </c>
      <c r="F37" s="12">
        <v>12</v>
      </c>
      <c r="G37" s="12">
        <v>4.25</v>
      </c>
      <c r="H37" s="12">
        <v>8.25</v>
      </c>
      <c r="I37" s="12">
        <v>9.5</v>
      </c>
      <c r="J37" s="12">
        <v>19.75</v>
      </c>
      <c r="K37" s="12">
        <v>8.5</v>
      </c>
      <c r="L37" s="12">
        <v>10.5</v>
      </c>
      <c r="M37" s="12">
        <v>10.75</v>
      </c>
      <c r="N37" s="12">
        <v>5.25</v>
      </c>
      <c r="O37" s="12">
        <v>10.75</v>
      </c>
      <c r="P37" s="12">
        <v>7.75</v>
      </c>
      <c r="Q37" s="12">
        <v>6.75</v>
      </c>
      <c r="R37" s="12">
        <v>12</v>
      </c>
      <c r="S37" s="12">
        <v>4.25</v>
      </c>
      <c r="T37" s="12">
        <v>10.5</v>
      </c>
      <c r="U37" s="12">
        <v>7.25</v>
      </c>
      <c r="V37" s="12">
        <v>14.75</v>
      </c>
      <c r="W37" s="12">
        <v>1</v>
      </c>
      <c r="X37" s="12">
        <v>1.5</v>
      </c>
      <c r="Y37" s="12">
        <v>3.5</v>
      </c>
      <c r="Z37" s="12">
        <v>5.25</v>
      </c>
      <c r="AA37" s="12">
        <v>75.5</v>
      </c>
      <c r="AB37" s="12">
        <v>96.5</v>
      </c>
      <c r="AC37" s="12">
        <v>384.75</v>
      </c>
      <c r="AD37" s="12">
        <v>191</v>
      </c>
      <c r="AE37" s="12">
        <v>81</v>
      </c>
      <c r="AF37" s="12">
        <v>126</v>
      </c>
      <c r="AG37" s="12">
        <v>38.25</v>
      </c>
      <c r="AH37" s="12">
        <v>80.25</v>
      </c>
      <c r="AI37" s="12">
        <v>43.75</v>
      </c>
      <c r="AJ37" s="12">
        <v>7.5</v>
      </c>
      <c r="AK37" s="12">
        <v>2</v>
      </c>
      <c r="AL37" s="12">
        <v>7.75</v>
      </c>
      <c r="AM37" s="12">
        <v>5</v>
      </c>
      <c r="AN37" s="12">
        <v>18.75</v>
      </c>
      <c r="AO37" s="12">
        <v>9.5</v>
      </c>
      <c r="AP37" s="12">
        <v>43.5</v>
      </c>
      <c r="AQ37" s="12">
        <v>25.75</v>
      </c>
      <c r="AR37" s="12">
        <v>51.5</v>
      </c>
      <c r="AS37" s="13">
        <v>1493.5</v>
      </c>
      <c r="AT37" s="14"/>
      <c r="AW37" s="15"/>
    </row>
    <row r="38" spans="1:49">
      <c r="A38" s="1" t="s">
        <v>33</v>
      </c>
      <c r="B38" s="12">
        <v>4.75</v>
      </c>
      <c r="C38" s="12">
        <v>6</v>
      </c>
      <c r="D38" s="12">
        <v>5.5</v>
      </c>
      <c r="E38" s="12">
        <v>3.5</v>
      </c>
      <c r="F38" s="12">
        <v>21.75</v>
      </c>
      <c r="G38" s="12">
        <v>7.5</v>
      </c>
      <c r="H38" s="12">
        <v>11.75</v>
      </c>
      <c r="I38" s="12">
        <v>7.5</v>
      </c>
      <c r="J38" s="12">
        <v>17.5</v>
      </c>
      <c r="K38" s="12">
        <v>53.75</v>
      </c>
      <c r="L38" s="12">
        <v>46.5</v>
      </c>
      <c r="M38" s="12">
        <v>67.25</v>
      </c>
      <c r="N38" s="12">
        <v>29.5</v>
      </c>
      <c r="O38" s="12">
        <v>68.25</v>
      </c>
      <c r="P38" s="12">
        <v>16.25</v>
      </c>
      <c r="Q38" s="12">
        <v>13</v>
      </c>
      <c r="R38" s="12">
        <v>11</v>
      </c>
      <c r="S38" s="12">
        <v>20.75</v>
      </c>
      <c r="T38" s="12">
        <v>5.25</v>
      </c>
      <c r="U38" s="12">
        <v>2.25</v>
      </c>
      <c r="V38" s="12">
        <v>5.5</v>
      </c>
      <c r="W38" s="12">
        <v>1</v>
      </c>
      <c r="X38" s="12">
        <v>2</v>
      </c>
      <c r="Y38" s="12">
        <v>6.5</v>
      </c>
      <c r="Z38" s="12">
        <v>6</v>
      </c>
      <c r="AA38" s="12">
        <v>118.25</v>
      </c>
      <c r="AB38" s="12">
        <v>88.5</v>
      </c>
      <c r="AC38" s="12">
        <v>213</v>
      </c>
      <c r="AD38" s="12">
        <v>110.75</v>
      </c>
      <c r="AE38" s="12">
        <v>19.5</v>
      </c>
      <c r="AF38" s="12">
        <v>20</v>
      </c>
      <c r="AG38" s="12">
        <v>9.75</v>
      </c>
      <c r="AH38" s="12">
        <v>12</v>
      </c>
      <c r="AI38" s="12">
        <v>17</v>
      </c>
      <c r="AJ38" s="12">
        <v>2</v>
      </c>
      <c r="AK38" s="12">
        <v>4.75</v>
      </c>
      <c r="AL38" s="12">
        <v>93</v>
      </c>
      <c r="AM38" s="12">
        <v>1.5</v>
      </c>
      <c r="AN38" s="12">
        <v>5.75</v>
      </c>
      <c r="AO38" s="12">
        <v>2.75</v>
      </c>
      <c r="AP38" s="12">
        <v>0.75</v>
      </c>
      <c r="AQ38" s="12">
        <v>10.75</v>
      </c>
      <c r="AR38" s="12">
        <v>5</v>
      </c>
      <c r="AS38" s="13">
        <v>1175.5</v>
      </c>
      <c r="AT38" s="14"/>
      <c r="AW38" s="15"/>
    </row>
    <row r="39" spans="1:49">
      <c r="A39" s="1" t="s">
        <v>34</v>
      </c>
      <c r="B39" s="12">
        <v>10</v>
      </c>
      <c r="C39" s="12">
        <v>23</v>
      </c>
      <c r="D39" s="12">
        <v>16.5</v>
      </c>
      <c r="E39" s="12">
        <v>9.75</v>
      </c>
      <c r="F39" s="12">
        <v>100.75</v>
      </c>
      <c r="G39" s="12">
        <v>15.75</v>
      </c>
      <c r="H39" s="12">
        <v>32.25</v>
      </c>
      <c r="I39" s="12">
        <v>26.5</v>
      </c>
      <c r="J39" s="12">
        <v>43.75</v>
      </c>
      <c r="K39" s="12">
        <v>72.25</v>
      </c>
      <c r="L39" s="12">
        <v>91.75</v>
      </c>
      <c r="M39" s="12">
        <v>234.5</v>
      </c>
      <c r="N39" s="12">
        <v>42.5</v>
      </c>
      <c r="O39" s="12">
        <v>154</v>
      </c>
      <c r="P39" s="12">
        <v>42</v>
      </c>
      <c r="Q39" s="12">
        <v>30</v>
      </c>
      <c r="R39" s="12">
        <v>30.75</v>
      </c>
      <c r="S39" s="12">
        <v>62.25</v>
      </c>
      <c r="T39" s="12">
        <v>13.75</v>
      </c>
      <c r="U39" s="12">
        <v>6.25</v>
      </c>
      <c r="V39" s="12">
        <v>11.5</v>
      </c>
      <c r="W39" s="12">
        <v>1.75</v>
      </c>
      <c r="X39" s="12">
        <v>3.5</v>
      </c>
      <c r="Y39" s="12">
        <v>7.25</v>
      </c>
      <c r="Z39" s="12">
        <v>10.25</v>
      </c>
      <c r="AA39" s="12">
        <v>455.25</v>
      </c>
      <c r="AB39" s="12">
        <v>263.25</v>
      </c>
      <c r="AC39" s="12">
        <v>811.5</v>
      </c>
      <c r="AD39" s="12">
        <v>340</v>
      </c>
      <c r="AE39" s="12">
        <v>62.5</v>
      </c>
      <c r="AF39" s="12">
        <v>48.75</v>
      </c>
      <c r="AG39" s="12">
        <v>31.25</v>
      </c>
      <c r="AH39" s="12">
        <v>34</v>
      </c>
      <c r="AI39" s="12">
        <v>67.5</v>
      </c>
      <c r="AJ39" s="12">
        <v>9</v>
      </c>
      <c r="AK39" s="12">
        <v>101.25</v>
      </c>
      <c r="AL39" s="12">
        <v>17.75</v>
      </c>
      <c r="AM39" s="12">
        <v>1.5</v>
      </c>
      <c r="AN39" s="12">
        <v>8.25</v>
      </c>
      <c r="AO39" s="12">
        <v>7.75</v>
      </c>
      <c r="AP39" s="12">
        <v>8</v>
      </c>
      <c r="AQ39" s="12">
        <v>77.25</v>
      </c>
      <c r="AR39" s="12">
        <v>20</v>
      </c>
      <c r="AS39" s="13">
        <v>3457.25</v>
      </c>
      <c r="AT39" s="14"/>
      <c r="AW39" s="15"/>
    </row>
    <row r="40" spans="1:49">
      <c r="A40" s="1" t="s">
        <v>35</v>
      </c>
      <c r="B40" s="12">
        <v>1.5</v>
      </c>
      <c r="C40" s="12">
        <v>3.5</v>
      </c>
      <c r="D40" s="12">
        <v>3.25</v>
      </c>
      <c r="E40" s="12">
        <v>2</v>
      </c>
      <c r="F40" s="12">
        <v>10</v>
      </c>
      <c r="G40" s="12">
        <v>2</v>
      </c>
      <c r="H40" s="12">
        <v>10.25</v>
      </c>
      <c r="I40" s="12">
        <v>7.25</v>
      </c>
      <c r="J40" s="12">
        <v>13.25</v>
      </c>
      <c r="K40" s="12">
        <v>0.5</v>
      </c>
      <c r="L40" s="12">
        <v>8.25</v>
      </c>
      <c r="M40" s="12">
        <v>15.25</v>
      </c>
      <c r="N40" s="12">
        <v>3.25</v>
      </c>
      <c r="O40" s="12">
        <v>3.25</v>
      </c>
      <c r="P40" s="12">
        <v>3</v>
      </c>
      <c r="Q40" s="12">
        <v>2.75</v>
      </c>
      <c r="R40" s="12">
        <v>0.75</v>
      </c>
      <c r="S40" s="12">
        <v>3.25</v>
      </c>
      <c r="T40" s="12">
        <v>22.5</v>
      </c>
      <c r="U40" s="12">
        <v>9</v>
      </c>
      <c r="V40" s="12">
        <v>15.75</v>
      </c>
      <c r="W40" s="12">
        <v>5.5</v>
      </c>
      <c r="X40" s="12">
        <v>4</v>
      </c>
      <c r="Y40" s="12">
        <v>8.25</v>
      </c>
      <c r="Z40" s="12">
        <v>2.25</v>
      </c>
      <c r="AA40" s="12">
        <v>45.5</v>
      </c>
      <c r="AB40" s="12">
        <v>40.75</v>
      </c>
      <c r="AC40" s="12">
        <v>107.75</v>
      </c>
      <c r="AD40" s="12">
        <v>58.75</v>
      </c>
      <c r="AE40" s="12">
        <v>11</v>
      </c>
      <c r="AF40" s="12">
        <v>6</v>
      </c>
      <c r="AG40" s="12">
        <v>9.5</v>
      </c>
      <c r="AH40" s="12">
        <v>3</v>
      </c>
      <c r="AI40" s="12">
        <v>7.5</v>
      </c>
      <c r="AJ40" s="12">
        <v>2.75</v>
      </c>
      <c r="AK40" s="12">
        <v>2</v>
      </c>
      <c r="AL40" s="12">
        <v>1.25</v>
      </c>
      <c r="AM40" s="12">
        <v>1</v>
      </c>
      <c r="AN40" s="12">
        <v>26.25</v>
      </c>
      <c r="AO40" s="12">
        <v>3</v>
      </c>
      <c r="AP40" s="12">
        <v>4.25</v>
      </c>
      <c r="AQ40" s="12">
        <v>12.5</v>
      </c>
      <c r="AR40" s="12">
        <v>3.25</v>
      </c>
      <c r="AS40" s="13">
        <v>506.5</v>
      </c>
      <c r="AT40" s="14"/>
      <c r="AW40" s="15"/>
    </row>
    <row r="41" spans="1:49">
      <c r="A41" s="1" t="s">
        <v>36</v>
      </c>
      <c r="B41" s="12">
        <v>34.5</v>
      </c>
      <c r="C41" s="12">
        <v>34</v>
      </c>
      <c r="D41" s="12">
        <v>6.5</v>
      </c>
      <c r="E41" s="12">
        <v>9</v>
      </c>
      <c r="F41" s="12">
        <v>35.75</v>
      </c>
      <c r="G41" s="12">
        <v>23</v>
      </c>
      <c r="H41" s="12">
        <v>78.75</v>
      </c>
      <c r="I41" s="12">
        <v>42.25</v>
      </c>
      <c r="J41" s="12">
        <v>67.5</v>
      </c>
      <c r="K41" s="12">
        <v>7.25</v>
      </c>
      <c r="L41" s="12">
        <v>48.25</v>
      </c>
      <c r="M41" s="12">
        <v>83.25</v>
      </c>
      <c r="N41" s="12">
        <v>17.75</v>
      </c>
      <c r="O41" s="12">
        <v>28</v>
      </c>
      <c r="P41" s="12">
        <v>22.5</v>
      </c>
      <c r="Q41" s="12">
        <v>15.25</v>
      </c>
      <c r="R41" s="12">
        <v>10</v>
      </c>
      <c r="S41" s="12">
        <v>25.5</v>
      </c>
      <c r="T41" s="12">
        <v>198.75</v>
      </c>
      <c r="U41" s="12">
        <v>59.5</v>
      </c>
      <c r="V41" s="12">
        <v>77.25</v>
      </c>
      <c r="W41" s="12">
        <v>15</v>
      </c>
      <c r="X41" s="12">
        <v>16.25</v>
      </c>
      <c r="Y41" s="12">
        <v>30.5</v>
      </c>
      <c r="Z41" s="12">
        <v>21</v>
      </c>
      <c r="AA41" s="12">
        <v>149</v>
      </c>
      <c r="AB41" s="12">
        <v>107.5</v>
      </c>
      <c r="AC41" s="12">
        <v>305.5</v>
      </c>
      <c r="AD41" s="12">
        <v>118.25</v>
      </c>
      <c r="AE41" s="12">
        <v>46.25</v>
      </c>
      <c r="AF41" s="12">
        <v>68.25</v>
      </c>
      <c r="AG41" s="12">
        <v>29.25</v>
      </c>
      <c r="AH41" s="12">
        <v>43</v>
      </c>
      <c r="AI41" s="12">
        <v>38.5</v>
      </c>
      <c r="AJ41" s="12">
        <v>19</v>
      </c>
      <c r="AK41" s="12">
        <v>6.25</v>
      </c>
      <c r="AL41" s="12">
        <v>6.5</v>
      </c>
      <c r="AM41" s="12">
        <v>31.75</v>
      </c>
      <c r="AN41" s="12">
        <v>15</v>
      </c>
      <c r="AO41" s="12">
        <v>14</v>
      </c>
      <c r="AP41" s="12">
        <v>9.75</v>
      </c>
      <c r="AQ41" s="12">
        <v>51.25</v>
      </c>
      <c r="AR41" s="12">
        <v>17.5</v>
      </c>
      <c r="AS41" s="13">
        <v>2083.75</v>
      </c>
      <c r="AT41" s="14"/>
      <c r="AW41" s="15"/>
    </row>
    <row r="42" spans="1:49">
      <c r="A42" s="1" t="s">
        <v>53</v>
      </c>
      <c r="B42" s="12">
        <v>6.25</v>
      </c>
      <c r="C42" s="12">
        <v>8.5</v>
      </c>
      <c r="D42" s="12">
        <v>2.5</v>
      </c>
      <c r="E42" s="12">
        <v>3.25</v>
      </c>
      <c r="F42" s="12">
        <v>12.25</v>
      </c>
      <c r="G42" s="12">
        <v>3.25</v>
      </c>
      <c r="H42" s="12">
        <v>5</v>
      </c>
      <c r="I42" s="12">
        <v>5.75</v>
      </c>
      <c r="J42" s="12">
        <v>11.75</v>
      </c>
      <c r="K42" s="12">
        <v>3.5</v>
      </c>
      <c r="L42" s="12">
        <v>7.75</v>
      </c>
      <c r="M42" s="12">
        <v>17.75</v>
      </c>
      <c r="N42" s="12">
        <v>4.5</v>
      </c>
      <c r="O42" s="12">
        <v>3.25</v>
      </c>
      <c r="P42" s="12">
        <v>4.25</v>
      </c>
      <c r="Q42" s="12">
        <v>3.5</v>
      </c>
      <c r="R42" s="12">
        <v>4.75</v>
      </c>
      <c r="S42" s="12">
        <v>4</v>
      </c>
      <c r="T42" s="12">
        <v>8.75</v>
      </c>
      <c r="U42" s="12">
        <v>3.75</v>
      </c>
      <c r="V42" s="12">
        <v>11</v>
      </c>
      <c r="W42" s="12">
        <v>4.25</v>
      </c>
      <c r="X42" s="12">
        <v>2</v>
      </c>
      <c r="Y42" s="12">
        <v>2.25</v>
      </c>
      <c r="Z42" s="12">
        <v>7.5</v>
      </c>
      <c r="AA42" s="12">
        <v>70</v>
      </c>
      <c r="AB42" s="12">
        <v>67.5</v>
      </c>
      <c r="AC42" s="12">
        <v>276.5</v>
      </c>
      <c r="AD42" s="12">
        <v>144.25</v>
      </c>
      <c r="AE42" s="12">
        <v>43.25</v>
      </c>
      <c r="AF42" s="12">
        <v>64.25</v>
      </c>
      <c r="AG42" s="12">
        <v>20</v>
      </c>
      <c r="AH42" s="12">
        <v>44.25</v>
      </c>
      <c r="AI42" s="12">
        <v>38.75</v>
      </c>
      <c r="AJ42" s="12">
        <v>13.75</v>
      </c>
      <c r="AK42" s="12">
        <v>1.5</v>
      </c>
      <c r="AL42" s="12">
        <v>9</v>
      </c>
      <c r="AM42" s="12">
        <v>5.25</v>
      </c>
      <c r="AN42" s="12">
        <v>8.5</v>
      </c>
      <c r="AO42" s="12">
        <v>5.5</v>
      </c>
      <c r="AP42" s="12">
        <v>37.5</v>
      </c>
      <c r="AQ42" s="12">
        <v>14.5</v>
      </c>
      <c r="AR42" s="12">
        <v>22.5</v>
      </c>
      <c r="AS42" s="13">
        <v>1038</v>
      </c>
      <c r="AT42" s="14"/>
      <c r="AW42" s="15"/>
    </row>
    <row r="43" spans="1:49">
      <c r="A43" s="1" t="s">
        <v>54</v>
      </c>
      <c r="B43" s="12">
        <v>8</v>
      </c>
      <c r="C43" s="12">
        <v>16.25</v>
      </c>
      <c r="D43" s="12">
        <v>6.75</v>
      </c>
      <c r="E43" s="12">
        <v>4.5</v>
      </c>
      <c r="F43" s="12">
        <v>15.75</v>
      </c>
      <c r="G43" s="12">
        <v>3.75</v>
      </c>
      <c r="H43" s="12">
        <v>9</v>
      </c>
      <c r="I43" s="12">
        <v>7.75</v>
      </c>
      <c r="J43" s="12">
        <v>15.75</v>
      </c>
      <c r="K43" s="12">
        <v>3.75</v>
      </c>
      <c r="L43" s="12">
        <v>15.75</v>
      </c>
      <c r="M43" s="12">
        <v>14.75</v>
      </c>
      <c r="N43" s="12">
        <v>7</v>
      </c>
      <c r="O43" s="12">
        <v>5.25</v>
      </c>
      <c r="P43" s="12">
        <v>6</v>
      </c>
      <c r="Q43" s="12">
        <v>4.25</v>
      </c>
      <c r="R43" s="12">
        <v>4.25</v>
      </c>
      <c r="S43" s="12">
        <v>7</v>
      </c>
      <c r="T43" s="12">
        <v>9.25</v>
      </c>
      <c r="U43" s="12">
        <v>4.25</v>
      </c>
      <c r="V43" s="12">
        <v>11.75</v>
      </c>
      <c r="W43" s="12">
        <v>3</v>
      </c>
      <c r="X43" s="12">
        <v>2.25</v>
      </c>
      <c r="Y43" s="12">
        <v>3</v>
      </c>
      <c r="Z43" s="12">
        <v>4.75</v>
      </c>
      <c r="AA43" s="12">
        <v>52</v>
      </c>
      <c r="AB43" s="12">
        <v>61.25</v>
      </c>
      <c r="AC43" s="12">
        <v>288</v>
      </c>
      <c r="AD43" s="12">
        <v>180.25</v>
      </c>
      <c r="AE43" s="12">
        <v>79.5</v>
      </c>
      <c r="AF43" s="12">
        <v>136</v>
      </c>
      <c r="AG43" s="12">
        <v>60</v>
      </c>
      <c r="AH43" s="12">
        <v>135</v>
      </c>
      <c r="AI43" s="12">
        <v>116.5</v>
      </c>
      <c r="AJ43" s="12">
        <v>54.25</v>
      </c>
      <c r="AK43" s="12">
        <v>1.25</v>
      </c>
      <c r="AL43" s="12">
        <v>9.25</v>
      </c>
      <c r="AM43" s="12">
        <v>5</v>
      </c>
      <c r="AN43" s="12">
        <v>9.5</v>
      </c>
      <c r="AO43" s="12">
        <v>34.25</v>
      </c>
      <c r="AP43" s="12">
        <v>7.25</v>
      </c>
      <c r="AQ43" s="12">
        <v>24.5</v>
      </c>
      <c r="AR43" s="12">
        <v>33.25</v>
      </c>
      <c r="AS43" s="13">
        <v>1480.75</v>
      </c>
      <c r="AT43" s="14"/>
      <c r="AW43" s="15"/>
    </row>
    <row r="44" spans="1:49">
      <c r="A44" s="1" t="s">
        <v>55</v>
      </c>
      <c r="B44" s="12">
        <v>14.75</v>
      </c>
      <c r="C44" s="12">
        <v>21.5</v>
      </c>
      <c r="D44" s="12">
        <v>26</v>
      </c>
      <c r="E44" s="12">
        <v>57.75</v>
      </c>
      <c r="F44" s="12">
        <v>275.25</v>
      </c>
      <c r="G44" s="12">
        <v>35.25</v>
      </c>
      <c r="H44" s="12">
        <v>37.5</v>
      </c>
      <c r="I44" s="12">
        <v>19.75</v>
      </c>
      <c r="J44" s="12">
        <v>42.5</v>
      </c>
      <c r="K44" s="12">
        <v>8</v>
      </c>
      <c r="L44" s="12">
        <v>17</v>
      </c>
      <c r="M44" s="12">
        <v>20.75</v>
      </c>
      <c r="N44" s="12">
        <v>15.25</v>
      </c>
      <c r="O44" s="12">
        <v>9.25</v>
      </c>
      <c r="P44" s="12">
        <v>5.5</v>
      </c>
      <c r="Q44" s="12">
        <v>4</v>
      </c>
      <c r="R44" s="12">
        <v>7</v>
      </c>
      <c r="S44" s="12">
        <v>24.5</v>
      </c>
      <c r="T44" s="12">
        <v>31.25</v>
      </c>
      <c r="U44" s="12">
        <v>37.5</v>
      </c>
      <c r="V44" s="12">
        <v>80.5</v>
      </c>
      <c r="W44" s="12">
        <v>46</v>
      </c>
      <c r="X44" s="12">
        <v>30.75</v>
      </c>
      <c r="Y44" s="12">
        <v>77.75</v>
      </c>
      <c r="Z44" s="12">
        <v>24.25</v>
      </c>
      <c r="AA44" s="12">
        <v>251.75</v>
      </c>
      <c r="AB44" s="12">
        <v>207.25</v>
      </c>
      <c r="AC44" s="12">
        <v>997.5</v>
      </c>
      <c r="AD44" s="12">
        <v>376.5</v>
      </c>
      <c r="AE44" s="12">
        <v>132.75</v>
      </c>
      <c r="AF44" s="12">
        <v>124.5</v>
      </c>
      <c r="AG44" s="12">
        <v>58.75</v>
      </c>
      <c r="AH44" s="12">
        <v>63.25</v>
      </c>
      <c r="AI44" s="12">
        <v>121.25</v>
      </c>
      <c r="AJ44" s="12">
        <v>33.25</v>
      </c>
      <c r="AK44" s="12">
        <v>7</v>
      </c>
      <c r="AL44" s="12">
        <v>64.25</v>
      </c>
      <c r="AM44" s="12">
        <v>11</v>
      </c>
      <c r="AN44" s="12">
        <v>38</v>
      </c>
      <c r="AO44" s="12">
        <v>19</v>
      </c>
      <c r="AP44" s="12">
        <v>29.5</v>
      </c>
      <c r="AQ44" s="12">
        <v>14.5</v>
      </c>
      <c r="AR44" s="12">
        <v>155.5</v>
      </c>
      <c r="AS44" s="13">
        <v>3675</v>
      </c>
      <c r="AT44" s="14"/>
      <c r="AW44" s="15"/>
    </row>
    <row r="45" spans="1:49">
      <c r="A45" s="1" t="s">
        <v>56</v>
      </c>
      <c r="B45" s="12">
        <v>11.75</v>
      </c>
      <c r="C45" s="12">
        <v>23.25</v>
      </c>
      <c r="D45" s="12">
        <v>13.75</v>
      </c>
      <c r="E45" s="12">
        <v>15.5</v>
      </c>
      <c r="F45" s="12">
        <v>101.5</v>
      </c>
      <c r="G45" s="12">
        <v>15.75</v>
      </c>
      <c r="H45" s="12">
        <v>26.75</v>
      </c>
      <c r="I45" s="12">
        <v>21.25</v>
      </c>
      <c r="J45" s="12">
        <v>33.75</v>
      </c>
      <c r="K45" s="12">
        <v>7.5</v>
      </c>
      <c r="L45" s="12">
        <v>15.5</v>
      </c>
      <c r="M45" s="12">
        <v>28</v>
      </c>
      <c r="N45" s="12">
        <v>10</v>
      </c>
      <c r="O45" s="12">
        <v>8.25</v>
      </c>
      <c r="P45" s="12">
        <v>5</v>
      </c>
      <c r="Q45" s="12">
        <v>4.25</v>
      </c>
      <c r="R45" s="12">
        <v>3.5</v>
      </c>
      <c r="S45" s="12">
        <v>6.5</v>
      </c>
      <c r="T45" s="12">
        <v>13.75</v>
      </c>
      <c r="U45" s="12">
        <v>7</v>
      </c>
      <c r="V45" s="12">
        <v>24.5</v>
      </c>
      <c r="W45" s="12">
        <v>11.75</v>
      </c>
      <c r="X45" s="12">
        <v>5.75</v>
      </c>
      <c r="Y45" s="12">
        <v>20</v>
      </c>
      <c r="Z45" s="12">
        <v>16</v>
      </c>
      <c r="AA45" s="12">
        <v>157</v>
      </c>
      <c r="AB45" s="12">
        <v>138</v>
      </c>
      <c r="AC45" s="12">
        <v>609.5</v>
      </c>
      <c r="AD45" s="12">
        <v>332.25</v>
      </c>
      <c r="AE45" s="12">
        <v>132.75</v>
      </c>
      <c r="AF45" s="12">
        <v>106</v>
      </c>
      <c r="AG45" s="12">
        <v>53.75</v>
      </c>
      <c r="AH45" s="12">
        <v>90.25</v>
      </c>
      <c r="AI45" s="12">
        <v>122.5</v>
      </c>
      <c r="AJ45" s="12">
        <v>48.5</v>
      </c>
      <c r="AK45" s="12">
        <v>4.25</v>
      </c>
      <c r="AL45" s="12">
        <v>15.25</v>
      </c>
      <c r="AM45" s="12">
        <v>5</v>
      </c>
      <c r="AN45" s="12">
        <v>16.5</v>
      </c>
      <c r="AO45" s="12">
        <v>26.75</v>
      </c>
      <c r="AP45" s="12">
        <v>28.75</v>
      </c>
      <c r="AQ45" s="12">
        <v>159.75</v>
      </c>
      <c r="AR45" s="12">
        <v>12.25</v>
      </c>
      <c r="AS45" s="13">
        <v>2509.5</v>
      </c>
      <c r="AT45" s="14"/>
      <c r="AW45" s="15"/>
    </row>
    <row r="46" spans="1:49">
      <c r="A46" s="11" t="s">
        <v>49</v>
      </c>
      <c r="B46" s="14">
        <v>1845.25</v>
      </c>
      <c r="C46" s="14">
        <v>3169.5</v>
      </c>
      <c r="D46" s="14">
        <v>2165</v>
      </c>
      <c r="E46" s="14">
        <v>2259.5</v>
      </c>
      <c r="F46" s="14">
        <v>7532.25</v>
      </c>
      <c r="G46" s="14">
        <v>2664</v>
      </c>
      <c r="H46" s="14">
        <v>4137.75</v>
      </c>
      <c r="I46" s="14">
        <v>2938</v>
      </c>
      <c r="J46" s="14">
        <v>4202</v>
      </c>
      <c r="K46" s="14">
        <v>2535.25</v>
      </c>
      <c r="L46" s="14">
        <v>4298.5</v>
      </c>
      <c r="M46" s="14">
        <v>4227.25</v>
      </c>
      <c r="N46" s="14">
        <v>2197.25</v>
      </c>
      <c r="O46" s="14">
        <v>2852</v>
      </c>
      <c r="P46" s="14">
        <v>1877.5</v>
      </c>
      <c r="Q46" s="14">
        <v>1184</v>
      </c>
      <c r="R46" s="14">
        <v>1487</v>
      </c>
      <c r="S46" s="14">
        <v>2725.5</v>
      </c>
      <c r="T46" s="14">
        <v>1887.5</v>
      </c>
      <c r="U46" s="14">
        <v>1340.75</v>
      </c>
      <c r="V46" s="14">
        <v>2814.5</v>
      </c>
      <c r="W46" s="14">
        <v>1370.75</v>
      </c>
      <c r="X46" s="14">
        <v>1079.5</v>
      </c>
      <c r="Y46" s="14">
        <v>2751.25</v>
      </c>
      <c r="Z46" s="14">
        <v>2949.25</v>
      </c>
      <c r="AA46" s="14">
        <v>8509.5</v>
      </c>
      <c r="AB46" s="14">
        <v>6948</v>
      </c>
      <c r="AC46" s="14">
        <v>24126.25</v>
      </c>
      <c r="AD46" s="14">
        <v>10999</v>
      </c>
      <c r="AE46" s="14">
        <v>7060.25</v>
      </c>
      <c r="AF46" s="14">
        <v>7850.25</v>
      </c>
      <c r="AG46" s="14">
        <v>4040.5</v>
      </c>
      <c r="AH46" s="14">
        <v>6769</v>
      </c>
      <c r="AI46" s="14">
        <v>3814.75</v>
      </c>
      <c r="AJ46" s="14">
        <v>1507.25</v>
      </c>
      <c r="AK46" s="14">
        <v>1174.25</v>
      </c>
      <c r="AL46" s="14">
        <v>3434</v>
      </c>
      <c r="AM46" s="14">
        <v>538.5</v>
      </c>
      <c r="AN46" s="14">
        <v>2022.75</v>
      </c>
      <c r="AO46" s="14">
        <v>1075.25</v>
      </c>
      <c r="AP46" s="14">
        <v>1461.5</v>
      </c>
      <c r="AQ46" s="14">
        <v>4487.25</v>
      </c>
      <c r="AR46" s="14">
        <v>2646</v>
      </c>
      <c r="AS46" s="14">
        <v>166955.25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D2" sqref="D2"/>
    </sheetView>
  </sheetViews>
  <sheetFormatPr defaultRowHeight="12.75"/>
  <cols>
    <col min="1" max="44" width="7.7109375" style="9" customWidth="1"/>
    <col min="45" max="45" width="8.7109375" style="11" customWidth="1"/>
    <col min="46" max="46" width="9.140625" style="11"/>
    <col min="47" max="48" width="9.140625" style="9"/>
    <col min="49" max="49" width="8.7109375" style="9" customWidth="1"/>
    <col min="50" max="16384" width="9.140625" style="9"/>
  </cols>
  <sheetData>
    <row r="1" spans="1:56" ht="26.25" customHeight="1">
      <c r="A1" s="7" t="s">
        <v>0</v>
      </c>
      <c r="B1" s="8" t="s">
        <v>1</v>
      </c>
      <c r="D1" s="9" t="s">
        <v>61</v>
      </c>
      <c r="G1" s="19">
        <f>'Weekday OD'!G1</f>
        <v>40238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5</v>
      </c>
      <c r="C3" s="12">
        <v>40.75</v>
      </c>
      <c r="D3" s="12">
        <v>58.75</v>
      </c>
      <c r="E3" s="12">
        <v>32.75</v>
      </c>
      <c r="F3" s="12">
        <v>132.5</v>
      </c>
      <c r="G3" s="12">
        <v>56.75</v>
      </c>
      <c r="H3" s="12">
        <v>60</v>
      </c>
      <c r="I3" s="12">
        <v>29</v>
      </c>
      <c r="J3" s="12">
        <v>41</v>
      </c>
      <c r="K3" s="12">
        <v>22.75</v>
      </c>
      <c r="L3" s="12">
        <v>54.5</v>
      </c>
      <c r="M3" s="12">
        <v>48.75</v>
      </c>
      <c r="N3" s="12">
        <v>12.75</v>
      </c>
      <c r="O3" s="12">
        <v>20.75</v>
      </c>
      <c r="P3" s="12">
        <v>16</v>
      </c>
      <c r="Q3" s="12">
        <v>8</v>
      </c>
      <c r="R3" s="12">
        <v>11.75</v>
      </c>
      <c r="S3" s="12">
        <v>17.5</v>
      </c>
      <c r="T3" s="12">
        <v>10</v>
      </c>
      <c r="U3" s="12">
        <v>2.25</v>
      </c>
      <c r="V3" s="12">
        <v>5.75</v>
      </c>
      <c r="W3" s="12">
        <v>3.75</v>
      </c>
      <c r="X3" s="12">
        <v>1.25</v>
      </c>
      <c r="Y3" s="12">
        <v>8.5</v>
      </c>
      <c r="Z3" s="12">
        <v>13.25</v>
      </c>
      <c r="AA3" s="12">
        <v>56.5</v>
      </c>
      <c r="AB3" s="12">
        <v>40.75</v>
      </c>
      <c r="AC3" s="12">
        <v>149.25</v>
      </c>
      <c r="AD3" s="12">
        <v>76.25</v>
      </c>
      <c r="AE3" s="12">
        <v>45</v>
      </c>
      <c r="AF3" s="12">
        <v>55</v>
      </c>
      <c r="AG3" s="12">
        <v>12</v>
      </c>
      <c r="AH3" s="12">
        <v>28.75</v>
      </c>
      <c r="AI3" s="12">
        <v>23.5</v>
      </c>
      <c r="AJ3" s="12">
        <v>9</v>
      </c>
      <c r="AK3" s="12">
        <v>2.25</v>
      </c>
      <c r="AL3" s="12">
        <v>9.75</v>
      </c>
      <c r="AM3" s="12">
        <v>0.75</v>
      </c>
      <c r="AN3" s="12">
        <v>27.5</v>
      </c>
      <c r="AO3" s="12">
        <v>7.5</v>
      </c>
      <c r="AP3" s="12">
        <v>8</v>
      </c>
      <c r="AQ3" s="12">
        <v>19</v>
      </c>
      <c r="AR3" s="12">
        <v>13.75</v>
      </c>
      <c r="AS3" s="13">
        <v>1298.5</v>
      </c>
      <c r="AT3" s="14"/>
      <c r="AV3" s="9" t="s">
        <v>38</v>
      </c>
      <c r="AW3" s="12">
        <f>SUM(B3:Z27,AK3:AN27,B38:Z41,AK38:AN41)</f>
        <v>26497.5</v>
      </c>
      <c r="AY3" s="9" t="s">
        <v>39</v>
      </c>
      <c r="AZ3" s="15">
        <f>SUM(AW12:AW18,AX12:BC12)</f>
        <v>64127.5</v>
      </c>
      <c r="BA3" s="16">
        <f>AZ3/BD$19</f>
        <v>0.57239831121187512</v>
      </c>
    </row>
    <row r="4" spans="1:56">
      <c r="A4" s="1" t="s">
        <v>3</v>
      </c>
      <c r="B4" s="12">
        <v>48.5</v>
      </c>
      <c r="C4" s="12">
        <v>7.5</v>
      </c>
      <c r="D4" s="12">
        <v>54.5</v>
      </c>
      <c r="E4" s="12">
        <v>36.75</v>
      </c>
      <c r="F4" s="12">
        <v>196.75</v>
      </c>
      <c r="G4" s="12">
        <v>76</v>
      </c>
      <c r="H4" s="12">
        <v>80</v>
      </c>
      <c r="I4" s="12">
        <v>47.25</v>
      </c>
      <c r="J4" s="12">
        <v>98.5</v>
      </c>
      <c r="K4" s="12">
        <v>36.5</v>
      </c>
      <c r="L4" s="12">
        <v>72.5</v>
      </c>
      <c r="M4" s="12">
        <v>80.75</v>
      </c>
      <c r="N4" s="12">
        <v>20.25</v>
      </c>
      <c r="O4" s="12">
        <v>26.25</v>
      </c>
      <c r="P4" s="12">
        <v>32.75</v>
      </c>
      <c r="Q4" s="12">
        <v>12.5</v>
      </c>
      <c r="R4" s="12">
        <v>15.75</v>
      </c>
      <c r="S4" s="12">
        <v>33.5</v>
      </c>
      <c r="T4" s="12">
        <v>17.5</v>
      </c>
      <c r="U4" s="12">
        <v>6.5</v>
      </c>
      <c r="V4" s="12">
        <v>18.25</v>
      </c>
      <c r="W4" s="12">
        <v>6</v>
      </c>
      <c r="X4" s="12">
        <v>3.75</v>
      </c>
      <c r="Y4" s="12">
        <v>13.5</v>
      </c>
      <c r="Z4" s="12">
        <v>14.25</v>
      </c>
      <c r="AA4" s="12">
        <v>141.5</v>
      </c>
      <c r="AB4" s="12">
        <v>90</v>
      </c>
      <c r="AC4" s="12">
        <v>337</v>
      </c>
      <c r="AD4" s="12">
        <v>121.25</v>
      </c>
      <c r="AE4" s="12">
        <v>41</v>
      </c>
      <c r="AF4" s="12">
        <v>65.25</v>
      </c>
      <c r="AG4" s="12">
        <v>22.5</v>
      </c>
      <c r="AH4" s="12">
        <v>41.25</v>
      </c>
      <c r="AI4" s="12">
        <v>33</v>
      </c>
      <c r="AJ4" s="12">
        <v>20.5</v>
      </c>
      <c r="AK4" s="12">
        <v>5.25</v>
      </c>
      <c r="AL4" s="12">
        <v>13.25</v>
      </c>
      <c r="AM4" s="12">
        <v>1.75</v>
      </c>
      <c r="AN4" s="12">
        <v>26.25</v>
      </c>
      <c r="AO4" s="12">
        <v>8.5</v>
      </c>
      <c r="AP4" s="12">
        <v>16.25</v>
      </c>
      <c r="AQ4" s="12">
        <v>40.75</v>
      </c>
      <c r="AR4" s="12">
        <v>24.25</v>
      </c>
      <c r="AS4" s="13">
        <v>2105.75</v>
      </c>
      <c r="AT4" s="14"/>
      <c r="AV4" s="9" t="s">
        <v>40</v>
      </c>
      <c r="AW4" s="12">
        <f>SUM(AA28:AJ37, AA42:AJ45, AO28:AR37, AO42:AR45)</f>
        <v>35974.75</v>
      </c>
      <c r="AY4" s="9" t="s">
        <v>41</v>
      </c>
      <c r="AZ4" s="15">
        <f>SUM(AX13:BB18)</f>
        <v>43341.5</v>
      </c>
      <c r="BA4" s="16">
        <f>AZ4/BD$19</f>
        <v>0.38686369194790821</v>
      </c>
    </row>
    <row r="5" spans="1:56">
      <c r="A5" s="1" t="s">
        <v>4</v>
      </c>
      <c r="B5" s="12">
        <v>57.75</v>
      </c>
      <c r="C5" s="12">
        <v>54.5</v>
      </c>
      <c r="D5" s="12">
        <v>3.25</v>
      </c>
      <c r="E5" s="12">
        <v>30.75</v>
      </c>
      <c r="F5" s="12">
        <v>242.25</v>
      </c>
      <c r="G5" s="12">
        <v>63</v>
      </c>
      <c r="H5" s="12">
        <v>48</v>
      </c>
      <c r="I5" s="12">
        <v>42.5</v>
      </c>
      <c r="J5" s="12">
        <v>62.75</v>
      </c>
      <c r="K5" s="12">
        <v>36.75</v>
      </c>
      <c r="L5" s="12">
        <v>34.5</v>
      </c>
      <c r="M5" s="12">
        <v>35.25</v>
      </c>
      <c r="N5" s="12">
        <v>15</v>
      </c>
      <c r="O5" s="12">
        <v>11.25</v>
      </c>
      <c r="P5" s="12">
        <v>8.75</v>
      </c>
      <c r="Q5" s="12">
        <v>6.5</v>
      </c>
      <c r="R5" s="12">
        <v>6</v>
      </c>
      <c r="S5" s="12">
        <v>20</v>
      </c>
      <c r="T5" s="12">
        <v>7.25</v>
      </c>
      <c r="U5" s="12">
        <v>4.5</v>
      </c>
      <c r="V5" s="12">
        <v>12.5</v>
      </c>
      <c r="W5" s="12">
        <v>3.25</v>
      </c>
      <c r="X5" s="12">
        <v>5.25</v>
      </c>
      <c r="Y5" s="12">
        <v>21</v>
      </c>
      <c r="Z5" s="12">
        <v>6.5</v>
      </c>
      <c r="AA5" s="12">
        <v>88</v>
      </c>
      <c r="AB5" s="12">
        <v>60.75</v>
      </c>
      <c r="AC5" s="12">
        <v>208</v>
      </c>
      <c r="AD5" s="12">
        <v>103.25</v>
      </c>
      <c r="AE5" s="12">
        <v>32</v>
      </c>
      <c r="AF5" s="12">
        <v>31.5</v>
      </c>
      <c r="AG5" s="12">
        <v>13.5</v>
      </c>
      <c r="AH5" s="12">
        <v>14.5</v>
      </c>
      <c r="AI5" s="12">
        <v>12.5</v>
      </c>
      <c r="AJ5" s="12">
        <v>1</v>
      </c>
      <c r="AK5" s="12">
        <v>4.5</v>
      </c>
      <c r="AL5" s="12">
        <v>12.25</v>
      </c>
      <c r="AM5" s="12">
        <v>2</v>
      </c>
      <c r="AN5" s="12">
        <v>5.5</v>
      </c>
      <c r="AO5" s="12">
        <v>4.25</v>
      </c>
      <c r="AP5" s="12">
        <v>4</v>
      </c>
      <c r="AQ5" s="12">
        <v>44.75</v>
      </c>
      <c r="AR5" s="12">
        <v>7.25</v>
      </c>
      <c r="AS5" s="13">
        <v>1488.5</v>
      </c>
      <c r="AT5" s="14"/>
      <c r="AV5" s="9" t="s">
        <v>42</v>
      </c>
      <c r="AW5" s="12">
        <f>SUM(AA3:AJ27,B28:Z37,AA38:AJ41,AK28:AN37, B42:Z45, AK42:AN45, AO3:AR27, AO38:AR41)</f>
        <v>49560.75</v>
      </c>
    </row>
    <row r="6" spans="1:56">
      <c r="A6" s="1" t="s">
        <v>5</v>
      </c>
      <c r="B6" s="12">
        <v>37.75</v>
      </c>
      <c r="C6" s="12">
        <v>41.75</v>
      </c>
      <c r="D6" s="12">
        <v>31.5</v>
      </c>
      <c r="E6" s="12">
        <v>3.5</v>
      </c>
      <c r="F6" s="12">
        <v>54</v>
      </c>
      <c r="G6" s="12">
        <v>40.25</v>
      </c>
      <c r="H6" s="12">
        <v>41.25</v>
      </c>
      <c r="I6" s="12">
        <v>48.5</v>
      </c>
      <c r="J6" s="12">
        <v>83.5</v>
      </c>
      <c r="K6" s="12">
        <v>27.5</v>
      </c>
      <c r="L6" s="12">
        <v>43.5</v>
      </c>
      <c r="M6" s="12">
        <v>46.75</v>
      </c>
      <c r="N6" s="12">
        <v>16.5</v>
      </c>
      <c r="O6" s="12">
        <v>15.5</v>
      </c>
      <c r="P6" s="12">
        <v>11.25</v>
      </c>
      <c r="Q6" s="12">
        <v>3</v>
      </c>
      <c r="R6" s="12">
        <v>5.75</v>
      </c>
      <c r="S6" s="12">
        <v>27.75</v>
      </c>
      <c r="T6" s="12">
        <v>8.5</v>
      </c>
      <c r="U6" s="12">
        <v>10.5</v>
      </c>
      <c r="V6" s="12">
        <v>12.25</v>
      </c>
      <c r="W6" s="12">
        <v>11</v>
      </c>
      <c r="X6" s="12">
        <v>2.25</v>
      </c>
      <c r="Y6" s="12">
        <v>8.75</v>
      </c>
      <c r="Z6" s="12">
        <v>9.75</v>
      </c>
      <c r="AA6" s="12">
        <v>143</v>
      </c>
      <c r="AB6" s="12">
        <v>105.75</v>
      </c>
      <c r="AC6" s="12">
        <v>269.75</v>
      </c>
      <c r="AD6" s="12">
        <v>196</v>
      </c>
      <c r="AE6" s="12">
        <v>77.5</v>
      </c>
      <c r="AF6" s="12">
        <v>62.5</v>
      </c>
      <c r="AG6" s="12">
        <v>17.75</v>
      </c>
      <c r="AH6" s="12">
        <v>13.25</v>
      </c>
      <c r="AI6" s="12">
        <v>14.5</v>
      </c>
      <c r="AJ6" s="12">
        <v>2.75</v>
      </c>
      <c r="AK6" s="12">
        <v>2.25</v>
      </c>
      <c r="AL6" s="12">
        <v>4.25</v>
      </c>
      <c r="AM6" s="12">
        <v>2.25</v>
      </c>
      <c r="AN6" s="12">
        <v>17</v>
      </c>
      <c r="AO6" s="12">
        <v>1.25</v>
      </c>
      <c r="AP6" s="12">
        <v>2.5</v>
      </c>
      <c r="AQ6" s="12">
        <v>67.75</v>
      </c>
      <c r="AR6" s="12">
        <v>15.25</v>
      </c>
      <c r="AS6" s="13">
        <v>1657.75</v>
      </c>
      <c r="AT6" s="14"/>
      <c r="AW6" s="12"/>
    </row>
    <row r="7" spans="1:56">
      <c r="A7" s="1" t="s">
        <v>6</v>
      </c>
      <c r="B7" s="12">
        <v>161.5</v>
      </c>
      <c r="C7" s="12">
        <v>186.5</v>
      </c>
      <c r="D7" s="12">
        <v>250.75</v>
      </c>
      <c r="E7" s="12">
        <v>55.75</v>
      </c>
      <c r="F7" s="12">
        <v>19.25</v>
      </c>
      <c r="G7" s="12">
        <v>118.25</v>
      </c>
      <c r="H7" s="12">
        <v>153.5</v>
      </c>
      <c r="I7" s="12">
        <v>141</v>
      </c>
      <c r="J7" s="12">
        <v>208.75</v>
      </c>
      <c r="K7" s="12">
        <v>67</v>
      </c>
      <c r="L7" s="12">
        <v>117.75</v>
      </c>
      <c r="M7" s="12">
        <v>386</v>
      </c>
      <c r="N7" s="12">
        <v>49</v>
      </c>
      <c r="O7" s="12">
        <v>39.75</v>
      </c>
      <c r="P7" s="12">
        <v>45</v>
      </c>
      <c r="Q7" s="12">
        <v>25.5</v>
      </c>
      <c r="R7" s="12">
        <v>46.5</v>
      </c>
      <c r="S7" s="12">
        <v>203.75</v>
      </c>
      <c r="T7" s="12">
        <v>27.75</v>
      </c>
      <c r="U7" s="12">
        <v>22.75</v>
      </c>
      <c r="V7" s="12">
        <v>54.5</v>
      </c>
      <c r="W7" s="12">
        <v>25.5</v>
      </c>
      <c r="X7" s="12">
        <v>13.75</v>
      </c>
      <c r="Y7" s="12">
        <v>28.75</v>
      </c>
      <c r="Z7" s="12">
        <v>39.5</v>
      </c>
      <c r="AA7" s="12">
        <v>320.5</v>
      </c>
      <c r="AB7" s="12">
        <v>208.25</v>
      </c>
      <c r="AC7" s="12">
        <v>671.5</v>
      </c>
      <c r="AD7" s="12">
        <v>321.75</v>
      </c>
      <c r="AE7" s="12">
        <v>156.25</v>
      </c>
      <c r="AF7" s="12">
        <v>123</v>
      </c>
      <c r="AG7" s="12">
        <v>47.25</v>
      </c>
      <c r="AH7" s="12">
        <v>34.75</v>
      </c>
      <c r="AI7" s="12">
        <v>52.5</v>
      </c>
      <c r="AJ7" s="12">
        <v>12.25</v>
      </c>
      <c r="AK7" s="12">
        <v>12</v>
      </c>
      <c r="AL7" s="12">
        <v>55.5</v>
      </c>
      <c r="AM7" s="12">
        <v>7.75</v>
      </c>
      <c r="AN7" s="12">
        <v>16.25</v>
      </c>
      <c r="AO7" s="12">
        <v>7.5</v>
      </c>
      <c r="AP7" s="12">
        <v>12.5</v>
      </c>
      <c r="AQ7" s="12">
        <v>392.25</v>
      </c>
      <c r="AR7" s="12">
        <v>86</v>
      </c>
      <c r="AS7" s="13">
        <v>5025.75</v>
      </c>
      <c r="AT7" s="14"/>
      <c r="AW7" s="12"/>
    </row>
    <row r="8" spans="1:56">
      <c r="A8" s="1" t="s">
        <v>7</v>
      </c>
      <c r="B8" s="12">
        <v>66.75</v>
      </c>
      <c r="C8" s="12">
        <v>72.5</v>
      </c>
      <c r="D8" s="12">
        <v>65</v>
      </c>
      <c r="E8" s="12">
        <v>32.75</v>
      </c>
      <c r="F8" s="12">
        <v>97.5</v>
      </c>
      <c r="G8" s="12">
        <v>6</v>
      </c>
      <c r="H8" s="12">
        <v>68.75</v>
      </c>
      <c r="I8" s="12">
        <v>87.5</v>
      </c>
      <c r="J8" s="12">
        <v>101</v>
      </c>
      <c r="K8" s="12">
        <v>50.75</v>
      </c>
      <c r="L8" s="12">
        <v>94.5</v>
      </c>
      <c r="M8" s="12">
        <v>65.5</v>
      </c>
      <c r="N8" s="12">
        <v>26.75</v>
      </c>
      <c r="O8" s="12">
        <v>24</v>
      </c>
      <c r="P8" s="12">
        <v>21.25</v>
      </c>
      <c r="Q8" s="12">
        <v>10</v>
      </c>
      <c r="R8" s="12">
        <v>15</v>
      </c>
      <c r="S8" s="12">
        <v>27.75</v>
      </c>
      <c r="T8" s="12">
        <v>9</v>
      </c>
      <c r="U8" s="12">
        <v>6.75</v>
      </c>
      <c r="V8" s="12">
        <v>18</v>
      </c>
      <c r="W8" s="12">
        <v>5.75</v>
      </c>
      <c r="X8" s="12">
        <v>5</v>
      </c>
      <c r="Y8" s="12">
        <v>11.25</v>
      </c>
      <c r="Z8" s="12">
        <v>37</v>
      </c>
      <c r="AA8" s="12">
        <v>115.25</v>
      </c>
      <c r="AB8" s="12">
        <v>70.75</v>
      </c>
      <c r="AC8" s="12">
        <v>208.5</v>
      </c>
      <c r="AD8" s="12">
        <v>174.75</v>
      </c>
      <c r="AE8" s="12">
        <v>113.5</v>
      </c>
      <c r="AF8" s="12">
        <v>84.25</v>
      </c>
      <c r="AG8" s="12">
        <v>18.25</v>
      </c>
      <c r="AH8" s="12">
        <v>18.75</v>
      </c>
      <c r="AI8" s="12">
        <v>13.75</v>
      </c>
      <c r="AJ8" s="12">
        <v>1.5</v>
      </c>
      <c r="AK8" s="12">
        <v>2.5</v>
      </c>
      <c r="AL8" s="12">
        <v>13.25</v>
      </c>
      <c r="AM8" s="12">
        <v>3</v>
      </c>
      <c r="AN8" s="12">
        <v>14.75</v>
      </c>
      <c r="AO8" s="12">
        <v>2.75</v>
      </c>
      <c r="AP8" s="12">
        <v>3</v>
      </c>
      <c r="AQ8" s="12">
        <v>60.25</v>
      </c>
      <c r="AR8" s="12">
        <v>14</v>
      </c>
      <c r="AS8" s="13">
        <v>1958.75</v>
      </c>
      <c r="AT8" s="14"/>
      <c r="AW8" s="15"/>
    </row>
    <row r="9" spans="1:56">
      <c r="A9" s="1" t="s">
        <v>8</v>
      </c>
      <c r="B9" s="12">
        <v>59</v>
      </c>
      <c r="C9" s="12">
        <v>81.75</v>
      </c>
      <c r="D9" s="12">
        <v>43</v>
      </c>
      <c r="E9" s="12">
        <v>32.5</v>
      </c>
      <c r="F9" s="12">
        <v>128.25</v>
      </c>
      <c r="G9" s="12">
        <v>67</v>
      </c>
      <c r="H9" s="12">
        <v>3.75</v>
      </c>
      <c r="I9" s="12">
        <v>55</v>
      </c>
      <c r="J9" s="12">
        <v>134.25</v>
      </c>
      <c r="K9" s="12">
        <v>33.5</v>
      </c>
      <c r="L9" s="12">
        <v>81.25</v>
      </c>
      <c r="M9" s="12">
        <v>86.5</v>
      </c>
      <c r="N9" s="12">
        <v>39.25</v>
      </c>
      <c r="O9" s="12">
        <v>57</v>
      </c>
      <c r="P9" s="12">
        <v>38.25</v>
      </c>
      <c r="Q9" s="12">
        <v>15</v>
      </c>
      <c r="R9" s="12">
        <v>14</v>
      </c>
      <c r="S9" s="12">
        <v>31.25</v>
      </c>
      <c r="T9" s="12">
        <v>29</v>
      </c>
      <c r="U9" s="12">
        <v>20.75</v>
      </c>
      <c r="V9" s="12">
        <v>45.25</v>
      </c>
      <c r="W9" s="12">
        <v>20.5</v>
      </c>
      <c r="X9" s="12">
        <v>12.5</v>
      </c>
      <c r="Y9" s="12">
        <v>27.75</v>
      </c>
      <c r="Z9" s="12">
        <v>36.5</v>
      </c>
      <c r="AA9" s="12">
        <v>190.75</v>
      </c>
      <c r="AB9" s="12">
        <v>134.25</v>
      </c>
      <c r="AC9" s="12">
        <v>390.75</v>
      </c>
      <c r="AD9" s="12">
        <v>277.75</v>
      </c>
      <c r="AE9" s="12">
        <v>156.5</v>
      </c>
      <c r="AF9" s="12">
        <v>123.5</v>
      </c>
      <c r="AG9" s="12">
        <v>29</v>
      </c>
      <c r="AH9" s="12">
        <v>33.75</v>
      </c>
      <c r="AI9" s="12">
        <v>18.75</v>
      </c>
      <c r="AJ9" s="12">
        <v>5.75</v>
      </c>
      <c r="AK9" s="12">
        <v>8</v>
      </c>
      <c r="AL9" s="12">
        <v>22</v>
      </c>
      <c r="AM9" s="12">
        <v>7.5</v>
      </c>
      <c r="AN9" s="12">
        <v>46.25</v>
      </c>
      <c r="AO9" s="12">
        <v>6</v>
      </c>
      <c r="AP9" s="12">
        <v>5.75</v>
      </c>
      <c r="AQ9" s="12">
        <v>82.25</v>
      </c>
      <c r="AR9" s="12">
        <v>16.25</v>
      </c>
      <c r="AS9" s="13">
        <v>2747.5</v>
      </c>
      <c r="AT9" s="14"/>
      <c r="AW9" s="15"/>
    </row>
    <row r="10" spans="1:56">
      <c r="A10" s="1">
        <v>19</v>
      </c>
      <c r="B10" s="12">
        <v>26.75</v>
      </c>
      <c r="C10" s="12">
        <v>40.75</v>
      </c>
      <c r="D10" s="12">
        <v>35.25</v>
      </c>
      <c r="E10" s="12">
        <v>50.25</v>
      </c>
      <c r="F10" s="12">
        <v>128.25</v>
      </c>
      <c r="G10" s="12">
        <v>74.25</v>
      </c>
      <c r="H10" s="12">
        <v>43.75</v>
      </c>
      <c r="I10" s="12">
        <v>7</v>
      </c>
      <c r="J10" s="12">
        <v>24.25</v>
      </c>
      <c r="K10" s="12">
        <v>15</v>
      </c>
      <c r="L10" s="12">
        <v>42</v>
      </c>
      <c r="M10" s="12">
        <v>45.5</v>
      </c>
      <c r="N10" s="12">
        <v>26.75</v>
      </c>
      <c r="O10" s="12">
        <v>37.5</v>
      </c>
      <c r="P10" s="12">
        <v>26.25</v>
      </c>
      <c r="Q10" s="12">
        <v>11.5</v>
      </c>
      <c r="R10" s="12">
        <v>14.75</v>
      </c>
      <c r="S10" s="12">
        <v>23.5</v>
      </c>
      <c r="T10" s="12">
        <v>19.75</v>
      </c>
      <c r="U10" s="12">
        <v>14</v>
      </c>
      <c r="V10" s="12">
        <v>35</v>
      </c>
      <c r="W10" s="12">
        <v>16.75</v>
      </c>
      <c r="X10" s="12">
        <v>10.5</v>
      </c>
      <c r="Y10" s="12">
        <v>50.5</v>
      </c>
      <c r="Z10" s="12">
        <v>29.25</v>
      </c>
      <c r="AA10" s="12">
        <v>127</v>
      </c>
      <c r="AB10" s="12">
        <v>94.25</v>
      </c>
      <c r="AC10" s="12">
        <v>254.25</v>
      </c>
      <c r="AD10" s="12">
        <v>178</v>
      </c>
      <c r="AE10" s="12">
        <v>91</v>
      </c>
      <c r="AF10" s="12">
        <v>71</v>
      </c>
      <c r="AG10" s="12">
        <v>24.75</v>
      </c>
      <c r="AH10" s="12">
        <v>17.5</v>
      </c>
      <c r="AI10" s="12">
        <v>13.5</v>
      </c>
      <c r="AJ10" s="12">
        <v>5.5</v>
      </c>
      <c r="AK10" s="12">
        <v>5</v>
      </c>
      <c r="AL10" s="12">
        <v>11.25</v>
      </c>
      <c r="AM10" s="12">
        <v>6.25</v>
      </c>
      <c r="AN10" s="12">
        <v>25.75</v>
      </c>
      <c r="AO10" s="12">
        <v>5.25</v>
      </c>
      <c r="AP10" s="12">
        <v>2.25</v>
      </c>
      <c r="AQ10" s="12">
        <v>33.5</v>
      </c>
      <c r="AR10" s="12">
        <v>12.25</v>
      </c>
      <c r="AS10" s="13">
        <v>1827.25</v>
      </c>
      <c r="AT10" s="14"/>
      <c r="AV10" s="17"/>
      <c r="AW10" s="15"/>
      <c r="BC10" s="11"/>
    </row>
    <row r="11" spans="1:56">
      <c r="A11" s="1">
        <v>12</v>
      </c>
      <c r="B11" s="12">
        <v>40.75</v>
      </c>
      <c r="C11" s="12">
        <v>78</v>
      </c>
      <c r="D11" s="12">
        <v>58.75</v>
      </c>
      <c r="E11" s="12">
        <v>66.75</v>
      </c>
      <c r="F11" s="12">
        <v>166.5</v>
      </c>
      <c r="G11" s="12">
        <v>88.5</v>
      </c>
      <c r="H11" s="12">
        <v>109</v>
      </c>
      <c r="I11" s="12">
        <v>15</v>
      </c>
      <c r="J11" s="12">
        <v>8.25</v>
      </c>
      <c r="K11" s="12">
        <v>19</v>
      </c>
      <c r="L11" s="12">
        <v>94.75</v>
      </c>
      <c r="M11" s="12">
        <v>97.75</v>
      </c>
      <c r="N11" s="12">
        <v>75.75</v>
      </c>
      <c r="O11" s="12">
        <v>80.5</v>
      </c>
      <c r="P11" s="12">
        <v>49.25</v>
      </c>
      <c r="Q11" s="12">
        <v>25.5</v>
      </c>
      <c r="R11" s="12">
        <v>44.5</v>
      </c>
      <c r="S11" s="12">
        <v>62.5</v>
      </c>
      <c r="T11" s="12">
        <v>33</v>
      </c>
      <c r="U11" s="12">
        <v>18.25</v>
      </c>
      <c r="V11" s="12">
        <v>58.75</v>
      </c>
      <c r="W11" s="12">
        <v>34.75</v>
      </c>
      <c r="X11" s="12">
        <v>33.25</v>
      </c>
      <c r="Y11" s="12">
        <v>107.5</v>
      </c>
      <c r="Z11" s="12">
        <v>77.25</v>
      </c>
      <c r="AA11" s="12">
        <v>198.25</v>
      </c>
      <c r="AB11" s="12">
        <v>153</v>
      </c>
      <c r="AC11" s="12">
        <v>439.25</v>
      </c>
      <c r="AD11" s="12">
        <v>192</v>
      </c>
      <c r="AE11" s="12">
        <v>90.25</v>
      </c>
      <c r="AF11" s="12">
        <v>60.75</v>
      </c>
      <c r="AG11" s="12">
        <v>37.25</v>
      </c>
      <c r="AH11" s="12">
        <v>38</v>
      </c>
      <c r="AI11" s="12">
        <v>32.5</v>
      </c>
      <c r="AJ11" s="12">
        <v>18</v>
      </c>
      <c r="AK11" s="12">
        <v>10.5</v>
      </c>
      <c r="AL11" s="12">
        <v>27</v>
      </c>
      <c r="AM11" s="12">
        <v>7</v>
      </c>
      <c r="AN11" s="12">
        <v>53.75</v>
      </c>
      <c r="AO11" s="12">
        <v>10.25</v>
      </c>
      <c r="AP11" s="12">
        <v>9</v>
      </c>
      <c r="AQ11" s="12">
        <v>60.25</v>
      </c>
      <c r="AR11" s="12">
        <v>25.25</v>
      </c>
      <c r="AS11" s="13">
        <v>3006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24.75</v>
      </c>
      <c r="C12" s="12">
        <v>35.75</v>
      </c>
      <c r="D12" s="12">
        <v>39.25</v>
      </c>
      <c r="E12" s="12">
        <v>29.25</v>
      </c>
      <c r="F12" s="12">
        <v>70</v>
      </c>
      <c r="G12" s="12">
        <v>52.25</v>
      </c>
      <c r="H12" s="12">
        <v>38.75</v>
      </c>
      <c r="I12" s="12">
        <v>11.75</v>
      </c>
      <c r="J12" s="12">
        <v>24</v>
      </c>
      <c r="K12" s="12">
        <v>6</v>
      </c>
      <c r="L12" s="12">
        <v>134.5</v>
      </c>
      <c r="M12" s="12">
        <v>87.25</v>
      </c>
      <c r="N12" s="12">
        <v>93.25</v>
      </c>
      <c r="O12" s="12">
        <v>93.5</v>
      </c>
      <c r="P12" s="12">
        <v>41.5</v>
      </c>
      <c r="Q12" s="12">
        <v>26.5</v>
      </c>
      <c r="R12" s="12">
        <v>28.75</v>
      </c>
      <c r="S12" s="12">
        <v>44</v>
      </c>
      <c r="T12" s="12">
        <v>3.75</v>
      </c>
      <c r="U12" s="12">
        <v>4</v>
      </c>
      <c r="V12" s="12">
        <v>12.75</v>
      </c>
      <c r="W12" s="12">
        <v>3.5</v>
      </c>
      <c r="X12" s="12">
        <v>8.25</v>
      </c>
      <c r="Y12" s="12">
        <v>20.75</v>
      </c>
      <c r="Z12" s="12">
        <v>34.5</v>
      </c>
      <c r="AA12" s="12">
        <v>152.75</v>
      </c>
      <c r="AB12" s="12">
        <v>127.75</v>
      </c>
      <c r="AC12" s="12">
        <v>401.75</v>
      </c>
      <c r="AD12" s="12">
        <v>208.75</v>
      </c>
      <c r="AE12" s="12">
        <v>113.5</v>
      </c>
      <c r="AF12" s="12">
        <v>101.25</v>
      </c>
      <c r="AG12" s="12">
        <v>25</v>
      </c>
      <c r="AH12" s="12">
        <v>41</v>
      </c>
      <c r="AI12" s="12">
        <v>30.25</v>
      </c>
      <c r="AJ12" s="12">
        <v>5.25</v>
      </c>
      <c r="AK12" s="12">
        <v>32.5</v>
      </c>
      <c r="AL12" s="12">
        <v>53.5</v>
      </c>
      <c r="AM12" s="12">
        <v>2.5</v>
      </c>
      <c r="AN12" s="12">
        <v>9.75</v>
      </c>
      <c r="AO12" s="12">
        <v>3.75</v>
      </c>
      <c r="AP12" s="12">
        <v>3.75</v>
      </c>
      <c r="AQ12" s="12">
        <v>18.75</v>
      </c>
      <c r="AR12" s="12">
        <v>4.25</v>
      </c>
      <c r="AS12" s="13">
        <v>2304.5</v>
      </c>
      <c r="AT12" s="14"/>
      <c r="AV12" s="17" t="s">
        <v>43</v>
      </c>
      <c r="AW12" s="15">
        <f>SUM(AA28:AD31)</f>
        <v>1317</v>
      </c>
      <c r="AX12" s="15">
        <f>SUM(Z28:Z31,H28:K31)</f>
        <v>4632.75</v>
      </c>
      <c r="AY12" s="15">
        <f>SUM(AE28:AJ31)</f>
        <v>9865.75</v>
      </c>
      <c r="AZ12" s="15">
        <f>SUM(B28:G31)</f>
        <v>4088</v>
      </c>
      <c r="BA12" s="15">
        <f>SUM(AM28:AN31,T28:Y31)</f>
        <v>3740.75</v>
      </c>
      <c r="BB12" s="15">
        <f>SUM(AK28:AL31,L28:S31)</f>
        <v>5106.75</v>
      </c>
      <c r="BC12" s="14">
        <f>SUM(AO28:AR31)</f>
        <v>3543.5</v>
      </c>
      <c r="BD12" s="9">
        <f t="shared" ref="BD12:BD19" si="0">SUM(AW12:BC12)</f>
        <v>32294.5</v>
      </c>
    </row>
    <row r="13" spans="1:56">
      <c r="A13" s="1" t="s">
        <v>10</v>
      </c>
      <c r="B13" s="12">
        <v>60.5</v>
      </c>
      <c r="C13" s="12">
        <v>76.75</v>
      </c>
      <c r="D13" s="12">
        <v>40.75</v>
      </c>
      <c r="E13" s="12">
        <v>45.75</v>
      </c>
      <c r="F13" s="12">
        <v>117.75</v>
      </c>
      <c r="G13" s="12">
        <v>91.75</v>
      </c>
      <c r="H13" s="12">
        <v>93.75</v>
      </c>
      <c r="I13" s="12">
        <v>60.75</v>
      </c>
      <c r="J13" s="12">
        <v>97.75</v>
      </c>
      <c r="K13" s="12">
        <v>119.25</v>
      </c>
      <c r="L13" s="12">
        <v>4.5</v>
      </c>
      <c r="M13" s="12">
        <v>105</v>
      </c>
      <c r="N13" s="12">
        <v>91.75</v>
      </c>
      <c r="O13" s="12">
        <v>173.5</v>
      </c>
      <c r="P13" s="12">
        <v>94.75</v>
      </c>
      <c r="Q13" s="12">
        <v>41.5</v>
      </c>
      <c r="R13" s="12">
        <v>35</v>
      </c>
      <c r="S13" s="12">
        <v>67</v>
      </c>
      <c r="T13" s="12">
        <v>31.5</v>
      </c>
      <c r="U13" s="12">
        <v>13.25</v>
      </c>
      <c r="V13" s="12">
        <v>24.5</v>
      </c>
      <c r="W13" s="12">
        <v>12.25</v>
      </c>
      <c r="X13" s="12">
        <v>11.5</v>
      </c>
      <c r="Y13" s="12">
        <v>31</v>
      </c>
      <c r="Z13" s="12">
        <v>78.25</v>
      </c>
      <c r="AA13" s="12">
        <v>159.5</v>
      </c>
      <c r="AB13" s="12">
        <v>102</v>
      </c>
      <c r="AC13" s="12">
        <v>383.75</v>
      </c>
      <c r="AD13" s="12">
        <v>222.75</v>
      </c>
      <c r="AE13" s="12">
        <v>104.5</v>
      </c>
      <c r="AF13" s="12">
        <v>99</v>
      </c>
      <c r="AG13" s="12">
        <v>30.25</v>
      </c>
      <c r="AH13" s="12">
        <v>45.75</v>
      </c>
      <c r="AI13" s="12">
        <v>31.25</v>
      </c>
      <c r="AJ13" s="12">
        <v>4.25</v>
      </c>
      <c r="AK13" s="12">
        <v>28.5</v>
      </c>
      <c r="AL13" s="12">
        <v>67.75</v>
      </c>
      <c r="AM13" s="12">
        <v>4</v>
      </c>
      <c r="AN13" s="12">
        <v>40.25</v>
      </c>
      <c r="AO13" s="12">
        <v>7.75</v>
      </c>
      <c r="AP13" s="12">
        <v>8.75</v>
      </c>
      <c r="AQ13" s="12">
        <v>34</v>
      </c>
      <c r="AR13" s="12">
        <v>12.75</v>
      </c>
      <c r="AS13" s="13">
        <v>3006.75</v>
      </c>
      <c r="AT13" s="14"/>
      <c r="AV13" s="17" t="s">
        <v>44</v>
      </c>
      <c r="AW13" s="15">
        <f>SUM(AA27:AD27,AA9:AD12)</f>
        <v>4533.5</v>
      </c>
      <c r="AX13" s="15">
        <f>SUM(Z27,Z9:Z12,H9:K12,H27:K27)</f>
        <v>904</v>
      </c>
      <c r="AY13" s="15">
        <f>SUM(AE9:AJ12,AE27:AJ27)</f>
        <v>1430.25</v>
      </c>
      <c r="AZ13" s="15">
        <f>SUM(B9:G12,B27:G27)</f>
        <v>1635</v>
      </c>
      <c r="BA13" s="15">
        <f>SUM(T9:Y12,AM9:AN12,T27:Y27,AM27:AN27)</f>
        <v>851</v>
      </c>
      <c r="BB13" s="15">
        <f>SUM(L9:S12,AK9:AL12,L27:S27,AK27:AL27)</f>
        <v>2048</v>
      </c>
      <c r="BC13" s="14">
        <f>SUM(AO9:AR12,AO27:AR27)</f>
        <v>341</v>
      </c>
      <c r="BD13" s="9">
        <f t="shared" si="0"/>
        <v>11742.75</v>
      </c>
    </row>
    <row r="14" spans="1:56">
      <c r="A14" s="1" t="s">
        <v>11</v>
      </c>
      <c r="B14" s="12">
        <v>41.5</v>
      </c>
      <c r="C14" s="12">
        <v>70</v>
      </c>
      <c r="D14" s="12">
        <v>29.75</v>
      </c>
      <c r="E14" s="12">
        <v>32</v>
      </c>
      <c r="F14" s="12">
        <v>146.25</v>
      </c>
      <c r="G14" s="12">
        <v>56</v>
      </c>
      <c r="H14" s="12">
        <v>78</v>
      </c>
      <c r="I14" s="12">
        <v>51.5</v>
      </c>
      <c r="J14" s="12">
        <v>85.25</v>
      </c>
      <c r="K14" s="12">
        <v>57.75</v>
      </c>
      <c r="L14" s="12">
        <v>102</v>
      </c>
      <c r="M14" s="12">
        <v>6.25</v>
      </c>
      <c r="N14" s="12">
        <v>51.75</v>
      </c>
      <c r="O14" s="12">
        <v>98</v>
      </c>
      <c r="P14" s="12">
        <v>81.75</v>
      </c>
      <c r="Q14" s="12">
        <v>55.25</v>
      </c>
      <c r="R14" s="12">
        <v>42.5</v>
      </c>
      <c r="S14" s="12">
        <v>51.75</v>
      </c>
      <c r="T14" s="12">
        <v>22</v>
      </c>
      <c r="U14" s="12">
        <v>17.25</v>
      </c>
      <c r="V14" s="12">
        <v>23</v>
      </c>
      <c r="W14" s="12">
        <v>11.75</v>
      </c>
      <c r="X14" s="12">
        <v>8</v>
      </c>
      <c r="Y14" s="12">
        <v>22.5</v>
      </c>
      <c r="Z14" s="12">
        <v>53.25</v>
      </c>
      <c r="AA14" s="12">
        <v>134.5</v>
      </c>
      <c r="AB14" s="12">
        <v>76</v>
      </c>
      <c r="AC14" s="12">
        <v>315.75</v>
      </c>
      <c r="AD14" s="12">
        <v>137.5</v>
      </c>
      <c r="AE14" s="12">
        <v>54</v>
      </c>
      <c r="AF14" s="12">
        <v>70</v>
      </c>
      <c r="AG14" s="12">
        <v>32.75</v>
      </c>
      <c r="AH14" s="12">
        <v>41.25</v>
      </c>
      <c r="AI14" s="12">
        <v>44</v>
      </c>
      <c r="AJ14" s="12">
        <v>4</v>
      </c>
      <c r="AK14" s="12">
        <v>28.75</v>
      </c>
      <c r="AL14" s="12">
        <v>76</v>
      </c>
      <c r="AM14" s="12">
        <v>8.5</v>
      </c>
      <c r="AN14" s="12">
        <v>65</v>
      </c>
      <c r="AO14" s="12">
        <v>6.5</v>
      </c>
      <c r="AP14" s="12">
        <v>5.25</v>
      </c>
      <c r="AQ14" s="12">
        <v>30.5</v>
      </c>
      <c r="AR14" s="12">
        <v>10.25</v>
      </c>
      <c r="AS14" s="13">
        <v>2435.5</v>
      </c>
      <c r="AT14" s="14"/>
      <c r="AV14" s="17" t="s">
        <v>45</v>
      </c>
      <c r="AW14" s="15">
        <f>SUM(AA32:AD37)</f>
        <v>10379</v>
      </c>
      <c r="AX14" s="15">
        <f>SUM(H32:K37,Z32:Z37)</f>
        <v>1466</v>
      </c>
      <c r="AY14" s="15">
        <f>SUM(AE32:AJ37)</f>
        <v>3930</v>
      </c>
      <c r="AZ14" s="15">
        <f>SUM(B32:G37)</f>
        <v>1296.75</v>
      </c>
      <c r="BA14" s="15">
        <f>SUM(T32:Y37,AM32:AN37)</f>
        <v>857.25</v>
      </c>
      <c r="BB14" s="15">
        <f>SUM(L32:S37,AK32:AL37)</f>
        <v>1342.25</v>
      </c>
      <c r="BC14" s="14">
        <f>SUM(AO32:AR37)</f>
        <v>1587.25</v>
      </c>
      <c r="BD14" s="9">
        <f t="shared" si="0"/>
        <v>20858.5</v>
      </c>
    </row>
    <row r="15" spans="1:56">
      <c r="A15" s="1" t="s">
        <v>12</v>
      </c>
      <c r="B15" s="12">
        <v>13</v>
      </c>
      <c r="C15" s="12">
        <v>22</v>
      </c>
      <c r="D15" s="12">
        <v>16</v>
      </c>
      <c r="E15" s="12">
        <v>14.5</v>
      </c>
      <c r="F15" s="12">
        <v>51.75</v>
      </c>
      <c r="G15" s="12">
        <v>25</v>
      </c>
      <c r="H15" s="12">
        <v>40.25</v>
      </c>
      <c r="I15" s="12">
        <v>34.75</v>
      </c>
      <c r="J15" s="12">
        <v>90.5</v>
      </c>
      <c r="K15" s="12">
        <v>89.75</v>
      </c>
      <c r="L15" s="12">
        <v>98</v>
      </c>
      <c r="M15" s="12">
        <v>57.25</v>
      </c>
      <c r="N15" s="12">
        <v>7</v>
      </c>
      <c r="O15" s="12">
        <v>71.5</v>
      </c>
      <c r="P15" s="12">
        <v>45.75</v>
      </c>
      <c r="Q15" s="12">
        <v>32.5</v>
      </c>
      <c r="R15" s="12">
        <v>23.25</v>
      </c>
      <c r="S15" s="12">
        <v>36.25</v>
      </c>
      <c r="T15" s="12">
        <v>7</v>
      </c>
      <c r="U15" s="12">
        <v>4.25</v>
      </c>
      <c r="V15" s="12">
        <v>10.25</v>
      </c>
      <c r="W15" s="12">
        <v>1.75</v>
      </c>
      <c r="X15" s="12">
        <v>1.25</v>
      </c>
      <c r="Y15" s="12">
        <v>10.75</v>
      </c>
      <c r="Z15" s="12">
        <v>21</v>
      </c>
      <c r="AA15" s="12">
        <v>81.75</v>
      </c>
      <c r="AB15" s="12">
        <v>65.75</v>
      </c>
      <c r="AC15" s="12">
        <v>227</v>
      </c>
      <c r="AD15" s="12">
        <v>88</v>
      </c>
      <c r="AE15" s="12">
        <v>30.75</v>
      </c>
      <c r="AF15" s="12">
        <v>34.25</v>
      </c>
      <c r="AG15" s="12">
        <v>12</v>
      </c>
      <c r="AH15" s="12">
        <v>14.75</v>
      </c>
      <c r="AI15" s="12">
        <v>21.25</v>
      </c>
      <c r="AJ15" s="12">
        <v>4.75</v>
      </c>
      <c r="AK15" s="12">
        <v>17.75</v>
      </c>
      <c r="AL15" s="12">
        <v>29.25</v>
      </c>
      <c r="AM15" s="12">
        <v>3</v>
      </c>
      <c r="AN15" s="12">
        <v>19.5</v>
      </c>
      <c r="AO15" s="12">
        <v>3</v>
      </c>
      <c r="AP15" s="12">
        <v>4.25</v>
      </c>
      <c r="AQ15" s="12">
        <v>17</v>
      </c>
      <c r="AR15" s="12">
        <v>5.75</v>
      </c>
      <c r="AS15" s="13">
        <v>1505</v>
      </c>
      <c r="AT15" s="14"/>
      <c r="AV15" s="17" t="s">
        <v>46</v>
      </c>
      <c r="AW15" s="15">
        <f>SUM(AA3:AD8)</f>
        <v>4278.25</v>
      </c>
      <c r="AX15" s="15">
        <f>SUM(H3:K8,Z3:Z8)</f>
        <v>1804.25</v>
      </c>
      <c r="AY15" s="15">
        <f>SUM(AE3:AJ8)</f>
        <v>1366</v>
      </c>
      <c r="AZ15" s="15">
        <f>SUM(B3:G8)</f>
        <v>2539.25</v>
      </c>
      <c r="BA15" s="15">
        <f>SUM(T3:Y8,AM3:AN8)</f>
        <v>557.5</v>
      </c>
      <c r="BB15" s="15">
        <f>SUM(L3:S8,AK3:AL8)</f>
        <v>2126.5</v>
      </c>
      <c r="BC15" s="14">
        <f>SUM(AO3:AR8)</f>
        <v>863.25</v>
      </c>
      <c r="BD15" s="9">
        <f t="shared" si="0"/>
        <v>13535</v>
      </c>
    </row>
    <row r="16" spans="1:56">
      <c r="A16" s="1" t="s">
        <v>13</v>
      </c>
      <c r="B16" s="12">
        <v>15</v>
      </c>
      <c r="C16" s="12">
        <v>23.75</v>
      </c>
      <c r="D16" s="12">
        <v>8.75</v>
      </c>
      <c r="E16" s="12">
        <v>15</v>
      </c>
      <c r="F16" s="12">
        <v>46.75</v>
      </c>
      <c r="G16" s="12">
        <v>24.75</v>
      </c>
      <c r="H16" s="12">
        <v>60.75</v>
      </c>
      <c r="I16" s="12">
        <v>43</v>
      </c>
      <c r="J16" s="12">
        <v>93.5</v>
      </c>
      <c r="K16" s="12">
        <v>90</v>
      </c>
      <c r="L16" s="12">
        <v>192.5</v>
      </c>
      <c r="M16" s="12">
        <v>95.25</v>
      </c>
      <c r="N16" s="12">
        <v>63.75</v>
      </c>
      <c r="O16" s="12">
        <v>5</v>
      </c>
      <c r="P16" s="12">
        <v>87.5</v>
      </c>
      <c r="Q16" s="12">
        <v>67</v>
      </c>
      <c r="R16" s="12">
        <v>64.5</v>
      </c>
      <c r="S16" s="12">
        <v>103.5</v>
      </c>
      <c r="T16" s="12">
        <v>13.25</v>
      </c>
      <c r="U16" s="12">
        <v>1.5</v>
      </c>
      <c r="V16" s="12">
        <v>10.5</v>
      </c>
      <c r="W16" s="12">
        <v>1.75</v>
      </c>
      <c r="X16" s="12">
        <v>2</v>
      </c>
      <c r="Y16" s="12">
        <v>7.25</v>
      </c>
      <c r="Z16" s="12">
        <v>29.5</v>
      </c>
      <c r="AA16" s="12">
        <v>88.75</v>
      </c>
      <c r="AB16" s="12">
        <v>74</v>
      </c>
      <c r="AC16" s="12">
        <v>246.75</v>
      </c>
      <c r="AD16" s="12">
        <v>79.25</v>
      </c>
      <c r="AE16" s="12">
        <v>28.75</v>
      </c>
      <c r="AF16" s="12">
        <v>23.5</v>
      </c>
      <c r="AG16" s="12">
        <v>14</v>
      </c>
      <c r="AH16" s="12">
        <v>19.75</v>
      </c>
      <c r="AI16" s="12">
        <v>24</v>
      </c>
      <c r="AJ16" s="12">
        <v>6.75</v>
      </c>
      <c r="AK16" s="12">
        <v>50.25</v>
      </c>
      <c r="AL16" s="12">
        <v>99.5</v>
      </c>
      <c r="AM16" s="12">
        <v>2</v>
      </c>
      <c r="AN16" s="12">
        <v>18.75</v>
      </c>
      <c r="AO16" s="12">
        <v>5.5</v>
      </c>
      <c r="AP16" s="12">
        <v>3.75</v>
      </c>
      <c r="AQ16" s="12">
        <v>13.25</v>
      </c>
      <c r="AR16" s="12">
        <v>4.5</v>
      </c>
      <c r="AS16" s="13">
        <v>1969</v>
      </c>
      <c r="AT16" s="14"/>
      <c r="AV16" s="17" t="s">
        <v>47</v>
      </c>
      <c r="AW16" s="15">
        <f>SUM(AA21:AD26,AA40:AD41)</f>
        <v>3898.5</v>
      </c>
      <c r="AX16" s="15">
        <f>SUM(H21:K26,H40:K41,Z21:Z26,Z40:Z41)</f>
        <v>938.5</v>
      </c>
      <c r="AY16" s="15">
        <f>SUM(AE21:AJ26,AE40:AJ41)</f>
        <v>860.5</v>
      </c>
      <c r="AZ16" s="15">
        <f>SUM(B21:G26,B40:G41)</f>
        <v>546.75</v>
      </c>
      <c r="BA16" s="15">
        <f>SUM(T21:Y26,T40:Y41,AM21:AN26,AM40:AN41)</f>
        <v>1871.25</v>
      </c>
      <c r="BB16" s="15">
        <f>SUM(L21:S26,L40:S41,AK21:AL26,AK40:AL41)</f>
        <v>773.25</v>
      </c>
      <c r="BC16" s="14">
        <f>SUM(AO21:AR26,AO40:AR41)</f>
        <v>706.25</v>
      </c>
      <c r="BD16" s="9">
        <f t="shared" si="0"/>
        <v>9595</v>
      </c>
    </row>
    <row r="17" spans="1:56">
      <c r="A17" s="1" t="s">
        <v>14</v>
      </c>
      <c r="B17" s="12">
        <v>19.25</v>
      </c>
      <c r="C17" s="12">
        <v>30.75</v>
      </c>
      <c r="D17" s="12">
        <v>8.25</v>
      </c>
      <c r="E17" s="12">
        <v>10.25</v>
      </c>
      <c r="F17" s="12">
        <v>40</v>
      </c>
      <c r="G17" s="12">
        <v>21.75</v>
      </c>
      <c r="H17" s="12">
        <v>44</v>
      </c>
      <c r="I17" s="12">
        <v>31.25</v>
      </c>
      <c r="J17" s="12">
        <v>58</v>
      </c>
      <c r="K17" s="12">
        <v>41.25</v>
      </c>
      <c r="L17" s="12">
        <v>94.75</v>
      </c>
      <c r="M17" s="12">
        <v>83</v>
      </c>
      <c r="N17" s="12">
        <v>56.25</v>
      </c>
      <c r="O17" s="12">
        <v>81.75</v>
      </c>
      <c r="P17" s="12">
        <v>4</v>
      </c>
      <c r="Q17" s="12">
        <v>44</v>
      </c>
      <c r="R17" s="12">
        <v>66.75</v>
      </c>
      <c r="S17" s="12">
        <v>114.25</v>
      </c>
      <c r="T17" s="12">
        <v>7.5</v>
      </c>
      <c r="U17" s="12">
        <v>4.75</v>
      </c>
      <c r="V17" s="12">
        <v>7.5</v>
      </c>
      <c r="W17" s="12">
        <v>3.5</v>
      </c>
      <c r="X17" s="12">
        <v>2</v>
      </c>
      <c r="Y17" s="12">
        <v>4.25</v>
      </c>
      <c r="Z17" s="12">
        <v>11</v>
      </c>
      <c r="AA17" s="12">
        <v>59.25</v>
      </c>
      <c r="AB17" s="12">
        <v>25</v>
      </c>
      <c r="AC17" s="12">
        <v>109</v>
      </c>
      <c r="AD17" s="12">
        <v>43.5</v>
      </c>
      <c r="AE17" s="12">
        <v>16</v>
      </c>
      <c r="AF17" s="12">
        <v>12</v>
      </c>
      <c r="AG17" s="12">
        <v>9.5</v>
      </c>
      <c r="AH17" s="12">
        <v>12.25</v>
      </c>
      <c r="AI17" s="12">
        <v>14.75</v>
      </c>
      <c r="AJ17" s="12">
        <v>2.5</v>
      </c>
      <c r="AK17" s="12">
        <v>7.25</v>
      </c>
      <c r="AL17" s="12">
        <v>30.75</v>
      </c>
      <c r="AM17" s="12">
        <v>1.25</v>
      </c>
      <c r="AN17" s="12">
        <v>15.5</v>
      </c>
      <c r="AO17" s="12">
        <v>2.75</v>
      </c>
      <c r="AP17" s="12">
        <v>5.25</v>
      </c>
      <c r="AQ17" s="12">
        <v>11.75</v>
      </c>
      <c r="AR17" s="12">
        <v>5</v>
      </c>
      <c r="AS17" s="13">
        <v>1273.25</v>
      </c>
      <c r="AT17" s="14"/>
      <c r="AV17" s="1" t="s">
        <v>48</v>
      </c>
      <c r="AW17" s="14">
        <f>SUM(AA13:AD20,AA38:AD39)</f>
        <v>5398.5</v>
      </c>
      <c r="AX17" s="14">
        <f>SUM(H13:K20,H38:K39,Z13:Z20,Z38:Z39)</f>
        <v>2154.25</v>
      </c>
      <c r="AY17" s="14">
        <f>SUM(AE13:AJ20,AE38:AJ39)</f>
        <v>1354.75</v>
      </c>
      <c r="AZ17" s="14">
        <f>SUM(B13:G20,B38:G39)</f>
        <v>1757.25</v>
      </c>
      <c r="BA17" s="14">
        <f>SUM(T13:Y20,T38:Y39,AM13:AN20,AM38:AN39)</f>
        <v>727</v>
      </c>
      <c r="BB17" s="14">
        <f>SUM(L13:S20,L38:S39,AK13:AL20,AK38:AL39)</f>
        <v>5263.75</v>
      </c>
      <c r="BC17" s="14">
        <f>SUM(AO13:AR20,AO38:AR39)</f>
        <v>429.25</v>
      </c>
      <c r="BD17" s="9">
        <f t="shared" si="0"/>
        <v>17084.75</v>
      </c>
    </row>
    <row r="18" spans="1:56">
      <c r="A18" s="1" t="s">
        <v>15</v>
      </c>
      <c r="B18" s="12">
        <v>6.75</v>
      </c>
      <c r="C18" s="12">
        <v>14.5</v>
      </c>
      <c r="D18" s="12">
        <v>6.5</v>
      </c>
      <c r="E18" s="12">
        <v>1.25</v>
      </c>
      <c r="F18" s="12">
        <v>19.25</v>
      </c>
      <c r="G18" s="12">
        <v>8.25</v>
      </c>
      <c r="H18" s="12">
        <v>15.75</v>
      </c>
      <c r="I18" s="12">
        <v>15.75</v>
      </c>
      <c r="J18" s="12">
        <v>20.75</v>
      </c>
      <c r="K18" s="12">
        <v>29</v>
      </c>
      <c r="L18" s="12">
        <v>42.75</v>
      </c>
      <c r="M18" s="12">
        <v>61.5</v>
      </c>
      <c r="N18" s="12">
        <v>26.25</v>
      </c>
      <c r="O18" s="12">
        <v>70</v>
      </c>
      <c r="P18" s="12">
        <v>44.75</v>
      </c>
      <c r="Q18" s="12">
        <v>3.25</v>
      </c>
      <c r="R18" s="12">
        <v>30.75</v>
      </c>
      <c r="S18" s="12">
        <v>59.75</v>
      </c>
      <c r="T18" s="12">
        <v>5.5</v>
      </c>
      <c r="U18" s="12">
        <v>1.5</v>
      </c>
      <c r="V18" s="12">
        <v>5.75</v>
      </c>
      <c r="W18" s="12">
        <v>2.75</v>
      </c>
      <c r="X18" s="12">
        <v>0.5</v>
      </c>
      <c r="Y18" s="12">
        <v>3.25</v>
      </c>
      <c r="Z18" s="12">
        <v>4.25</v>
      </c>
      <c r="AA18" s="12">
        <v>35.25</v>
      </c>
      <c r="AB18" s="12">
        <v>25.5</v>
      </c>
      <c r="AC18" s="12">
        <v>79.5</v>
      </c>
      <c r="AD18" s="12">
        <v>30.5</v>
      </c>
      <c r="AE18" s="12">
        <v>11</v>
      </c>
      <c r="AF18" s="12">
        <v>12.75</v>
      </c>
      <c r="AG18" s="12">
        <v>3.5</v>
      </c>
      <c r="AH18" s="12">
        <v>11.25</v>
      </c>
      <c r="AI18" s="12">
        <v>13</v>
      </c>
      <c r="AJ18" s="12">
        <v>5.25</v>
      </c>
      <c r="AK18" s="12">
        <v>8.25</v>
      </c>
      <c r="AL18" s="12">
        <v>17.5</v>
      </c>
      <c r="AM18" s="12">
        <v>1.75</v>
      </c>
      <c r="AN18" s="12">
        <v>12</v>
      </c>
      <c r="AO18" s="12">
        <v>2.75</v>
      </c>
      <c r="AP18" s="12">
        <v>2.5</v>
      </c>
      <c r="AQ18" s="12">
        <v>5.25</v>
      </c>
      <c r="AR18" s="12">
        <v>2</v>
      </c>
      <c r="AS18" s="13">
        <v>779.75</v>
      </c>
      <c r="AT18" s="14"/>
      <c r="AV18" s="9" t="s">
        <v>58</v>
      </c>
      <c r="AW18" s="15">
        <f>SUM(AA42:AD45)</f>
        <v>3345.25</v>
      </c>
      <c r="AX18" s="9">
        <f>SUM(Z42:Z45,H42:K45)</f>
        <v>264.5</v>
      </c>
      <c r="AY18" s="9">
        <f>SUM(AE42:AJ45)</f>
        <v>1370</v>
      </c>
      <c r="AZ18" s="9">
        <f>SUM(B42:G45)</f>
        <v>481.25</v>
      </c>
      <c r="BA18" s="9">
        <f>SUM(T42:Y45, AM42:AN45)</f>
        <v>501.25</v>
      </c>
      <c r="BB18" s="9">
        <f>SUM(AK42:AL45,L42:S45)</f>
        <v>323.25</v>
      </c>
      <c r="BC18" s="9">
        <f>SUM(AO42:AR45)</f>
        <v>637</v>
      </c>
      <c r="BD18" s="9">
        <f t="shared" si="0"/>
        <v>6922.5</v>
      </c>
    </row>
    <row r="19" spans="1:56">
      <c r="A19" s="1" t="s">
        <v>16</v>
      </c>
      <c r="B19" s="12">
        <v>12.25</v>
      </c>
      <c r="C19" s="12">
        <v>13.25</v>
      </c>
      <c r="D19" s="12">
        <v>6.75</v>
      </c>
      <c r="E19" s="12">
        <v>4</v>
      </c>
      <c r="F19" s="12">
        <v>37.75</v>
      </c>
      <c r="G19" s="12">
        <v>11</v>
      </c>
      <c r="H19" s="12">
        <v>19.5</v>
      </c>
      <c r="I19" s="12">
        <v>16</v>
      </c>
      <c r="J19" s="12">
        <v>46.25</v>
      </c>
      <c r="K19" s="12">
        <v>31</v>
      </c>
      <c r="L19" s="12">
        <v>46.5</v>
      </c>
      <c r="M19" s="12">
        <v>50.75</v>
      </c>
      <c r="N19" s="12">
        <v>22.75</v>
      </c>
      <c r="O19" s="12">
        <v>63.5</v>
      </c>
      <c r="P19" s="12">
        <v>60.25</v>
      </c>
      <c r="Q19" s="12">
        <v>33.25</v>
      </c>
      <c r="R19" s="12">
        <v>4</v>
      </c>
      <c r="S19" s="12">
        <v>72.25</v>
      </c>
      <c r="T19" s="12">
        <v>7.5</v>
      </c>
      <c r="U19" s="12">
        <v>2.25</v>
      </c>
      <c r="V19" s="12">
        <v>8.25</v>
      </c>
      <c r="W19" s="12">
        <v>2</v>
      </c>
      <c r="X19" s="12">
        <v>3</v>
      </c>
      <c r="Y19" s="12">
        <v>4.75</v>
      </c>
      <c r="Z19" s="12">
        <v>8</v>
      </c>
      <c r="AA19" s="12">
        <v>53.75</v>
      </c>
      <c r="AB19" s="12">
        <v>39</v>
      </c>
      <c r="AC19" s="12">
        <v>135.25</v>
      </c>
      <c r="AD19" s="12">
        <v>51.25</v>
      </c>
      <c r="AE19" s="12">
        <v>11</v>
      </c>
      <c r="AF19" s="12">
        <v>12.75</v>
      </c>
      <c r="AG19" s="12">
        <v>5.25</v>
      </c>
      <c r="AH19" s="12">
        <v>10.5</v>
      </c>
      <c r="AI19" s="12">
        <v>14.75</v>
      </c>
      <c r="AJ19" s="12">
        <v>5.5</v>
      </c>
      <c r="AK19" s="12">
        <v>9</v>
      </c>
      <c r="AL19" s="12">
        <v>30</v>
      </c>
      <c r="AM19" s="12">
        <v>1.5</v>
      </c>
      <c r="AN19" s="12">
        <v>9.5</v>
      </c>
      <c r="AO19" s="12">
        <v>3.5</v>
      </c>
      <c r="AP19" s="12">
        <v>4.75</v>
      </c>
      <c r="AQ19" s="12">
        <v>13.25</v>
      </c>
      <c r="AR19" s="12">
        <v>4.5</v>
      </c>
      <c r="AS19" s="13">
        <v>1001.75</v>
      </c>
      <c r="AT19" s="14"/>
      <c r="AV19" s="9" t="s">
        <v>49</v>
      </c>
      <c r="AW19" s="15">
        <f>SUM(AW12:AW18)</f>
        <v>33150</v>
      </c>
      <c r="AX19" s="9">
        <f t="shared" ref="AX19:BC19" si="1">SUM(AX12:AX18)</f>
        <v>12164.25</v>
      </c>
      <c r="AY19" s="9">
        <f t="shared" si="1"/>
        <v>20177.25</v>
      </c>
      <c r="AZ19" s="9">
        <f t="shared" si="1"/>
        <v>12344.25</v>
      </c>
      <c r="BA19" s="9">
        <f t="shared" si="1"/>
        <v>9106</v>
      </c>
      <c r="BB19" s="9">
        <f t="shared" si="1"/>
        <v>16983.75</v>
      </c>
      <c r="BC19" s="9">
        <f t="shared" si="1"/>
        <v>8107.5</v>
      </c>
      <c r="BD19" s="9">
        <f t="shared" si="0"/>
        <v>112033</v>
      </c>
    </row>
    <row r="20" spans="1:56">
      <c r="A20" s="1" t="s">
        <v>17</v>
      </c>
      <c r="B20" s="12">
        <v>20</v>
      </c>
      <c r="C20" s="12">
        <v>37.75</v>
      </c>
      <c r="D20" s="12">
        <v>22.5</v>
      </c>
      <c r="E20" s="12">
        <v>20.25</v>
      </c>
      <c r="F20" s="12">
        <v>129.25</v>
      </c>
      <c r="G20" s="12">
        <v>32.75</v>
      </c>
      <c r="H20" s="12">
        <v>40.25</v>
      </c>
      <c r="I20" s="12">
        <v>25.5</v>
      </c>
      <c r="J20" s="12">
        <v>60</v>
      </c>
      <c r="K20" s="12">
        <v>54.5</v>
      </c>
      <c r="L20" s="12">
        <v>80.5</v>
      </c>
      <c r="M20" s="12">
        <v>65</v>
      </c>
      <c r="N20" s="12">
        <v>34.25</v>
      </c>
      <c r="O20" s="12">
        <v>96</v>
      </c>
      <c r="P20" s="12">
        <v>114.25</v>
      </c>
      <c r="Q20" s="12">
        <v>57.5</v>
      </c>
      <c r="R20" s="12">
        <v>78</v>
      </c>
      <c r="S20" s="12">
        <v>11</v>
      </c>
      <c r="T20" s="12">
        <v>18.5</v>
      </c>
      <c r="U20" s="12">
        <v>8.25</v>
      </c>
      <c r="V20" s="12">
        <v>14.25</v>
      </c>
      <c r="W20" s="12">
        <v>5</v>
      </c>
      <c r="X20" s="12">
        <v>6</v>
      </c>
      <c r="Y20" s="12">
        <v>12.5</v>
      </c>
      <c r="Z20" s="12">
        <v>8.25</v>
      </c>
      <c r="AA20" s="12">
        <v>125.25</v>
      </c>
      <c r="AB20" s="12">
        <v>77.25</v>
      </c>
      <c r="AC20" s="12">
        <v>296</v>
      </c>
      <c r="AD20" s="12">
        <v>104.5</v>
      </c>
      <c r="AE20" s="12">
        <v>25.25</v>
      </c>
      <c r="AF20" s="12">
        <v>20.25</v>
      </c>
      <c r="AG20" s="12">
        <v>16.75</v>
      </c>
      <c r="AH20" s="12">
        <v>23.75</v>
      </c>
      <c r="AI20" s="12">
        <v>26.75</v>
      </c>
      <c r="AJ20" s="12">
        <v>5.25</v>
      </c>
      <c r="AK20" s="12">
        <v>15.25</v>
      </c>
      <c r="AL20" s="12">
        <v>49</v>
      </c>
      <c r="AM20" s="12">
        <v>3.5</v>
      </c>
      <c r="AN20" s="12">
        <v>26</v>
      </c>
      <c r="AO20" s="12">
        <v>2.5</v>
      </c>
      <c r="AP20" s="12">
        <v>4.25</v>
      </c>
      <c r="AQ20" s="12">
        <v>39.5</v>
      </c>
      <c r="AR20" s="12">
        <v>4</v>
      </c>
      <c r="AS20" s="13">
        <v>1917</v>
      </c>
      <c r="AT20" s="14"/>
      <c r="AV20" s="18"/>
      <c r="AW20" s="15"/>
    </row>
    <row r="21" spans="1:56">
      <c r="A21" s="1" t="s">
        <v>18</v>
      </c>
      <c r="B21" s="12">
        <v>13</v>
      </c>
      <c r="C21" s="12">
        <v>17.25</v>
      </c>
      <c r="D21" s="12">
        <v>7.5</v>
      </c>
      <c r="E21" s="12">
        <v>8.25</v>
      </c>
      <c r="F21" s="12">
        <v>26.75</v>
      </c>
      <c r="G21" s="12">
        <v>12</v>
      </c>
      <c r="H21" s="12">
        <v>36</v>
      </c>
      <c r="I21" s="12">
        <v>20.5</v>
      </c>
      <c r="J21" s="12">
        <v>32.5</v>
      </c>
      <c r="K21" s="12">
        <v>4</v>
      </c>
      <c r="L21" s="12">
        <v>21.5</v>
      </c>
      <c r="M21" s="12">
        <v>27.75</v>
      </c>
      <c r="N21" s="12">
        <v>9</v>
      </c>
      <c r="O21" s="12">
        <v>12.5</v>
      </c>
      <c r="P21" s="12">
        <v>9.25</v>
      </c>
      <c r="Q21" s="12">
        <v>5</v>
      </c>
      <c r="R21" s="12">
        <v>6.25</v>
      </c>
      <c r="S21" s="12">
        <v>18</v>
      </c>
      <c r="T21" s="12">
        <v>12.25</v>
      </c>
      <c r="U21" s="12">
        <v>47.5</v>
      </c>
      <c r="V21" s="12">
        <v>110.5</v>
      </c>
      <c r="W21" s="12">
        <v>55.75</v>
      </c>
      <c r="X21" s="12">
        <v>13.5</v>
      </c>
      <c r="Y21" s="12">
        <v>35.75</v>
      </c>
      <c r="Z21" s="12">
        <v>4.5</v>
      </c>
      <c r="AA21" s="12">
        <v>84.25</v>
      </c>
      <c r="AB21" s="12">
        <v>50.5</v>
      </c>
      <c r="AC21" s="12">
        <v>147.5</v>
      </c>
      <c r="AD21" s="12">
        <v>70.25</v>
      </c>
      <c r="AE21" s="12">
        <v>20.5</v>
      </c>
      <c r="AF21" s="12">
        <v>27.75</v>
      </c>
      <c r="AG21" s="12">
        <v>12.5</v>
      </c>
      <c r="AH21" s="12">
        <v>16.25</v>
      </c>
      <c r="AI21" s="12">
        <v>23.25</v>
      </c>
      <c r="AJ21" s="12">
        <v>7.75</v>
      </c>
      <c r="AK21" s="12">
        <v>2.5</v>
      </c>
      <c r="AL21" s="12">
        <v>5</v>
      </c>
      <c r="AM21" s="12">
        <v>17.75</v>
      </c>
      <c r="AN21" s="12">
        <v>129.75</v>
      </c>
      <c r="AO21" s="12">
        <v>7.5</v>
      </c>
      <c r="AP21" s="12">
        <v>6</v>
      </c>
      <c r="AQ21" s="12">
        <v>47.5</v>
      </c>
      <c r="AR21" s="12">
        <v>11.75</v>
      </c>
      <c r="AS21" s="13">
        <v>1255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2.5</v>
      </c>
      <c r="C22" s="12">
        <v>5.5</v>
      </c>
      <c r="D22" s="12">
        <v>2.5</v>
      </c>
      <c r="E22" s="12">
        <v>6.25</v>
      </c>
      <c r="F22" s="12">
        <v>17.25</v>
      </c>
      <c r="G22" s="12">
        <v>5.25</v>
      </c>
      <c r="H22" s="12">
        <v>19.25</v>
      </c>
      <c r="I22" s="12">
        <v>16.5</v>
      </c>
      <c r="J22" s="12">
        <v>19.75</v>
      </c>
      <c r="K22" s="12">
        <v>5</v>
      </c>
      <c r="L22" s="12">
        <v>11.25</v>
      </c>
      <c r="M22" s="12">
        <v>35</v>
      </c>
      <c r="N22" s="12">
        <v>2.75</v>
      </c>
      <c r="O22" s="12">
        <v>3</v>
      </c>
      <c r="P22" s="12">
        <v>4.5</v>
      </c>
      <c r="Q22" s="12">
        <v>3.25</v>
      </c>
      <c r="R22" s="12">
        <v>2.25</v>
      </c>
      <c r="S22" s="12">
        <v>11.5</v>
      </c>
      <c r="T22" s="12">
        <v>40.25</v>
      </c>
      <c r="U22" s="12">
        <v>4.75</v>
      </c>
      <c r="V22" s="12">
        <v>32</v>
      </c>
      <c r="W22" s="12">
        <v>7.5</v>
      </c>
      <c r="X22" s="12">
        <v>6</v>
      </c>
      <c r="Y22" s="12">
        <v>33.5</v>
      </c>
      <c r="Z22" s="12">
        <v>1.5</v>
      </c>
      <c r="AA22" s="12">
        <v>99.75</v>
      </c>
      <c r="AB22" s="12">
        <v>48.5</v>
      </c>
      <c r="AC22" s="12">
        <v>135</v>
      </c>
      <c r="AD22" s="12">
        <v>67.25</v>
      </c>
      <c r="AE22" s="12">
        <v>13</v>
      </c>
      <c r="AF22" s="12">
        <v>16.25</v>
      </c>
      <c r="AG22" s="12">
        <v>7.25</v>
      </c>
      <c r="AH22" s="12">
        <v>7.25</v>
      </c>
      <c r="AI22" s="12">
        <v>13</v>
      </c>
      <c r="AJ22" s="12">
        <v>4.5</v>
      </c>
      <c r="AK22" s="12">
        <v>1.25</v>
      </c>
      <c r="AL22" s="12">
        <v>4.75</v>
      </c>
      <c r="AM22" s="12">
        <v>5.75</v>
      </c>
      <c r="AN22" s="12">
        <v>32.75</v>
      </c>
      <c r="AO22" s="12">
        <v>3.5</v>
      </c>
      <c r="AP22" s="12">
        <v>4.5</v>
      </c>
      <c r="AQ22" s="12">
        <v>64.25</v>
      </c>
      <c r="AR22" s="12">
        <v>3</v>
      </c>
      <c r="AS22" s="13">
        <v>830.25</v>
      </c>
      <c r="AT22" s="14"/>
      <c r="AV22" s="17" t="s">
        <v>43</v>
      </c>
      <c r="AW22" s="15">
        <f>AW12</f>
        <v>1317</v>
      </c>
      <c r="AX22" s="15"/>
      <c r="AY22" s="15"/>
    </row>
    <row r="23" spans="1:56">
      <c r="A23" s="1" t="s">
        <v>20</v>
      </c>
      <c r="B23" s="12">
        <v>7.5</v>
      </c>
      <c r="C23" s="12">
        <v>17.25</v>
      </c>
      <c r="D23" s="12">
        <v>12</v>
      </c>
      <c r="E23" s="12">
        <v>13.25</v>
      </c>
      <c r="F23" s="12">
        <v>54.25</v>
      </c>
      <c r="G23" s="12">
        <v>19.25</v>
      </c>
      <c r="H23" s="12">
        <v>44</v>
      </c>
      <c r="I23" s="12">
        <v>34.75</v>
      </c>
      <c r="J23" s="12">
        <v>62.75</v>
      </c>
      <c r="K23" s="12">
        <v>9.5</v>
      </c>
      <c r="L23" s="12">
        <v>17.25</v>
      </c>
      <c r="M23" s="12">
        <v>40</v>
      </c>
      <c r="N23" s="12">
        <v>7.5</v>
      </c>
      <c r="O23" s="12">
        <v>8.25</v>
      </c>
      <c r="P23" s="12">
        <v>8.5</v>
      </c>
      <c r="Q23" s="12">
        <v>5.5</v>
      </c>
      <c r="R23" s="12">
        <v>6.5</v>
      </c>
      <c r="S23" s="12">
        <v>15.5</v>
      </c>
      <c r="T23" s="12">
        <v>130.25</v>
      </c>
      <c r="U23" s="12">
        <v>39.25</v>
      </c>
      <c r="V23" s="12">
        <v>5.5</v>
      </c>
      <c r="W23" s="12">
        <v>36.5</v>
      </c>
      <c r="X23" s="12">
        <v>21.75</v>
      </c>
      <c r="Y23" s="12">
        <v>69.25</v>
      </c>
      <c r="Z23" s="12">
        <v>9.75</v>
      </c>
      <c r="AA23" s="12">
        <v>200.25</v>
      </c>
      <c r="AB23" s="12">
        <v>119</v>
      </c>
      <c r="AC23" s="12">
        <v>345.25</v>
      </c>
      <c r="AD23" s="12">
        <v>190.75</v>
      </c>
      <c r="AE23" s="12">
        <v>37.25</v>
      </c>
      <c r="AF23" s="12">
        <v>24</v>
      </c>
      <c r="AG23" s="12">
        <v>19.25</v>
      </c>
      <c r="AH23" s="12">
        <v>19.75</v>
      </c>
      <c r="AI23" s="12">
        <v>27.5</v>
      </c>
      <c r="AJ23" s="12">
        <v>9.25</v>
      </c>
      <c r="AK23" s="12">
        <v>3.5</v>
      </c>
      <c r="AL23" s="12">
        <v>6</v>
      </c>
      <c r="AM23" s="12">
        <v>13</v>
      </c>
      <c r="AN23" s="12">
        <v>51.75</v>
      </c>
      <c r="AO23" s="12">
        <v>8.5</v>
      </c>
      <c r="AP23" s="12">
        <v>11.25</v>
      </c>
      <c r="AQ23" s="12">
        <v>132.25</v>
      </c>
      <c r="AR23" s="12">
        <v>15.75</v>
      </c>
      <c r="AS23" s="13">
        <v>1930</v>
      </c>
      <c r="AT23" s="14"/>
      <c r="AV23" s="17" t="s">
        <v>44</v>
      </c>
      <c r="AW23" s="15">
        <f>AW13+AX12</f>
        <v>9166.25</v>
      </c>
      <c r="AX23" s="15">
        <f>AX13</f>
        <v>904</v>
      </c>
      <c r="AY23" s="15"/>
      <c r="AZ23" s="15"/>
    </row>
    <row r="24" spans="1:56">
      <c r="A24" s="1" t="s">
        <v>21</v>
      </c>
      <c r="B24" s="12">
        <v>2.25</v>
      </c>
      <c r="C24" s="12">
        <v>5.5</v>
      </c>
      <c r="D24" s="12">
        <v>5.25</v>
      </c>
      <c r="E24" s="12">
        <v>10.5</v>
      </c>
      <c r="F24" s="12">
        <v>28</v>
      </c>
      <c r="G24" s="12">
        <v>7.25</v>
      </c>
      <c r="H24" s="12">
        <v>19.75</v>
      </c>
      <c r="I24" s="12">
        <v>17.25</v>
      </c>
      <c r="J24" s="12">
        <v>32</v>
      </c>
      <c r="K24" s="12">
        <v>3.5</v>
      </c>
      <c r="L24" s="12">
        <v>14.75</v>
      </c>
      <c r="M24" s="12">
        <v>19.5</v>
      </c>
      <c r="N24" s="12">
        <v>1</v>
      </c>
      <c r="O24" s="12">
        <v>3.5</v>
      </c>
      <c r="P24" s="12">
        <v>1.25</v>
      </c>
      <c r="Q24" s="12">
        <v>2.75</v>
      </c>
      <c r="R24" s="12">
        <v>2.25</v>
      </c>
      <c r="S24" s="12">
        <v>5</v>
      </c>
      <c r="T24" s="12">
        <v>57.5</v>
      </c>
      <c r="U24" s="12">
        <v>9.75</v>
      </c>
      <c r="V24" s="12">
        <v>43</v>
      </c>
      <c r="W24" s="12">
        <v>4.75</v>
      </c>
      <c r="X24" s="12">
        <v>6.75</v>
      </c>
      <c r="Y24" s="12">
        <v>43.5</v>
      </c>
      <c r="Z24" s="12">
        <v>2.75</v>
      </c>
      <c r="AA24" s="12">
        <v>112.75</v>
      </c>
      <c r="AB24" s="12">
        <v>66.5</v>
      </c>
      <c r="AC24" s="12">
        <v>181.75</v>
      </c>
      <c r="AD24" s="12">
        <v>111.75</v>
      </c>
      <c r="AE24" s="12">
        <v>18.5</v>
      </c>
      <c r="AF24" s="12">
        <v>13.5</v>
      </c>
      <c r="AG24" s="12">
        <v>12</v>
      </c>
      <c r="AH24" s="12">
        <v>1.75</v>
      </c>
      <c r="AI24" s="12">
        <v>10</v>
      </c>
      <c r="AJ24" s="12">
        <v>2.75</v>
      </c>
      <c r="AK24" s="12">
        <v>0.5</v>
      </c>
      <c r="AL24" s="12">
        <v>2.25</v>
      </c>
      <c r="AM24" s="12">
        <v>5.75</v>
      </c>
      <c r="AN24" s="12">
        <v>13</v>
      </c>
      <c r="AO24" s="12">
        <v>3</v>
      </c>
      <c r="AP24" s="12">
        <v>3</v>
      </c>
      <c r="AQ24" s="12">
        <v>69.75</v>
      </c>
      <c r="AR24" s="12">
        <v>8</v>
      </c>
      <c r="AS24" s="13">
        <v>985.75</v>
      </c>
      <c r="AT24" s="14"/>
      <c r="AV24" s="17" t="s">
        <v>45</v>
      </c>
      <c r="AW24" s="15">
        <f>AW14+AY12</f>
        <v>20244.75</v>
      </c>
      <c r="AX24" s="15">
        <f>AX14+AY13</f>
        <v>2896.25</v>
      </c>
      <c r="AY24" s="15">
        <f>AY14</f>
        <v>3930</v>
      </c>
      <c r="AZ24" s="15"/>
      <c r="BA24" s="15"/>
    </row>
    <row r="25" spans="1:56">
      <c r="A25" s="1" t="s">
        <v>22</v>
      </c>
      <c r="B25" s="12">
        <v>2.5</v>
      </c>
      <c r="C25" s="12">
        <v>2.75</v>
      </c>
      <c r="D25" s="12">
        <v>6.25</v>
      </c>
      <c r="E25" s="12">
        <v>2.75</v>
      </c>
      <c r="F25" s="12">
        <v>15.5</v>
      </c>
      <c r="G25" s="12">
        <v>5.25</v>
      </c>
      <c r="H25" s="12">
        <v>15.25</v>
      </c>
      <c r="I25" s="12">
        <v>14.75</v>
      </c>
      <c r="J25" s="12">
        <v>35.25</v>
      </c>
      <c r="K25" s="12">
        <v>6.25</v>
      </c>
      <c r="L25" s="12">
        <v>10.75</v>
      </c>
      <c r="M25" s="12">
        <v>8.75</v>
      </c>
      <c r="N25" s="12">
        <v>2.75</v>
      </c>
      <c r="O25" s="12">
        <v>1</v>
      </c>
      <c r="P25" s="12">
        <v>1.25</v>
      </c>
      <c r="Q25" s="12">
        <v>1.25</v>
      </c>
      <c r="R25" s="12">
        <v>0.5</v>
      </c>
      <c r="S25" s="12">
        <v>3.25</v>
      </c>
      <c r="T25" s="12">
        <v>18.25</v>
      </c>
      <c r="U25" s="12">
        <v>8</v>
      </c>
      <c r="V25" s="12">
        <v>24.5</v>
      </c>
      <c r="W25" s="12">
        <v>8.75</v>
      </c>
      <c r="X25" s="12">
        <v>3.75</v>
      </c>
      <c r="Y25" s="12">
        <v>37</v>
      </c>
      <c r="Z25" s="12">
        <v>5.5</v>
      </c>
      <c r="AA25" s="12">
        <v>86.75</v>
      </c>
      <c r="AB25" s="12">
        <v>52.5</v>
      </c>
      <c r="AC25" s="12">
        <v>130.25</v>
      </c>
      <c r="AD25" s="12">
        <v>85</v>
      </c>
      <c r="AE25" s="12">
        <v>14.75</v>
      </c>
      <c r="AF25" s="12">
        <v>16.5</v>
      </c>
      <c r="AG25" s="12">
        <v>5.75</v>
      </c>
      <c r="AH25" s="12">
        <v>6.25</v>
      </c>
      <c r="AI25" s="12">
        <v>8.25</v>
      </c>
      <c r="AJ25" s="12">
        <v>0.5</v>
      </c>
      <c r="AK25" s="12">
        <v>0.25</v>
      </c>
      <c r="AL25" s="12">
        <v>2</v>
      </c>
      <c r="AM25" s="12">
        <v>1.5</v>
      </c>
      <c r="AN25" s="12">
        <v>9.75</v>
      </c>
      <c r="AO25" s="12">
        <v>1.25</v>
      </c>
      <c r="AP25" s="12">
        <v>2.5</v>
      </c>
      <c r="AQ25" s="12">
        <v>33.75</v>
      </c>
      <c r="AR25" s="12">
        <v>4.25</v>
      </c>
      <c r="AS25" s="13">
        <v>703.5</v>
      </c>
      <c r="AT25" s="14"/>
      <c r="AV25" s="17" t="s">
        <v>46</v>
      </c>
      <c r="AW25" s="15">
        <f>AW15+AZ12</f>
        <v>8366.25</v>
      </c>
      <c r="AX25" s="15">
        <f>AX15+AZ13</f>
        <v>3439.25</v>
      </c>
      <c r="AY25" s="15">
        <f>AY15+AZ14</f>
        <v>2662.75</v>
      </c>
      <c r="AZ25" s="15">
        <f>AZ15</f>
        <v>2539.25</v>
      </c>
      <c r="BA25" s="15"/>
      <c r="BB25" s="15"/>
      <c r="BC25" s="14"/>
    </row>
    <row r="26" spans="1:56">
      <c r="A26" s="1" t="s">
        <v>23</v>
      </c>
      <c r="B26" s="12">
        <v>9.75</v>
      </c>
      <c r="C26" s="12">
        <v>8.5</v>
      </c>
      <c r="D26" s="12">
        <v>20.75</v>
      </c>
      <c r="E26" s="12">
        <v>11.25</v>
      </c>
      <c r="F26" s="12">
        <v>34.25</v>
      </c>
      <c r="G26" s="12">
        <v>11.25</v>
      </c>
      <c r="H26" s="12">
        <v>32.5</v>
      </c>
      <c r="I26" s="12">
        <v>54.25</v>
      </c>
      <c r="J26" s="12">
        <v>122.5</v>
      </c>
      <c r="K26" s="12">
        <v>20.75</v>
      </c>
      <c r="L26" s="12">
        <v>30.75</v>
      </c>
      <c r="M26" s="12">
        <v>43</v>
      </c>
      <c r="N26" s="12">
        <v>8.5</v>
      </c>
      <c r="O26" s="12">
        <v>8</v>
      </c>
      <c r="P26" s="12">
        <v>4.25</v>
      </c>
      <c r="Q26" s="12">
        <v>2.75</v>
      </c>
      <c r="R26" s="12">
        <v>4.25</v>
      </c>
      <c r="S26" s="12">
        <v>11.5</v>
      </c>
      <c r="T26" s="12">
        <v>33</v>
      </c>
      <c r="U26" s="12">
        <v>33</v>
      </c>
      <c r="V26" s="12">
        <v>76.5</v>
      </c>
      <c r="W26" s="12">
        <v>43.5</v>
      </c>
      <c r="X26" s="12">
        <v>39.75</v>
      </c>
      <c r="Y26" s="12">
        <v>6.75</v>
      </c>
      <c r="Z26" s="12">
        <v>16.25</v>
      </c>
      <c r="AA26" s="12">
        <v>198.25</v>
      </c>
      <c r="AB26" s="12">
        <v>151.75</v>
      </c>
      <c r="AC26" s="12">
        <v>355.5</v>
      </c>
      <c r="AD26" s="12">
        <v>261.25</v>
      </c>
      <c r="AE26" s="12">
        <v>105.5</v>
      </c>
      <c r="AF26" s="12">
        <v>91.25</v>
      </c>
      <c r="AG26" s="12">
        <v>27</v>
      </c>
      <c r="AH26" s="12">
        <v>12.75</v>
      </c>
      <c r="AI26" s="12">
        <v>17</v>
      </c>
      <c r="AJ26" s="12">
        <v>4.25</v>
      </c>
      <c r="AK26" s="12">
        <v>1.25</v>
      </c>
      <c r="AL26" s="12">
        <v>4.25</v>
      </c>
      <c r="AM26" s="12">
        <v>7.25</v>
      </c>
      <c r="AN26" s="12">
        <v>20.5</v>
      </c>
      <c r="AO26" s="12">
        <v>2.75</v>
      </c>
      <c r="AP26" s="12">
        <v>4.25</v>
      </c>
      <c r="AQ26" s="12">
        <v>126.25</v>
      </c>
      <c r="AR26" s="12">
        <v>16.5</v>
      </c>
      <c r="AS26" s="13">
        <v>2095</v>
      </c>
      <c r="AT26" s="14"/>
      <c r="AV26" s="9" t="s">
        <v>47</v>
      </c>
      <c r="AW26" s="15">
        <f>AW16+BA12</f>
        <v>7639.25</v>
      </c>
      <c r="AX26" s="9">
        <f>AX16+BA13</f>
        <v>1789.5</v>
      </c>
      <c r="AY26" s="9">
        <f>AY16+BA14</f>
        <v>1717.75</v>
      </c>
      <c r="AZ26" s="9">
        <f>AZ16+BA15</f>
        <v>1104.25</v>
      </c>
      <c r="BA26" s="9">
        <f>BA16</f>
        <v>1871.25</v>
      </c>
    </row>
    <row r="27" spans="1:56">
      <c r="A27" s="1" t="s">
        <v>24</v>
      </c>
      <c r="B27" s="12">
        <v>14</v>
      </c>
      <c r="C27" s="12">
        <v>15</v>
      </c>
      <c r="D27" s="12">
        <v>6.25</v>
      </c>
      <c r="E27" s="12">
        <v>9.75</v>
      </c>
      <c r="F27" s="12">
        <v>37.75</v>
      </c>
      <c r="G27" s="12">
        <v>34.75</v>
      </c>
      <c r="H27" s="12">
        <v>38.75</v>
      </c>
      <c r="I27" s="12">
        <v>27</v>
      </c>
      <c r="J27" s="12">
        <v>75.5</v>
      </c>
      <c r="K27" s="12">
        <v>33</v>
      </c>
      <c r="L27" s="12">
        <v>71.25</v>
      </c>
      <c r="M27" s="12">
        <v>44</v>
      </c>
      <c r="N27" s="12">
        <v>14</v>
      </c>
      <c r="O27" s="12">
        <v>28.75</v>
      </c>
      <c r="P27" s="12">
        <v>10.25</v>
      </c>
      <c r="Q27" s="12">
        <v>4</v>
      </c>
      <c r="R27" s="12">
        <v>10.75</v>
      </c>
      <c r="S27" s="12">
        <v>10.25</v>
      </c>
      <c r="T27" s="12">
        <v>3.5</v>
      </c>
      <c r="U27" s="12">
        <v>2.25</v>
      </c>
      <c r="V27" s="12">
        <v>8.5</v>
      </c>
      <c r="W27" s="12">
        <v>4.5</v>
      </c>
      <c r="X27" s="12">
        <v>3.5</v>
      </c>
      <c r="Y27" s="12">
        <v>9.5</v>
      </c>
      <c r="Z27" s="12">
        <v>4</v>
      </c>
      <c r="AA27" s="12">
        <v>219</v>
      </c>
      <c r="AB27" s="12">
        <v>133.75</v>
      </c>
      <c r="AC27" s="12">
        <v>466</v>
      </c>
      <c r="AD27" s="12">
        <v>194.25</v>
      </c>
      <c r="AE27" s="12">
        <v>116.25</v>
      </c>
      <c r="AF27" s="12">
        <v>71.25</v>
      </c>
      <c r="AG27" s="12">
        <v>17.25</v>
      </c>
      <c r="AH27" s="12">
        <v>24.25</v>
      </c>
      <c r="AI27" s="12">
        <v>12.75</v>
      </c>
      <c r="AJ27" s="12">
        <v>5</v>
      </c>
      <c r="AK27" s="12">
        <v>5.25</v>
      </c>
      <c r="AL27" s="12">
        <v>9.75</v>
      </c>
      <c r="AM27" s="12">
        <v>1.5</v>
      </c>
      <c r="AN27" s="12">
        <v>18.25</v>
      </c>
      <c r="AO27" s="12">
        <v>4.75</v>
      </c>
      <c r="AP27" s="12">
        <v>3.25</v>
      </c>
      <c r="AQ27" s="12">
        <v>27.25</v>
      </c>
      <c r="AR27" s="12">
        <v>7</v>
      </c>
      <c r="AS27" s="13">
        <v>1857.5</v>
      </c>
      <c r="AT27" s="14"/>
      <c r="AV27" s="9" t="s">
        <v>48</v>
      </c>
      <c r="AW27" s="15">
        <f>AW17+BB12</f>
        <v>10505.25</v>
      </c>
      <c r="AX27" s="9">
        <f>AX17+BB13</f>
        <v>4202.25</v>
      </c>
      <c r="AY27" s="9">
        <f>AY17+BB14</f>
        <v>2697</v>
      </c>
      <c r="AZ27" s="9">
        <f>AZ17+BB15</f>
        <v>3883.75</v>
      </c>
      <c r="BA27" s="9">
        <f>BA17+BB16</f>
        <v>1500.25</v>
      </c>
      <c r="BB27" s="9">
        <f>BB17</f>
        <v>5263.75</v>
      </c>
    </row>
    <row r="28" spans="1:56">
      <c r="A28" s="1" t="s">
        <v>25</v>
      </c>
      <c r="B28" s="12">
        <v>64.75</v>
      </c>
      <c r="C28" s="12">
        <v>146.5</v>
      </c>
      <c r="D28" s="12">
        <v>97.5</v>
      </c>
      <c r="E28" s="12">
        <v>170.75</v>
      </c>
      <c r="F28" s="12">
        <v>381.75</v>
      </c>
      <c r="G28" s="12">
        <v>141.75</v>
      </c>
      <c r="H28" s="12">
        <v>219.25</v>
      </c>
      <c r="I28" s="12">
        <v>161</v>
      </c>
      <c r="J28" s="12">
        <v>253.25</v>
      </c>
      <c r="K28" s="12">
        <v>162.25</v>
      </c>
      <c r="L28" s="12">
        <v>182.75</v>
      </c>
      <c r="M28" s="12">
        <v>163.5</v>
      </c>
      <c r="N28" s="12">
        <v>98.75</v>
      </c>
      <c r="O28" s="12">
        <v>95.75</v>
      </c>
      <c r="P28" s="12">
        <v>54</v>
      </c>
      <c r="Q28" s="12">
        <v>39.75</v>
      </c>
      <c r="R28" s="12">
        <v>60</v>
      </c>
      <c r="S28" s="12">
        <v>138</v>
      </c>
      <c r="T28" s="12">
        <v>99.75</v>
      </c>
      <c r="U28" s="12">
        <v>108</v>
      </c>
      <c r="V28" s="12">
        <v>220.75</v>
      </c>
      <c r="W28" s="12">
        <v>121.5</v>
      </c>
      <c r="X28" s="12">
        <v>98.75</v>
      </c>
      <c r="Y28" s="12">
        <v>223</v>
      </c>
      <c r="Z28" s="12">
        <v>263.75</v>
      </c>
      <c r="AA28" s="12">
        <v>39.5</v>
      </c>
      <c r="AB28" s="12">
        <v>24.5</v>
      </c>
      <c r="AC28" s="12">
        <v>163.75</v>
      </c>
      <c r="AD28" s="12">
        <v>98</v>
      </c>
      <c r="AE28" s="12">
        <v>267</v>
      </c>
      <c r="AF28" s="12">
        <v>371</v>
      </c>
      <c r="AG28" s="12">
        <v>212.75</v>
      </c>
      <c r="AH28" s="12">
        <v>268.25</v>
      </c>
      <c r="AI28" s="12">
        <v>134.5</v>
      </c>
      <c r="AJ28" s="12">
        <v>52.5</v>
      </c>
      <c r="AK28" s="12">
        <v>86.75</v>
      </c>
      <c r="AL28" s="12">
        <v>324</v>
      </c>
      <c r="AM28" s="12">
        <v>36.25</v>
      </c>
      <c r="AN28" s="12">
        <v>106.5</v>
      </c>
      <c r="AO28" s="12">
        <v>42</v>
      </c>
      <c r="AP28" s="12">
        <v>46.25</v>
      </c>
      <c r="AQ28" s="12">
        <v>304.5</v>
      </c>
      <c r="AR28" s="12">
        <v>113.5</v>
      </c>
      <c r="AS28" s="13">
        <v>6458.25</v>
      </c>
      <c r="AT28" s="14"/>
      <c r="AV28" s="9" t="s">
        <v>58</v>
      </c>
      <c r="AW28" s="15">
        <f>AW18+BC12</f>
        <v>6888.75</v>
      </c>
      <c r="AX28" s="9">
        <f>AX18+BC13</f>
        <v>605.5</v>
      </c>
      <c r="AY28" s="9">
        <f>AY18+BC14</f>
        <v>2957.25</v>
      </c>
      <c r="AZ28" s="9">
        <f>AZ18+BC15</f>
        <v>1344.5</v>
      </c>
      <c r="BA28" s="9">
        <f>BA18+BC16</f>
        <v>1207.5</v>
      </c>
      <c r="BB28" s="9">
        <f>SUM(BB18,BC17)</f>
        <v>752.5</v>
      </c>
      <c r="BC28" s="9">
        <f>BC18</f>
        <v>637</v>
      </c>
      <c r="BD28" s="9">
        <f>SUM(AW22:BC28)</f>
        <v>112033</v>
      </c>
    </row>
    <row r="29" spans="1:56">
      <c r="A29" s="1" t="s">
        <v>26</v>
      </c>
      <c r="B29" s="12">
        <v>50.75</v>
      </c>
      <c r="C29" s="12">
        <v>96.5</v>
      </c>
      <c r="D29" s="12">
        <v>69</v>
      </c>
      <c r="E29" s="12">
        <v>123.5</v>
      </c>
      <c r="F29" s="12">
        <v>237</v>
      </c>
      <c r="G29" s="12">
        <v>86</v>
      </c>
      <c r="H29" s="12">
        <v>154.25</v>
      </c>
      <c r="I29" s="12">
        <v>105.5</v>
      </c>
      <c r="J29" s="12">
        <v>212.25</v>
      </c>
      <c r="K29" s="12">
        <v>164.25</v>
      </c>
      <c r="L29" s="12">
        <v>107</v>
      </c>
      <c r="M29" s="12">
        <v>102.5</v>
      </c>
      <c r="N29" s="12">
        <v>76.5</v>
      </c>
      <c r="O29" s="12">
        <v>85.5</v>
      </c>
      <c r="P29" s="12">
        <v>31.5</v>
      </c>
      <c r="Q29" s="12">
        <v>26</v>
      </c>
      <c r="R29" s="12">
        <v>47.75</v>
      </c>
      <c r="S29" s="12">
        <v>91.5</v>
      </c>
      <c r="T29" s="12">
        <v>53.25</v>
      </c>
      <c r="U29" s="12">
        <v>50.75</v>
      </c>
      <c r="V29" s="12">
        <v>127.25</v>
      </c>
      <c r="W29" s="12">
        <v>70.25</v>
      </c>
      <c r="X29" s="12">
        <v>47</v>
      </c>
      <c r="Y29" s="12">
        <v>140.25</v>
      </c>
      <c r="Z29" s="12">
        <v>165</v>
      </c>
      <c r="AA29" s="12">
        <v>25.25</v>
      </c>
      <c r="AB29" s="12">
        <v>24.5</v>
      </c>
      <c r="AC29" s="12">
        <v>61</v>
      </c>
      <c r="AD29" s="12">
        <v>65.75</v>
      </c>
      <c r="AE29" s="12">
        <v>265.75</v>
      </c>
      <c r="AF29" s="12">
        <v>328.75</v>
      </c>
      <c r="AG29" s="12">
        <v>239</v>
      </c>
      <c r="AH29" s="12">
        <v>735.5</v>
      </c>
      <c r="AI29" s="12">
        <v>136.5</v>
      </c>
      <c r="AJ29" s="12">
        <v>63.5</v>
      </c>
      <c r="AK29" s="12">
        <v>47.25</v>
      </c>
      <c r="AL29" s="12">
        <v>147.25</v>
      </c>
      <c r="AM29" s="12">
        <v>15.75</v>
      </c>
      <c r="AN29" s="12">
        <v>70</v>
      </c>
      <c r="AO29" s="12">
        <v>32</v>
      </c>
      <c r="AP29" s="12">
        <v>35</v>
      </c>
      <c r="AQ29" s="12">
        <v>267.25</v>
      </c>
      <c r="AR29" s="12">
        <v>81.5</v>
      </c>
      <c r="AS29" s="13">
        <v>5162.5</v>
      </c>
      <c r="AT29" s="14"/>
      <c r="AW29" s="15"/>
    </row>
    <row r="30" spans="1:56">
      <c r="A30" s="1" t="s">
        <v>27</v>
      </c>
      <c r="B30" s="12">
        <v>132.25</v>
      </c>
      <c r="C30" s="12">
        <v>286.5</v>
      </c>
      <c r="D30" s="12">
        <v>172.5</v>
      </c>
      <c r="E30" s="12">
        <v>207.75</v>
      </c>
      <c r="F30" s="12">
        <v>586.25</v>
      </c>
      <c r="G30" s="12">
        <v>192.75</v>
      </c>
      <c r="H30" s="12">
        <v>384</v>
      </c>
      <c r="I30" s="12">
        <v>252.75</v>
      </c>
      <c r="J30" s="12">
        <v>384.25</v>
      </c>
      <c r="K30" s="12">
        <v>339</v>
      </c>
      <c r="L30" s="12">
        <v>354.5</v>
      </c>
      <c r="M30" s="12">
        <v>259.75</v>
      </c>
      <c r="N30" s="12">
        <v>186.25</v>
      </c>
      <c r="O30" s="12">
        <v>204.5</v>
      </c>
      <c r="P30" s="12">
        <v>86.5</v>
      </c>
      <c r="Q30" s="12">
        <v>72.5</v>
      </c>
      <c r="R30" s="12">
        <v>112.5</v>
      </c>
      <c r="S30" s="12">
        <v>256</v>
      </c>
      <c r="T30" s="12">
        <v>121.5</v>
      </c>
      <c r="U30" s="12">
        <v>126.25</v>
      </c>
      <c r="V30" s="12">
        <v>313</v>
      </c>
      <c r="W30" s="12">
        <v>158</v>
      </c>
      <c r="X30" s="12">
        <v>105</v>
      </c>
      <c r="Y30" s="12">
        <v>298.5</v>
      </c>
      <c r="Z30" s="12">
        <v>452.5</v>
      </c>
      <c r="AA30" s="12">
        <v>170.75</v>
      </c>
      <c r="AB30" s="12">
        <v>35</v>
      </c>
      <c r="AC30" s="12">
        <v>104.75</v>
      </c>
      <c r="AD30" s="12">
        <v>176.75</v>
      </c>
      <c r="AE30" s="12">
        <v>1017.5</v>
      </c>
      <c r="AF30" s="12">
        <v>1184.5</v>
      </c>
      <c r="AG30" s="12">
        <v>643.75</v>
      </c>
      <c r="AH30" s="12">
        <v>1246</v>
      </c>
      <c r="AI30" s="12">
        <v>514.75</v>
      </c>
      <c r="AJ30" s="12">
        <v>214.5</v>
      </c>
      <c r="AK30" s="12">
        <v>118.25</v>
      </c>
      <c r="AL30" s="12">
        <v>477.5</v>
      </c>
      <c r="AM30" s="12">
        <v>52.25</v>
      </c>
      <c r="AN30" s="12">
        <v>165</v>
      </c>
      <c r="AO30" s="12">
        <v>143.5</v>
      </c>
      <c r="AP30" s="12">
        <v>151.5</v>
      </c>
      <c r="AQ30" s="12">
        <v>1167.25</v>
      </c>
      <c r="AR30" s="12">
        <v>345</v>
      </c>
      <c r="AS30" s="13">
        <v>13973.75</v>
      </c>
      <c r="AT30" s="14"/>
      <c r="AW30" s="15"/>
    </row>
    <row r="31" spans="1:56">
      <c r="A31" s="1" t="s">
        <v>28</v>
      </c>
      <c r="B31" s="12">
        <v>60.25</v>
      </c>
      <c r="C31" s="12">
        <v>105.5</v>
      </c>
      <c r="D31" s="12">
        <v>98.5</v>
      </c>
      <c r="E31" s="12">
        <v>166.25</v>
      </c>
      <c r="F31" s="12">
        <v>258.75</v>
      </c>
      <c r="G31" s="12">
        <v>155</v>
      </c>
      <c r="H31" s="12">
        <v>253.5</v>
      </c>
      <c r="I31" s="12">
        <v>174.75</v>
      </c>
      <c r="J31" s="12">
        <v>178.25</v>
      </c>
      <c r="K31" s="12">
        <v>168.75</v>
      </c>
      <c r="L31" s="12">
        <v>203.25</v>
      </c>
      <c r="M31" s="12">
        <v>132</v>
      </c>
      <c r="N31" s="12">
        <v>74.25</v>
      </c>
      <c r="O31" s="12">
        <v>76.5</v>
      </c>
      <c r="P31" s="12">
        <v>32.5</v>
      </c>
      <c r="Q31" s="12">
        <v>28</v>
      </c>
      <c r="R31" s="12">
        <v>43</v>
      </c>
      <c r="S31" s="12">
        <v>107.75</v>
      </c>
      <c r="T31" s="12">
        <v>57.5</v>
      </c>
      <c r="U31" s="12">
        <v>67.25</v>
      </c>
      <c r="V31" s="12">
        <v>170.25</v>
      </c>
      <c r="W31" s="12">
        <v>108</v>
      </c>
      <c r="X31" s="12">
        <v>83</v>
      </c>
      <c r="Y31" s="12">
        <v>213</v>
      </c>
      <c r="Z31" s="12">
        <v>184.25</v>
      </c>
      <c r="AA31" s="12">
        <v>76.75</v>
      </c>
      <c r="AB31" s="12">
        <v>35.75</v>
      </c>
      <c r="AC31" s="12">
        <v>154</v>
      </c>
      <c r="AD31" s="12">
        <v>61</v>
      </c>
      <c r="AE31" s="12">
        <v>434</v>
      </c>
      <c r="AF31" s="12">
        <v>489.25</v>
      </c>
      <c r="AG31" s="12">
        <v>244.25</v>
      </c>
      <c r="AH31" s="12">
        <v>492.25</v>
      </c>
      <c r="AI31" s="12">
        <v>194.5</v>
      </c>
      <c r="AJ31" s="12">
        <v>115.5</v>
      </c>
      <c r="AK31" s="12">
        <v>63.5</v>
      </c>
      <c r="AL31" s="12">
        <v>211.75</v>
      </c>
      <c r="AM31" s="12">
        <v>39.5</v>
      </c>
      <c r="AN31" s="12">
        <v>73.75</v>
      </c>
      <c r="AO31" s="12">
        <v>50.5</v>
      </c>
      <c r="AP31" s="12">
        <v>107.25</v>
      </c>
      <c r="AQ31" s="12">
        <v>462.75</v>
      </c>
      <c r="AR31" s="12">
        <v>193.75</v>
      </c>
      <c r="AS31" s="13">
        <v>6700</v>
      </c>
      <c r="AT31" s="14"/>
      <c r="AW31" s="15"/>
    </row>
    <row r="32" spans="1:56">
      <c r="A32" s="1">
        <v>16</v>
      </c>
      <c r="B32" s="12">
        <v>47</v>
      </c>
      <c r="C32" s="12">
        <v>37.5</v>
      </c>
      <c r="D32" s="12">
        <v>24.75</v>
      </c>
      <c r="E32" s="12">
        <v>67.5</v>
      </c>
      <c r="F32" s="12">
        <v>153.25</v>
      </c>
      <c r="G32" s="12">
        <v>104.5</v>
      </c>
      <c r="H32" s="12">
        <v>149.5</v>
      </c>
      <c r="I32" s="12">
        <v>109.5</v>
      </c>
      <c r="J32" s="12">
        <v>91.25</v>
      </c>
      <c r="K32" s="12">
        <v>103.5</v>
      </c>
      <c r="L32" s="12">
        <v>106.25</v>
      </c>
      <c r="M32" s="12">
        <v>62.75</v>
      </c>
      <c r="N32" s="12">
        <v>30.5</v>
      </c>
      <c r="O32" s="12">
        <v>26.5</v>
      </c>
      <c r="P32" s="12">
        <v>16.75</v>
      </c>
      <c r="Q32" s="12">
        <v>10</v>
      </c>
      <c r="R32" s="12">
        <v>9.75</v>
      </c>
      <c r="S32" s="12">
        <v>24.75</v>
      </c>
      <c r="T32" s="12">
        <v>16.25</v>
      </c>
      <c r="U32" s="12">
        <v>14.25</v>
      </c>
      <c r="V32" s="12">
        <v>30.75</v>
      </c>
      <c r="W32" s="12">
        <v>18</v>
      </c>
      <c r="X32" s="12">
        <v>16.75</v>
      </c>
      <c r="Y32" s="12">
        <v>86.25</v>
      </c>
      <c r="Z32" s="12">
        <v>119.75</v>
      </c>
      <c r="AA32" s="12">
        <v>268</v>
      </c>
      <c r="AB32" s="12">
        <v>209.25</v>
      </c>
      <c r="AC32" s="12">
        <v>1100</v>
      </c>
      <c r="AD32" s="12">
        <v>499.75</v>
      </c>
      <c r="AE32" s="12">
        <v>39</v>
      </c>
      <c r="AF32" s="12">
        <v>188.5</v>
      </c>
      <c r="AG32" s="12">
        <v>191.75</v>
      </c>
      <c r="AH32" s="12">
        <v>362.25</v>
      </c>
      <c r="AI32" s="12">
        <v>128.5</v>
      </c>
      <c r="AJ32" s="12">
        <v>66.75</v>
      </c>
      <c r="AK32" s="12">
        <v>11.5</v>
      </c>
      <c r="AL32" s="12">
        <v>43.75</v>
      </c>
      <c r="AM32" s="12">
        <v>7.75</v>
      </c>
      <c r="AN32" s="12">
        <v>28.25</v>
      </c>
      <c r="AO32" s="12">
        <v>33.75</v>
      </c>
      <c r="AP32" s="12">
        <v>56</v>
      </c>
      <c r="AQ32" s="12">
        <v>176</v>
      </c>
      <c r="AR32" s="12">
        <v>71.5</v>
      </c>
      <c r="AS32" s="13">
        <v>4959.75</v>
      </c>
      <c r="AT32" s="14"/>
      <c r="AW32" s="15"/>
    </row>
    <row r="33" spans="1:49">
      <c r="A33" s="1">
        <v>24</v>
      </c>
      <c r="B33" s="12">
        <v>45.25</v>
      </c>
      <c r="C33" s="12">
        <v>63.75</v>
      </c>
      <c r="D33" s="12">
        <v>31.25</v>
      </c>
      <c r="E33" s="12">
        <v>64</v>
      </c>
      <c r="F33" s="12">
        <v>123.5</v>
      </c>
      <c r="G33" s="12">
        <v>77.25</v>
      </c>
      <c r="H33" s="12">
        <v>130</v>
      </c>
      <c r="I33" s="12">
        <v>72.25</v>
      </c>
      <c r="J33" s="12">
        <v>65</v>
      </c>
      <c r="K33" s="12">
        <v>83.75</v>
      </c>
      <c r="L33" s="12">
        <v>89.25</v>
      </c>
      <c r="M33" s="12">
        <v>75.75</v>
      </c>
      <c r="N33" s="12">
        <v>29.75</v>
      </c>
      <c r="O33" s="12">
        <v>26.25</v>
      </c>
      <c r="P33" s="12">
        <v>18.25</v>
      </c>
      <c r="Q33" s="12">
        <v>16</v>
      </c>
      <c r="R33" s="12">
        <v>9.5</v>
      </c>
      <c r="S33" s="12">
        <v>24.25</v>
      </c>
      <c r="T33" s="12">
        <v>30.25</v>
      </c>
      <c r="U33" s="12">
        <v>13.75</v>
      </c>
      <c r="V33" s="12">
        <v>34.25</v>
      </c>
      <c r="W33" s="12">
        <v>16.5</v>
      </c>
      <c r="X33" s="12">
        <v>13.75</v>
      </c>
      <c r="Y33" s="12">
        <v>79.5</v>
      </c>
      <c r="Z33" s="12">
        <v>81.5</v>
      </c>
      <c r="AA33" s="12">
        <v>341</v>
      </c>
      <c r="AB33" s="12">
        <v>260</v>
      </c>
      <c r="AC33" s="12">
        <v>1395.75</v>
      </c>
      <c r="AD33" s="12">
        <v>590.75</v>
      </c>
      <c r="AE33" s="12">
        <v>174.25</v>
      </c>
      <c r="AF33" s="12">
        <v>47.5</v>
      </c>
      <c r="AG33" s="12">
        <v>157.25</v>
      </c>
      <c r="AH33" s="12">
        <v>327.25</v>
      </c>
      <c r="AI33" s="12">
        <v>135.75</v>
      </c>
      <c r="AJ33" s="12">
        <v>84.5</v>
      </c>
      <c r="AK33" s="12">
        <v>14.75</v>
      </c>
      <c r="AL33" s="12">
        <v>29.75</v>
      </c>
      <c r="AM33" s="12">
        <v>3.5</v>
      </c>
      <c r="AN33" s="12">
        <v>47.25</v>
      </c>
      <c r="AO33" s="12">
        <v>35</v>
      </c>
      <c r="AP33" s="12">
        <v>117.25</v>
      </c>
      <c r="AQ33" s="12">
        <v>176.5</v>
      </c>
      <c r="AR33" s="12">
        <v>79.25</v>
      </c>
      <c r="AS33" s="13">
        <v>5331.75</v>
      </c>
      <c r="AT33" s="14"/>
      <c r="AW33" s="15"/>
    </row>
    <row r="34" spans="1:49">
      <c r="A34" s="1" t="s">
        <v>29</v>
      </c>
      <c r="B34" s="12">
        <v>14.25</v>
      </c>
      <c r="C34" s="12">
        <v>20.75</v>
      </c>
      <c r="D34" s="12">
        <v>12.25</v>
      </c>
      <c r="E34" s="12">
        <v>15.75</v>
      </c>
      <c r="F34" s="12">
        <v>44.25</v>
      </c>
      <c r="G34" s="12">
        <v>12.75</v>
      </c>
      <c r="H34" s="12">
        <v>36.5</v>
      </c>
      <c r="I34" s="12">
        <v>26</v>
      </c>
      <c r="J34" s="12">
        <v>34</v>
      </c>
      <c r="K34" s="12">
        <v>22</v>
      </c>
      <c r="L34" s="12">
        <v>26</v>
      </c>
      <c r="M34" s="12">
        <v>38.25</v>
      </c>
      <c r="N34" s="12">
        <v>13</v>
      </c>
      <c r="O34" s="12">
        <v>12.5</v>
      </c>
      <c r="P34" s="12">
        <v>6.75</v>
      </c>
      <c r="Q34" s="12">
        <v>5.25</v>
      </c>
      <c r="R34" s="12">
        <v>3.25</v>
      </c>
      <c r="S34" s="12">
        <v>16.75</v>
      </c>
      <c r="T34" s="12">
        <v>14.5</v>
      </c>
      <c r="U34" s="12">
        <v>9.25</v>
      </c>
      <c r="V34" s="12">
        <v>18.75</v>
      </c>
      <c r="W34" s="12">
        <v>10.25</v>
      </c>
      <c r="X34" s="12">
        <v>7</v>
      </c>
      <c r="Y34" s="12">
        <v>20.5</v>
      </c>
      <c r="Z34" s="12">
        <v>22.25</v>
      </c>
      <c r="AA34" s="12">
        <v>198</v>
      </c>
      <c r="AB34" s="12">
        <v>137.25</v>
      </c>
      <c r="AC34" s="12">
        <v>799</v>
      </c>
      <c r="AD34" s="12">
        <v>244.25</v>
      </c>
      <c r="AE34" s="12">
        <v>170.75</v>
      </c>
      <c r="AF34" s="12">
        <v>172.5</v>
      </c>
      <c r="AG34" s="12">
        <v>20.75</v>
      </c>
      <c r="AH34" s="12">
        <v>56.5</v>
      </c>
      <c r="AI34" s="12">
        <v>36.75</v>
      </c>
      <c r="AJ34" s="12">
        <v>24</v>
      </c>
      <c r="AK34" s="12">
        <v>8.75</v>
      </c>
      <c r="AL34" s="12">
        <v>31.5</v>
      </c>
      <c r="AM34" s="12">
        <v>4.75</v>
      </c>
      <c r="AN34" s="12">
        <v>20.5</v>
      </c>
      <c r="AO34" s="12">
        <v>14.25</v>
      </c>
      <c r="AP34" s="12">
        <v>37.5</v>
      </c>
      <c r="AQ34" s="12">
        <v>85.75</v>
      </c>
      <c r="AR34" s="12">
        <v>42</v>
      </c>
      <c r="AS34" s="13">
        <v>2567.5</v>
      </c>
      <c r="AT34" s="14"/>
      <c r="AW34" s="15"/>
    </row>
    <row r="35" spans="1:49">
      <c r="A35" s="1" t="s">
        <v>30</v>
      </c>
      <c r="B35" s="12">
        <v>23.5</v>
      </c>
      <c r="C35" s="12">
        <v>34.75</v>
      </c>
      <c r="D35" s="12">
        <v>12.75</v>
      </c>
      <c r="E35" s="12">
        <v>17.5</v>
      </c>
      <c r="F35" s="12">
        <v>36.75</v>
      </c>
      <c r="G35" s="12">
        <v>17.5</v>
      </c>
      <c r="H35" s="12">
        <v>33</v>
      </c>
      <c r="I35" s="12">
        <v>19</v>
      </c>
      <c r="J35" s="12">
        <v>43.75</v>
      </c>
      <c r="K35" s="12">
        <v>35</v>
      </c>
      <c r="L35" s="12">
        <v>39.5</v>
      </c>
      <c r="M35" s="12">
        <v>34.5</v>
      </c>
      <c r="N35" s="12">
        <v>20</v>
      </c>
      <c r="O35" s="12">
        <v>15.25</v>
      </c>
      <c r="P35" s="12">
        <v>7.75</v>
      </c>
      <c r="Q35" s="12">
        <v>10.75</v>
      </c>
      <c r="R35" s="12">
        <v>8.25</v>
      </c>
      <c r="S35" s="12">
        <v>19.25</v>
      </c>
      <c r="T35" s="12">
        <v>16.25</v>
      </c>
      <c r="U35" s="12">
        <v>6.25</v>
      </c>
      <c r="V35" s="12">
        <v>16</v>
      </c>
      <c r="W35" s="12">
        <v>3.5</v>
      </c>
      <c r="X35" s="12">
        <v>4.75</v>
      </c>
      <c r="Y35" s="12">
        <v>9.5</v>
      </c>
      <c r="Z35" s="12">
        <v>24.5</v>
      </c>
      <c r="AA35" s="12">
        <v>273.75</v>
      </c>
      <c r="AB35" s="12">
        <v>223.25</v>
      </c>
      <c r="AC35" s="12">
        <v>1758.5</v>
      </c>
      <c r="AD35" s="12">
        <v>470.75</v>
      </c>
      <c r="AE35" s="12">
        <v>332.25</v>
      </c>
      <c r="AF35" s="12">
        <v>323.25</v>
      </c>
      <c r="AG35" s="12">
        <v>58.25</v>
      </c>
      <c r="AH35" s="12">
        <v>32.5</v>
      </c>
      <c r="AI35" s="12">
        <v>46</v>
      </c>
      <c r="AJ35" s="12">
        <v>66</v>
      </c>
      <c r="AK35" s="12">
        <v>7.75</v>
      </c>
      <c r="AL35" s="12">
        <v>24.75</v>
      </c>
      <c r="AM35" s="12">
        <v>1.75</v>
      </c>
      <c r="AN35" s="12">
        <v>34</v>
      </c>
      <c r="AO35" s="12">
        <v>25.5</v>
      </c>
      <c r="AP35" s="12">
        <v>107.5</v>
      </c>
      <c r="AQ35" s="12">
        <v>57.75</v>
      </c>
      <c r="AR35" s="12">
        <v>62</v>
      </c>
      <c r="AS35" s="13">
        <v>4415</v>
      </c>
      <c r="AT35" s="14"/>
      <c r="AW35" s="15"/>
    </row>
    <row r="36" spans="1:49">
      <c r="A36" s="1" t="s">
        <v>31</v>
      </c>
      <c r="B36" s="12">
        <v>26.75</v>
      </c>
      <c r="C36" s="12">
        <v>32.25</v>
      </c>
      <c r="D36" s="12">
        <v>9.75</v>
      </c>
      <c r="E36" s="12">
        <v>13.75</v>
      </c>
      <c r="F36" s="12">
        <v>53.5</v>
      </c>
      <c r="G36" s="12">
        <v>13</v>
      </c>
      <c r="H36" s="12">
        <v>21.75</v>
      </c>
      <c r="I36" s="12">
        <v>20.25</v>
      </c>
      <c r="J36" s="12">
        <v>35.75</v>
      </c>
      <c r="K36" s="12">
        <v>22.5</v>
      </c>
      <c r="L36" s="12">
        <v>28.75</v>
      </c>
      <c r="M36" s="12">
        <v>47.75</v>
      </c>
      <c r="N36" s="12">
        <v>19.75</v>
      </c>
      <c r="O36" s="12">
        <v>23.75</v>
      </c>
      <c r="P36" s="12">
        <v>16.25</v>
      </c>
      <c r="Q36" s="12">
        <v>14</v>
      </c>
      <c r="R36" s="12">
        <v>16.25</v>
      </c>
      <c r="S36" s="12">
        <v>25.5</v>
      </c>
      <c r="T36" s="12">
        <v>27.25</v>
      </c>
      <c r="U36" s="12">
        <v>13.75</v>
      </c>
      <c r="V36" s="12">
        <v>36.5</v>
      </c>
      <c r="W36" s="12">
        <v>12</v>
      </c>
      <c r="X36" s="12">
        <v>8</v>
      </c>
      <c r="Y36" s="12">
        <v>18.75</v>
      </c>
      <c r="Z36" s="12">
        <v>23.5</v>
      </c>
      <c r="AA36" s="12">
        <v>131.75</v>
      </c>
      <c r="AB36" s="12">
        <v>112.75</v>
      </c>
      <c r="AC36" s="12">
        <v>671</v>
      </c>
      <c r="AD36" s="12">
        <v>202.75</v>
      </c>
      <c r="AE36" s="12">
        <v>117.5</v>
      </c>
      <c r="AF36" s="12">
        <v>142.75</v>
      </c>
      <c r="AG36" s="12">
        <v>41</v>
      </c>
      <c r="AH36" s="12">
        <v>57.25</v>
      </c>
      <c r="AI36" s="12">
        <v>11</v>
      </c>
      <c r="AJ36" s="12">
        <v>43.75</v>
      </c>
      <c r="AK36" s="12">
        <v>9.5</v>
      </c>
      <c r="AL36" s="12">
        <v>58.5</v>
      </c>
      <c r="AM36" s="12">
        <v>3.75</v>
      </c>
      <c r="AN36" s="12">
        <v>35.25</v>
      </c>
      <c r="AO36" s="12">
        <v>23.75</v>
      </c>
      <c r="AP36" s="12">
        <v>73.25</v>
      </c>
      <c r="AQ36" s="12">
        <v>106</v>
      </c>
      <c r="AR36" s="12">
        <v>97.25</v>
      </c>
      <c r="AS36" s="13">
        <v>2519.75</v>
      </c>
      <c r="AT36" s="14"/>
      <c r="AW36" s="15"/>
    </row>
    <row r="37" spans="1:49">
      <c r="A37" s="1" t="s">
        <v>32</v>
      </c>
      <c r="B37" s="12">
        <v>6.5</v>
      </c>
      <c r="C37" s="12">
        <v>17.75</v>
      </c>
      <c r="D37" s="12">
        <v>3</v>
      </c>
      <c r="E37" s="12">
        <v>2.5</v>
      </c>
      <c r="F37" s="12">
        <v>13.5</v>
      </c>
      <c r="G37" s="12">
        <v>2.25</v>
      </c>
      <c r="H37" s="12">
        <v>7</v>
      </c>
      <c r="I37" s="12">
        <v>8</v>
      </c>
      <c r="J37" s="12">
        <v>13.75</v>
      </c>
      <c r="K37" s="12">
        <v>6.25</v>
      </c>
      <c r="L37" s="12">
        <v>7.75</v>
      </c>
      <c r="M37" s="12">
        <v>6.75</v>
      </c>
      <c r="N37" s="12">
        <v>4.25</v>
      </c>
      <c r="O37" s="12">
        <v>6.5</v>
      </c>
      <c r="P37" s="12">
        <v>3.75</v>
      </c>
      <c r="Q37" s="12">
        <v>5</v>
      </c>
      <c r="R37" s="12">
        <v>5.5</v>
      </c>
      <c r="S37" s="12">
        <v>5</v>
      </c>
      <c r="T37" s="12">
        <v>7.25</v>
      </c>
      <c r="U37" s="12">
        <v>7.25</v>
      </c>
      <c r="V37" s="12">
        <v>9.75</v>
      </c>
      <c r="W37" s="12">
        <v>2.75</v>
      </c>
      <c r="X37" s="12">
        <v>1.25</v>
      </c>
      <c r="Y37" s="12">
        <v>2.75</v>
      </c>
      <c r="Z37" s="12">
        <v>5.25</v>
      </c>
      <c r="AA37" s="12">
        <v>53</v>
      </c>
      <c r="AB37" s="12">
        <v>56</v>
      </c>
      <c r="AC37" s="12">
        <v>259</v>
      </c>
      <c r="AD37" s="12">
        <v>123.5</v>
      </c>
      <c r="AE37" s="12">
        <v>62</v>
      </c>
      <c r="AF37" s="12">
        <v>71.5</v>
      </c>
      <c r="AG37" s="12">
        <v>26.5</v>
      </c>
      <c r="AH37" s="12">
        <v>75.25</v>
      </c>
      <c r="AI37" s="12">
        <v>36.75</v>
      </c>
      <c r="AJ37" s="12">
        <v>2</v>
      </c>
      <c r="AK37" s="12">
        <v>2.75</v>
      </c>
      <c r="AL37" s="12">
        <v>9.25</v>
      </c>
      <c r="AM37" s="12">
        <v>2.25</v>
      </c>
      <c r="AN37" s="12">
        <v>14.25</v>
      </c>
      <c r="AO37" s="12">
        <v>7</v>
      </c>
      <c r="AP37" s="12">
        <v>31.5</v>
      </c>
      <c r="AQ37" s="12">
        <v>32.5</v>
      </c>
      <c r="AR37" s="12">
        <v>38.5</v>
      </c>
      <c r="AS37" s="13">
        <v>1064.75</v>
      </c>
      <c r="AT37" s="14"/>
      <c r="AW37" s="15"/>
    </row>
    <row r="38" spans="1:49">
      <c r="A38" s="1" t="s">
        <v>33</v>
      </c>
      <c r="B38" s="12">
        <v>2.25</v>
      </c>
      <c r="C38" s="12">
        <v>6.25</v>
      </c>
      <c r="D38" s="12">
        <v>3.5</v>
      </c>
      <c r="E38" s="12">
        <v>0.75</v>
      </c>
      <c r="F38" s="12">
        <v>15.75</v>
      </c>
      <c r="G38" s="12">
        <v>5</v>
      </c>
      <c r="H38" s="12">
        <v>8.5</v>
      </c>
      <c r="I38" s="12">
        <v>7.75</v>
      </c>
      <c r="J38" s="12">
        <v>12</v>
      </c>
      <c r="K38" s="12">
        <v>37.25</v>
      </c>
      <c r="L38" s="12">
        <v>26.5</v>
      </c>
      <c r="M38" s="12">
        <v>34.5</v>
      </c>
      <c r="N38" s="12">
        <v>20.75</v>
      </c>
      <c r="O38" s="12">
        <v>48.5</v>
      </c>
      <c r="P38" s="12">
        <v>8.5</v>
      </c>
      <c r="Q38" s="12">
        <v>11.75</v>
      </c>
      <c r="R38" s="12">
        <v>5</v>
      </c>
      <c r="S38" s="12">
        <v>10.25</v>
      </c>
      <c r="T38" s="12">
        <v>2.75</v>
      </c>
      <c r="U38" s="12">
        <v>1.25</v>
      </c>
      <c r="V38" s="12">
        <v>4.5</v>
      </c>
      <c r="W38" s="12">
        <v>0.75</v>
      </c>
      <c r="X38" s="12">
        <v>1</v>
      </c>
      <c r="Y38" s="12">
        <v>0.75</v>
      </c>
      <c r="Z38" s="12">
        <v>5.25</v>
      </c>
      <c r="AA38" s="12">
        <v>78.75</v>
      </c>
      <c r="AB38" s="12">
        <v>49.5</v>
      </c>
      <c r="AC38" s="12">
        <v>136</v>
      </c>
      <c r="AD38" s="12">
        <v>77.5</v>
      </c>
      <c r="AE38" s="12">
        <v>12.5</v>
      </c>
      <c r="AF38" s="12">
        <v>10.25</v>
      </c>
      <c r="AG38" s="12">
        <v>9.25</v>
      </c>
      <c r="AH38" s="12">
        <v>10</v>
      </c>
      <c r="AI38" s="12">
        <v>9</v>
      </c>
      <c r="AJ38" s="12">
        <v>1</v>
      </c>
      <c r="AK38" s="12">
        <v>3</v>
      </c>
      <c r="AL38" s="12">
        <v>70</v>
      </c>
      <c r="AM38" s="12">
        <v>1.75</v>
      </c>
      <c r="AN38" s="12">
        <v>3</v>
      </c>
      <c r="AO38" s="12">
        <v>0.75</v>
      </c>
      <c r="AP38" s="12">
        <v>1.5</v>
      </c>
      <c r="AQ38" s="12">
        <v>9</v>
      </c>
      <c r="AR38" s="12">
        <v>5</v>
      </c>
      <c r="AS38" s="13">
        <v>768.75</v>
      </c>
      <c r="AT38" s="14"/>
      <c r="AW38" s="15"/>
    </row>
    <row r="39" spans="1:49">
      <c r="A39" s="1" t="s">
        <v>34</v>
      </c>
      <c r="B39" s="12">
        <v>9</v>
      </c>
      <c r="C39" s="12">
        <v>14</v>
      </c>
      <c r="D39" s="12">
        <v>11.75</v>
      </c>
      <c r="E39" s="12">
        <v>5.75</v>
      </c>
      <c r="F39" s="12">
        <v>44.75</v>
      </c>
      <c r="G39" s="12">
        <v>19.25</v>
      </c>
      <c r="H39" s="12">
        <v>22.25</v>
      </c>
      <c r="I39" s="12">
        <v>14</v>
      </c>
      <c r="J39" s="12">
        <v>31</v>
      </c>
      <c r="K39" s="12">
        <v>56.75</v>
      </c>
      <c r="L39" s="12">
        <v>75</v>
      </c>
      <c r="M39" s="12">
        <v>103.25</v>
      </c>
      <c r="N39" s="12">
        <v>33</v>
      </c>
      <c r="O39" s="12">
        <v>125.25</v>
      </c>
      <c r="P39" s="12">
        <v>29</v>
      </c>
      <c r="Q39" s="12">
        <v>19.75</v>
      </c>
      <c r="R39" s="12">
        <v>26.5</v>
      </c>
      <c r="S39" s="12">
        <v>43.5</v>
      </c>
      <c r="T39" s="12">
        <v>9</v>
      </c>
      <c r="U39" s="12">
        <v>5</v>
      </c>
      <c r="V39" s="12">
        <v>6.5</v>
      </c>
      <c r="W39" s="12">
        <v>2</v>
      </c>
      <c r="X39" s="12">
        <v>1.5</v>
      </c>
      <c r="Y39" s="12">
        <v>6.75</v>
      </c>
      <c r="Z39" s="12">
        <v>10.75</v>
      </c>
      <c r="AA39" s="12">
        <v>326.75</v>
      </c>
      <c r="AB39" s="12">
        <v>140.5</v>
      </c>
      <c r="AC39" s="12">
        <v>585.5</v>
      </c>
      <c r="AD39" s="12">
        <v>231.25</v>
      </c>
      <c r="AE39" s="12">
        <v>50.75</v>
      </c>
      <c r="AF39" s="12">
        <v>33.75</v>
      </c>
      <c r="AG39" s="12">
        <v>32.5</v>
      </c>
      <c r="AH39" s="12">
        <v>28.75</v>
      </c>
      <c r="AI39" s="12">
        <v>50.5</v>
      </c>
      <c r="AJ39" s="12">
        <v>9.5</v>
      </c>
      <c r="AK39" s="12">
        <v>68.5</v>
      </c>
      <c r="AL39" s="12">
        <v>10.25</v>
      </c>
      <c r="AM39" s="12">
        <v>0.75</v>
      </c>
      <c r="AN39" s="12">
        <v>6.75</v>
      </c>
      <c r="AO39" s="12">
        <v>5.5</v>
      </c>
      <c r="AP39" s="12">
        <v>9</v>
      </c>
      <c r="AQ39" s="12">
        <v>100</v>
      </c>
      <c r="AR39" s="12">
        <v>12.25</v>
      </c>
      <c r="AS39" s="13">
        <v>2428</v>
      </c>
      <c r="AT39" s="14"/>
      <c r="AW39" s="15"/>
    </row>
    <row r="40" spans="1:49">
      <c r="A40" s="1" t="s">
        <v>35</v>
      </c>
      <c r="B40" s="12">
        <v>1</v>
      </c>
      <c r="C40" s="12">
        <v>0</v>
      </c>
      <c r="D40" s="12">
        <v>2</v>
      </c>
      <c r="E40" s="12">
        <v>3.5</v>
      </c>
      <c r="F40" s="12">
        <v>8.25</v>
      </c>
      <c r="G40" s="12">
        <v>1</v>
      </c>
      <c r="H40" s="12">
        <v>8.75</v>
      </c>
      <c r="I40" s="12">
        <v>6.75</v>
      </c>
      <c r="J40" s="12">
        <v>10.25</v>
      </c>
      <c r="K40" s="12">
        <v>1.25</v>
      </c>
      <c r="L40" s="12">
        <v>4.25</v>
      </c>
      <c r="M40" s="12">
        <v>10.75</v>
      </c>
      <c r="N40" s="12">
        <v>2.5</v>
      </c>
      <c r="O40" s="12">
        <v>4</v>
      </c>
      <c r="P40" s="12">
        <v>1.25</v>
      </c>
      <c r="Q40" s="12">
        <v>1.25</v>
      </c>
      <c r="R40" s="12">
        <v>1.25</v>
      </c>
      <c r="S40" s="12">
        <v>3.75</v>
      </c>
      <c r="T40" s="12">
        <v>18.25</v>
      </c>
      <c r="U40" s="12">
        <v>4.25</v>
      </c>
      <c r="V40" s="12">
        <v>7.75</v>
      </c>
      <c r="W40" s="12">
        <v>5.5</v>
      </c>
      <c r="X40" s="12">
        <v>2</v>
      </c>
      <c r="Y40" s="12">
        <v>6.25</v>
      </c>
      <c r="Z40" s="12">
        <v>1</v>
      </c>
      <c r="AA40" s="12">
        <v>33</v>
      </c>
      <c r="AB40" s="12">
        <v>19.25</v>
      </c>
      <c r="AC40" s="12">
        <v>60.5</v>
      </c>
      <c r="AD40" s="12">
        <v>33.75</v>
      </c>
      <c r="AE40" s="12">
        <v>5.25</v>
      </c>
      <c r="AF40" s="12">
        <v>5.5</v>
      </c>
      <c r="AG40" s="12">
        <v>3.5</v>
      </c>
      <c r="AH40" s="12">
        <v>3.25</v>
      </c>
      <c r="AI40" s="12">
        <v>5</v>
      </c>
      <c r="AJ40" s="12">
        <v>2.5</v>
      </c>
      <c r="AK40" s="12">
        <v>0.75</v>
      </c>
      <c r="AL40" s="12">
        <v>1.25</v>
      </c>
      <c r="AM40" s="12">
        <v>3.25</v>
      </c>
      <c r="AN40" s="12">
        <v>22.5</v>
      </c>
      <c r="AO40" s="12">
        <v>3</v>
      </c>
      <c r="AP40" s="12">
        <v>2.75</v>
      </c>
      <c r="AQ40" s="12">
        <v>17.25</v>
      </c>
      <c r="AR40" s="12">
        <v>5.5</v>
      </c>
      <c r="AS40" s="13">
        <v>344.5</v>
      </c>
      <c r="AT40" s="14"/>
      <c r="AW40" s="15"/>
    </row>
    <row r="41" spans="1:49">
      <c r="A41" s="1" t="s">
        <v>36</v>
      </c>
      <c r="B41" s="12">
        <v>23.75</v>
      </c>
      <c r="C41" s="12">
        <v>22.75</v>
      </c>
      <c r="D41" s="12">
        <v>6.75</v>
      </c>
      <c r="E41" s="12">
        <v>10.5</v>
      </c>
      <c r="F41" s="12">
        <v>14</v>
      </c>
      <c r="G41" s="12">
        <v>16.25</v>
      </c>
      <c r="H41" s="12">
        <v>74.75</v>
      </c>
      <c r="I41" s="12">
        <v>27.5</v>
      </c>
      <c r="J41" s="12">
        <v>59.75</v>
      </c>
      <c r="K41" s="12">
        <v>10.5</v>
      </c>
      <c r="L41" s="12">
        <v>42.5</v>
      </c>
      <c r="M41" s="12">
        <v>75.5</v>
      </c>
      <c r="N41" s="12">
        <v>16.75</v>
      </c>
      <c r="O41" s="12">
        <v>17.75</v>
      </c>
      <c r="P41" s="12">
        <v>17.75</v>
      </c>
      <c r="Q41" s="12">
        <v>13.25</v>
      </c>
      <c r="R41" s="12">
        <v>10</v>
      </c>
      <c r="S41" s="12">
        <v>18.25</v>
      </c>
      <c r="T41" s="12">
        <v>118.75</v>
      </c>
      <c r="U41" s="12">
        <v>42.25</v>
      </c>
      <c r="V41" s="12">
        <v>48</v>
      </c>
      <c r="W41" s="12">
        <v>13.75</v>
      </c>
      <c r="X41" s="12">
        <v>10.5</v>
      </c>
      <c r="Y41" s="12">
        <v>26</v>
      </c>
      <c r="Z41" s="12">
        <v>19.25</v>
      </c>
      <c r="AA41" s="12">
        <v>82.25</v>
      </c>
      <c r="AB41" s="12">
        <v>57</v>
      </c>
      <c r="AC41" s="12">
        <v>178.25</v>
      </c>
      <c r="AD41" s="12">
        <v>82.25</v>
      </c>
      <c r="AE41" s="12">
        <v>34.5</v>
      </c>
      <c r="AF41" s="12">
        <v>39.75</v>
      </c>
      <c r="AG41" s="12">
        <v>13.25</v>
      </c>
      <c r="AH41" s="12">
        <v>26.5</v>
      </c>
      <c r="AI41" s="12">
        <v>33</v>
      </c>
      <c r="AJ41" s="12">
        <v>14</v>
      </c>
      <c r="AK41" s="12">
        <v>4.25</v>
      </c>
      <c r="AL41" s="12">
        <v>8.5</v>
      </c>
      <c r="AM41" s="12">
        <v>22</v>
      </c>
      <c r="AN41" s="12">
        <v>12</v>
      </c>
      <c r="AO41" s="12">
        <v>13.5</v>
      </c>
      <c r="AP41" s="12">
        <v>11</v>
      </c>
      <c r="AQ41" s="12">
        <v>51.75</v>
      </c>
      <c r="AR41" s="12">
        <v>10.5</v>
      </c>
      <c r="AS41" s="13">
        <v>1451</v>
      </c>
      <c r="AT41" s="14"/>
      <c r="AW41" s="15"/>
    </row>
    <row r="42" spans="1:49">
      <c r="A42" s="1" t="s">
        <v>53</v>
      </c>
      <c r="B42" s="12">
        <v>9.75</v>
      </c>
      <c r="C42" s="12">
        <v>6.75</v>
      </c>
      <c r="D42" s="12">
        <v>3.25</v>
      </c>
      <c r="E42" s="12">
        <v>2.25</v>
      </c>
      <c r="F42" s="12">
        <v>4.75</v>
      </c>
      <c r="G42" s="12">
        <v>3</v>
      </c>
      <c r="H42" s="12">
        <v>3.75</v>
      </c>
      <c r="I42" s="12">
        <v>6.25</v>
      </c>
      <c r="J42" s="12">
        <v>8</v>
      </c>
      <c r="K42" s="12">
        <v>2.25</v>
      </c>
      <c r="L42" s="12">
        <v>5.25</v>
      </c>
      <c r="M42" s="12">
        <v>6.25</v>
      </c>
      <c r="N42" s="12">
        <v>5.25</v>
      </c>
      <c r="O42" s="12">
        <v>4.25</v>
      </c>
      <c r="P42" s="12">
        <v>1.75</v>
      </c>
      <c r="Q42" s="12">
        <v>3.25</v>
      </c>
      <c r="R42" s="12">
        <v>2.5</v>
      </c>
      <c r="S42" s="12">
        <v>4.75</v>
      </c>
      <c r="T42" s="12">
        <v>6.25</v>
      </c>
      <c r="U42" s="12">
        <v>4.25</v>
      </c>
      <c r="V42" s="12">
        <v>8.25</v>
      </c>
      <c r="W42" s="12">
        <v>2.75</v>
      </c>
      <c r="X42" s="12">
        <v>1.5</v>
      </c>
      <c r="Y42" s="12">
        <v>2.5</v>
      </c>
      <c r="Z42" s="12">
        <v>4.75</v>
      </c>
      <c r="AA42" s="12">
        <v>39.25</v>
      </c>
      <c r="AB42" s="12">
        <v>32</v>
      </c>
      <c r="AC42" s="12">
        <v>166.5</v>
      </c>
      <c r="AD42" s="12">
        <v>55.25</v>
      </c>
      <c r="AE42" s="12">
        <v>30.75</v>
      </c>
      <c r="AF42" s="12">
        <v>33.25</v>
      </c>
      <c r="AG42" s="12">
        <v>16.75</v>
      </c>
      <c r="AH42" s="12">
        <v>32.75</v>
      </c>
      <c r="AI42" s="12">
        <v>26.25</v>
      </c>
      <c r="AJ42" s="12">
        <v>10</v>
      </c>
      <c r="AK42" s="12">
        <v>1.5</v>
      </c>
      <c r="AL42" s="12">
        <v>9</v>
      </c>
      <c r="AM42" s="12">
        <v>4.75</v>
      </c>
      <c r="AN42" s="12">
        <v>17</v>
      </c>
      <c r="AO42" s="12">
        <v>6</v>
      </c>
      <c r="AP42" s="12">
        <v>24.5</v>
      </c>
      <c r="AQ42" s="12">
        <v>23.5</v>
      </c>
      <c r="AR42" s="12">
        <v>17</v>
      </c>
      <c r="AS42" s="13">
        <v>659.5</v>
      </c>
      <c r="AT42" s="14"/>
      <c r="AW42" s="15"/>
    </row>
    <row r="43" spans="1:49">
      <c r="A43" s="1" t="s">
        <v>54</v>
      </c>
      <c r="B43" s="12">
        <v>7.75</v>
      </c>
      <c r="C43" s="12">
        <v>15.25</v>
      </c>
      <c r="D43" s="12">
        <v>5.5</v>
      </c>
      <c r="E43" s="12">
        <v>3.75</v>
      </c>
      <c r="F43" s="12">
        <v>9</v>
      </c>
      <c r="G43" s="12">
        <v>2.25</v>
      </c>
      <c r="H43" s="12">
        <v>8.75</v>
      </c>
      <c r="I43" s="12">
        <v>3</v>
      </c>
      <c r="J43" s="12">
        <v>7.5</v>
      </c>
      <c r="K43" s="12">
        <v>4.75</v>
      </c>
      <c r="L43" s="12">
        <v>6</v>
      </c>
      <c r="M43" s="12">
        <v>14</v>
      </c>
      <c r="N43" s="12">
        <v>2.25</v>
      </c>
      <c r="O43" s="12">
        <v>3.75</v>
      </c>
      <c r="P43" s="12">
        <v>3.75</v>
      </c>
      <c r="Q43" s="12">
        <v>2.75</v>
      </c>
      <c r="R43" s="12">
        <v>4</v>
      </c>
      <c r="S43" s="12">
        <v>3</v>
      </c>
      <c r="T43" s="12">
        <v>4</v>
      </c>
      <c r="U43" s="12">
        <v>5.75</v>
      </c>
      <c r="V43" s="12">
        <v>8.75</v>
      </c>
      <c r="W43" s="12">
        <v>3.25</v>
      </c>
      <c r="X43" s="12">
        <v>1.5</v>
      </c>
      <c r="Y43" s="12">
        <v>4</v>
      </c>
      <c r="Z43" s="12">
        <v>2</v>
      </c>
      <c r="AA43" s="12">
        <v>41.75</v>
      </c>
      <c r="AB43" s="12">
        <v>27.75</v>
      </c>
      <c r="AC43" s="12">
        <v>196.25</v>
      </c>
      <c r="AD43" s="12">
        <v>108.75</v>
      </c>
      <c r="AE43" s="12">
        <v>68.5</v>
      </c>
      <c r="AF43" s="12">
        <v>119</v>
      </c>
      <c r="AG43" s="12">
        <v>44.75</v>
      </c>
      <c r="AH43" s="12">
        <v>117.25</v>
      </c>
      <c r="AI43" s="12">
        <v>76.5</v>
      </c>
      <c r="AJ43" s="12">
        <v>37</v>
      </c>
      <c r="AK43" s="12">
        <v>0.75</v>
      </c>
      <c r="AL43" s="12">
        <v>6.75</v>
      </c>
      <c r="AM43" s="12">
        <v>2.75</v>
      </c>
      <c r="AN43" s="12">
        <v>10.5</v>
      </c>
      <c r="AO43" s="12">
        <v>26.5</v>
      </c>
      <c r="AP43" s="12">
        <v>5</v>
      </c>
      <c r="AQ43" s="12">
        <v>44.75</v>
      </c>
      <c r="AR43" s="12">
        <v>22.5</v>
      </c>
      <c r="AS43" s="13">
        <v>1093.25</v>
      </c>
      <c r="AT43" s="14"/>
      <c r="AW43" s="15"/>
    </row>
    <row r="44" spans="1:49">
      <c r="A44" s="1" t="s">
        <v>55</v>
      </c>
      <c r="B44" s="12">
        <v>18</v>
      </c>
      <c r="C44" s="12">
        <v>27.75</v>
      </c>
      <c r="D44" s="12">
        <v>18.25</v>
      </c>
      <c r="E44" s="12">
        <v>37</v>
      </c>
      <c r="F44" s="12">
        <v>146</v>
      </c>
      <c r="G44" s="12">
        <v>23.5</v>
      </c>
      <c r="H44" s="12">
        <v>43.5</v>
      </c>
      <c r="I44" s="12">
        <v>20</v>
      </c>
      <c r="J44" s="12">
        <v>37</v>
      </c>
      <c r="K44" s="12">
        <v>10.5</v>
      </c>
      <c r="L44" s="12">
        <v>13.5</v>
      </c>
      <c r="M44" s="12">
        <v>21.5</v>
      </c>
      <c r="N44" s="12">
        <v>9.75</v>
      </c>
      <c r="O44" s="12">
        <v>7.5</v>
      </c>
      <c r="P44" s="12">
        <v>2.75</v>
      </c>
      <c r="Q44" s="12">
        <v>1.75</v>
      </c>
      <c r="R44" s="12">
        <v>8</v>
      </c>
      <c r="S44" s="12">
        <v>29</v>
      </c>
      <c r="T44" s="12">
        <v>33.75</v>
      </c>
      <c r="U44" s="12">
        <v>37.25</v>
      </c>
      <c r="V44" s="12">
        <v>81</v>
      </c>
      <c r="W44" s="12">
        <v>40.5</v>
      </c>
      <c r="X44" s="12">
        <v>33</v>
      </c>
      <c r="Y44" s="12">
        <v>63.5</v>
      </c>
      <c r="Z44" s="12">
        <v>21.5</v>
      </c>
      <c r="AA44" s="12">
        <v>257</v>
      </c>
      <c r="AB44" s="12">
        <v>250</v>
      </c>
      <c r="AC44" s="12">
        <v>1064</v>
      </c>
      <c r="AD44" s="12">
        <v>327.5</v>
      </c>
      <c r="AE44" s="12">
        <v>101.25</v>
      </c>
      <c r="AF44" s="12">
        <v>94.75</v>
      </c>
      <c r="AG44" s="12">
        <v>39.25</v>
      </c>
      <c r="AH44" s="12">
        <v>39.5</v>
      </c>
      <c r="AI44" s="12">
        <v>70</v>
      </c>
      <c r="AJ44" s="12">
        <v>22.5</v>
      </c>
      <c r="AK44" s="12">
        <v>5.25</v>
      </c>
      <c r="AL44" s="12">
        <v>59.75</v>
      </c>
      <c r="AM44" s="12">
        <v>11</v>
      </c>
      <c r="AN44" s="12">
        <v>33</v>
      </c>
      <c r="AO44" s="12">
        <v>10.5</v>
      </c>
      <c r="AP44" s="12">
        <v>22.5</v>
      </c>
      <c r="AQ44" s="12">
        <v>24.75</v>
      </c>
      <c r="AR44" s="12">
        <v>111.25</v>
      </c>
      <c r="AS44" s="13">
        <v>3329.5</v>
      </c>
      <c r="AT44" s="14"/>
      <c r="AW44" s="15"/>
    </row>
    <row r="45" spans="1:49">
      <c r="A45" s="1" t="s">
        <v>56</v>
      </c>
      <c r="B45" s="12">
        <v>14.25</v>
      </c>
      <c r="C45" s="12">
        <v>20.25</v>
      </c>
      <c r="D45" s="12">
        <v>10.5</v>
      </c>
      <c r="E45" s="12">
        <v>14.75</v>
      </c>
      <c r="F45" s="12">
        <v>65.25</v>
      </c>
      <c r="G45" s="12">
        <v>12.5</v>
      </c>
      <c r="H45" s="12">
        <v>18</v>
      </c>
      <c r="I45" s="12">
        <v>16.75</v>
      </c>
      <c r="J45" s="12">
        <v>30.25</v>
      </c>
      <c r="K45" s="12">
        <v>8.75</v>
      </c>
      <c r="L45" s="12">
        <v>18.75</v>
      </c>
      <c r="M45" s="12">
        <v>9.5</v>
      </c>
      <c r="N45" s="12">
        <v>5.75</v>
      </c>
      <c r="O45" s="12">
        <v>9</v>
      </c>
      <c r="P45" s="12">
        <v>4</v>
      </c>
      <c r="Q45" s="12">
        <v>2.25</v>
      </c>
      <c r="R45" s="12">
        <v>4.5</v>
      </c>
      <c r="S45" s="12">
        <v>2.5</v>
      </c>
      <c r="T45" s="12">
        <v>8.75</v>
      </c>
      <c r="U45" s="12">
        <v>6</v>
      </c>
      <c r="V45" s="12">
        <v>15.75</v>
      </c>
      <c r="W45" s="12">
        <v>6.75</v>
      </c>
      <c r="X45" s="12">
        <v>5.75</v>
      </c>
      <c r="Y45" s="12">
        <v>17.25</v>
      </c>
      <c r="Z45" s="12">
        <v>7.25</v>
      </c>
      <c r="AA45" s="12">
        <v>111</v>
      </c>
      <c r="AB45" s="12">
        <v>82.25</v>
      </c>
      <c r="AC45" s="12">
        <v>406.75</v>
      </c>
      <c r="AD45" s="12">
        <v>179.25</v>
      </c>
      <c r="AE45" s="12">
        <v>79.25</v>
      </c>
      <c r="AF45" s="12">
        <v>90.75</v>
      </c>
      <c r="AG45" s="12">
        <v>43.75</v>
      </c>
      <c r="AH45" s="12">
        <v>65</v>
      </c>
      <c r="AI45" s="12">
        <v>79.75</v>
      </c>
      <c r="AJ45" s="12">
        <v>31.5</v>
      </c>
      <c r="AK45" s="12">
        <v>3.25</v>
      </c>
      <c r="AL45" s="12">
        <v>14.25</v>
      </c>
      <c r="AM45" s="12">
        <v>2.75</v>
      </c>
      <c r="AN45" s="12">
        <v>17.5</v>
      </c>
      <c r="AO45" s="12">
        <v>13</v>
      </c>
      <c r="AP45" s="12">
        <v>22.25</v>
      </c>
      <c r="AQ45" s="12">
        <v>255.25</v>
      </c>
      <c r="AR45" s="12">
        <v>7.75</v>
      </c>
      <c r="AS45" s="13">
        <v>1840.25</v>
      </c>
      <c r="AT45" s="14"/>
      <c r="AW45" s="15"/>
    </row>
    <row r="46" spans="1:49">
      <c r="A46" s="11" t="s">
        <v>49</v>
      </c>
      <c r="B46" s="14">
        <v>1325.25</v>
      </c>
      <c r="C46" s="14">
        <v>1955</v>
      </c>
      <c r="D46" s="14">
        <v>1432.5</v>
      </c>
      <c r="E46" s="14">
        <v>1503.5</v>
      </c>
      <c r="F46" s="14">
        <v>4234</v>
      </c>
      <c r="G46" s="14">
        <v>1894</v>
      </c>
      <c r="H46" s="14">
        <v>2821.5</v>
      </c>
      <c r="I46" s="14">
        <v>1999</v>
      </c>
      <c r="J46" s="14">
        <v>3225.75</v>
      </c>
      <c r="K46" s="14">
        <v>2148.5</v>
      </c>
      <c r="L46" s="14">
        <v>2945.5</v>
      </c>
      <c r="M46" s="14">
        <v>2920.75</v>
      </c>
      <c r="N46" s="14">
        <v>1423.5</v>
      </c>
      <c r="O46" s="14">
        <v>1923.25</v>
      </c>
      <c r="P46" s="14">
        <v>1205.25</v>
      </c>
      <c r="Q46" s="14">
        <v>786</v>
      </c>
      <c r="R46" s="14">
        <v>957.75</v>
      </c>
      <c r="S46" s="14">
        <v>1906</v>
      </c>
      <c r="T46" s="14">
        <v>1218.5</v>
      </c>
      <c r="U46" s="14">
        <v>830.5</v>
      </c>
      <c r="V46" s="14">
        <v>1835.25</v>
      </c>
      <c r="W46" s="14">
        <v>928.75</v>
      </c>
      <c r="X46" s="14">
        <v>667</v>
      </c>
      <c r="Y46" s="14">
        <v>1848.75</v>
      </c>
      <c r="Z46" s="14">
        <v>1969.5</v>
      </c>
      <c r="AA46" s="14">
        <v>5820</v>
      </c>
      <c r="AB46" s="14">
        <v>3969</v>
      </c>
      <c r="AC46" s="14">
        <v>16144.75</v>
      </c>
      <c r="AD46" s="14">
        <v>7216.25</v>
      </c>
      <c r="AE46" s="14">
        <v>4786.25</v>
      </c>
      <c r="AF46" s="14">
        <v>5069.5</v>
      </c>
      <c r="AG46" s="14">
        <v>2510.5</v>
      </c>
      <c r="AH46" s="14">
        <v>4525</v>
      </c>
      <c r="AI46" s="14">
        <v>2271.25</v>
      </c>
      <c r="AJ46" s="14">
        <v>1014.75</v>
      </c>
      <c r="AK46" s="14">
        <v>722.25</v>
      </c>
      <c r="AL46" s="14">
        <v>2193.5</v>
      </c>
      <c r="AM46" s="14">
        <v>335.25</v>
      </c>
      <c r="AN46" s="14">
        <v>1442</v>
      </c>
      <c r="AO46" s="14">
        <v>608.5</v>
      </c>
      <c r="AP46" s="14">
        <v>1002</v>
      </c>
      <c r="AQ46" s="14">
        <v>4847.5</v>
      </c>
      <c r="AR46" s="14">
        <v>1649.5</v>
      </c>
      <c r="AS46" s="14">
        <v>112033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A2" sqref="A2"/>
    </sheetView>
  </sheetViews>
  <sheetFormatPr defaultRowHeight="12.75"/>
  <cols>
    <col min="1" max="10" width="8.140625" customWidth="1"/>
  </cols>
  <sheetData>
    <row r="1" spans="1:10">
      <c r="A1" s="2" t="s">
        <v>60</v>
      </c>
      <c r="D1" s="10"/>
      <c r="G1" s="20">
        <f>'Weekday OD'!G1</f>
        <v>40238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41.695652173913047</v>
      </c>
      <c r="C5" s="4">
        <v>27.347826086956523</v>
      </c>
      <c r="D5" s="4">
        <v>111.82608695652173</v>
      </c>
      <c r="E5" s="4">
        <v>117.47826086956522</v>
      </c>
      <c r="F5" s="4">
        <v>461.56521739130437</v>
      </c>
      <c r="G5" s="4">
        <v>841.26086956521738</v>
      </c>
      <c r="H5" s="4">
        <v>726.47826086956525</v>
      </c>
      <c r="I5" s="4">
        <v>1036.8260869565217</v>
      </c>
      <c r="J5" s="5">
        <v>3364.478260869565</v>
      </c>
    </row>
    <row r="6" spans="1:10">
      <c r="A6" s="1" t="s">
        <v>26</v>
      </c>
      <c r="B6" s="4">
        <v>29.347826086956523</v>
      </c>
      <c r="C6" s="4">
        <v>33.434782608695649</v>
      </c>
      <c r="D6" s="4">
        <v>70.347826086956516</v>
      </c>
      <c r="E6" s="4">
        <v>115.95652173913044</v>
      </c>
      <c r="F6" s="4">
        <v>564.43478260869563</v>
      </c>
      <c r="G6" s="4">
        <v>1090.8260869565217</v>
      </c>
      <c r="H6" s="4">
        <v>938.95652173913038</v>
      </c>
      <c r="I6" s="4">
        <v>1807</v>
      </c>
      <c r="J6" s="5">
        <v>4650.304347826087</v>
      </c>
    </row>
    <row r="7" spans="1:10">
      <c r="A7" s="1" t="s">
        <v>27</v>
      </c>
      <c r="B7" s="4">
        <v>153.69565217391303</v>
      </c>
      <c r="C7" s="4">
        <v>91.739130434782609</v>
      </c>
      <c r="D7" s="4">
        <v>51.782608695652172</v>
      </c>
      <c r="E7" s="4">
        <v>95.173913043478265</v>
      </c>
      <c r="F7" s="4">
        <v>509.86956521739131</v>
      </c>
      <c r="G7" s="4">
        <v>836.86956521739125</v>
      </c>
      <c r="H7" s="4">
        <v>558.3478260869565</v>
      </c>
      <c r="I7" s="4">
        <v>1586.7391304347825</v>
      </c>
      <c r="J7" s="5">
        <v>3884.2173913043475</v>
      </c>
    </row>
    <row r="8" spans="1:10">
      <c r="A8" s="1" t="s">
        <v>28</v>
      </c>
      <c r="B8" s="4">
        <v>90.826086956521735</v>
      </c>
      <c r="C8" s="4">
        <v>103.65217391304348</v>
      </c>
      <c r="D8" s="4">
        <v>102.04347826086956</v>
      </c>
      <c r="E8" s="4">
        <v>33.347826086956523</v>
      </c>
      <c r="F8" s="4">
        <v>337.04347826086956</v>
      </c>
      <c r="G8" s="4">
        <v>543.56521739130437</v>
      </c>
      <c r="H8" s="4">
        <v>418.21739130434781</v>
      </c>
      <c r="I8" s="4">
        <v>1016.2173913043479</v>
      </c>
      <c r="J8" s="5">
        <v>2644.9130434782605</v>
      </c>
    </row>
    <row r="9" spans="1:10">
      <c r="A9" s="1">
        <v>16</v>
      </c>
      <c r="B9" s="4">
        <v>418.6521739130435</v>
      </c>
      <c r="C9" s="4">
        <v>450.60869565217394</v>
      </c>
      <c r="D9" s="4">
        <v>632</v>
      </c>
      <c r="E9" s="4">
        <v>376.13043478260869</v>
      </c>
      <c r="F9" s="4">
        <v>21.086956521739129</v>
      </c>
      <c r="G9" s="4">
        <v>169.95652173913044</v>
      </c>
      <c r="H9" s="4">
        <v>191.52173913043478</v>
      </c>
      <c r="I9" s="4">
        <v>535.95652173913038</v>
      </c>
      <c r="J9" s="5">
        <v>2795.9130434782614</v>
      </c>
    </row>
    <row r="10" spans="1:10">
      <c r="A10" s="1">
        <v>24</v>
      </c>
      <c r="B10" s="4">
        <v>640.60869565217388</v>
      </c>
      <c r="C10" s="4">
        <v>811.3478260869565</v>
      </c>
      <c r="D10" s="4">
        <v>996.91304347826087</v>
      </c>
      <c r="E10" s="4">
        <v>547.52173913043475</v>
      </c>
      <c r="F10" s="4">
        <v>172.21739130434781</v>
      </c>
      <c r="G10" s="4">
        <v>33.652173913043477</v>
      </c>
      <c r="H10" s="4">
        <v>153.13043478260869</v>
      </c>
      <c r="I10" s="4">
        <v>527.695652173913</v>
      </c>
      <c r="J10" s="5">
        <v>3883.086956521739</v>
      </c>
    </row>
    <row r="11" spans="1:10">
      <c r="A11" s="1" t="s">
        <v>29</v>
      </c>
      <c r="B11" s="4">
        <v>634.13043478260875</v>
      </c>
      <c r="C11" s="4">
        <v>710.60869565217388</v>
      </c>
      <c r="D11" s="4">
        <v>707.695652173913</v>
      </c>
      <c r="E11" s="4">
        <v>375.73913043478262</v>
      </c>
      <c r="F11" s="4">
        <v>181.04347826086956</v>
      </c>
      <c r="G11" s="4">
        <v>156</v>
      </c>
      <c r="H11" s="4">
        <v>18.217391304347824</v>
      </c>
      <c r="I11" s="4">
        <v>123.39130434782609</v>
      </c>
      <c r="J11" s="5">
        <v>2906.8260869565215</v>
      </c>
    </row>
    <row r="12" spans="1:10">
      <c r="A12" s="1" t="s">
        <v>30</v>
      </c>
      <c r="B12" s="4">
        <v>903.56521739130437</v>
      </c>
      <c r="C12" s="4">
        <v>1024.7391304347825</v>
      </c>
      <c r="D12" s="4">
        <v>2248.9565217391305</v>
      </c>
      <c r="E12" s="4">
        <v>953.78260869565213</v>
      </c>
      <c r="F12" s="4">
        <v>513.86956521739125</v>
      </c>
      <c r="G12" s="4">
        <v>569.3478260869565</v>
      </c>
      <c r="H12" s="4">
        <v>123.1304347826087</v>
      </c>
      <c r="I12" s="4">
        <v>35.565217391304351</v>
      </c>
      <c r="J12" s="5">
        <v>6372.9565217391309</v>
      </c>
    </row>
    <row r="13" spans="1:10" s="3" customFormat="1">
      <c r="A13" s="3" t="s">
        <v>49</v>
      </c>
      <c r="B13" s="5">
        <v>2912.5217391304345</v>
      </c>
      <c r="C13" s="5">
        <v>3253.478260869565</v>
      </c>
      <c r="D13" s="5">
        <v>4921.565217391304</v>
      </c>
      <c r="E13" s="5">
        <v>2615.1304347826085</v>
      </c>
      <c r="F13" s="5">
        <v>2761.130434782609</v>
      </c>
      <c r="G13" s="5">
        <v>4241.478260869565</v>
      </c>
      <c r="H13" s="5">
        <v>3128</v>
      </c>
      <c r="I13" s="5">
        <v>6669.3913043478251</v>
      </c>
      <c r="J13" s="5">
        <v>30502.695652173912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18.5</v>
      </c>
      <c r="C17" s="4">
        <v>6</v>
      </c>
      <c r="D17" s="4">
        <v>44</v>
      </c>
      <c r="E17" s="4">
        <v>35</v>
      </c>
      <c r="F17" s="4">
        <v>176.5</v>
      </c>
      <c r="G17" s="4">
        <v>211.75</v>
      </c>
      <c r="H17" s="4">
        <v>132</v>
      </c>
      <c r="I17" s="4">
        <v>288.25</v>
      </c>
      <c r="J17" s="5">
        <v>912</v>
      </c>
    </row>
    <row r="18" spans="1:10">
      <c r="A18" s="1" t="s">
        <v>26</v>
      </c>
      <c r="B18" s="4">
        <v>7</v>
      </c>
      <c r="C18" s="4">
        <v>7.75</v>
      </c>
      <c r="D18" s="4">
        <v>21.25</v>
      </c>
      <c r="E18" s="4">
        <v>18.5</v>
      </c>
      <c r="F18" s="4">
        <v>202.5</v>
      </c>
      <c r="G18" s="4">
        <v>272.25</v>
      </c>
      <c r="H18" s="4">
        <v>261.75</v>
      </c>
      <c r="I18" s="4">
        <v>816.75</v>
      </c>
      <c r="J18" s="5">
        <v>1607.75</v>
      </c>
    </row>
    <row r="19" spans="1:10">
      <c r="A19" s="1" t="s">
        <v>27</v>
      </c>
      <c r="B19" s="4">
        <v>45.25</v>
      </c>
      <c r="C19" s="4">
        <v>14.25</v>
      </c>
      <c r="D19" s="4">
        <v>57.5</v>
      </c>
      <c r="E19" s="4">
        <v>44.75</v>
      </c>
      <c r="F19" s="4">
        <v>469</v>
      </c>
      <c r="G19" s="4">
        <v>702.25</v>
      </c>
      <c r="H19" s="4">
        <v>444</v>
      </c>
      <c r="I19" s="4">
        <v>1115.25</v>
      </c>
      <c r="J19" s="5">
        <v>2892.25</v>
      </c>
    </row>
    <row r="20" spans="1:10">
      <c r="A20" s="1" t="s">
        <v>28</v>
      </c>
      <c r="B20" s="4">
        <v>23.25</v>
      </c>
      <c r="C20" s="4">
        <v>15.75</v>
      </c>
      <c r="D20" s="4">
        <v>45</v>
      </c>
      <c r="E20" s="4">
        <v>28.5</v>
      </c>
      <c r="F20" s="4">
        <v>236</v>
      </c>
      <c r="G20" s="4">
        <v>328.5</v>
      </c>
      <c r="H20" s="4">
        <v>168.25</v>
      </c>
      <c r="I20" s="4">
        <v>357.75</v>
      </c>
      <c r="J20" s="5">
        <v>1203</v>
      </c>
    </row>
    <row r="21" spans="1:10">
      <c r="A21" s="1">
        <v>16</v>
      </c>
      <c r="B21" s="4">
        <v>151.75</v>
      </c>
      <c r="C21" s="4">
        <v>123.75</v>
      </c>
      <c r="D21" s="4">
        <v>529.25</v>
      </c>
      <c r="E21" s="4">
        <v>289.25</v>
      </c>
      <c r="F21" s="4">
        <v>25.5</v>
      </c>
      <c r="G21" s="4">
        <v>131.75</v>
      </c>
      <c r="H21" s="4">
        <v>144.75</v>
      </c>
      <c r="I21" s="4">
        <v>306.5</v>
      </c>
      <c r="J21" s="5">
        <v>1702.5</v>
      </c>
    </row>
    <row r="22" spans="1:10">
      <c r="A22" s="1">
        <v>24</v>
      </c>
      <c r="B22" s="4">
        <v>161.5</v>
      </c>
      <c r="C22" s="4">
        <v>165</v>
      </c>
      <c r="D22" s="4">
        <v>768</v>
      </c>
      <c r="E22" s="4">
        <v>314</v>
      </c>
      <c r="F22" s="4">
        <v>119.25</v>
      </c>
      <c r="G22" s="4">
        <v>31.25</v>
      </c>
      <c r="H22" s="4">
        <v>120.75</v>
      </c>
      <c r="I22" s="4">
        <v>313.5</v>
      </c>
      <c r="J22" s="5">
        <v>1993.25</v>
      </c>
    </row>
    <row r="23" spans="1:10">
      <c r="A23" s="1" t="s">
        <v>29</v>
      </c>
      <c r="B23" s="4">
        <v>107.5</v>
      </c>
      <c r="C23" s="4">
        <v>132.75</v>
      </c>
      <c r="D23" s="4">
        <v>529</v>
      </c>
      <c r="E23" s="4">
        <v>148</v>
      </c>
      <c r="F23" s="4">
        <v>112.25</v>
      </c>
      <c r="G23" s="4">
        <v>116</v>
      </c>
      <c r="H23" s="4">
        <v>15.5</v>
      </c>
      <c r="I23" s="4">
        <v>65</v>
      </c>
      <c r="J23" s="5">
        <v>1226</v>
      </c>
    </row>
    <row r="24" spans="1:10">
      <c r="A24" s="1" t="s">
        <v>30</v>
      </c>
      <c r="B24" s="4">
        <v>232.75</v>
      </c>
      <c r="C24" s="4">
        <v>276.75</v>
      </c>
      <c r="D24" s="4">
        <v>1553.25</v>
      </c>
      <c r="E24" s="4">
        <v>317.5</v>
      </c>
      <c r="F24" s="4">
        <v>266.75</v>
      </c>
      <c r="G24" s="4">
        <v>290.75</v>
      </c>
      <c r="H24" s="4">
        <v>57.25</v>
      </c>
      <c r="I24" s="4">
        <v>28.75</v>
      </c>
      <c r="J24" s="5">
        <v>3023.75</v>
      </c>
    </row>
    <row r="25" spans="1:10" s="3" customFormat="1">
      <c r="A25" s="3" t="s">
        <v>49</v>
      </c>
      <c r="B25" s="5">
        <v>747.5</v>
      </c>
      <c r="C25" s="5">
        <v>742</v>
      </c>
      <c r="D25" s="5">
        <v>3547.25</v>
      </c>
      <c r="E25" s="5">
        <v>1195.5</v>
      </c>
      <c r="F25" s="5">
        <v>1607.75</v>
      </c>
      <c r="G25" s="5">
        <v>2084.5</v>
      </c>
      <c r="H25" s="5">
        <v>1344.25</v>
      </c>
      <c r="I25" s="5">
        <v>3291.75</v>
      </c>
      <c r="J25" s="5">
        <v>14560.5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18</v>
      </c>
      <c r="C29" s="4">
        <v>4.25</v>
      </c>
      <c r="D29" s="4">
        <v>17.75</v>
      </c>
      <c r="E29" s="4">
        <v>17.5</v>
      </c>
      <c r="F29" s="4">
        <v>100.25</v>
      </c>
      <c r="G29" s="4">
        <v>145.75</v>
      </c>
      <c r="H29" s="4">
        <v>79.5</v>
      </c>
      <c r="I29" s="4">
        <v>173</v>
      </c>
      <c r="J29" s="5">
        <v>556</v>
      </c>
    </row>
    <row r="30" spans="1:10">
      <c r="A30" s="1" t="s">
        <v>26</v>
      </c>
      <c r="B30" s="4">
        <v>2.25</v>
      </c>
      <c r="C30" s="4">
        <v>11</v>
      </c>
      <c r="D30" s="4">
        <v>10.5</v>
      </c>
      <c r="E30" s="4">
        <v>16.5</v>
      </c>
      <c r="F30" s="4">
        <v>106</v>
      </c>
      <c r="G30" s="4">
        <v>167.5</v>
      </c>
      <c r="H30" s="4">
        <v>128.5</v>
      </c>
      <c r="I30" s="4">
        <v>506</v>
      </c>
      <c r="J30" s="5">
        <v>948.25</v>
      </c>
    </row>
    <row r="31" spans="1:10">
      <c r="A31" s="1" t="s">
        <v>27</v>
      </c>
      <c r="B31" s="4">
        <v>22.75</v>
      </c>
      <c r="C31" s="4">
        <v>7.25</v>
      </c>
      <c r="D31" s="4">
        <v>65.25</v>
      </c>
      <c r="E31" s="4">
        <v>28.5</v>
      </c>
      <c r="F31" s="4">
        <v>307.5</v>
      </c>
      <c r="G31" s="4">
        <v>455.75</v>
      </c>
      <c r="H31" s="4">
        <v>290.25</v>
      </c>
      <c r="I31" s="4">
        <v>763.25</v>
      </c>
      <c r="J31" s="5">
        <v>1940.5</v>
      </c>
    </row>
    <row r="32" spans="1:10">
      <c r="A32" s="1" t="s">
        <v>28</v>
      </c>
      <c r="B32" s="4">
        <v>10.75</v>
      </c>
      <c r="C32" s="4">
        <v>7.5</v>
      </c>
      <c r="D32" s="4">
        <v>35.5</v>
      </c>
      <c r="E32" s="4">
        <v>38</v>
      </c>
      <c r="F32" s="4">
        <v>179.75</v>
      </c>
      <c r="G32" s="4">
        <v>198</v>
      </c>
      <c r="H32" s="4">
        <v>111</v>
      </c>
      <c r="I32" s="4">
        <v>284.5</v>
      </c>
      <c r="J32" s="5">
        <v>865</v>
      </c>
    </row>
    <row r="33" spans="1:10">
      <c r="A33" s="1">
        <v>16</v>
      </c>
      <c r="B33" s="4">
        <v>112.25</v>
      </c>
      <c r="C33" s="4">
        <v>66.25</v>
      </c>
      <c r="D33" s="4">
        <v>363.5</v>
      </c>
      <c r="E33" s="4">
        <v>192.75</v>
      </c>
      <c r="F33" s="4">
        <v>29</v>
      </c>
      <c r="G33" s="4">
        <v>80.75</v>
      </c>
      <c r="H33" s="4">
        <v>92.25</v>
      </c>
      <c r="I33" s="4">
        <v>211</v>
      </c>
      <c r="J33" s="5">
        <v>1147.75</v>
      </c>
    </row>
    <row r="34" spans="1:10">
      <c r="A34" s="1">
        <v>24</v>
      </c>
      <c r="B34" s="4">
        <v>129.75</v>
      </c>
      <c r="C34" s="4">
        <v>109.75</v>
      </c>
      <c r="D34" s="4">
        <v>562.75</v>
      </c>
      <c r="E34" s="4">
        <v>219.5</v>
      </c>
      <c r="F34" s="4">
        <v>71.75</v>
      </c>
      <c r="G34" s="4">
        <v>34.75</v>
      </c>
      <c r="H34" s="4">
        <v>76.75</v>
      </c>
      <c r="I34" s="4">
        <v>186.25</v>
      </c>
      <c r="J34" s="5">
        <v>1391.25</v>
      </c>
    </row>
    <row r="35" spans="1:10">
      <c r="A35" s="1" t="s">
        <v>29</v>
      </c>
      <c r="B35" s="4">
        <v>78.5</v>
      </c>
      <c r="C35" s="4">
        <v>66.75</v>
      </c>
      <c r="D35" s="4">
        <v>399.25</v>
      </c>
      <c r="E35" s="4">
        <v>108.75</v>
      </c>
      <c r="F35" s="4">
        <v>84.75</v>
      </c>
      <c r="G35" s="4">
        <v>78.25</v>
      </c>
      <c r="H35" s="4">
        <v>15.5</v>
      </c>
      <c r="I35" s="4">
        <v>38</v>
      </c>
      <c r="J35" s="5">
        <v>869.75</v>
      </c>
    </row>
    <row r="36" spans="1:10">
      <c r="A36" s="1" t="s">
        <v>30</v>
      </c>
      <c r="B36" s="4">
        <v>174.25</v>
      </c>
      <c r="C36" s="4">
        <v>148</v>
      </c>
      <c r="D36" s="4">
        <v>1151.5</v>
      </c>
      <c r="E36" s="4">
        <v>263.5</v>
      </c>
      <c r="F36" s="4">
        <v>192.75</v>
      </c>
      <c r="G36" s="4">
        <v>190</v>
      </c>
      <c r="H36" s="4">
        <v>36</v>
      </c>
      <c r="I36" s="4">
        <v>24.75</v>
      </c>
      <c r="J36" s="5">
        <v>2180.75</v>
      </c>
    </row>
    <row r="37" spans="1:10" s="3" customFormat="1">
      <c r="A37" s="3" t="s">
        <v>49</v>
      </c>
      <c r="B37" s="5">
        <v>548.5</v>
      </c>
      <c r="C37" s="5">
        <v>420.75</v>
      </c>
      <c r="D37" s="5">
        <v>2606</v>
      </c>
      <c r="E37" s="5">
        <v>885</v>
      </c>
      <c r="F37" s="5">
        <v>1071.75</v>
      </c>
      <c r="G37" s="5">
        <v>1350.75</v>
      </c>
      <c r="H37" s="5">
        <v>829.75</v>
      </c>
      <c r="I37" s="5">
        <v>2186.75</v>
      </c>
      <c r="J37" s="5">
        <v>9899.25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Fast Pass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Melissa Jordan</cp:lastModifiedBy>
  <dcterms:created xsi:type="dcterms:W3CDTF">2000-11-03T22:31:11Z</dcterms:created>
  <dcterms:modified xsi:type="dcterms:W3CDTF">2011-02-22T15:51:09Z</dcterms:modified>
</cp:coreProperties>
</file>