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Translink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4519"/>
</workbook>
</file>

<file path=xl/calcChain.xml><?xml version="1.0" encoding="utf-8"?>
<calcChain xmlns="http://schemas.openxmlformats.org/spreadsheetml/2006/main">
  <c r="G1" i="4"/>
  <c r="AW12" i="2"/>
  <c r="AW22"/>
  <c r="AW13"/>
  <c r="AX12"/>
  <c r="AW23" s="1"/>
  <c r="AX13"/>
  <c r="AX23" s="1"/>
  <c r="AW14"/>
  <c r="AY12"/>
  <c r="AW24"/>
  <c r="AX14"/>
  <c r="AY13"/>
  <c r="AX24" s="1"/>
  <c r="AY14"/>
  <c r="AY24" s="1"/>
  <c r="AW15"/>
  <c r="AZ12"/>
  <c r="AW25"/>
  <c r="AX15"/>
  <c r="AZ13"/>
  <c r="AX25" s="1"/>
  <c r="AY15"/>
  <c r="AZ14"/>
  <c r="AY25"/>
  <c r="AZ15"/>
  <c r="AZ25"/>
  <c r="AW16"/>
  <c r="BA12"/>
  <c r="AW26" s="1"/>
  <c r="AX16"/>
  <c r="BA13"/>
  <c r="AX26"/>
  <c r="AY16"/>
  <c r="BA14"/>
  <c r="AY26" s="1"/>
  <c r="AZ16"/>
  <c r="BA15"/>
  <c r="AZ26"/>
  <c r="BA16"/>
  <c r="BA26"/>
  <c r="AW17"/>
  <c r="BB12"/>
  <c r="AW27" s="1"/>
  <c r="AX17"/>
  <c r="BB13"/>
  <c r="AX27"/>
  <c r="AY17"/>
  <c r="BB14"/>
  <c r="AY27" s="1"/>
  <c r="AZ17"/>
  <c r="AZ19" s="1"/>
  <c r="BB15"/>
  <c r="AZ27"/>
  <c r="BA17"/>
  <c r="BB16"/>
  <c r="BA27" s="1"/>
  <c r="BB17"/>
  <c r="BB27" s="1"/>
  <c r="AW18"/>
  <c r="AW19" s="1"/>
  <c r="BC12"/>
  <c r="AX18"/>
  <c r="AX19"/>
  <c r="BC13"/>
  <c r="AX28"/>
  <c r="AY18"/>
  <c r="AY19"/>
  <c r="BC14"/>
  <c r="AY28"/>
  <c r="AZ18"/>
  <c r="BC15"/>
  <c r="AZ28" s="1"/>
  <c r="BA18"/>
  <c r="BC16"/>
  <c r="BB18"/>
  <c r="BB19"/>
  <c r="BC17"/>
  <c r="BB28"/>
  <c r="BC18"/>
  <c r="BC28"/>
  <c r="BD17"/>
  <c r="BD13"/>
  <c r="AW5"/>
  <c r="AW4"/>
  <c r="AZ3"/>
  <c r="AW3"/>
  <c r="G1"/>
  <c r="AW12" i="3"/>
  <c r="AW22"/>
  <c r="AW13"/>
  <c r="AX12"/>
  <c r="AW23" s="1"/>
  <c r="AX13"/>
  <c r="AX23" s="1"/>
  <c r="AW14"/>
  <c r="AY12"/>
  <c r="AW24"/>
  <c r="AX14"/>
  <c r="AY13"/>
  <c r="AX24"/>
  <c r="AY14"/>
  <c r="AY24"/>
  <c r="AW15"/>
  <c r="AZ12"/>
  <c r="AW25" s="1"/>
  <c r="AX15"/>
  <c r="AX25" s="1"/>
  <c r="AZ13"/>
  <c r="AY15"/>
  <c r="AZ14"/>
  <c r="AY25" s="1"/>
  <c r="AZ15"/>
  <c r="AZ25" s="1"/>
  <c r="AW16"/>
  <c r="BD16" s="1"/>
  <c r="BA12"/>
  <c r="AW26"/>
  <c r="AX16"/>
  <c r="BA13"/>
  <c r="AX26" s="1"/>
  <c r="AY16"/>
  <c r="AY19" s="1"/>
  <c r="BA14"/>
  <c r="AY26"/>
  <c r="AZ16"/>
  <c r="BA15"/>
  <c r="AZ26" s="1"/>
  <c r="BA16"/>
  <c r="BA26" s="1"/>
  <c r="AW17"/>
  <c r="BD17" s="1"/>
  <c r="BB12"/>
  <c r="AW27"/>
  <c r="AX17"/>
  <c r="BB13"/>
  <c r="AX27" s="1"/>
  <c r="AY17"/>
  <c r="AY27" s="1"/>
  <c r="BB14"/>
  <c r="AZ17"/>
  <c r="BB15"/>
  <c r="AZ27"/>
  <c r="BA17"/>
  <c r="BB16"/>
  <c r="BA27"/>
  <c r="BB17"/>
  <c r="BB27"/>
  <c r="AW18"/>
  <c r="BC12"/>
  <c r="AW28" s="1"/>
  <c r="AX18"/>
  <c r="BD18" s="1"/>
  <c r="BC13"/>
  <c r="AY18"/>
  <c r="BC14"/>
  <c r="AY28"/>
  <c r="AZ18"/>
  <c r="BC15"/>
  <c r="AZ28" s="1"/>
  <c r="BA18"/>
  <c r="BA19" s="1"/>
  <c r="BC16"/>
  <c r="BA28"/>
  <c r="BB18"/>
  <c r="BC17"/>
  <c r="BB28" s="1"/>
  <c r="BC18"/>
  <c r="BC28" s="1"/>
  <c r="AW19"/>
  <c r="BC19"/>
  <c r="BD12"/>
  <c r="AW5"/>
  <c r="AZ4"/>
  <c r="AW4"/>
  <c r="AW3"/>
  <c r="G1"/>
  <c r="AW12" i="1"/>
  <c r="AW22" s="1"/>
  <c r="AW13"/>
  <c r="AX12"/>
  <c r="AW23"/>
  <c r="AX13"/>
  <c r="AX23"/>
  <c r="AW14"/>
  <c r="AY12"/>
  <c r="AW24" s="1"/>
  <c r="AX14"/>
  <c r="BD14" s="1"/>
  <c r="AY13"/>
  <c r="AX24"/>
  <c r="AY14"/>
  <c r="AY24"/>
  <c r="AW15"/>
  <c r="AZ12"/>
  <c r="AW25" s="1"/>
  <c r="AX15"/>
  <c r="BD15" s="1"/>
  <c r="AZ13"/>
  <c r="AY15"/>
  <c r="AZ14"/>
  <c r="AY25" s="1"/>
  <c r="AZ15"/>
  <c r="AZ25" s="1"/>
  <c r="AW16"/>
  <c r="BA12"/>
  <c r="AW26"/>
  <c r="AX16"/>
  <c r="BA13"/>
  <c r="AX26" s="1"/>
  <c r="AY16"/>
  <c r="AY26" s="1"/>
  <c r="BA14"/>
  <c r="AZ16"/>
  <c r="BA15"/>
  <c r="AZ26"/>
  <c r="BA16"/>
  <c r="BA26"/>
  <c r="AW17"/>
  <c r="BB12"/>
  <c r="AW27" s="1"/>
  <c r="AX17"/>
  <c r="BD17" s="1"/>
  <c r="BB13"/>
  <c r="AY17"/>
  <c r="BB14"/>
  <c r="AY27" s="1"/>
  <c r="AZ17"/>
  <c r="AZ27" s="1"/>
  <c r="BB15"/>
  <c r="BA17"/>
  <c r="BB16"/>
  <c r="BA27" s="1"/>
  <c r="BB17"/>
  <c r="BB27" s="1"/>
  <c r="AW18"/>
  <c r="BC12"/>
  <c r="AX18"/>
  <c r="AX28" s="1"/>
  <c r="BC13"/>
  <c r="AY18"/>
  <c r="AY19"/>
  <c r="BC14"/>
  <c r="AY28"/>
  <c r="AZ18"/>
  <c r="BC15"/>
  <c r="AZ28" s="1"/>
  <c r="BA18"/>
  <c r="BA28" s="1"/>
  <c r="BC16"/>
  <c r="BB18"/>
  <c r="BC17"/>
  <c r="BB28" s="1"/>
  <c r="BC18"/>
  <c r="BC28" s="1"/>
  <c r="AX19"/>
  <c r="BB19"/>
  <c r="BD13"/>
  <c r="AW5"/>
  <c r="AW4"/>
  <c r="AW3"/>
  <c r="BD12"/>
  <c r="BD18"/>
  <c r="BA19"/>
  <c r="AZ3" i="3"/>
  <c r="BD13"/>
  <c r="BD15"/>
  <c r="BB19"/>
  <c r="AZ19"/>
  <c r="AZ4" i="2"/>
  <c r="BD16"/>
  <c r="BD18"/>
  <c r="BC19"/>
  <c r="AW28" i="1"/>
  <c r="BD14" i="3"/>
  <c r="BD15" i="2"/>
  <c r="BA28"/>
  <c r="AW28"/>
  <c r="BD28" l="1"/>
  <c r="AX25" i="1"/>
  <c r="BD28" s="1"/>
  <c r="AX19" i="3"/>
  <c r="BD19" s="1"/>
  <c r="AX27" i="1"/>
  <c r="BD16"/>
  <c r="BC19"/>
  <c r="AZ4"/>
  <c r="AZ3"/>
  <c r="AZ19"/>
  <c r="AW19"/>
  <c r="BD19" s="1"/>
  <c r="AX28" i="3"/>
  <c r="BD28" s="1"/>
  <c r="BD12" i="2"/>
  <c r="BD14"/>
  <c r="BA19"/>
  <c r="BD19" s="1"/>
  <c r="BA3" l="1"/>
  <c r="BA4"/>
  <c r="BA3" i="1"/>
  <c r="BA4" i="3"/>
  <c r="BA3"/>
  <c r="BA4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<sst xmlns="http://schemas.openxmlformats.org/spreadsheetml/2006/main" count="400" uniqueCount="63">
  <si>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</si>
  <si>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</si>
  <si>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</si>
  <si>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</si>
  <si>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</si>
  <si>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</si>
  <si>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</si>
  <si>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</si>
  <si>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</si>
  <si>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</si>
  <si>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</si>
  <si>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</si>
  <si>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</si>
  <si>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</si>
  <si>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</si>
  <si>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</si>
  <si>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</si>
  <si>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</si>
  <si>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</si>
  <si>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</si>
  <si>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</si>
  <si>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</si>
  <si>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</si>
  <si>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</si>
  <si>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</si>
  <si>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</si>
  <si>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</si>
  <si>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</si>
  <si>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</si>
  <si>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</si>
  <si>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</si>
  <si>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</si>
  <si>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</si>
  <si>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</si>
  <si>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</si>
  <si>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</si>
  <si>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</si>
  <si>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</si>
  <si>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</si>
  <si>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</si>
  <si>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</si>
  <si>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</si>
  <si>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</si>
  <si>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</si>
  <si>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</si>
  <si>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</si>
  <si>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</si>
  <si>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</si>
  <si>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</si>
  <si>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</si>
  <si>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</si>
  <si>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</si>
  <si>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</si>
  <si>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</si>
  <si>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</si>
  <si>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</si>
  <si>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</si>
  <si>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</si>
  <si>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</si>
  <si>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</si>
  <si>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</si>
  <si>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</si>
  <si>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Muni Fast Pass Adult/Translink OD</t>
  </si>
</sst>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5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40269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7.4090909090909092</v>
      </c>
      <c r="C3" s="12">
        <v>117.45454545454545</v>
      </c>
      <c r="D3" s="12">
        <v>106.68181818181819</v>
      </c>
      <c r="E3" s="12">
        <v>77.727272727272734</v>
      </c>
      <c r="F3" s="12">
        <v>381.13636363636363</v>
      </c>
      <c r="G3" s="12">
        <v>85.227272727272734</v>
      </c>
      <c r="H3" s="12">
        <v>148.09090909090909</v>
      </c>
      <c r="I3" s="12">
        <v>130.95454545454547</v>
      </c>
      <c r="J3" s="12">
        <v>177.59090909090909</v>
      </c>
      <c r="K3" s="12">
        <v>44.090909090909093</v>
      </c>
      <c r="L3" s="12">
        <v>98.227272727272734</v>
      </c>
      <c r="M3" s="12">
        <v>79.409090909090907</v>
      </c>
      <c r="N3" s="12">
        <v>42.954545454545453</v>
      </c>
      <c r="O3" s="12">
        <v>38.636363636363633</v>
      </c>
      <c r="P3" s="12">
        <v>39.272727272727273</v>
      </c>
      <c r="Q3" s="12">
        <v>19.545454545454547</v>
      </c>
      <c r="R3" s="12">
        <v>15.272727272727273</v>
      </c>
      <c r="S3" s="12">
        <v>32.772727272727273</v>
      </c>
      <c r="T3" s="12">
        <v>24.5</v>
      </c>
      <c r="U3" s="12">
        <v>15.727272727272727</v>
      </c>
      <c r="V3" s="12">
        <v>22.045454545454547</v>
      </c>
      <c r="W3" s="12">
        <v>7.8181818181818183</v>
      </c>
      <c r="X3" s="12">
        <v>5.5</v>
      </c>
      <c r="Y3" s="12">
        <v>17.5</v>
      </c>
      <c r="Z3" s="12">
        <v>24.59090909090909</v>
      </c>
      <c r="AA3" s="12">
        <v>233.86363636363637</v>
      </c>
      <c r="AB3" s="12">
        <v>227.45454545454547</v>
      </c>
      <c r="AC3" s="12">
        <v>290.77272727272725</v>
      </c>
      <c r="AD3" s="12">
        <v>230</v>
      </c>
      <c r="AE3" s="12">
        <v>123.18181818181819</v>
      </c>
      <c r="AF3" s="12">
        <v>118.59090909090909</v>
      </c>
      <c r="AG3" s="12">
        <v>28.727272727272727</v>
      </c>
      <c r="AH3" s="12">
        <v>58.772727272727273</v>
      </c>
      <c r="AI3" s="12">
        <v>58.954545454545453</v>
      </c>
      <c r="AJ3" s="12">
        <v>14.227272727272727</v>
      </c>
      <c r="AK3" s="12">
        <v>7.4545454545454541</v>
      </c>
      <c r="AL3" s="12">
        <v>20.318181818181817</v>
      </c>
      <c r="AM3" s="12">
        <v>4.3636363636363633</v>
      </c>
      <c r="AN3" s="12">
        <v>35.81818181818182</v>
      </c>
      <c r="AO3" s="12">
        <v>13.318181818181818</v>
      </c>
      <c r="AP3" s="12">
        <v>10.909090909090908</v>
      </c>
      <c r="AQ3" s="12">
        <v>21.227272727272727</v>
      </c>
      <c r="AR3" s="12">
        <v>19.727272727272727</v>
      </c>
      <c r="AS3" s="13">
        <v>3277.818181818182</v>
      </c>
      <c r="AT3" s="14"/>
      <c r="AV3" s="9" t="s">
        <v>38</v>
      </c>
      <c r="AW3" s="12">
        <f>SUM(B3:Z27,AK3:AN27,B38:Z41,AK38:AN41)</f>
        <v>76670.272727272837</v>
      </c>
      <c r="AY3" s="9" t="s">
        <v>39</v>
      </c>
      <c r="AZ3" s="15">
        <f>SUM(AW12:AW18,AX12:BC12)</f>
        <v>212203.18181818185</v>
      </c>
      <c r="BA3" s="16">
        <f>AZ3/BD$19</f>
        <v>0.63559455872558424</v>
      </c>
    </row>
    <row r="4" spans="1:56">
      <c r="A4" s="1" t="s">
        <v>3</v>
      </c>
      <c r="B4" s="12">
        <v>134.04545454545453</v>
      </c>
      <c r="C4" s="12">
        <v>12.363636363636363</v>
      </c>
      <c r="D4" s="12">
        <v>104</v>
      </c>
      <c r="E4" s="12">
        <v>80</v>
      </c>
      <c r="F4" s="12">
        <v>857.13636363636363</v>
      </c>
      <c r="G4" s="12">
        <v>128.04545454545453</v>
      </c>
      <c r="H4" s="12">
        <v>262.72727272727275</v>
      </c>
      <c r="I4" s="12">
        <v>406.95454545454544</v>
      </c>
      <c r="J4" s="12">
        <v>588.72727272727275</v>
      </c>
      <c r="K4" s="12">
        <v>87.227272727272734</v>
      </c>
      <c r="L4" s="12">
        <v>138.40909090909091</v>
      </c>
      <c r="M4" s="12">
        <v>167.5</v>
      </c>
      <c r="N4" s="12">
        <v>52.227272727272727</v>
      </c>
      <c r="O4" s="12">
        <v>47.81818181818182</v>
      </c>
      <c r="P4" s="12">
        <v>82</v>
      </c>
      <c r="Q4" s="12">
        <v>26.954545454545453</v>
      </c>
      <c r="R4" s="12">
        <v>32.863636363636367</v>
      </c>
      <c r="S4" s="12">
        <v>73.681818181818187</v>
      </c>
      <c r="T4" s="12">
        <v>38.590909090909093</v>
      </c>
      <c r="U4" s="12">
        <v>22.59090909090909</v>
      </c>
      <c r="V4" s="12">
        <v>31</v>
      </c>
      <c r="W4" s="12">
        <v>8.3181818181818183</v>
      </c>
      <c r="X4" s="12">
        <v>10.863636363636363</v>
      </c>
      <c r="Y4" s="12">
        <v>26.863636363636363</v>
      </c>
      <c r="Z4" s="12">
        <v>40.727272727272727</v>
      </c>
      <c r="AA4" s="12">
        <v>792.36363636363637</v>
      </c>
      <c r="AB4" s="12">
        <v>766.4545454545455</v>
      </c>
      <c r="AC4" s="12">
        <v>698.27272727272725</v>
      </c>
      <c r="AD4" s="12">
        <v>616.40909090909088</v>
      </c>
      <c r="AE4" s="12">
        <v>148.22727272727272</v>
      </c>
      <c r="AF4" s="12">
        <v>149.54545454545453</v>
      </c>
      <c r="AG4" s="12">
        <v>48.227272727272727</v>
      </c>
      <c r="AH4" s="12">
        <v>95.36363636363636</v>
      </c>
      <c r="AI4" s="12">
        <v>142.22727272727272</v>
      </c>
      <c r="AJ4" s="12">
        <v>22.59090909090909</v>
      </c>
      <c r="AK4" s="12">
        <v>11.818181818181818</v>
      </c>
      <c r="AL4" s="12">
        <v>34.409090909090907</v>
      </c>
      <c r="AM4" s="12">
        <v>8</v>
      </c>
      <c r="AN4" s="12">
        <v>42.727272727272727</v>
      </c>
      <c r="AO4" s="12">
        <v>22.636363636363637</v>
      </c>
      <c r="AP4" s="12">
        <v>30.40909090909091</v>
      </c>
      <c r="AQ4" s="12">
        <v>48.454545454545453</v>
      </c>
      <c r="AR4" s="12">
        <v>59.136363636363633</v>
      </c>
      <c r="AS4" s="13">
        <v>7198.9090909090928</v>
      </c>
      <c r="AT4" s="14"/>
      <c r="AV4" s="9" t="s">
        <v>40</v>
      </c>
      <c r="AW4" s="12">
        <f>SUM(AA28:AJ37, AA42:AJ45, AO28:AR37, AO42:AR45)</f>
        <v>94581.40909090903</v>
      </c>
      <c r="AY4" s="9" t="s">
        <v>41</v>
      </c>
      <c r="AZ4" s="15">
        <f>SUM(AX13:BB18)</f>
        <v>115036.68181818182</v>
      </c>
      <c r="BA4" s="16">
        <f>AZ4/BD$19</f>
        <v>0.34455981475400282</v>
      </c>
    </row>
    <row r="5" spans="1:56">
      <c r="A5" s="1" t="s">
        <v>4</v>
      </c>
      <c r="B5" s="12">
        <v>105.09090909090909</v>
      </c>
      <c r="C5" s="12">
        <v>86.318181818181813</v>
      </c>
      <c r="D5" s="12">
        <v>6.6363636363636367</v>
      </c>
      <c r="E5" s="12">
        <v>58.045454545454547</v>
      </c>
      <c r="F5" s="12">
        <v>656.72727272727275</v>
      </c>
      <c r="G5" s="12">
        <v>74.954545454545453</v>
      </c>
      <c r="H5" s="12">
        <v>124.31818181818181</v>
      </c>
      <c r="I5" s="12">
        <v>219</v>
      </c>
      <c r="J5" s="12">
        <v>271.09090909090907</v>
      </c>
      <c r="K5" s="12">
        <v>84.090909090909093</v>
      </c>
      <c r="L5" s="12">
        <v>66.318181818181813</v>
      </c>
      <c r="M5" s="12">
        <v>84.590909090909093</v>
      </c>
      <c r="N5" s="12">
        <v>24.681818181818183</v>
      </c>
      <c r="O5" s="12">
        <v>16.59090909090909</v>
      </c>
      <c r="P5" s="12">
        <v>33.227272727272727</v>
      </c>
      <c r="Q5" s="12">
        <v>8.0909090909090917</v>
      </c>
      <c r="R5" s="12">
        <v>10.409090909090908</v>
      </c>
      <c r="S5" s="12">
        <v>32.363636363636367</v>
      </c>
      <c r="T5" s="12">
        <v>22.227272727272727</v>
      </c>
      <c r="U5" s="12">
        <v>16.59090909090909</v>
      </c>
      <c r="V5" s="12">
        <v>23.136363636363637</v>
      </c>
      <c r="W5" s="12">
        <v>6.5909090909090908</v>
      </c>
      <c r="X5" s="12">
        <v>7.9090909090909092</v>
      </c>
      <c r="Y5" s="12">
        <v>29.681818181818183</v>
      </c>
      <c r="Z5" s="12">
        <v>14.272727272727273</v>
      </c>
      <c r="AA5" s="12">
        <v>486.36363636363637</v>
      </c>
      <c r="AB5" s="12">
        <v>539.27272727272725</v>
      </c>
      <c r="AC5" s="12">
        <v>341.13636363636363</v>
      </c>
      <c r="AD5" s="12">
        <v>328.77272727272725</v>
      </c>
      <c r="AE5" s="12">
        <v>67.545454545454547</v>
      </c>
      <c r="AF5" s="12">
        <v>47.454545454545453</v>
      </c>
      <c r="AG5" s="12">
        <v>24.954545454545453</v>
      </c>
      <c r="AH5" s="12">
        <v>41.454545454545453</v>
      </c>
      <c r="AI5" s="12">
        <v>61.409090909090907</v>
      </c>
      <c r="AJ5" s="12">
        <v>4.1363636363636367</v>
      </c>
      <c r="AK5" s="12">
        <v>3.8636363636363638</v>
      </c>
      <c r="AL5" s="12">
        <v>17.09090909090909</v>
      </c>
      <c r="AM5" s="12">
        <v>4.2727272727272725</v>
      </c>
      <c r="AN5" s="12">
        <v>11.045454545454545</v>
      </c>
      <c r="AO5" s="12">
        <v>7.5909090909090908</v>
      </c>
      <c r="AP5" s="12">
        <v>3.9090909090909092</v>
      </c>
      <c r="AQ5" s="12">
        <v>42.409090909090907</v>
      </c>
      <c r="AR5" s="12">
        <v>21</v>
      </c>
      <c r="AS5" s="13">
        <v>4136.636363636364</v>
      </c>
      <c r="AT5" s="14"/>
      <c r="AV5" s="9" t="s">
        <v>42</v>
      </c>
      <c r="AW5" s="12">
        <f>SUM(AA3:AJ27,B28:Z37,AA38:AJ41,AK28:AN37, B42:Z45, AK42:AN45, AO3:AR27, AO38:AR41)</f>
        <v>162613.95454545459</v>
      </c>
    </row>
    <row r="6" spans="1:56">
      <c r="A6" s="1" t="s">
        <v>5</v>
      </c>
      <c r="B6" s="12">
        <v>69.090909090909093</v>
      </c>
      <c r="C6" s="12">
        <v>68.454545454545453</v>
      </c>
      <c r="D6" s="12">
        <v>64.13636363636364</v>
      </c>
      <c r="E6" s="12">
        <v>6.7727272727272725</v>
      </c>
      <c r="F6" s="12">
        <v>190.22727272727272</v>
      </c>
      <c r="G6" s="12">
        <v>50.636363636363633</v>
      </c>
      <c r="H6" s="12">
        <v>87.409090909090907</v>
      </c>
      <c r="I6" s="12">
        <v>196.09090909090909</v>
      </c>
      <c r="J6" s="12">
        <v>233.18181818181819</v>
      </c>
      <c r="K6" s="12">
        <v>68.045454545454547</v>
      </c>
      <c r="L6" s="12">
        <v>64.818181818181813</v>
      </c>
      <c r="M6" s="12">
        <v>84.954545454545453</v>
      </c>
      <c r="N6" s="12">
        <v>20.954545454545453</v>
      </c>
      <c r="O6" s="12">
        <v>20.90909090909091</v>
      </c>
      <c r="P6" s="12">
        <v>18.59090909090909</v>
      </c>
      <c r="Q6" s="12">
        <v>6.4545454545454541</v>
      </c>
      <c r="R6" s="12">
        <v>9.8636363636363633</v>
      </c>
      <c r="S6" s="12">
        <v>30.545454545454547</v>
      </c>
      <c r="T6" s="12">
        <v>14.454545454545455</v>
      </c>
      <c r="U6" s="12">
        <v>11.590909090909092</v>
      </c>
      <c r="V6" s="12">
        <v>18.318181818181817</v>
      </c>
      <c r="W6" s="12">
        <v>11.227272727272727</v>
      </c>
      <c r="X6" s="12">
        <v>6.9090909090909092</v>
      </c>
      <c r="Y6" s="12">
        <v>15.954545454545455</v>
      </c>
      <c r="Z6" s="12">
        <v>14.681818181818182</v>
      </c>
      <c r="AA6" s="12">
        <v>584.0454545454545</v>
      </c>
      <c r="AB6" s="12">
        <v>599.72727272727275</v>
      </c>
      <c r="AC6" s="12">
        <v>365.31818181818181</v>
      </c>
      <c r="AD6" s="12">
        <v>390.27272727272725</v>
      </c>
      <c r="AE6" s="12">
        <v>122.5</v>
      </c>
      <c r="AF6" s="12">
        <v>80.272727272727266</v>
      </c>
      <c r="AG6" s="12">
        <v>26.727272727272727</v>
      </c>
      <c r="AH6" s="12">
        <v>31.681818181818183</v>
      </c>
      <c r="AI6" s="12">
        <v>49.31818181818182</v>
      </c>
      <c r="AJ6" s="12">
        <v>4.9090909090909092</v>
      </c>
      <c r="AK6" s="12">
        <v>5.9090909090909092</v>
      </c>
      <c r="AL6" s="12">
        <v>12.772727272727273</v>
      </c>
      <c r="AM6" s="12">
        <v>2.3636363636363638</v>
      </c>
      <c r="AN6" s="12">
        <v>14.363636363636363</v>
      </c>
      <c r="AO6" s="12">
        <v>4.5</v>
      </c>
      <c r="AP6" s="12">
        <v>5.5909090909090908</v>
      </c>
      <c r="AQ6" s="12">
        <v>64.681818181818187</v>
      </c>
      <c r="AR6" s="12">
        <v>24.818181818181817</v>
      </c>
      <c r="AS6" s="13">
        <v>3774.0454545454554</v>
      </c>
      <c r="AT6" s="14"/>
      <c r="AW6" s="12"/>
    </row>
    <row r="7" spans="1:56">
      <c r="A7" s="1" t="s">
        <v>6</v>
      </c>
      <c r="B7" s="12">
        <v>418.86363636363637</v>
      </c>
      <c r="C7" s="12">
        <v>860.59090909090912</v>
      </c>
      <c r="D7" s="12">
        <v>664.5</v>
      </c>
      <c r="E7" s="12">
        <v>215.13636363636363</v>
      </c>
      <c r="F7" s="12">
        <v>18.681818181818183</v>
      </c>
      <c r="G7" s="12">
        <v>332.63636363636363</v>
      </c>
      <c r="H7" s="12">
        <v>449.36363636363637</v>
      </c>
      <c r="I7" s="12">
        <v>478.81818181818181</v>
      </c>
      <c r="J7" s="12">
        <v>555.09090909090912</v>
      </c>
      <c r="K7" s="12">
        <v>242.68181818181819</v>
      </c>
      <c r="L7" s="12">
        <v>274.54545454545456</v>
      </c>
      <c r="M7" s="12">
        <v>318.63636363636363</v>
      </c>
      <c r="N7" s="12">
        <v>148.36363636363637</v>
      </c>
      <c r="O7" s="12">
        <v>142.18181818181819</v>
      </c>
      <c r="P7" s="12">
        <v>130.36363636363637</v>
      </c>
      <c r="Q7" s="12">
        <v>92.772727272727266</v>
      </c>
      <c r="R7" s="12">
        <v>156.59090909090909</v>
      </c>
      <c r="S7" s="12">
        <v>307.22727272727275</v>
      </c>
      <c r="T7" s="12">
        <v>127.5</v>
      </c>
      <c r="U7" s="12">
        <v>156.77272727272728</v>
      </c>
      <c r="V7" s="12">
        <v>139.59090909090909</v>
      </c>
      <c r="W7" s="12">
        <v>95.272727272727266</v>
      </c>
      <c r="X7" s="12">
        <v>58.81818181818182</v>
      </c>
      <c r="Y7" s="12">
        <v>59.18181818181818</v>
      </c>
      <c r="Z7" s="12">
        <v>79.681818181818187</v>
      </c>
      <c r="AA7" s="12">
        <v>748.4545454545455</v>
      </c>
      <c r="AB7" s="12">
        <v>727.77272727272725</v>
      </c>
      <c r="AC7" s="12">
        <v>890.31818181818187</v>
      </c>
      <c r="AD7" s="12">
        <v>744.40909090909088</v>
      </c>
      <c r="AE7" s="12">
        <v>359.45454545454544</v>
      </c>
      <c r="AF7" s="12">
        <v>334.95454545454544</v>
      </c>
      <c r="AG7" s="12">
        <v>136.45454545454547</v>
      </c>
      <c r="AH7" s="12">
        <v>115.86363636363636</v>
      </c>
      <c r="AI7" s="12">
        <v>154.90909090909091</v>
      </c>
      <c r="AJ7" s="12">
        <v>32.090909090909093</v>
      </c>
      <c r="AK7" s="12">
        <v>52.772727272727273</v>
      </c>
      <c r="AL7" s="12">
        <v>139.22727272727272</v>
      </c>
      <c r="AM7" s="12">
        <v>42.590909090909093</v>
      </c>
      <c r="AN7" s="12">
        <v>83.090909090909093</v>
      </c>
      <c r="AO7" s="12">
        <v>29.272727272727273</v>
      </c>
      <c r="AP7" s="12">
        <v>33.545454545454547</v>
      </c>
      <c r="AQ7" s="12">
        <v>162.5</v>
      </c>
      <c r="AR7" s="12">
        <v>141.72727272727272</v>
      </c>
      <c r="AS7" s="13">
        <v>11453.272727272726</v>
      </c>
      <c r="AT7" s="14"/>
      <c r="AW7" s="12"/>
    </row>
    <row r="8" spans="1:56">
      <c r="A8" s="1" t="s">
        <v>7</v>
      </c>
      <c r="B8" s="12">
        <v>81.63636363636364</v>
      </c>
      <c r="C8" s="12">
        <v>104.68181818181819</v>
      </c>
      <c r="D8" s="12">
        <v>67.590909090909093</v>
      </c>
      <c r="E8" s="12">
        <v>47.545454545454547</v>
      </c>
      <c r="F8" s="12">
        <v>271.22727272727275</v>
      </c>
      <c r="G8" s="12">
        <v>6.4545454545454541</v>
      </c>
      <c r="H8" s="12">
        <v>83.954545454545453</v>
      </c>
      <c r="I8" s="12">
        <v>177.63636363636363</v>
      </c>
      <c r="J8" s="12">
        <v>206.72727272727272</v>
      </c>
      <c r="K8" s="12">
        <v>68.454545454545453</v>
      </c>
      <c r="L8" s="12">
        <v>99.454545454545453</v>
      </c>
      <c r="M8" s="12">
        <v>101.77272727272727</v>
      </c>
      <c r="N8" s="12">
        <v>35.636363636363633</v>
      </c>
      <c r="O8" s="12">
        <v>40.136363636363633</v>
      </c>
      <c r="P8" s="12">
        <v>36.090909090909093</v>
      </c>
      <c r="Q8" s="12">
        <v>17.40909090909091</v>
      </c>
      <c r="R8" s="12">
        <v>23.90909090909091</v>
      </c>
      <c r="S8" s="12">
        <v>49.545454545454547</v>
      </c>
      <c r="T8" s="12">
        <v>24.454545454545453</v>
      </c>
      <c r="U8" s="12">
        <v>25.181818181818183</v>
      </c>
      <c r="V8" s="12">
        <v>25.954545454545453</v>
      </c>
      <c r="W8" s="12">
        <v>9.954545454545455</v>
      </c>
      <c r="X8" s="12">
        <v>10.136363636363637</v>
      </c>
      <c r="Y8" s="12">
        <v>14.818181818181818</v>
      </c>
      <c r="Z8" s="12">
        <v>32.636363636363633</v>
      </c>
      <c r="AA8" s="12">
        <v>449.81818181818181</v>
      </c>
      <c r="AB8" s="12">
        <v>488.31818181818181</v>
      </c>
      <c r="AC8" s="12">
        <v>337.22727272727275</v>
      </c>
      <c r="AD8" s="12">
        <v>370.31818181818181</v>
      </c>
      <c r="AE8" s="12">
        <v>158.04545454545453</v>
      </c>
      <c r="AF8" s="12">
        <v>108.18181818181819</v>
      </c>
      <c r="AG8" s="12">
        <v>26.09090909090909</v>
      </c>
      <c r="AH8" s="12">
        <v>44.68181818181818</v>
      </c>
      <c r="AI8" s="12">
        <v>49.454545454545453</v>
      </c>
      <c r="AJ8" s="12">
        <v>5.1363636363636367</v>
      </c>
      <c r="AK8" s="12">
        <v>6.3181818181818183</v>
      </c>
      <c r="AL8" s="12">
        <v>28.90909090909091</v>
      </c>
      <c r="AM8" s="12">
        <v>6.5909090909090908</v>
      </c>
      <c r="AN8" s="12">
        <v>25.454545454545453</v>
      </c>
      <c r="AO8" s="12">
        <v>5.4545454545454541</v>
      </c>
      <c r="AP8" s="12">
        <v>5.9545454545454541</v>
      </c>
      <c r="AQ8" s="12">
        <v>39.5</v>
      </c>
      <c r="AR8" s="12">
        <v>22.636363636363637</v>
      </c>
      <c r="AS8" s="13">
        <v>3841.0909090909095</v>
      </c>
      <c r="AT8" s="14"/>
      <c r="AW8" s="15"/>
    </row>
    <row r="9" spans="1:56">
      <c r="A9" s="1" t="s">
        <v>8</v>
      </c>
      <c r="B9" s="12">
        <v>151.22727272727272</v>
      </c>
      <c r="C9" s="12">
        <v>258.36363636363637</v>
      </c>
      <c r="D9" s="12">
        <v>112.63636363636364</v>
      </c>
      <c r="E9" s="12">
        <v>89.045454545454547</v>
      </c>
      <c r="F9" s="12">
        <v>416.72727272727275</v>
      </c>
      <c r="G9" s="12">
        <v>84.727272727272734</v>
      </c>
      <c r="H9" s="12">
        <v>10.545454545454545</v>
      </c>
      <c r="I9" s="12">
        <v>169.45454545454547</v>
      </c>
      <c r="J9" s="12">
        <v>235.59090909090909</v>
      </c>
      <c r="K9" s="12">
        <v>87.272727272727266</v>
      </c>
      <c r="L9" s="12">
        <v>172.45454545454547</v>
      </c>
      <c r="M9" s="12">
        <v>208.36363636363637</v>
      </c>
      <c r="N9" s="12">
        <v>113.86363636363636</v>
      </c>
      <c r="O9" s="12">
        <v>103.63636363636364</v>
      </c>
      <c r="P9" s="12">
        <v>114.63636363636364</v>
      </c>
      <c r="Q9" s="12">
        <v>60.590909090909093</v>
      </c>
      <c r="R9" s="12">
        <v>75.13636363636364</v>
      </c>
      <c r="S9" s="12">
        <v>129.22727272727272</v>
      </c>
      <c r="T9" s="12">
        <v>119.86363636363636</v>
      </c>
      <c r="U9" s="12">
        <v>105.5</v>
      </c>
      <c r="V9" s="12">
        <v>114.72727272727273</v>
      </c>
      <c r="W9" s="12">
        <v>46.090909090909093</v>
      </c>
      <c r="X9" s="12">
        <v>40.136363636363633</v>
      </c>
      <c r="Y9" s="12">
        <v>57.909090909090907</v>
      </c>
      <c r="Z9" s="12">
        <v>62.454545454545453</v>
      </c>
      <c r="AA9" s="12">
        <v>845</v>
      </c>
      <c r="AB9" s="12">
        <v>873.27272727272725</v>
      </c>
      <c r="AC9" s="12">
        <v>717.36363636363637</v>
      </c>
      <c r="AD9" s="12">
        <v>719.0454545454545</v>
      </c>
      <c r="AE9" s="12">
        <v>276.31818181818181</v>
      </c>
      <c r="AF9" s="12">
        <v>204.95454545454547</v>
      </c>
      <c r="AG9" s="12">
        <v>81.5</v>
      </c>
      <c r="AH9" s="12">
        <v>88.454545454545453</v>
      </c>
      <c r="AI9" s="12">
        <v>108.5</v>
      </c>
      <c r="AJ9" s="12">
        <v>23.818181818181817</v>
      </c>
      <c r="AK9" s="12">
        <v>27.59090909090909</v>
      </c>
      <c r="AL9" s="12">
        <v>79.63636363636364</v>
      </c>
      <c r="AM9" s="12">
        <v>32.590909090909093</v>
      </c>
      <c r="AN9" s="12">
        <v>167.40909090909091</v>
      </c>
      <c r="AO9" s="12">
        <v>23.59090909090909</v>
      </c>
      <c r="AP9" s="12">
        <v>22.136363636363637</v>
      </c>
      <c r="AQ9" s="12">
        <v>73.63636363636364</v>
      </c>
      <c r="AR9" s="12">
        <v>37</v>
      </c>
      <c r="AS9" s="13">
        <v>7542</v>
      </c>
      <c r="AT9" s="14"/>
      <c r="AW9" s="15"/>
    </row>
    <row r="10" spans="1:56">
      <c r="A10" s="1">
        <v>19</v>
      </c>
      <c r="B10" s="12">
        <v>141.72727272727272</v>
      </c>
      <c r="C10" s="12">
        <v>405.04545454545456</v>
      </c>
      <c r="D10" s="12">
        <v>215.5</v>
      </c>
      <c r="E10" s="12">
        <v>202.36363636363637</v>
      </c>
      <c r="F10" s="12">
        <v>434.18181818181819</v>
      </c>
      <c r="G10" s="12">
        <v>179.40909090909091</v>
      </c>
      <c r="H10" s="12">
        <v>164.68181818181819</v>
      </c>
      <c r="I10" s="12">
        <v>10.5</v>
      </c>
      <c r="J10" s="12">
        <v>62.090909090909093</v>
      </c>
      <c r="K10" s="12">
        <v>44.5</v>
      </c>
      <c r="L10" s="12">
        <v>122.86363636363636</v>
      </c>
      <c r="M10" s="12">
        <v>179.09090909090909</v>
      </c>
      <c r="N10" s="12">
        <v>192.68181818181819</v>
      </c>
      <c r="O10" s="12">
        <v>190.36363636363637</v>
      </c>
      <c r="P10" s="12">
        <v>196.90909090909091</v>
      </c>
      <c r="Q10" s="12">
        <v>141.27272727272728</v>
      </c>
      <c r="R10" s="12">
        <v>179.40909090909091</v>
      </c>
      <c r="S10" s="12">
        <v>373.63636363636363</v>
      </c>
      <c r="T10" s="12">
        <v>259.90909090909093</v>
      </c>
      <c r="U10" s="12">
        <v>304.22727272727275</v>
      </c>
      <c r="V10" s="12">
        <v>247.40909090909091</v>
      </c>
      <c r="W10" s="12">
        <v>146.18181818181819</v>
      </c>
      <c r="X10" s="12">
        <v>103.5</v>
      </c>
      <c r="Y10" s="12">
        <v>149.72727272727272</v>
      </c>
      <c r="Z10" s="12">
        <v>53.31818181818182</v>
      </c>
      <c r="AA10" s="12">
        <v>774</v>
      </c>
      <c r="AB10" s="12">
        <v>754</v>
      </c>
      <c r="AC10" s="12">
        <v>613.9545454545455</v>
      </c>
      <c r="AD10" s="12">
        <v>684.36363636363637</v>
      </c>
      <c r="AE10" s="12">
        <v>268.13636363636363</v>
      </c>
      <c r="AF10" s="12">
        <v>235.68181818181819</v>
      </c>
      <c r="AG10" s="12">
        <v>138.68181818181819</v>
      </c>
      <c r="AH10" s="12">
        <v>110.59090909090909</v>
      </c>
      <c r="AI10" s="12">
        <v>142.72727272727272</v>
      </c>
      <c r="AJ10" s="12">
        <v>65.318181818181813</v>
      </c>
      <c r="AK10" s="12">
        <v>60.363636363636367</v>
      </c>
      <c r="AL10" s="12">
        <v>225.59090909090909</v>
      </c>
      <c r="AM10" s="12">
        <v>100.95454545454545</v>
      </c>
      <c r="AN10" s="12">
        <v>224.22727272727272</v>
      </c>
      <c r="AO10" s="12">
        <v>60.363636363636367</v>
      </c>
      <c r="AP10" s="12">
        <v>38.409090909090907</v>
      </c>
      <c r="AQ10" s="12">
        <v>39.909090909090907</v>
      </c>
      <c r="AR10" s="12">
        <v>88.954545454545453</v>
      </c>
      <c r="AS10" s="13">
        <v>9326.7272727272721</v>
      </c>
      <c r="AT10" s="14"/>
      <c r="AV10" s="17"/>
      <c r="AW10" s="15"/>
      <c r="BC10" s="11"/>
    </row>
    <row r="11" spans="1:56">
      <c r="A11" s="1">
        <v>12</v>
      </c>
      <c r="B11" s="12">
        <v>192.36363636363637</v>
      </c>
      <c r="C11" s="12">
        <v>562.22727272727275</v>
      </c>
      <c r="D11" s="12">
        <v>274.18181818181819</v>
      </c>
      <c r="E11" s="12">
        <v>240.18181818181819</v>
      </c>
      <c r="F11" s="12">
        <v>477.81818181818181</v>
      </c>
      <c r="G11" s="12">
        <v>207.27272727272728</v>
      </c>
      <c r="H11" s="12">
        <v>228.86363636363637</v>
      </c>
      <c r="I11" s="12">
        <v>62.954545454545453</v>
      </c>
      <c r="J11" s="12">
        <v>15.227272727272727</v>
      </c>
      <c r="K11" s="12">
        <v>46.31818181818182</v>
      </c>
      <c r="L11" s="12">
        <v>219.5</v>
      </c>
      <c r="M11" s="12">
        <v>338.04545454545456</v>
      </c>
      <c r="N11" s="12">
        <v>351.54545454545456</v>
      </c>
      <c r="O11" s="12">
        <v>338.31818181818181</v>
      </c>
      <c r="P11" s="12">
        <v>294.81818181818181</v>
      </c>
      <c r="Q11" s="12">
        <v>197.31818181818181</v>
      </c>
      <c r="R11" s="12">
        <v>226.04545454545453</v>
      </c>
      <c r="S11" s="12">
        <v>465.22727272727275</v>
      </c>
      <c r="T11" s="12">
        <v>307.54545454545456</v>
      </c>
      <c r="U11" s="12">
        <v>349.18181818181819</v>
      </c>
      <c r="V11" s="12">
        <v>300.59090909090907</v>
      </c>
      <c r="W11" s="12">
        <v>170.72727272727272</v>
      </c>
      <c r="X11" s="12">
        <v>150.22727272727272</v>
      </c>
      <c r="Y11" s="12">
        <v>193.22727272727272</v>
      </c>
      <c r="Z11" s="12">
        <v>81.13636363636364</v>
      </c>
      <c r="AA11" s="12">
        <v>890.13636363636363</v>
      </c>
      <c r="AB11" s="12">
        <v>846.90909090909088</v>
      </c>
      <c r="AC11" s="12">
        <v>812.13636363636363</v>
      </c>
      <c r="AD11" s="12">
        <v>751.31818181818187</v>
      </c>
      <c r="AE11" s="12">
        <v>263.68181818181819</v>
      </c>
      <c r="AF11" s="12">
        <v>251.18181818181819</v>
      </c>
      <c r="AG11" s="12">
        <v>147.77272727272728</v>
      </c>
      <c r="AH11" s="12">
        <v>141.72727272727272</v>
      </c>
      <c r="AI11" s="12">
        <v>180.81818181818181</v>
      </c>
      <c r="AJ11" s="12">
        <v>97.954545454545453</v>
      </c>
      <c r="AK11" s="12">
        <v>105.22727272727273</v>
      </c>
      <c r="AL11" s="12">
        <v>315.27272727272725</v>
      </c>
      <c r="AM11" s="12">
        <v>126.72727272727273</v>
      </c>
      <c r="AN11" s="12">
        <v>275.45454545454544</v>
      </c>
      <c r="AO11" s="12">
        <v>75.909090909090907</v>
      </c>
      <c r="AP11" s="12">
        <v>59.090909090909093</v>
      </c>
      <c r="AQ11" s="12">
        <v>84.590909090909093</v>
      </c>
      <c r="AR11" s="12">
        <v>119.09090909090909</v>
      </c>
      <c r="AS11" s="13">
        <v>11835.863636363641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44.636363636363633</v>
      </c>
      <c r="C12" s="12">
        <v>81.36363636363636</v>
      </c>
      <c r="D12" s="12">
        <v>79.045454545454547</v>
      </c>
      <c r="E12" s="12">
        <v>64.13636363636364</v>
      </c>
      <c r="F12" s="12">
        <v>257.31818181818181</v>
      </c>
      <c r="G12" s="12">
        <v>64.36363636363636</v>
      </c>
      <c r="H12" s="12">
        <v>87.590909090909093</v>
      </c>
      <c r="I12" s="12">
        <v>46.31818181818182</v>
      </c>
      <c r="J12" s="12">
        <v>46.045454545454547</v>
      </c>
      <c r="K12" s="12">
        <v>7.5909090909090908</v>
      </c>
      <c r="L12" s="12">
        <v>162.04545454545453</v>
      </c>
      <c r="M12" s="12">
        <v>239.09090909090909</v>
      </c>
      <c r="N12" s="12">
        <v>242.22727272727272</v>
      </c>
      <c r="O12" s="12">
        <v>240.5</v>
      </c>
      <c r="P12" s="12">
        <v>151.36363636363637</v>
      </c>
      <c r="Q12" s="12">
        <v>90.045454545454547</v>
      </c>
      <c r="R12" s="12">
        <v>121.54545454545455</v>
      </c>
      <c r="S12" s="12">
        <v>161.86363636363637</v>
      </c>
      <c r="T12" s="12">
        <v>29.818181818181817</v>
      </c>
      <c r="U12" s="12">
        <v>23.454545454545453</v>
      </c>
      <c r="V12" s="12">
        <v>26.045454545454547</v>
      </c>
      <c r="W12" s="12">
        <v>12.454545454545455</v>
      </c>
      <c r="X12" s="12">
        <v>13.454545454545455</v>
      </c>
      <c r="Y12" s="12">
        <v>35.272727272727273</v>
      </c>
      <c r="Z12" s="12">
        <v>39.636363636363633</v>
      </c>
      <c r="AA12" s="12">
        <v>574.72727272727275</v>
      </c>
      <c r="AB12" s="12">
        <v>595.5454545454545</v>
      </c>
      <c r="AC12" s="12">
        <v>547.40909090909088</v>
      </c>
      <c r="AD12" s="12">
        <v>413.63636363636363</v>
      </c>
      <c r="AE12" s="12">
        <v>153.09090909090909</v>
      </c>
      <c r="AF12" s="12">
        <v>121.04545454545455</v>
      </c>
      <c r="AG12" s="12">
        <v>42.590909090909093</v>
      </c>
      <c r="AH12" s="12">
        <v>68.5</v>
      </c>
      <c r="AI12" s="12">
        <v>114</v>
      </c>
      <c r="AJ12" s="12">
        <v>10.863636363636363</v>
      </c>
      <c r="AK12" s="12">
        <v>89.590909090909093</v>
      </c>
      <c r="AL12" s="12">
        <v>201.63636363636363</v>
      </c>
      <c r="AM12" s="12">
        <v>12</v>
      </c>
      <c r="AN12" s="12">
        <v>40.636363636363633</v>
      </c>
      <c r="AO12" s="12">
        <v>13.863636363636363</v>
      </c>
      <c r="AP12" s="12">
        <v>8.5</v>
      </c>
      <c r="AQ12" s="12">
        <v>20.818181818181817</v>
      </c>
      <c r="AR12" s="12">
        <v>18.636363636363637</v>
      </c>
      <c r="AS12" s="13">
        <v>5414.3181818181829</v>
      </c>
      <c r="AT12" s="14"/>
      <c r="AV12" s="17" t="s">
        <v>43</v>
      </c>
      <c r="AW12" s="22">
        <f>SUM(AA28:AD31)</f>
        <v>4850.727272727273</v>
      </c>
      <c r="AX12" s="22">
        <f>SUM(Z28:Z31,H28:K31)</f>
        <v>14735.227272727276</v>
      </c>
      <c r="AY12" s="22">
        <f>SUM(AE28:AJ31)</f>
        <v>29958.63636363636</v>
      </c>
      <c r="AZ12" s="22">
        <f>SUM(B28:G31)</f>
        <v>11359.954545454548</v>
      </c>
      <c r="BA12" s="22">
        <f>SUM(AM28:AN31,T28:Y31)</f>
        <v>17996.5</v>
      </c>
      <c r="BB12" s="22">
        <f>SUM(AK28:AL31,L28:S31)</f>
        <v>21302.136363636368</v>
      </c>
      <c r="BC12" s="23">
        <f>SUM(AO28:AR31)</f>
        <v>8346.2727272727279</v>
      </c>
      <c r="BD12" s="22">
        <f t="shared" ref="BD12:BD19" si="0">SUM(AW12:BC12)</f>
        <v>108549.45454545456</v>
      </c>
    </row>
    <row r="13" spans="1:56">
      <c r="A13" s="1" t="s">
        <v>10</v>
      </c>
      <c r="B13" s="12">
        <v>104.45454545454545</v>
      </c>
      <c r="C13" s="12">
        <v>123.31818181818181</v>
      </c>
      <c r="D13" s="12">
        <v>67.545454545454547</v>
      </c>
      <c r="E13" s="12">
        <v>67.181818181818187</v>
      </c>
      <c r="F13" s="12">
        <v>294.45454545454544</v>
      </c>
      <c r="G13" s="12">
        <v>103.59090909090909</v>
      </c>
      <c r="H13" s="12">
        <v>189</v>
      </c>
      <c r="I13" s="12">
        <v>143.90909090909091</v>
      </c>
      <c r="J13" s="12">
        <v>242.09090909090909</v>
      </c>
      <c r="K13" s="12">
        <v>154.04545454545453</v>
      </c>
      <c r="L13" s="12">
        <v>11.5</v>
      </c>
      <c r="M13" s="12">
        <v>273.27272727272725</v>
      </c>
      <c r="N13" s="12">
        <v>227.68181818181819</v>
      </c>
      <c r="O13" s="12">
        <v>260.59090909090907</v>
      </c>
      <c r="P13" s="12">
        <v>247.13636363636363</v>
      </c>
      <c r="Q13" s="12">
        <v>104.18181818181819</v>
      </c>
      <c r="R13" s="12">
        <v>81.409090909090907</v>
      </c>
      <c r="S13" s="12">
        <v>142.45454545454547</v>
      </c>
      <c r="T13" s="12">
        <v>52.136363636363633</v>
      </c>
      <c r="U13" s="12">
        <v>34.31818181818182</v>
      </c>
      <c r="V13" s="12">
        <v>48.454545454545453</v>
      </c>
      <c r="W13" s="12">
        <v>21.40909090909091</v>
      </c>
      <c r="X13" s="12">
        <v>27.681818181818183</v>
      </c>
      <c r="Y13" s="12">
        <v>51.409090909090907</v>
      </c>
      <c r="Z13" s="12">
        <v>120.86363636363636</v>
      </c>
      <c r="AA13" s="12">
        <v>703.63636363636363</v>
      </c>
      <c r="AB13" s="12">
        <v>658.9545454545455</v>
      </c>
      <c r="AC13" s="12">
        <v>675.27272727272725</v>
      </c>
      <c r="AD13" s="12">
        <v>617.27272727272725</v>
      </c>
      <c r="AE13" s="12">
        <v>203.77272727272728</v>
      </c>
      <c r="AF13" s="12">
        <v>150.95454545454547</v>
      </c>
      <c r="AG13" s="12">
        <v>51.545454545454547</v>
      </c>
      <c r="AH13" s="12">
        <v>89.86363636363636</v>
      </c>
      <c r="AI13" s="12">
        <v>122.90909090909091</v>
      </c>
      <c r="AJ13" s="12">
        <v>14.272727272727273</v>
      </c>
      <c r="AK13" s="12">
        <v>46.18181818181818</v>
      </c>
      <c r="AL13" s="12">
        <v>156.5</v>
      </c>
      <c r="AM13" s="12">
        <v>9.3636363636363633</v>
      </c>
      <c r="AN13" s="12">
        <v>62.863636363636367</v>
      </c>
      <c r="AO13" s="12">
        <v>11.772727272727273</v>
      </c>
      <c r="AP13" s="12">
        <v>17.363636363636363</v>
      </c>
      <c r="AQ13" s="12">
        <v>41.18181818181818</v>
      </c>
      <c r="AR13" s="12">
        <v>22.636363636363637</v>
      </c>
      <c r="AS13" s="13">
        <v>6850.4090909090883</v>
      </c>
      <c r="AT13" s="14"/>
      <c r="AV13" s="17" t="s">
        <v>44</v>
      </c>
      <c r="AW13" s="22">
        <f>SUM(AA27:AD27,AA9:AD12)</f>
        <v>14765.909090909088</v>
      </c>
      <c r="AX13" s="22">
        <f>SUM(Z27,Z9:Z12,H9:K12,H27:K27)</f>
        <v>1813.6818181818182</v>
      </c>
      <c r="AY13" s="22">
        <f>SUM(AE9:AJ12,AE27:AJ27)</f>
        <v>3770.8636363636369</v>
      </c>
      <c r="AZ13" s="22">
        <f>SUM(B9:G12,B27:G27)</f>
        <v>5434.5</v>
      </c>
      <c r="BA13" s="22">
        <f>SUM(T9:Y12,AM9:AN12,T27:Y27,AM27:AN27)</f>
        <v>4401.318181818182</v>
      </c>
      <c r="BB13" s="22">
        <f>SUM(L9:S12,AK9:AL12,L27:S27,AK27:AL27)</f>
        <v>7900.2727272727279</v>
      </c>
      <c r="BC13" s="23">
        <f>SUM(AO9:AR12,AO27:AR27)</f>
        <v>858.27272727272737</v>
      </c>
      <c r="BD13" s="22">
        <f t="shared" si="0"/>
        <v>38944.818181818184</v>
      </c>
    </row>
    <row r="14" spans="1:56">
      <c r="A14" s="1" t="s">
        <v>11</v>
      </c>
      <c r="B14" s="12">
        <v>85.86363636363636</v>
      </c>
      <c r="C14" s="12">
        <v>175.31818181818181</v>
      </c>
      <c r="D14" s="12">
        <v>86.63636363636364</v>
      </c>
      <c r="E14" s="12">
        <v>90.63636363636364</v>
      </c>
      <c r="F14" s="12">
        <v>323.18181818181819</v>
      </c>
      <c r="G14" s="12">
        <v>109.86363636363636</v>
      </c>
      <c r="H14" s="12">
        <v>234.68181818181819</v>
      </c>
      <c r="I14" s="12">
        <v>212.54545454545453</v>
      </c>
      <c r="J14" s="12">
        <v>375.68181818181819</v>
      </c>
      <c r="K14" s="12">
        <v>223.13636363636363</v>
      </c>
      <c r="L14" s="12">
        <v>287.45454545454544</v>
      </c>
      <c r="M14" s="12">
        <v>10.227272727272727</v>
      </c>
      <c r="N14" s="12">
        <v>158.04545454545453</v>
      </c>
      <c r="O14" s="12">
        <v>218.59090909090909</v>
      </c>
      <c r="P14" s="12">
        <v>224.81818181818181</v>
      </c>
      <c r="Q14" s="12">
        <v>115.04545454545455</v>
      </c>
      <c r="R14" s="12">
        <v>129.22727272727272</v>
      </c>
      <c r="S14" s="12">
        <v>292.90909090909093</v>
      </c>
      <c r="T14" s="12">
        <v>90.681818181818187</v>
      </c>
      <c r="U14" s="12">
        <v>98.909090909090907</v>
      </c>
      <c r="V14" s="12">
        <v>110.86363636363636</v>
      </c>
      <c r="W14" s="12">
        <v>55.68181818181818</v>
      </c>
      <c r="X14" s="12">
        <v>39.863636363636367</v>
      </c>
      <c r="Y14" s="12">
        <v>89.590909090909093</v>
      </c>
      <c r="Z14" s="12">
        <v>97.36363636363636</v>
      </c>
      <c r="AA14" s="12">
        <v>568.59090909090912</v>
      </c>
      <c r="AB14" s="12">
        <v>443.86363636363637</v>
      </c>
      <c r="AC14" s="12">
        <v>541.68181818181813</v>
      </c>
      <c r="AD14" s="12">
        <v>386.36363636363637</v>
      </c>
      <c r="AE14" s="12">
        <v>128.72727272727272</v>
      </c>
      <c r="AF14" s="12">
        <v>112.40909090909091</v>
      </c>
      <c r="AG14" s="12">
        <v>63.409090909090907</v>
      </c>
      <c r="AH14" s="12">
        <v>68.818181818181813</v>
      </c>
      <c r="AI14" s="12">
        <v>116.31818181818181</v>
      </c>
      <c r="AJ14" s="12">
        <v>18.272727272727273</v>
      </c>
      <c r="AK14" s="12">
        <v>102.40909090909091</v>
      </c>
      <c r="AL14" s="12">
        <v>426.04545454545456</v>
      </c>
      <c r="AM14" s="12">
        <v>35.727272727272727</v>
      </c>
      <c r="AN14" s="12">
        <v>113.13636363636364</v>
      </c>
      <c r="AO14" s="12">
        <v>20.454545454545453</v>
      </c>
      <c r="AP14" s="12">
        <v>20</v>
      </c>
      <c r="AQ14" s="12">
        <v>35.045454545454547</v>
      </c>
      <c r="AR14" s="12">
        <v>40.636363636363633</v>
      </c>
      <c r="AS14" s="13">
        <v>7178.7272727272739</v>
      </c>
      <c r="AT14" s="14"/>
      <c r="AV14" s="17" t="s">
        <v>45</v>
      </c>
      <c r="AW14" s="22">
        <f>SUM(AA32:AD37)</f>
        <v>29082.681818181823</v>
      </c>
      <c r="AX14" s="22">
        <f>SUM(H32:K37,Z32:Z37)</f>
        <v>3638.6363636363626</v>
      </c>
      <c r="AY14" s="22">
        <f>SUM(AE32:AJ37)</f>
        <v>8663.181818181818</v>
      </c>
      <c r="AZ14" s="22">
        <f>SUM(B32:G37)</f>
        <v>2831.1363636363635</v>
      </c>
      <c r="BA14" s="22">
        <f>SUM(T32:Y37,AM32:AN37)</f>
        <v>2084.9545454545455</v>
      </c>
      <c r="BB14" s="22">
        <f>SUM(L32:S37,AK32:AL37)</f>
        <v>3064.5454545454545</v>
      </c>
      <c r="BC14" s="23">
        <f>SUM(AO32:AR37)</f>
        <v>2423.1818181818185</v>
      </c>
      <c r="BD14" s="22">
        <f t="shared" si="0"/>
        <v>51788.318181818184</v>
      </c>
    </row>
    <row r="15" spans="1:56">
      <c r="A15" s="1" t="s">
        <v>12</v>
      </c>
      <c r="B15" s="12">
        <v>40.909090909090907</v>
      </c>
      <c r="C15" s="12">
        <v>52.81818181818182</v>
      </c>
      <c r="D15" s="12">
        <v>28.681818181818183</v>
      </c>
      <c r="E15" s="12">
        <v>27.318181818181817</v>
      </c>
      <c r="F15" s="12">
        <v>149.5</v>
      </c>
      <c r="G15" s="12">
        <v>39.68181818181818</v>
      </c>
      <c r="H15" s="12">
        <v>116.68181818181819</v>
      </c>
      <c r="I15" s="12">
        <v>209.18181818181819</v>
      </c>
      <c r="J15" s="12">
        <v>359.04545454545456</v>
      </c>
      <c r="K15" s="12">
        <v>246.63636363636363</v>
      </c>
      <c r="L15" s="12">
        <v>233.72727272727272</v>
      </c>
      <c r="M15" s="12">
        <v>161.22727272727272</v>
      </c>
      <c r="N15" s="12">
        <v>8.1363636363636367</v>
      </c>
      <c r="O15" s="12">
        <v>109.77272727272727</v>
      </c>
      <c r="P15" s="12">
        <v>143.68181818181819</v>
      </c>
      <c r="Q15" s="12">
        <v>70.86363636363636</v>
      </c>
      <c r="R15" s="12">
        <v>72.318181818181813</v>
      </c>
      <c r="S15" s="12">
        <v>165.40909090909091</v>
      </c>
      <c r="T15" s="12">
        <v>26.40909090909091</v>
      </c>
      <c r="U15" s="12">
        <v>23.59090909090909</v>
      </c>
      <c r="V15" s="12">
        <v>21.90909090909091</v>
      </c>
      <c r="W15" s="12">
        <v>6.1363636363636367</v>
      </c>
      <c r="X15" s="12">
        <v>10.363636363636363</v>
      </c>
      <c r="Y15" s="12">
        <v>18.727272727272727</v>
      </c>
      <c r="Z15" s="12">
        <v>39.045454545454547</v>
      </c>
      <c r="AA15" s="12">
        <v>611.59090909090912</v>
      </c>
      <c r="AB15" s="12">
        <v>573.9545454545455</v>
      </c>
      <c r="AC15" s="12">
        <v>451.18181818181819</v>
      </c>
      <c r="AD15" s="12">
        <v>366.54545454545456</v>
      </c>
      <c r="AE15" s="12">
        <v>100.18181818181819</v>
      </c>
      <c r="AF15" s="12">
        <v>70.090909090909093</v>
      </c>
      <c r="AG15" s="12">
        <v>34.68181818181818</v>
      </c>
      <c r="AH15" s="12">
        <v>52.18181818181818</v>
      </c>
      <c r="AI15" s="12">
        <v>78.409090909090907</v>
      </c>
      <c r="AJ15" s="12">
        <v>7.1818181818181817</v>
      </c>
      <c r="AK15" s="12">
        <v>41.81818181818182</v>
      </c>
      <c r="AL15" s="12">
        <v>110.31818181818181</v>
      </c>
      <c r="AM15" s="12">
        <v>3.2727272727272729</v>
      </c>
      <c r="AN15" s="12">
        <v>27.454545454545453</v>
      </c>
      <c r="AO15" s="12">
        <v>8.2727272727272734</v>
      </c>
      <c r="AP15" s="12">
        <v>12.681818181818182</v>
      </c>
      <c r="AQ15" s="12">
        <v>21.40909090909091</v>
      </c>
      <c r="AR15" s="12">
        <v>14.954545454545455</v>
      </c>
      <c r="AS15" s="13">
        <v>4967.9545454545441</v>
      </c>
      <c r="AT15" s="14"/>
      <c r="AV15" s="17" t="s">
        <v>46</v>
      </c>
      <c r="AW15" s="22">
        <f>SUM(AA3:AD8)</f>
        <v>12247.136363636364</v>
      </c>
      <c r="AX15" s="22">
        <f>SUM(H3:K8,Z3:Z8)</f>
        <v>5598.9090909090901</v>
      </c>
      <c r="AY15" s="22">
        <f>SUM(AE3:AJ8)</f>
        <v>3096.318181818182</v>
      </c>
      <c r="AZ15" s="22">
        <f>SUM(B3:G8)</f>
        <v>6617.8636363636369</v>
      </c>
      <c r="BA15" s="22">
        <f>SUM(T3:Y8,AM3:AN8)</f>
        <v>1444.2272727272723</v>
      </c>
      <c r="BB15" s="22">
        <f>SUM(L3:S8,AK3:AL8)</f>
        <v>3836.4090909090919</v>
      </c>
      <c r="BC15" s="23">
        <f>SUM(AO3:AR8)</f>
        <v>840.90909090909099</v>
      </c>
      <c r="BD15" s="22">
        <f t="shared" si="0"/>
        <v>33681.772727272728</v>
      </c>
    </row>
    <row r="16" spans="1:56">
      <c r="A16" s="1" t="s">
        <v>13</v>
      </c>
      <c r="B16" s="12">
        <v>37.590909090909093</v>
      </c>
      <c r="C16" s="12">
        <v>47.045454545454547</v>
      </c>
      <c r="D16" s="12">
        <v>17.40909090909091</v>
      </c>
      <c r="E16" s="12">
        <v>20.5</v>
      </c>
      <c r="F16" s="12">
        <v>138.90909090909091</v>
      </c>
      <c r="G16" s="12">
        <v>38.590909090909093</v>
      </c>
      <c r="H16" s="12">
        <v>112.36363636363636</v>
      </c>
      <c r="I16" s="12">
        <v>195.18181818181819</v>
      </c>
      <c r="J16" s="12">
        <v>340.68181818181819</v>
      </c>
      <c r="K16" s="12">
        <v>233.68181818181819</v>
      </c>
      <c r="L16" s="12">
        <v>260.72727272727275</v>
      </c>
      <c r="M16" s="12">
        <v>222.36363636363637</v>
      </c>
      <c r="N16" s="12">
        <v>110.5</v>
      </c>
      <c r="O16" s="12">
        <v>8.6818181818181817</v>
      </c>
      <c r="P16" s="12">
        <v>165.22727272727272</v>
      </c>
      <c r="Q16" s="12">
        <v>117.68181818181819</v>
      </c>
      <c r="R16" s="12">
        <v>133.77272727272728</v>
      </c>
      <c r="S16" s="12">
        <v>234.59090909090909</v>
      </c>
      <c r="T16" s="12">
        <v>25.181818181818183</v>
      </c>
      <c r="U16" s="12">
        <v>16.818181818181817</v>
      </c>
      <c r="V16" s="12">
        <v>19.90909090909091</v>
      </c>
      <c r="W16" s="12">
        <v>4.8181818181818183</v>
      </c>
      <c r="X16" s="12">
        <v>6.0454545454545459</v>
      </c>
      <c r="Y16" s="12">
        <v>13.227272727272727</v>
      </c>
      <c r="Z16" s="12">
        <v>36.18181818181818</v>
      </c>
      <c r="AA16" s="12">
        <v>528.68181818181813</v>
      </c>
      <c r="AB16" s="12">
        <v>541.5454545454545</v>
      </c>
      <c r="AC16" s="12">
        <v>398.36363636363637</v>
      </c>
      <c r="AD16" s="12">
        <v>338.54545454545456</v>
      </c>
      <c r="AE16" s="12">
        <v>78.36363636363636</v>
      </c>
      <c r="AF16" s="12">
        <v>51.590909090909093</v>
      </c>
      <c r="AG16" s="12">
        <v>23.772727272727273</v>
      </c>
      <c r="AH16" s="12">
        <v>40.545454545454547</v>
      </c>
      <c r="AI16" s="12">
        <v>90.818181818181813</v>
      </c>
      <c r="AJ16" s="12">
        <v>13.727272727272727</v>
      </c>
      <c r="AK16" s="12">
        <v>64.590909090909093</v>
      </c>
      <c r="AL16" s="12">
        <v>277.72727272727275</v>
      </c>
      <c r="AM16" s="12">
        <v>5.2727272727272725</v>
      </c>
      <c r="AN16" s="12">
        <v>20.40909090909091</v>
      </c>
      <c r="AO16" s="12">
        <v>7.8181818181818183</v>
      </c>
      <c r="AP16" s="12">
        <v>9.2272727272727266</v>
      </c>
      <c r="AQ16" s="12">
        <v>14.409090909090908</v>
      </c>
      <c r="AR16" s="12">
        <v>11.545454545454545</v>
      </c>
      <c r="AS16" s="13">
        <v>5074.6363636363649</v>
      </c>
      <c r="AT16" s="14"/>
      <c r="AV16" s="17" t="s">
        <v>47</v>
      </c>
      <c r="AW16" s="22">
        <f>SUM(AA21:AD26,AA40:AD41)</f>
        <v>18426.727272727272</v>
      </c>
      <c r="AX16" s="22">
        <f>SUM(H21:K26,H40:K41,Z21:Z26,Z40:Z41)</f>
        <v>4426.3636363636379</v>
      </c>
      <c r="AY16" s="22">
        <f>SUM(AE21:AJ26,AE40:AJ41)</f>
        <v>2193.272727272727</v>
      </c>
      <c r="AZ16" s="22">
        <f>SUM(B21:G26,B40:G41)</f>
        <v>1477.909090909091</v>
      </c>
      <c r="BA16" s="22">
        <f>SUM(T21:Y26,T40:Y41,AM21:AN26,AM40:AN41)</f>
        <v>5014.181818181818</v>
      </c>
      <c r="BB16" s="22">
        <f>SUM(L21:S26,L40:S41,AK21:AL26,AK40:AL41)</f>
        <v>1777.7272727272734</v>
      </c>
      <c r="BC16" s="23">
        <f>SUM(AO21:AR26,AO40:AR41)</f>
        <v>951.27272727272725</v>
      </c>
      <c r="BD16" s="22">
        <f t="shared" si="0"/>
        <v>34267.454545454551</v>
      </c>
    </row>
    <row r="17" spans="1:56">
      <c r="A17" s="1" t="s">
        <v>14</v>
      </c>
      <c r="B17" s="12">
        <v>38.727272727272727</v>
      </c>
      <c r="C17" s="12">
        <v>86.36363636363636</v>
      </c>
      <c r="D17" s="12">
        <v>32.090909090909093</v>
      </c>
      <c r="E17" s="12">
        <v>18.818181818181817</v>
      </c>
      <c r="F17" s="12">
        <v>128.68181818181819</v>
      </c>
      <c r="G17" s="12">
        <v>39.5</v>
      </c>
      <c r="H17" s="12">
        <v>116.77272727272727</v>
      </c>
      <c r="I17" s="12">
        <v>216.59090909090909</v>
      </c>
      <c r="J17" s="12">
        <v>279.68181818181819</v>
      </c>
      <c r="K17" s="12">
        <v>147.77272727272728</v>
      </c>
      <c r="L17" s="12">
        <v>253.68181818181819</v>
      </c>
      <c r="M17" s="12">
        <v>216.40909090909091</v>
      </c>
      <c r="N17" s="12">
        <v>153.54545454545453</v>
      </c>
      <c r="O17" s="12">
        <v>184.77272727272728</v>
      </c>
      <c r="P17" s="12">
        <v>8.454545454545455</v>
      </c>
      <c r="Q17" s="12">
        <v>117.54545454545455</v>
      </c>
      <c r="R17" s="12">
        <v>187.54545454545453</v>
      </c>
      <c r="S17" s="12">
        <v>351.77272727272725</v>
      </c>
      <c r="T17" s="12">
        <v>33.81818181818182</v>
      </c>
      <c r="U17" s="12">
        <v>24.181818181818183</v>
      </c>
      <c r="V17" s="12">
        <v>26</v>
      </c>
      <c r="W17" s="12">
        <v>9.3636363636363633</v>
      </c>
      <c r="X17" s="12">
        <v>8.045454545454545</v>
      </c>
      <c r="Y17" s="12">
        <v>18.454545454545453</v>
      </c>
      <c r="Z17" s="12">
        <v>35.363636363636367</v>
      </c>
      <c r="AA17" s="12">
        <v>349.86363636363637</v>
      </c>
      <c r="AB17" s="12">
        <v>330.36363636363637</v>
      </c>
      <c r="AC17" s="12">
        <v>263.81818181818181</v>
      </c>
      <c r="AD17" s="12">
        <v>227.5</v>
      </c>
      <c r="AE17" s="12">
        <v>62.363636363636367</v>
      </c>
      <c r="AF17" s="12">
        <v>44.31818181818182</v>
      </c>
      <c r="AG17" s="12">
        <v>24.59090909090909</v>
      </c>
      <c r="AH17" s="12">
        <v>32.545454545454547</v>
      </c>
      <c r="AI17" s="12">
        <v>49.863636363636367</v>
      </c>
      <c r="AJ17" s="12">
        <v>7.5454545454545459</v>
      </c>
      <c r="AK17" s="12">
        <v>23.863636363636363</v>
      </c>
      <c r="AL17" s="12">
        <v>88.545454545454547</v>
      </c>
      <c r="AM17" s="12">
        <v>8.6818181818181817</v>
      </c>
      <c r="AN17" s="12">
        <v>41.909090909090907</v>
      </c>
      <c r="AO17" s="12">
        <v>7.9545454545454541</v>
      </c>
      <c r="AP17" s="12">
        <v>12.681818181818182</v>
      </c>
      <c r="AQ17" s="12">
        <v>13.181818181818182</v>
      </c>
      <c r="AR17" s="12">
        <v>9.9090909090909083</v>
      </c>
      <c r="AS17" s="13">
        <v>4333.454545454546</v>
      </c>
      <c r="AT17" s="14"/>
      <c r="AV17" s="1" t="s">
        <v>48</v>
      </c>
      <c r="AW17" s="23">
        <f>SUM(AA13:AD20,AA38:AD39)</f>
        <v>21246.18181818182</v>
      </c>
      <c r="AX17" s="23">
        <f>SUM(H13:K20,H38:K39,Z13:Z20,Z38:Z39)</f>
        <v>8026.318181818182</v>
      </c>
      <c r="AY17" s="23">
        <f>SUM(AE13:AJ20,AE38:AJ39)</f>
        <v>3178.1363636363621</v>
      </c>
      <c r="AZ17" s="23">
        <f>SUM(B13:G20,B38:G39)</f>
        <v>3960.5454545454554</v>
      </c>
      <c r="BA17" s="23">
        <f>SUM(T13:Y20,T38:Y39,AM13:AN20,AM38:AN39)</f>
        <v>1788.454545454545</v>
      </c>
      <c r="BB17" s="23">
        <f>SUM(L13:S20,L38:S39,AK13:AL20,AK38:AL39)</f>
        <v>13151.590909090914</v>
      </c>
      <c r="BC17" s="23">
        <f>SUM(AO13:AR20,AO38:AR39)</f>
        <v>684.5454545454545</v>
      </c>
      <c r="BD17" s="22">
        <f t="shared" si="0"/>
        <v>52035.772727272728</v>
      </c>
    </row>
    <row r="18" spans="1:56">
      <c r="A18" s="1" t="s">
        <v>15</v>
      </c>
      <c r="B18" s="12">
        <v>18.636363636363637</v>
      </c>
      <c r="C18" s="12">
        <v>25.954545454545453</v>
      </c>
      <c r="D18" s="12">
        <v>8.6818181818181817</v>
      </c>
      <c r="E18" s="12">
        <v>8.7727272727272734</v>
      </c>
      <c r="F18" s="12">
        <v>87.909090909090907</v>
      </c>
      <c r="G18" s="12">
        <v>18</v>
      </c>
      <c r="H18" s="12">
        <v>57.227272727272727</v>
      </c>
      <c r="I18" s="12">
        <v>137.40909090909091</v>
      </c>
      <c r="J18" s="12">
        <v>189.5</v>
      </c>
      <c r="K18" s="12">
        <v>80.545454545454547</v>
      </c>
      <c r="L18" s="12">
        <v>103.59090909090909</v>
      </c>
      <c r="M18" s="12">
        <v>109.09090909090909</v>
      </c>
      <c r="N18" s="12">
        <v>71.86363636363636</v>
      </c>
      <c r="O18" s="12">
        <v>113.13636363636364</v>
      </c>
      <c r="P18" s="12">
        <v>106.68181818181819</v>
      </c>
      <c r="Q18" s="12">
        <v>5.1818181818181817</v>
      </c>
      <c r="R18" s="12">
        <v>58.090909090909093</v>
      </c>
      <c r="S18" s="12">
        <v>153.04545454545453</v>
      </c>
      <c r="T18" s="12">
        <v>12.909090909090908</v>
      </c>
      <c r="U18" s="12">
        <v>10.590909090909092</v>
      </c>
      <c r="V18" s="12">
        <v>9.7272727272727266</v>
      </c>
      <c r="W18" s="12">
        <v>3.1363636363636362</v>
      </c>
      <c r="X18" s="12">
        <v>2.8181818181818183</v>
      </c>
      <c r="Y18" s="12">
        <v>9.3636363636363633</v>
      </c>
      <c r="Z18" s="12">
        <v>15.954545454545455</v>
      </c>
      <c r="AA18" s="12">
        <v>361.13636363636363</v>
      </c>
      <c r="AB18" s="12">
        <v>309.13636363636363</v>
      </c>
      <c r="AC18" s="12">
        <v>222.09090909090909</v>
      </c>
      <c r="AD18" s="12">
        <v>190.31818181818181</v>
      </c>
      <c r="AE18" s="12">
        <v>49.136363636363633</v>
      </c>
      <c r="AF18" s="12">
        <v>36.909090909090907</v>
      </c>
      <c r="AG18" s="12">
        <v>11.409090909090908</v>
      </c>
      <c r="AH18" s="12">
        <v>17.59090909090909</v>
      </c>
      <c r="AI18" s="12">
        <v>38.136363636363633</v>
      </c>
      <c r="AJ18" s="12">
        <v>7.5</v>
      </c>
      <c r="AK18" s="12">
        <v>18.818181818181817</v>
      </c>
      <c r="AL18" s="12">
        <v>58.454545454545453</v>
      </c>
      <c r="AM18" s="12">
        <v>2.5454545454545454</v>
      </c>
      <c r="AN18" s="12">
        <v>12.545454545454545</v>
      </c>
      <c r="AO18" s="12">
        <v>5.4090909090909092</v>
      </c>
      <c r="AP18" s="12">
        <v>3.9545454545454546</v>
      </c>
      <c r="AQ18" s="12">
        <v>7.3181818181818183</v>
      </c>
      <c r="AR18" s="12">
        <v>6.9545454545454541</v>
      </c>
      <c r="AS18" s="13">
        <v>2777.1818181818185</v>
      </c>
      <c r="AT18" s="14"/>
      <c r="AV18" s="9" t="s">
        <v>58</v>
      </c>
      <c r="AW18" s="22">
        <f>SUM(AA42:AD45)</f>
        <v>7885.090909090909</v>
      </c>
      <c r="AX18" s="22">
        <f>SUM(Z42:Z45,H42:K45)</f>
        <v>875.09090909090935</v>
      </c>
      <c r="AY18" s="22">
        <f>SUM(AE42:AJ45)</f>
        <v>2504.045454545454</v>
      </c>
      <c r="AZ18" s="22">
        <f>SUM(B42:G45)</f>
        <v>858.5</v>
      </c>
      <c r="BA18" s="22">
        <f>SUM(T42:Y45, AM42:AN45)</f>
        <v>963.45454545454527</v>
      </c>
      <c r="BB18" s="22">
        <f>SUM(AK42:AL45,L42:S45)</f>
        <v>644.27272727272725</v>
      </c>
      <c r="BC18" s="22">
        <f>SUM(AO42:AR45)</f>
        <v>867.59090909090901</v>
      </c>
      <c r="BD18" s="22">
        <f t="shared" si="0"/>
        <v>14598.045454545456</v>
      </c>
    </row>
    <row r="19" spans="1:56">
      <c r="A19" s="1" t="s">
        <v>16</v>
      </c>
      <c r="B19" s="12">
        <v>16.863636363636363</v>
      </c>
      <c r="C19" s="12">
        <v>31.545454545454547</v>
      </c>
      <c r="D19" s="12">
        <v>10.181818181818182</v>
      </c>
      <c r="E19" s="12">
        <v>10.136363636363637</v>
      </c>
      <c r="F19" s="12">
        <v>159.31818181818181</v>
      </c>
      <c r="G19" s="12">
        <v>27.318181818181817</v>
      </c>
      <c r="H19" s="12">
        <v>71.545454545454547</v>
      </c>
      <c r="I19" s="12">
        <v>185.77272727272728</v>
      </c>
      <c r="J19" s="12">
        <v>221.31818181818181</v>
      </c>
      <c r="K19" s="12">
        <v>117.22727272727273</v>
      </c>
      <c r="L19" s="12">
        <v>89</v>
      </c>
      <c r="M19" s="12">
        <v>135.18181818181819</v>
      </c>
      <c r="N19" s="12">
        <v>78.454545454545453</v>
      </c>
      <c r="O19" s="12">
        <v>134.22727272727272</v>
      </c>
      <c r="P19" s="12">
        <v>194.31818181818181</v>
      </c>
      <c r="Q19" s="12">
        <v>67.318181818181813</v>
      </c>
      <c r="R19" s="12">
        <v>12.818181818181818</v>
      </c>
      <c r="S19" s="12">
        <v>182.22727272727272</v>
      </c>
      <c r="T19" s="12">
        <v>16.545454545454547</v>
      </c>
      <c r="U19" s="12">
        <v>16.90909090909091</v>
      </c>
      <c r="V19" s="12">
        <v>13.318181818181818</v>
      </c>
      <c r="W19" s="12">
        <v>3.4545454545454546</v>
      </c>
      <c r="X19" s="12">
        <v>4.0454545454545459</v>
      </c>
      <c r="Y19" s="12">
        <v>10.909090909090908</v>
      </c>
      <c r="Z19" s="12">
        <v>16.09090909090909</v>
      </c>
      <c r="AA19" s="12">
        <v>639.72727272727275</v>
      </c>
      <c r="AB19" s="12">
        <v>550.72727272727275</v>
      </c>
      <c r="AC19" s="12">
        <v>278.90909090909093</v>
      </c>
      <c r="AD19" s="12">
        <v>207.45454545454547</v>
      </c>
      <c r="AE19" s="12">
        <v>41.31818181818182</v>
      </c>
      <c r="AF19" s="12">
        <v>24.227272727272727</v>
      </c>
      <c r="AG19" s="12">
        <v>12.090909090909092</v>
      </c>
      <c r="AH19" s="12">
        <v>21.181818181818183</v>
      </c>
      <c r="AI19" s="12">
        <v>49.090909090909093</v>
      </c>
      <c r="AJ19" s="12">
        <v>9.0909090909090917</v>
      </c>
      <c r="AK19" s="12">
        <v>16.09090909090909</v>
      </c>
      <c r="AL19" s="12">
        <v>61.81818181818182</v>
      </c>
      <c r="AM19" s="12">
        <v>2.4545454545454546</v>
      </c>
      <c r="AN19" s="12">
        <v>11.045454545454545</v>
      </c>
      <c r="AO19" s="12">
        <v>5</v>
      </c>
      <c r="AP19" s="12">
        <v>3.4545454545454546</v>
      </c>
      <c r="AQ19" s="12">
        <v>17.545454545454547</v>
      </c>
      <c r="AR19" s="12">
        <v>6.0909090909090908</v>
      </c>
      <c r="AS19" s="13">
        <v>3783.363636363636</v>
      </c>
      <c r="AT19" s="14"/>
      <c r="AV19" s="9" t="s">
        <v>49</v>
      </c>
      <c r="AW19" s="22">
        <f>SUM(AW12:AW18)</f>
        <v>108504.45454545456</v>
      </c>
      <c r="AX19" s="22">
        <f t="shared" ref="AX19:BC19" si="1">SUM(AX12:AX18)</f>
        <v>39114.227272727287</v>
      </c>
      <c r="AY19" s="22">
        <f t="shared" si="1"/>
        <v>53364.454545454544</v>
      </c>
      <c r="AZ19" s="22">
        <f t="shared" si="1"/>
        <v>32540.409090909096</v>
      </c>
      <c r="BA19" s="22">
        <f t="shared" si="1"/>
        <v>33693.090909090904</v>
      </c>
      <c r="BB19" s="22">
        <f t="shared" si="1"/>
        <v>51676.954545454559</v>
      </c>
      <c r="BC19" s="22">
        <f t="shared" si="1"/>
        <v>14972.045454545456</v>
      </c>
      <c r="BD19" s="22">
        <f t="shared" si="0"/>
        <v>333865.63636363641</v>
      </c>
    </row>
    <row r="20" spans="1:56">
      <c r="A20" s="1" t="s">
        <v>17</v>
      </c>
      <c r="B20" s="12">
        <v>35.31818181818182</v>
      </c>
      <c r="C20" s="12">
        <v>77.13636363636364</v>
      </c>
      <c r="D20" s="12">
        <v>32.81818181818182</v>
      </c>
      <c r="E20" s="12">
        <v>30.727272727272727</v>
      </c>
      <c r="F20" s="12">
        <v>342</v>
      </c>
      <c r="G20" s="12">
        <v>54.81818181818182</v>
      </c>
      <c r="H20" s="12">
        <v>128.36363636363637</v>
      </c>
      <c r="I20" s="12">
        <v>379</v>
      </c>
      <c r="J20" s="12">
        <v>449.13636363636363</v>
      </c>
      <c r="K20" s="12">
        <v>162.72727272727272</v>
      </c>
      <c r="L20" s="12">
        <v>145.04545454545453</v>
      </c>
      <c r="M20" s="12">
        <v>288.77272727272725</v>
      </c>
      <c r="N20" s="12">
        <v>159.09090909090909</v>
      </c>
      <c r="O20" s="12">
        <v>238.77272727272728</v>
      </c>
      <c r="P20" s="12">
        <v>348.09090909090907</v>
      </c>
      <c r="Q20" s="12">
        <v>165.77272727272728</v>
      </c>
      <c r="R20" s="12">
        <v>184.22727272727272</v>
      </c>
      <c r="S20" s="12">
        <v>26</v>
      </c>
      <c r="T20" s="12">
        <v>35.363636363636367</v>
      </c>
      <c r="U20" s="12">
        <v>29.454545454545453</v>
      </c>
      <c r="V20" s="12">
        <v>29.272727272727273</v>
      </c>
      <c r="W20" s="12">
        <v>10.181818181818182</v>
      </c>
      <c r="X20" s="12">
        <v>8.7727272727272734</v>
      </c>
      <c r="Y20" s="12">
        <v>27.09090909090909</v>
      </c>
      <c r="Z20" s="12">
        <v>23.227272727272727</v>
      </c>
      <c r="AA20" s="12">
        <v>1279.909090909091</v>
      </c>
      <c r="AB20" s="12">
        <v>1052.2727272727273</v>
      </c>
      <c r="AC20" s="12">
        <v>479.5</v>
      </c>
      <c r="AD20" s="12">
        <v>383.54545454545456</v>
      </c>
      <c r="AE20" s="12">
        <v>86.681818181818187</v>
      </c>
      <c r="AF20" s="12">
        <v>42.409090909090907</v>
      </c>
      <c r="AG20" s="12">
        <v>24.454545454545453</v>
      </c>
      <c r="AH20" s="12">
        <v>31.772727272727273</v>
      </c>
      <c r="AI20" s="12">
        <v>68.63636363636364</v>
      </c>
      <c r="AJ20" s="12">
        <v>5.1818181818181817</v>
      </c>
      <c r="AK20" s="12">
        <v>24.90909090909091</v>
      </c>
      <c r="AL20" s="12">
        <v>94.227272727272734</v>
      </c>
      <c r="AM20" s="12">
        <v>8.3181818181818183</v>
      </c>
      <c r="AN20" s="12">
        <v>32.363636363636367</v>
      </c>
      <c r="AO20" s="12">
        <v>8.954545454545455</v>
      </c>
      <c r="AP20" s="12">
        <v>9.7727272727272734</v>
      </c>
      <c r="AQ20" s="12">
        <v>43.5</v>
      </c>
      <c r="AR20" s="12">
        <v>6.4090909090909092</v>
      </c>
      <c r="AS20" s="13">
        <v>7094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26.90909090909091</v>
      </c>
      <c r="C21" s="12">
        <v>40.727272727272727</v>
      </c>
      <c r="D21" s="12">
        <v>22.636363636363637</v>
      </c>
      <c r="E21" s="12">
        <v>13.590909090909092</v>
      </c>
      <c r="F21" s="12">
        <v>130.59090909090909</v>
      </c>
      <c r="G21" s="12">
        <v>25.90909090909091</v>
      </c>
      <c r="H21" s="12">
        <v>127.09090909090909</v>
      </c>
      <c r="I21" s="12">
        <v>249.31818181818181</v>
      </c>
      <c r="J21" s="12">
        <v>314.40909090909093</v>
      </c>
      <c r="K21" s="12">
        <v>25.363636363636363</v>
      </c>
      <c r="L21" s="12">
        <v>53.727272727272727</v>
      </c>
      <c r="M21" s="12">
        <v>90.63636363636364</v>
      </c>
      <c r="N21" s="12">
        <v>28.5</v>
      </c>
      <c r="O21" s="12">
        <v>28.454545454545453</v>
      </c>
      <c r="P21" s="12">
        <v>35.545454545454547</v>
      </c>
      <c r="Q21" s="12">
        <v>16.181818181818183</v>
      </c>
      <c r="R21" s="12">
        <v>16.863636363636363</v>
      </c>
      <c r="S21" s="12">
        <v>33</v>
      </c>
      <c r="T21" s="12">
        <v>8.4090909090909083</v>
      </c>
      <c r="U21" s="12">
        <v>116.27272727272727</v>
      </c>
      <c r="V21" s="12">
        <v>312.27272727272725</v>
      </c>
      <c r="W21" s="12">
        <v>106.95454545454545</v>
      </c>
      <c r="X21" s="12">
        <v>52.31818181818182</v>
      </c>
      <c r="Y21" s="12">
        <v>90.5</v>
      </c>
      <c r="Z21" s="12">
        <v>16.09090909090909</v>
      </c>
      <c r="AA21" s="12">
        <v>755.68181818181813</v>
      </c>
      <c r="AB21" s="12">
        <v>725.36363636363637</v>
      </c>
      <c r="AC21" s="12">
        <v>384.86363636363637</v>
      </c>
      <c r="AD21" s="12">
        <v>353.40909090909093</v>
      </c>
      <c r="AE21" s="12">
        <v>69.86363636363636</v>
      </c>
      <c r="AF21" s="12">
        <v>61.68181818181818</v>
      </c>
      <c r="AG21" s="12">
        <v>39.409090909090907</v>
      </c>
      <c r="AH21" s="12">
        <v>39.81818181818182</v>
      </c>
      <c r="AI21" s="12">
        <v>86.545454545454547</v>
      </c>
      <c r="AJ21" s="12">
        <v>21.40909090909091</v>
      </c>
      <c r="AK21" s="12">
        <v>7.6363636363636367</v>
      </c>
      <c r="AL21" s="12">
        <v>11.545454545454545</v>
      </c>
      <c r="AM21" s="12">
        <v>64.63636363636364</v>
      </c>
      <c r="AN21" s="12">
        <v>287.54545454545456</v>
      </c>
      <c r="AO21" s="12">
        <v>14.727272727272727</v>
      </c>
      <c r="AP21" s="12">
        <v>18.818181818181817</v>
      </c>
      <c r="AQ21" s="12">
        <v>69.818181818181813</v>
      </c>
      <c r="AR21" s="12">
        <v>23.545454545454547</v>
      </c>
      <c r="AS21" s="13">
        <v>5018.5909090909117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14.681818181818182</v>
      </c>
      <c r="C22" s="12">
        <v>22.09090909090909</v>
      </c>
      <c r="D22" s="12">
        <v>17.363636363636363</v>
      </c>
      <c r="E22" s="12">
        <v>14.727272727272727</v>
      </c>
      <c r="F22" s="12">
        <v>146.40909090909091</v>
      </c>
      <c r="G22" s="12">
        <v>25.318181818181817</v>
      </c>
      <c r="H22" s="12">
        <v>102.36363636363636</v>
      </c>
      <c r="I22" s="12">
        <v>294.81818181818181</v>
      </c>
      <c r="J22" s="12">
        <v>330.68181818181819</v>
      </c>
      <c r="K22" s="12">
        <v>24.545454545454547</v>
      </c>
      <c r="L22" s="12">
        <v>29.772727272727273</v>
      </c>
      <c r="M22" s="12">
        <v>92.318181818181813</v>
      </c>
      <c r="N22" s="12">
        <v>21.863636363636363</v>
      </c>
      <c r="O22" s="12">
        <v>13.636363636363637</v>
      </c>
      <c r="P22" s="12">
        <v>23.318181818181817</v>
      </c>
      <c r="Q22" s="12">
        <v>12.545454545454545</v>
      </c>
      <c r="R22" s="12">
        <v>17.136363636363637</v>
      </c>
      <c r="S22" s="12">
        <v>28.727272727272727</v>
      </c>
      <c r="T22" s="12">
        <v>116.86363636363636</v>
      </c>
      <c r="U22" s="12">
        <v>12.272727272727273</v>
      </c>
      <c r="V22" s="12">
        <v>103.95454545454545</v>
      </c>
      <c r="W22" s="12">
        <v>37.545454545454547</v>
      </c>
      <c r="X22" s="12">
        <v>31.5</v>
      </c>
      <c r="Y22" s="12">
        <v>109.13636363636364</v>
      </c>
      <c r="Z22" s="12">
        <v>12.545454545454545</v>
      </c>
      <c r="AA22" s="12">
        <v>1282.8181818181818</v>
      </c>
      <c r="AB22" s="12">
        <v>1191.090909090909</v>
      </c>
      <c r="AC22" s="12">
        <v>470.95454545454544</v>
      </c>
      <c r="AD22" s="12">
        <v>422.90909090909093</v>
      </c>
      <c r="AE22" s="12">
        <v>89.909090909090907</v>
      </c>
      <c r="AF22" s="12">
        <v>46.909090909090907</v>
      </c>
      <c r="AG22" s="12">
        <v>67.181818181818187</v>
      </c>
      <c r="AH22" s="12">
        <v>32.590909090909093</v>
      </c>
      <c r="AI22" s="12">
        <v>107.09090909090909</v>
      </c>
      <c r="AJ22" s="12">
        <v>21.681818181818183</v>
      </c>
      <c r="AK22" s="12">
        <v>3.9090909090909092</v>
      </c>
      <c r="AL22" s="12">
        <v>9.045454545454545</v>
      </c>
      <c r="AM22" s="12">
        <v>31.045454545454547</v>
      </c>
      <c r="AN22" s="12">
        <v>117.13636363636364</v>
      </c>
      <c r="AO22" s="12">
        <v>23.454545454545453</v>
      </c>
      <c r="AP22" s="12">
        <v>23.454545454545453</v>
      </c>
      <c r="AQ22" s="12">
        <v>100.40909090909091</v>
      </c>
      <c r="AR22" s="12">
        <v>22.09090909090909</v>
      </c>
      <c r="AS22" s="13">
        <v>5719.8181818181811</v>
      </c>
      <c r="AT22" s="14"/>
      <c r="AV22" s="17" t="s">
        <v>43</v>
      </c>
      <c r="AW22" s="22">
        <f>AW12</f>
        <v>4850.727272727273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21.863636363636363</v>
      </c>
      <c r="C23" s="12">
        <v>31.90909090909091</v>
      </c>
      <c r="D23" s="12">
        <v>23.59090909090909</v>
      </c>
      <c r="E23" s="12">
        <v>18.318181818181817</v>
      </c>
      <c r="F23" s="12">
        <v>140.45454545454547</v>
      </c>
      <c r="G23" s="12">
        <v>28.954545454545453</v>
      </c>
      <c r="H23" s="12">
        <v>123.22727272727273</v>
      </c>
      <c r="I23" s="12">
        <v>247.95454545454547</v>
      </c>
      <c r="J23" s="12">
        <v>307.86363636363637</v>
      </c>
      <c r="K23" s="12">
        <v>23.772727272727273</v>
      </c>
      <c r="L23" s="12">
        <v>43.863636363636367</v>
      </c>
      <c r="M23" s="12">
        <v>112.09090909090909</v>
      </c>
      <c r="N23" s="12">
        <v>24.772727272727273</v>
      </c>
      <c r="O23" s="12">
        <v>16.772727272727273</v>
      </c>
      <c r="P23" s="12">
        <v>24.454545454545453</v>
      </c>
      <c r="Q23" s="12">
        <v>11.545454545454545</v>
      </c>
      <c r="R23" s="12">
        <v>13.272727272727273</v>
      </c>
      <c r="S23" s="12">
        <v>27.272727272727273</v>
      </c>
      <c r="T23" s="12">
        <v>374.27272727272725</v>
      </c>
      <c r="U23" s="12">
        <v>112.04545454545455</v>
      </c>
      <c r="V23" s="12">
        <v>11.5</v>
      </c>
      <c r="W23" s="12">
        <v>66.86363636363636</v>
      </c>
      <c r="X23" s="12">
        <v>63.590909090909093</v>
      </c>
      <c r="Y23" s="12">
        <v>170.68181818181819</v>
      </c>
      <c r="Z23" s="12">
        <v>15.590909090909092</v>
      </c>
      <c r="AA23" s="12">
        <v>1174.6818181818182</v>
      </c>
      <c r="AB23" s="12">
        <v>1062.5</v>
      </c>
      <c r="AC23" s="12">
        <v>491.18181818181819</v>
      </c>
      <c r="AD23" s="12">
        <v>373.31818181818181</v>
      </c>
      <c r="AE23" s="12">
        <v>77.181818181818187</v>
      </c>
      <c r="AF23" s="12">
        <v>50.545454545454547</v>
      </c>
      <c r="AG23" s="12">
        <v>49.136363636363633</v>
      </c>
      <c r="AH23" s="12">
        <v>28.318181818181817</v>
      </c>
      <c r="AI23" s="12">
        <v>76.454545454545453</v>
      </c>
      <c r="AJ23" s="12">
        <v>18.727272727272727</v>
      </c>
      <c r="AK23" s="12">
        <v>6.5</v>
      </c>
      <c r="AL23" s="12">
        <v>9.6818181818181817</v>
      </c>
      <c r="AM23" s="12">
        <v>57.727272727272727</v>
      </c>
      <c r="AN23" s="12">
        <v>195.95454545454547</v>
      </c>
      <c r="AO23" s="12">
        <v>14.636363636363637</v>
      </c>
      <c r="AP23" s="12">
        <v>17.227272727272727</v>
      </c>
      <c r="AQ23" s="12">
        <v>129.81818181818181</v>
      </c>
      <c r="AR23" s="12">
        <v>23.227272727272727</v>
      </c>
      <c r="AS23" s="13">
        <v>5913.3181818181829</v>
      </c>
      <c r="AT23" s="14"/>
      <c r="AV23" s="17" t="s">
        <v>44</v>
      </c>
      <c r="AW23" s="22">
        <f>AW13+AX12</f>
        <v>29501.136363636364</v>
      </c>
      <c r="AX23" s="22">
        <f>AX13</f>
        <v>1813.6818181818182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8.954545454545455</v>
      </c>
      <c r="C24" s="12">
        <v>7.2272727272727275</v>
      </c>
      <c r="D24" s="12">
        <v>7.5</v>
      </c>
      <c r="E24" s="12">
        <v>11.045454545454545</v>
      </c>
      <c r="F24" s="12">
        <v>99.909090909090907</v>
      </c>
      <c r="G24" s="12">
        <v>11.181818181818182</v>
      </c>
      <c r="H24" s="12">
        <v>47</v>
      </c>
      <c r="I24" s="12">
        <v>145.95454545454547</v>
      </c>
      <c r="J24" s="12">
        <v>166.63636363636363</v>
      </c>
      <c r="K24" s="12">
        <v>10.545454545454545</v>
      </c>
      <c r="L24" s="12">
        <v>20.772727272727273</v>
      </c>
      <c r="M24" s="12">
        <v>55.954545454545453</v>
      </c>
      <c r="N24" s="12">
        <v>8.045454545454545</v>
      </c>
      <c r="O24" s="12">
        <v>5.5454545454545459</v>
      </c>
      <c r="P24" s="12">
        <v>8.3181818181818183</v>
      </c>
      <c r="Q24" s="12">
        <v>3.4090909090909092</v>
      </c>
      <c r="R24" s="12">
        <v>3.1818181818181817</v>
      </c>
      <c r="S24" s="12">
        <v>9.3181818181818183</v>
      </c>
      <c r="T24" s="12">
        <v>130.63636363636363</v>
      </c>
      <c r="U24" s="12">
        <v>47.81818181818182</v>
      </c>
      <c r="V24" s="12">
        <v>83.045454545454547</v>
      </c>
      <c r="W24" s="12">
        <v>7.5454545454545459</v>
      </c>
      <c r="X24" s="12">
        <v>21.863636363636363</v>
      </c>
      <c r="Y24" s="12">
        <v>75.181818181818187</v>
      </c>
      <c r="Z24" s="12">
        <v>6.5</v>
      </c>
      <c r="AA24" s="12">
        <v>824.31818181818187</v>
      </c>
      <c r="AB24" s="12">
        <v>729.27272727272725</v>
      </c>
      <c r="AC24" s="12">
        <v>256.40909090909093</v>
      </c>
      <c r="AD24" s="12">
        <v>223.22727272727272</v>
      </c>
      <c r="AE24" s="12">
        <v>31.181818181818183</v>
      </c>
      <c r="AF24" s="12">
        <v>20.90909090909091</v>
      </c>
      <c r="AG24" s="12">
        <v>19.727272727272727</v>
      </c>
      <c r="AH24" s="12">
        <v>11.863636363636363</v>
      </c>
      <c r="AI24" s="12">
        <v>30.40909090909091</v>
      </c>
      <c r="AJ24" s="12">
        <v>2.5</v>
      </c>
      <c r="AK24" s="12">
        <v>1.3181818181818181</v>
      </c>
      <c r="AL24" s="12">
        <v>2</v>
      </c>
      <c r="AM24" s="12">
        <v>14.954545454545455</v>
      </c>
      <c r="AN24" s="12">
        <v>31.363636363636363</v>
      </c>
      <c r="AO24" s="12">
        <v>4.5</v>
      </c>
      <c r="AP24" s="12">
        <v>8.8181818181818183</v>
      </c>
      <c r="AQ24" s="12">
        <v>60.909090909090907</v>
      </c>
      <c r="AR24" s="12">
        <v>8.045454545454545</v>
      </c>
      <c r="AS24" s="13">
        <v>3284.818181818182</v>
      </c>
      <c r="AT24" s="14"/>
      <c r="AV24" s="17" t="s">
        <v>45</v>
      </c>
      <c r="AW24" s="22">
        <f>AW14+AY12</f>
        <v>59041.318181818184</v>
      </c>
      <c r="AX24" s="22">
        <f>AX14+AY13</f>
        <v>7409.5</v>
      </c>
      <c r="AY24" s="22">
        <f>AY14</f>
        <v>8663.181818181818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3.9545454545454546</v>
      </c>
      <c r="C25" s="12">
        <v>11.363636363636363</v>
      </c>
      <c r="D25" s="12">
        <v>7.0909090909090908</v>
      </c>
      <c r="E25" s="12">
        <v>6.8636363636363633</v>
      </c>
      <c r="F25" s="12">
        <v>59.545454545454547</v>
      </c>
      <c r="G25" s="12">
        <v>9.6818181818181817</v>
      </c>
      <c r="H25" s="12">
        <v>41.31818181818182</v>
      </c>
      <c r="I25" s="12">
        <v>101.68181818181819</v>
      </c>
      <c r="J25" s="12">
        <v>151.40909090909091</v>
      </c>
      <c r="K25" s="12">
        <v>11.318181818181818</v>
      </c>
      <c r="L25" s="12">
        <v>26.772727272727273</v>
      </c>
      <c r="M25" s="12">
        <v>40.68181818181818</v>
      </c>
      <c r="N25" s="12">
        <v>9.954545454545455</v>
      </c>
      <c r="O25" s="12">
        <v>5.9545454545454541</v>
      </c>
      <c r="P25" s="12">
        <v>8.1818181818181817</v>
      </c>
      <c r="Q25" s="12">
        <v>3.3181818181818183</v>
      </c>
      <c r="R25" s="12">
        <v>2.5</v>
      </c>
      <c r="S25" s="12">
        <v>9.4090909090909083</v>
      </c>
      <c r="T25" s="12">
        <v>54.590909090909093</v>
      </c>
      <c r="U25" s="12">
        <v>39.909090909090907</v>
      </c>
      <c r="V25" s="12">
        <v>58.68181818181818</v>
      </c>
      <c r="W25" s="12">
        <v>21.772727272727273</v>
      </c>
      <c r="X25" s="12">
        <v>4.4090909090909092</v>
      </c>
      <c r="Y25" s="12">
        <v>63.68181818181818</v>
      </c>
      <c r="Z25" s="12">
        <v>6.0454545454545459</v>
      </c>
      <c r="AA25" s="12">
        <v>691.72727272727275</v>
      </c>
      <c r="AB25" s="12">
        <v>600.36363636363637</v>
      </c>
      <c r="AC25" s="12">
        <v>201.90909090909091</v>
      </c>
      <c r="AD25" s="12">
        <v>194.22727272727272</v>
      </c>
      <c r="AE25" s="12">
        <v>34.68181818181818</v>
      </c>
      <c r="AF25" s="12">
        <v>21.954545454545453</v>
      </c>
      <c r="AG25" s="12">
        <v>21.09090909090909</v>
      </c>
      <c r="AH25" s="12">
        <v>14.363636363636363</v>
      </c>
      <c r="AI25" s="12">
        <v>27.045454545454547</v>
      </c>
      <c r="AJ25" s="12">
        <v>2.5</v>
      </c>
      <c r="AK25" s="12">
        <v>2.7272727272727271</v>
      </c>
      <c r="AL25" s="12">
        <v>3.2272727272727271</v>
      </c>
      <c r="AM25" s="12">
        <v>9.954545454545455</v>
      </c>
      <c r="AN25" s="12">
        <v>20.227272727272727</v>
      </c>
      <c r="AO25" s="12">
        <v>2.8636363636363638</v>
      </c>
      <c r="AP25" s="12">
        <v>6.4090909090909092</v>
      </c>
      <c r="AQ25" s="12">
        <v>51.363636363636367</v>
      </c>
      <c r="AR25" s="12">
        <v>9.1818181818181817</v>
      </c>
      <c r="AS25" s="13">
        <v>2675.9090909090901</v>
      </c>
      <c r="AT25" s="14"/>
      <c r="AV25" s="17" t="s">
        <v>46</v>
      </c>
      <c r="AW25" s="22">
        <f>AW15+AZ12</f>
        <v>23607.090909090912</v>
      </c>
      <c r="AX25" s="22">
        <f>AX15+AZ13</f>
        <v>11033.40909090909</v>
      </c>
      <c r="AY25" s="22">
        <f>AY15+AZ14</f>
        <v>5927.454545454546</v>
      </c>
      <c r="AZ25" s="22">
        <f>AZ15</f>
        <v>6617.8636363636369</v>
      </c>
      <c r="BA25" s="22"/>
      <c r="BB25" s="22"/>
      <c r="BC25" s="23"/>
      <c r="BD25" s="22"/>
    </row>
    <row r="26" spans="1:56">
      <c r="A26" s="1" t="s">
        <v>23</v>
      </c>
      <c r="B26" s="12">
        <v>18.227272727272727</v>
      </c>
      <c r="C26" s="12">
        <v>24.818181818181817</v>
      </c>
      <c r="D26" s="12">
        <v>27.5</v>
      </c>
      <c r="E26" s="12">
        <v>19.181818181818183</v>
      </c>
      <c r="F26" s="12">
        <v>67.090909090909093</v>
      </c>
      <c r="G26" s="12">
        <v>18.727272727272727</v>
      </c>
      <c r="H26" s="12">
        <v>59.090909090909093</v>
      </c>
      <c r="I26" s="12">
        <v>161.31818181818181</v>
      </c>
      <c r="J26" s="12">
        <v>221.81818181818181</v>
      </c>
      <c r="K26" s="12">
        <v>40.090909090909093</v>
      </c>
      <c r="L26" s="12">
        <v>52.909090909090907</v>
      </c>
      <c r="M26" s="12">
        <v>87.227272727272734</v>
      </c>
      <c r="N26" s="12">
        <v>17.772727272727273</v>
      </c>
      <c r="O26" s="12">
        <v>14.909090909090908</v>
      </c>
      <c r="P26" s="12">
        <v>17.818181818181817</v>
      </c>
      <c r="Q26" s="12">
        <v>9.7727272727272734</v>
      </c>
      <c r="R26" s="12">
        <v>9.2272727272727266</v>
      </c>
      <c r="S26" s="12">
        <v>27.727272727272727</v>
      </c>
      <c r="T26" s="12">
        <v>90.318181818181813</v>
      </c>
      <c r="U26" s="12">
        <v>102.13636363636364</v>
      </c>
      <c r="V26" s="12">
        <v>170.72727272727272</v>
      </c>
      <c r="W26" s="12">
        <v>78</v>
      </c>
      <c r="X26" s="12">
        <v>67.590909090909093</v>
      </c>
      <c r="Y26" s="12">
        <v>9.6818181818181817</v>
      </c>
      <c r="Z26" s="12">
        <v>25.545454545454547</v>
      </c>
      <c r="AA26" s="12">
        <v>973.86363636363637</v>
      </c>
      <c r="AB26" s="12">
        <v>979.5454545454545</v>
      </c>
      <c r="AC26" s="12">
        <v>530.13636363636363</v>
      </c>
      <c r="AD26" s="12">
        <v>503.45454545454544</v>
      </c>
      <c r="AE26" s="12">
        <v>157</v>
      </c>
      <c r="AF26" s="12">
        <v>108.5</v>
      </c>
      <c r="AG26" s="12">
        <v>50.227272727272727</v>
      </c>
      <c r="AH26" s="12">
        <v>44.727272727272727</v>
      </c>
      <c r="AI26" s="12">
        <v>45.090909090909093</v>
      </c>
      <c r="AJ26" s="12">
        <v>4.5909090909090908</v>
      </c>
      <c r="AK26" s="12">
        <v>7.1363636363636367</v>
      </c>
      <c r="AL26" s="12">
        <v>12.772727272727273</v>
      </c>
      <c r="AM26" s="12">
        <v>15.136363636363637</v>
      </c>
      <c r="AN26" s="12">
        <v>45.454545454545453</v>
      </c>
      <c r="AO26" s="12">
        <v>6.0454545454545459</v>
      </c>
      <c r="AP26" s="12">
        <v>10.454545454545455</v>
      </c>
      <c r="AQ26" s="12">
        <v>90.454545454545453</v>
      </c>
      <c r="AR26" s="12">
        <v>23.181818181818183</v>
      </c>
      <c r="AS26" s="13">
        <v>5046.9999999999991</v>
      </c>
      <c r="AT26" s="14"/>
      <c r="AV26" s="9" t="s">
        <v>47</v>
      </c>
      <c r="AW26" s="22">
        <f>AW16+BA12</f>
        <v>36423.227272727272</v>
      </c>
      <c r="AX26" s="22">
        <f>AX16+BA13</f>
        <v>8827.6818181818198</v>
      </c>
      <c r="AY26" s="22">
        <f>AY16+BA14</f>
        <v>4278.2272727272721</v>
      </c>
      <c r="AZ26" s="22">
        <f>AZ16+BA15</f>
        <v>2922.1363636363631</v>
      </c>
      <c r="BA26" s="22">
        <f>BA16</f>
        <v>5014.181818181818</v>
      </c>
      <c r="BB26" s="22"/>
      <c r="BC26" s="22"/>
      <c r="BD26" s="22"/>
    </row>
    <row r="27" spans="1:56">
      <c r="A27" s="1" t="s">
        <v>24</v>
      </c>
      <c r="B27" s="12">
        <v>23.772727272727273</v>
      </c>
      <c r="C27" s="12">
        <v>36.68181818181818</v>
      </c>
      <c r="D27" s="12">
        <v>12.227272727272727</v>
      </c>
      <c r="E27" s="12">
        <v>14</v>
      </c>
      <c r="F27" s="12">
        <v>77.272727272727266</v>
      </c>
      <c r="G27" s="12">
        <v>34.68181818181818</v>
      </c>
      <c r="H27" s="12">
        <v>61.136363636363633</v>
      </c>
      <c r="I27" s="12">
        <v>53.272727272727273</v>
      </c>
      <c r="J27" s="12">
        <v>97.272727272727266</v>
      </c>
      <c r="K27" s="12">
        <v>34.68181818181818</v>
      </c>
      <c r="L27" s="12">
        <v>118.68181818181819</v>
      </c>
      <c r="M27" s="12">
        <v>92.227272727272734</v>
      </c>
      <c r="N27" s="12">
        <v>34.363636363636367</v>
      </c>
      <c r="O27" s="12">
        <v>37.68181818181818</v>
      </c>
      <c r="P27" s="12">
        <v>35.090909090909093</v>
      </c>
      <c r="Q27" s="12">
        <v>17.227272727272727</v>
      </c>
      <c r="R27" s="12">
        <v>15</v>
      </c>
      <c r="S27" s="12">
        <v>20.454545454545453</v>
      </c>
      <c r="T27" s="12">
        <v>17.045454545454547</v>
      </c>
      <c r="U27" s="12">
        <v>12.363636363636363</v>
      </c>
      <c r="V27" s="12">
        <v>15.863636363636363</v>
      </c>
      <c r="W27" s="12">
        <v>6.5909090909090908</v>
      </c>
      <c r="X27" s="12">
        <v>6.5</v>
      </c>
      <c r="Y27" s="12">
        <v>22</v>
      </c>
      <c r="Z27" s="12">
        <v>5.2272727272727275</v>
      </c>
      <c r="AA27" s="12">
        <v>1242.590909090909</v>
      </c>
      <c r="AB27" s="12">
        <v>984.0454545454545</v>
      </c>
      <c r="AC27" s="12">
        <v>647.4545454545455</v>
      </c>
      <c r="AD27" s="12">
        <v>479</v>
      </c>
      <c r="AE27" s="12">
        <v>161.95454545454547</v>
      </c>
      <c r="AF27" s="12">
        <v>107.31818181818181</v>
      </c>
      <c r="AG27" s="12">
        <v>39</v>
      </c>
      <c r="AH27" s="12">
        <v>57.090909090909093</v>
      </c>
      <c r="AI27" s="12">
        <v>57.81818181818182</v>
      </c>
      <c r="AJ27" s="12">
        <v>9.7727272727272734</v>
      </c>
      <c r="AK27" s="12">
        <v>7.0909090909090908</v>
      </c>
      <c r="AL27" s="12">
        <v>23.90909090909091</v>
      </c>
      <c r="AM27" s="12">
        <v>3.5454545454545454</v>
      </c>
      <c r="AN27" s="12">
        <v>30.227272727272727</v>
      </c>
      <c r="AO27" s="12">
        <v>8.7272727272727266</v>
      </c>
      <c r="AP27" s="12">
        <v>14.545454545454545</v>
      </c>
      <c r="AQ27" s="12">
        <v>33.409090909090907</v>
      </c>
      <c r="AR27" s="12">
        <v>17.09090909090909</v>
      </c>
      <c r="AS27" s="13">
        <v>4825.9090909090919</v>
      </c>
      <c r="AT27" s="14"/>
      <c r="AV27" s="9" t="s">
        <v>48</v>
      </c>
      <c r="AW27" s="22">
        <f>AW17+BB12</f>
        <v>42548.318181818191</v>
      </c>
      <c r="AX27" s="22">
        <f>AX17+BB13</f>
        <v>15926.59090909091</v>
      </c>
      <c r="AY27" s="22">
        <f>AY17+BB14</f>
        <v>6242.6818181818162</v>
      </c>
      <c r="AZ27" s="22">
        <f>AZ17+BB15</f>
        <v>7796.9545454545478</v>
      </c>
      <c r="BA27" s="22">
        <f>BA17+BB16</f>
        <v>3566.1818181818185</v>
      </c>
      <c r="BB27" s="22">
        <f>BB17</f>
        <v>13151.590909090914</v>
      </c>
      <c r="BC27" s="22"/>
      <c r="BD27" s="22"/>
    </row>
    <row r="28" spans="1:56">
      <c r="A28" s="1" t="s">
        <v>25</v>
      </c>
      <c r="B28" s="12">
        <v>258.54545454545456</v>
      </c>
      <c r="C28" s="12">
        <v>780.40909090909088</v>
      </c>
      <c r="D28" s="12">
        <v>562.81818181818187</v>
      </c>
      <c r="E28" s="12">
        <v>547.81818181818187</v>
      </c>
      <c r="F28" s="12">
        <v>894.4545454545455</v>
      </c>
      <c r="G28" s="12">
        <v>544.22727272727275</v>
      </c>
      <c r="H28" s="12">
        <v>949</v>
      </c>
      <c r="I28" s="12">
        <v>971.68181818181813</v>
      </c>
      <c r="J28" s="12">
        <v>1165.2272727272727</v>
      </c>
      <c r="K28" s="12">
        <v>671.36363636363637</v>
      </c>
      <c r="L28" s="12">
        <v>783</v>
      </c>
      <c r="M28" s="12">
        <v>580.59090909090912</v>
      </c>
      <c r="N28" s="12">
        <v>713.5454545454545</v>
      </c>
      <c r="O28" s="12">
        <v>638.86363636363637</v>
      </c>
      <c r="P28" s="12">
        <v>417.68181818181819</v>
      </c>
      <c r="Q28" s="12">
        <v>428.31818181818181</v>
      </c>
      <c r="R28" s="12">
        <v>712.13636363636363</v>
      </c>
      <c r="S28" s="12">
        <v>1426.3636363636363</v>
      </c>
      <c r="T28" s="12">
        <v>874.0454545454545</v>
      </c>
      <c r="U28" s="12">
        <v>1545.2727272727273</v>
      </c>
      <c r="V28" s="12">
        <v>1376.5454545454545</v>
      </c>
      <c r="W28" s="12">
        <v>887.5</v>
      </c>
      <c r="X28" s="12">
        <v>728.63636363636363</v>
      </c>
      <c r="Y28" s="12">
        <v>917.9545454545455</v>
      </c>
      <c r="Z28" s="12">
        <v>1392.1818181818182</v>
      </c>
      <c r="AA28" s="12">
        <v>99.227272727272734</v>
      </c>
      <c r="AB28" s="12">
        <v>113.81818181818181</v>
      </c>
      <c r="AC28" s="12">
        <v>501.40909090909093</v>
      </c>
      <c r="AD28" s="12">
        <v>461.40909090909093</v>
      </c>
      <c r="AE28" s="12">
        <v>927.09090909090912</v>
      </c>
      <c r="AF28" s="12">
        <v>1504.4545454545455</v>
      </c>
      <c r="AG28" s="12">
        <v>1142.2272727272727</v>
      </c>
      <c r="AH28" s="12">
        <v>1516.1363636363637</v>
      </c>
      <c r="AI28" s="12">
        <v>1038.2727272727273</v>
      </c>
      <c r="AJ28" s="12">
        <v>586.72727272727275</v>
      </c>
      <c r="AK28" s="12">
        <v>510.81818181818181</v>
      </c>
      <c r="AL28" s="12">
        <v>2042.409090909091</v>
      </c>
      <c r="AM28" s="12">
        <v>423.81818181818181</v>
      </c>
      <c r="AN28" s="12">
        <v>717.86363636363637</v>
      </c>
      <c r="AO28" s="12">
        <v>498.22727272727275</v>
      </c>
      <c r="AP28" s="12">
        <v>399.77272727272725</v>
      </c>
      <c r="AQ28" s="12">
        <v>436.86363636363637</v>
      </c>
      <c r="AR28" s="12">
        <v>714.09090909090912</v>
      </c>
      <c r="AS28" s="13">
        <v>34402.818181818184</v>
      </c>
      <c r="AT28" s="14"/>
      <c r="AV28" s="9" t="s">
        <v>58</v>
      </c>
      <c r="AW28" s="22">
        <f>AW18+BC12</f>
        <v>16231.363636363636</v>
      </c>
      <c r="AX28" s="22">
        <f>AX18+BC13</f>
        <v>1733.3636363636367</v>
      </c>
      <c r="AY28" s="22">
        <f>AY18+BC14</f>
        <v>4927.2272727272721</v>
      </c>
      <c r="AZ28" s="22">
        <f>AZ18+BC15</f>
        <v>1699.409090909091</v>
      </c>
      <c r="BA28" s="22">
        <f>BA18+BC16</f>
        <v>1914.7272727272725</v>
      </c>
      <c r="BB28" s="22">
        <f>SUM(BB18,BC17)</f>
        <v>1328.8181818181818</v>
      </c>
      <c r="BC28" s="22">
        <f>BC18</f>
        <v>867.59090909090901</v>
      </c>
      <c r="BD28" s="22">
        <f>SUM(AW22:BC28)</f>
        <v>333865.63636363647</v>
      </c>
    </row>
    <row r="29" spans="1:56">
      <c r="A29" s="1" t="s">
        <v>26</v>
      </c>
      <c r="B29" s="12">
        <v>232.81818181818181</v>
      </c>
      <c r="C29" s="12">
        <v>672.9545454545455</v>
      </c>
      <c r="D29" s="12">
        <v>533.72727272727275</v>
      </c>
      <c r="E29" s="12">
        <v>497.27272727272725</v>
      </c>
      <c r="F29" s="12">
        <v>724.31818181818187</v>
      </c>
      <c r="G29" s="12">
        <v>512.77272727272725</v>
      </c>
      <c r="H29" s="12">
        <v>881.0454545454545</v>
      </c>
      <c r="I29" s="12">
        <v>736.86363636363637</v>
      </c>
      <c r="J29" s="12">
        <v>868</v>
      </c>
      <c r="K29" s="12">
        <v>585.9545454545455</v>
      </c>
      <c r="L29" s="12">
        <v>682.22727272727275</v>
      </c>
      <c r="M29" s="12">
        <v>407.36363636363637</v>
      </c>
      <c r="N29" s="12">
        <v>584.40909090909088</v>
      </c>
      <c r="O29" s="12">
        <v>554.40909090909088</v>
      </c>
      <c r="P29" s="12">
        <v>361.27272727272725</v>
      </c>
      <c r="Q29" s="12">
        <v>335.63636363636363</v>
      </c>
      <c r="R29" s="12">
        <v>568.18181818181813</v>
      </c>
      <c r="S29" s="12">
        <v>1076.909090909091</v>
      </c>
      <c r="T29" s="12">
        <v>733.22727272727275</v>
      </c>
      <c r="U29" s="12">
        <v>1179.090909090909</v>
      </c>
      <c r="V29" s="12">
        <v>993.5454545454545</v>
      </c>
      <c r="W29" s="12">
        <v>669.4545454545455</v>
      </c>
      <c r="X29" s="12">
        <v>540.86363636363637</v>
      </c>
      <c r="Y29" s="12">
        <v>833.09090909090912</v>
      </c>
      <c r="Z29" s="12">
        <v>1052.7272727272727</v>
      </c>
      <c r="AA29" s="12">
        <v>123.95454545454545</v>
      </c>
      <c r="AB29" s="12">
        <v>74.909090909090907</v>
      </c>
      <c r="AC29" s="12">
        <v>218.86363636363637</v>
      </c>
      <c r="AD29" s="12">
        <v>438.36363636363637</v>
      </c>
      <c r="AE29" s="12">
        <v>1206.8181818181818</v>
      </c>
      <c r="AF29" s="12">
        <v>2014.6818181818182</v>
      </c>
      <c r="AG29" s="12">
        <v>1562.5</v>
      </c>
      <c r="AH29" s="12">
        <v>2556.2727272727275</v>
      </c>
      <c r="AI29" s="12">
        <v>1287.090909090909</v>
      </c>
      <c r="AJ29" s="12">
        <v>750.31818181818187</v>
      </c>
      <c r="AK29" s="12">
        <v>428.22727272727275</v>
      </c>
      <c r="AL29" s="12">
        <v>1405.590909090909</v>
      </c>
      <c r="AM29" s="12">
        <v>327.09090909090907</v>
      </c>
      <c r="AN29" s="12">
        <v>578.90909090909088</v>
      </c>
      <c r="AO29" s="12">
        <v>601.13636363636363</v>
      </c>
      <c r="AP29" s="12">
        <v>451.5</v>
      </c>
      <c r="AQ29" s="12">
        <v>441.77272727272725</v>
      </c>
      <c r="AR29" s="12">
        <v>937.77272727272725</v>
      </c>
      <c r="AS29" s="13">
        <v>32223.909090909088</v>
      </c>
      <c r="AT29" s="14"/>
      <c r="AW29" s="15"/>
    </row>
    <row r="30" spans="1:56">
      <c r="A30" s="1" t="s">
        <v>27</v>
      </c>
      <c r="B30" s="12">
        <v>245.54545454545453</v>
      </c>
      <c r="C30" s="12">
        <v>505.68181818181819</v>
      </c>
      <c r="D30" s="12">
        <v>276.31818181818181</v>
      </c>
      <c r="E30" s="12">
        <v>289.63636363636363</v>
      </c>
      <c r="F30" s="12">
        <v>835.5454545454545</v>
      </c>
      <c r="G30" s="12">
        <v>302.36363636363637</v>
      </c>
      <c r="H30" s="12">
        <v>617.4545454545455</v>
      </c>
      <c r="I30" s="12">
        <v>566.68181818181813</v>
      </c>
      <c r="J30" s="12">
        <v>745.09090909090912</v>
      </c>
      <c r="K30" s="12">
        <v>435.77272727272725</v>
      </c>
      <c r="L30" s="12">
        <v>546.13636363636363</v>
      </c>
      <c r="M30" s="12">
        <v>511.40909090909093</v>
      </c>
      <c r="N30" s="12">
        <v>345.18181818181819</v>
      </c>
      <c r="O30" s="12">
        <v>324.72727272727275</v>
      </c>
      <c r="P30" s="12">
        <v>217.63636363636363</v>
      </c>
      <c r="Q30" s="12">
        <v>188.13636363636363</v>
      </c>
      <c r="R30" s="12">
        <v>220.18181818181819</v>
      </c>
      <c r="S30" s="12">
        <v>402.54545454545456</v>
      </c>
      <c r="T30" s="12">
        <v>314.31818181818181</v>
      </c>
      <c r="U30" s="12">
        <v>385.40909090909093</v>
      </c>
      <c r="V30" s="12">
        <v>391.09090909090907</v>
      </c>
      <c r="W30" s="12">
        <v>207.68181818181819</v>
      </c>
      <c r="X30" s="12">
        <v>163.36363636363637</v>
      </c>
      <c r="Y30" s="12">
        <v>420.95454545454544</v>
      </c>
      <c r="Z30" s="12">
        <v>603.22727272727275</v>
      </c>
      <c r="AA30" s="12">
        <v>714</v>
      </c>
      <c r="AB30" s="12">
        <v>320.36363636363637</v>
      </c>
      <c r="AC30" s="12">
        <v>90.772727272727266</v>
      </c>
      <c r="AD30" s="12">
        <v>421.72727272727275</v>
      </c>
      <c r="AE30" s="12">
        <v>1339.8636363636363</v>
      </c>
      <c r="AF30" s="12">
        <v>1866.590909090909</v>
      </c>
      <c r="AG30" s="12">
        <v>1134.409090909091</v>
      </c>
      <c r="AH30" s="12">
        <v>2615.2272727272725</v>
      </c>
      <c r="AI30" s="12">
        <v>977</v>
      </c>
      <c r="AJ30" s="12">
        <v>468.77272727272725</v>
      </c>
      <c r="AK30" s="12">
        <v>167</v>
      </c>
      <c r="AL30" s="12">
        <v>649.72727272727275</v>
      </c>
      <c r="AM30" s="12">
        <v>154.18181818181819</v>
      </c>
      <c r="AN30" s="12">
        <v>354.04545454545456</v>
      </c>
      <c r="AO30" s="12">
        <v>363.09090909090907</v>
      </c>
      <c r="AP30" s="12">
        <v>291.31818181818181</v>
      </c>
      <c r="AQ30" s="12">
        <v>1283.8636363636363</v>
      </c>
      <c r="AR30" s="12">
        <v>511.22727272727275</v>
      </c>
      <c r="AS30" s="13">
        <v>23785.272727272728</v>
      </c>
      <c r="AT30" s="14"/>
      <c r="AW30" s="15"/>
    </row>
    <row r="31" spans="1:56">
      <c r="A31" s="1" t="s">
        <v>28</v>
      </c>
      <c r="B31" s="12">
        <v>187.72727272727272</v>
      </c>
      <c r="C31" s="12">
        <v>468.95454545454544</v>
      </c>
      <c r="D31" s="12">
        <v>280.81818181818181</v>
      </c>
      <c r="E31" s="12">
        <v>291.59090909090907</v>
      </c>
      <c r="F31" s="12">
        <v>571.36363636363637</v>
      </c>
      <c r="G31" s="12">
        <v>342.27272727272725</v>
      </c>
      <c r="H31" s="12">
        <v>593.18181818181813</v>
      </c>
      <c r="I31" s="12">
        <v>533.27272727272725</v>
      </c>
      <c r="J31" s="12">
        <v>551.5454545454545</v>
      </c>
      <c r="K31" s="12">
        <v>336.77272727272725</v>
      </c>
      <c r="L31" s="12">
        <v>557.27272727272725</v>
      </c>
      <c r="M31" s="12">
        <v>328.22727272727275</v>
      </c>
      <c r="N31" s="12">
        <v>321.04545454545456</v>
      </c>
      <c r="O31" s="12">
        <v>293.72727272727275</v>
      </c>
      <c r="P31" s="12">
        <v>200.09090909090909</v>
      </c>
      <c r="Q31" s="12">
        <v>169.63636363636363</v>
      </c>
      <c r="R31" s="12">
        <v>198.22727272727272</v>
      </c>
      <c r="S31" s="12">
        <v>349.86363636363637</v>
      </c>
      <c r="T31" s="12">
        <v>302.04545454545456</v>
      </c>
      <c r="U31" s="12">
        <v>370.22727272727275</v>
      </c>
      <c r="V31" s="12">
        <v>312.22727272727275</v>
      </c>
      <c r="W31" s="12">
        <v>198.22727272727272</v>
      </c>
      <c r="X31" s="12">
        <v>164.04545454545453</v>
      </c>
      <c r="Y31" s="12">
        <v>407.5</v>
      </c>
      <c r="Z31" s="12">
        <v>478.18181818181819</v>
      </c>
      <c r="AA31" s="12">
        <v>426.59090909090907</v>
      </c>
      <c r="AB31" s="12">
        <v>416.68181818181819</v>
      </c>
      <c r="AC31" s="12">
        <v>374.68181818181819</v>
      </c>
      <c r="AD31" s="12">
        <v>53.954545454545453</v>
      </c>
      <c r="AE31" s="12">
        <v>797.31818181818187</v>
      </c>
      <c r="AF31" s="12">
        <v>1137.9545454545455</v>
      </c>
      <c r="AG31" s="12">
        <v>769.5454545454545</v>
      </c>
      <c r="AH31" s="12">
        <v>1690.090909090909</v>
      </c>
      <c r="AI31" s="12">
        <v>658.81818181818187</v>
      </c>
      <c r="AJ31" s="12">
        <v>410.45454545454544</v>
      </c>
      <c r="AK31" s="12">
        <v>172.90909090909091</v>
      </c>
      <c r="AL31" s="12">
        <v>480.5</v>
      </c>
      <c r="AM31" s="12">
        <v>144.54545454545453</v>
      </c>
      <c r="AN31" s="12">
        <v>379.72727272727275</v>
      </c>
      <c r="AO31" s="12">
        <v>338.54545454545456</v>
      </c>
      <c r="AP31" s="12">
        <v>229.72727272727272</v>
      </c>
      <c r="AQ31" s="12">
        <v>467.18181818181819</v>
      </c>
      <c r="AR31" s="12">
        <v>380.18181818181819</v>
      </c>
      <c r="AS31" s="13">
        <v>18137.454545454551</v>
      </c>
      <c r="AT31" s="14"/>
      <c r="AW31" s="15"/>
    </row>
    <row r="32" spans="1:56">
      <c r="A32" s="1">
        <v>16</v>
      </c>
      <c r="B32" s="12">
        <v>100.86363636363636</v>
      </c>
      <c r="C32" s="12">
        <v>100.77272727272727</v>
      </c>
      <c r="D32" s="12">
        <v>59.81818181818182</v>
      </c>
      <c r="E32" s="12">
        <v>109.22727272727273</v>
      </c>
      <c r="F32" s="12">
        <v>345.5</v>
      </c>
      <c r="G32" s="12">
        <v>153.45454545454547</v>
      </c>
      <c r="H32" s="12">
        <v>247.68181818181819</v>
      </c>
      <c r="I32" s="12">
        <v>265.77272727272725</v>
      </c>
      <c r="J32" s="12">
        <v>246.86363636363637</v>
      </c>
      <c r="K32" s="12">
        <v>128.54545454545453</v>
      </c>
      <c r="L32" s="12">
        <v>182.13636363636363</v>
      </c>
      <c r="M32" s="12">
        <v>127.04545454545455</v>
      </c>
      <c r="N32" s="12">
        <v>103.27272727272727</v>
      </c>
      <c r="O32" s="12">
        <v>73</v>
      </c>
      <c r="P32" s="12">
        <v>56.045454545454547</v>
      </c>
      <c r="Q32" s="12">
        <v>47</v>
      </c>
      <c r="R32" s="12">
        <v>35.272727272727273</v>
      </c>
      <c r="S32" s="12">
        <v>88.909090909090907</v>
      </c>
      <c r="T32" s="12">
        <v>64.13636363636364</v>
      </c>
      <c r="U32" s="12">
        <v>87.772727272727266</v>
      </c>
      <c r="V32" s="12">
        <v>74.5</v>
      </c>
      <c r="W32" s="12">
        <v>25.136363636363637</v>
      </c>
      <c r="X32" s="12">
        <v>33.954545454545453</v>
      </c>
      <c r="Y32" s="12">
        <v>133.90909090909091</v>
      </c>
      <c r="Z32" s="12">
        <v>156.68181818181819</v>
      </c>
      <c r="AA32" s="12">
        <v>902.40909090909088</v>
      </c>
      <c r="AB32" s="12">
        <v>1080.5</v>
      </c>
      <c r="AC32" s="12">
        <v>1572.0454545454545</v>
      </c>
      <c r="AD32" s="12">
        <v>855.86363636363637</v>
      </c>
      <c r="AE32" s="12">
        <v>28.954545454545453</v>
      </c>
      <c r="AF32" s="12">
        <v>336.68181818181819</v>
      </c>
      <c r="AG32" s="12">
        <v>354.72727272727275</v>
      </c>
      <c r="AH32" s="12">
        <v>873.22727272727275</v>
      </c>
      <c r="AI32" s="12">
        <v>254.22727272727272</v>
      </c>
      <c r="AJ32" s="12">
        <v>132.77272727272728</v>
      </c>
      <c r="AK32" s="12">
        <v>42.409090909090907</v>
      </c>
      <c r="AL32" s="12">
        <v>112.09090909090909</v>
      </c>
      <c r="AM32" s="12">
        <v>26.136363636363637</v>
      </c>
      <c r="AN32" s="12">
        <v>109.54545454545455</v>
      </c>
      <c r="AO32" s="12">
        <v>89.954545454545453</v>
      </c>
      <c r="AP32" s="12">
        <v>91.86363636363636</v>
      </c>
      <c r="AQ32" s="12">
        <v>158.54545454545453</v>
      </c>
      <c r="AR32" s="12">
        <v>152.5</v>
      </c>
      <c r="AS32" s="13">
        <v>10221.72727272727</v>
      </c>
      <c r="AT32" s="14"/>
      <c r="AW32" s="15"/>
    </row>
    <row r="33" spans="1:49">
      <c r="A33" s="1">
        <v>24</v>
      </c>
      <c r="B33" s="12">
        <v>92.545454545454547</v>
      </c>
      <c r="C33" s="12">
        <v>108.95454545454545</v>
      </c>
      <c r="D33" s="12">
        <v>44.68181818181818</v>
      </c>
      <c r="E33" s="12">
        <v>78.772727272727266</v>
      </c>
      <c r="F33" s="12">
        <v>311.54545454545456</v>
      </c>
      <c r="G33" s="12">
        <v>109.81818181818181</v>
      </c>
      <c r="H33" s="12">
        <v>187.59090909090909</v>
      </c>
      <c r="I33" s="12">
        <v>226.36363636363637</v>
      </c>
      <c r="J33" s="12">
        <v>229.68181818181819</v>
      </c>
      <c r="K33" s="12">
        <v>105</v>
      </c>
      <c r="L33" s="12">
        <v>137.77272727272728</v>
      </c>
      <c r="M33" s="12">
        <v>109.36363636363636</v>
      </c>
      <c r="N33" s="12">
        <v>65.818181818181813</v>
      </c>
      <c r="O33" s="12">
        <v>50.68181818181818</v>
      </c>
      <c r="P33" s="12">
        <v>38.363636363636367</v>
      </c>
      <c r="Q33" s="12">
        <v>31.636363636363637</v>
      </c>
      <c r="R33" s="12">
        <v>22.318181818181817</v>
      </c>
      <c r="S33" s="12">
        <v>37.136363636363633</v>
      </c>
      <c r="T33" s="12">
        <v>54.045454545454547</v>
      </c>
      <c r="U33" s="12">
        <v>40.909090909090907</v>
      </c>
      <c r="V33" s="12">
        <v>46.363636363636367</v>
      </c>
      <c r="W33" s="12">
        <v>25.363636363636363</v>
      </c>
      <c r="X33" s="12">
        <v>18.90909090909091</v>
      </c>
      <c r="Y33" s="12">
        <v>101.95454545454545</v>
      </c>
      <c r="Z33" s="12">
        <v>118.63636363636364</v>
      </c>
      <c r="AA33" s="12">
        <v>1253.909090909091</v>
      </c>
      <c r="AB33" s="12">
        <v>1615</v>
      </c>
      <c r="AC33" s="12">
        <v>2190.181818181818</v>
      </c>
      <c r="AD33" s="12">
        <v>1181.3181818181818</v>
      </c>
      <c r="AE33" s="12">
        <v>332.77272727272725</v>
      </c>
      <c r="AF33" s="12">
        <v>39.636363636363633</v>
      </c>
      <c r="AG33" s="12">
        <v>315.27272727272725</v>
      </c>
      <c r="AH33" s="12">
        <v>929.59090909090912</v>
      </c>
      <c r="AI33" s="12">
        <v>269.68181818181819</v>
      </c>
      <c r="AJ33" s="12">
        <v>131</v>
      </c>
      <c r="AK33" s="12">
        <v>20.454545454545453</v>
      </c>
      <c r="AL33" s="12">
        <v>63.227272727272727</v>
      </c>
      <c r="AM33" s="12">
        <v>20.90909090909091</v>
      </c>
      <c r="AN33" s="12">
        <v>83</v>
      </c>
      <c r="AO33" s="12">
        <v>86.227272727272734</v>
      </c>
      <c r="AP33" s="12">
        <v>114.54545454545455</v>
      </c>
      <c r="AQ33" s="12">
        <v>149.90909090909091</v>
      </c>
      <c r="AR33" s="12">
        <v>172.40909090909091</v>
      </c>
      <c r="AS33" s="13">
        <v>11363.272727272726</v>
      </c>
      <c r="AT33" s="14"/>
      <c r="AW33" s="15"/>
    </row>
    <row r="34" spans="1:49">
      <c r="A34" s="1" t="s">
        <v>29</v>
      </c>
      <c r="B34" s="12">
        <v>28.318181818181817</v>
      </c>
      <c r="C34" s="12">
        <v>32.636363636363633</v>
      </c>
      <c r="D34" s="12">
        <v>24.09090909090909</v>
      </c>
      <c r="E34" s="12">
        <v>26.363636363636363</v>
      </c>
      <c r="F34" s="12">
        <v>127</v>
      </c>
      <c r="G34" s="12">
        <v>27.09090909090909</v>
      </c>
      <c r="H34" s="12">
        <v>73.454545454545453</v>
      </c>
      <c r="I34" s="12">
        <v>128.27272727272728</v>
      </c>
      <c r="J34" s="12">
        <v>134</v>
      </c>
      <c r="K34" s="12">
        <v>43.863636363636367</v>
      </c>
      <c r="L34" s="12">
        <v>50.954545454545453</v>
      </c>
      <c r="M34" s="12">
        <v>55.5</v>
      </c>
      <c r="N34" s="12">
        <v>27.818181818181817</v>
      </c>
      <c r="O34" s="12">
        <v>22.318181818181817</v>
      </c>
      <c r="P34" s="12">
        <v>22.454545454545453</v>
      </c>
      <c r="Q34" s="12">
        <v>11.909090909090908</v>
      </c>
      <c r="R34" s="12">
        <v>9.3181818181818183</v>
      </c>
      <c r="S34" s="12">
        <v>23.727272727272727</v>
      </c>
      <c r="T34" s="12">
        <v>32.454545454545453</v>
      </c>
      <c r="U34" s="12">
        <v>63.545454545454547</v>
      </c>
      <c r="V34" s="12">
        <v>47.68181818181818</v>
      </c>
      <c r="W34" s="12">
        <v>21.40909090909091</v>
      </c>
      <c r="X34" s="12">
        <v>23.045454545454547</v>
      </c>
      <c r="Y34" s="12">
        <v>43.5</v>
      </c>
      <c r="Z34" s="12">
        <v>43.68181818181818</v>
      </c>
      <c r="AA34" s="12">
        <v>1028.1818181818182</v>
      </c>
      <c r="AB34" s="12">
        <v>1234.5454545454545</v>
      </c>
      <c r="AC34" s="12">
        <v>1380.4545454545455</v>
      </c>
      <c r="AD34" s="12">
        <v>702.63636363636363</v>
      </c>
      <c r="AE34" s="12">
        <v>333.54545454545456</v>
      </c>
      <c r="AF34" s="12">
        <v>298.63636363636363</v>
      </c>
      <c r="AG34" s="12">
        <v>20.59090909090909</v>
      </c>
      <c r="AH34" s="12">
        <v>187.95454545454547</v>
      </c>
      <c r="AI34" s="12">
        <v>74.090909090909093</v>
      </c>
      <c r="AJ34" s="12">
        <v>52.727272727272727</v>
      </c>
      <c r="AK34" s="12">
        <v>11.818181818181818</v>
      </c>
      <c r="AL34" s="12">
        <v>46.454545454545453</v>
      </c>
      <c r="AM34" s="12">
        <v>10.454545454545455</v>
      </c>
      <c r="AN34" s="12">
        <v>42.5</v>
      </c>
      <c r="AO34" s="12">
        <v>37.727272727272727</v>
      </c>
      <c r="AP34" s="12">
        <v>51</v>
      </c>
      <c r="AQ34" s="12">
        <v>72.818181818181813</v>
      </c>
      <c r="AR34" s="12">
        <v>93.727272727272734</v>
      </c>
      <c r="AS34" s="13">
        <v>6824.2727272727288</v>
      </c>
      <c r="AT34" s="14"/>
      <c r="AW34" s="15"/>
    </row>
    <row r="35" spans="1:49">
      <c r="A35" s="1" t="s">
        <v>30</v>
      </c>
      <c r="B35" s="12">
        <v>56.090909090909093</v>
      </c>
      <c r="C35" s="12">
        <v>87.409090909090907</v>
      </c>
      <c r="D35" s="12">
        <v>38.227272727272727</v>
      </c>
      <c r="E35" s="12">
        <v>29.636363636363637</v>
      </c>
      <c r="F35" s="12">
        <v>103.45454545454545</v>
      </c>
      <c r="G35" s="12">
        <v>50.409090909090907</v>
      </c>
      <c r="H35" s="12">
        <v>86.86363636363636</v>
      </c>
      <c r="I35" s="12">
        <v>109.18181818181819</v>
      </c>
      <c r="J35" s="12">
        <v>132</v>
      </c>
      <c r="K35" s="12">
        <v>70.86363636363636</v>
      </c>
      <c r="L35" s="12">
        <v>92.818181818181813</v>
      </c>
      <c r="M35" s="12">
        <v>72.272727272727266</v>
      </c>
      <c r="N35" s="12">
        <v>53.590909090909093</v>
      </c>
      <c r="O35" s="12">
        <v>43.045454545454547</v>
      </c>
      <c r="P35" s="12">
        <v>31.40909090909091</v>
      </c>
      <c r="Q35" s="12">
        <v>19.318181818181817</v>
      </c>
      <c r="R35" s="12">
        <v>22.363636363636363</v>
      </c>
      <c r="S35" s="12">
        <v>31.727272727272727</v>
      </c>
      <c r="T35" s="12">
        <v>42.136363636363633</v>
      </c>
      <c r="U35" s="12">
        <v>32.772727272727273</v>
      </c>
      <c r="V35" s="12">
        <v>32.590909090909093</v>
      </c>
      <c r="W35" s="12">
        <v>12</v>
      </c>
      <c r="X35" s="12">
        <v>12.090909090909092</v>
      </c>
      <c r="Y35" s="12">
        <v>41.5</v>
      </c>
      <c r="Z35" s="12">
        <v>75</v>
      </c>
      <c r="AA35" s="12">
        <v>1328.8636363636363</v>
      </c>
      <c r="AB35" s="12">
        <v>1496.0454545454545</v>
      </c>
      <c r="AC35" s="12">
        <v>3435.5454545454545</v>
      </c>
      <c r="AD35" s="12">
        <v>1569.7727272727273</v>
      </c>
      <c r="AE35" s="12">
        <v>819.36363636363637</v>
      </c>
      <c r="AF35" s="12">
        <v>958.4545454545455</v>
      </c>
      <c r="AG35" s="12">
        <v>187.68181818181819</v>
      </c>
      <c r="AH35" s="12">
        <v>36.772727272727273</v>
      </c>
      <c r="AI35" s="12">
        <v>176.72727272727272</v>
      </c>
      <c r="AJ35" s="12">
        <v>129.22727272727272</v>
      </c>
      <c r="AK35" s="12">
        <v>20.318181818181817</v>
      </c>
      <c r="AL35" s="12">
        <v>58.636363636363633</v>
      </c>
      <c r="AM35" s="12">
        <v>14.136363636363637</v>
      </c>
      <c r="AN35" s="12">
        <v>62.227272727272727</v>
      </c>
      <c r="AO35" s="12">
        <v>96.409090909090907</v>
      </c>
      <c r="AP35" s="12">
        <v>124.22727272727273</v>
      </c>
      <c r="AQ35" s="12">
        <v>60.954545454545453</v>
      </c>
      <c r="AR35" s="12">
        <v>148.68181818181819</v>
      </c>
      <c r="AS35" s="13">
        <v>12102.81818181818</v>
      </c>
      <c r="AT35" s="14"/>
      <c r="AW35" s="15"/>
    </row>
    <row r="36" spans="1:49">
      <c r="A36" s="1" t="s">
        <v>31</v>
      </c>
      <c r="B36" s="12">
        <v>54.454545454545453</v>
      </c>
      <c r="C36" s="12">
        <v>134.86363636363637</v>
      </c>
      <c r="D36" s="12">
        <v>59.5</v>
      </c>
      <c r="E36" s="12">
        <v>48.590909090909093</v>
      </c>
      <c r="F36" s="12">
        <v>151</v>
      </c>
      <c r="G36" s="12">
        <v>49.68181818181818</v>
      </c>
      <c r="H36" s="12">
        <v>118.13636363636364</v>
      </c>
      <c r="I36" s="12">
        <v>148</v>
      </c>
      <c r="J36" s="12">
        <v>179.86363636363637</v>
      </c>
      <c r="K36" s="12">
        <v>110.13636363636364</v>
      </c>
      <c r="L36" s="12">
        <v>123.40909090909091</v>
      </c>
      <c r="M36" s="12">
        <v>118.5</v>
      </c>
      <c r="N36" s="12">
        <v>76.545454545454547</v>
      </c>
      <c r="O36" s="12">
        <v>93</v>
      </c>
      <c r="P36" s="12">
        <v>53.18181818181818</v>
      </c>
      <c r="Q36" s="12">
        <v>42.5</v>
      </c>
      <c r="R36" s="12">
        <v>49.136363636363633</v>
      </c>
      <c r="S36" s="12">
        <v>68.272727272727266</v>
      </c>
      <c r="T36" s="12">
        <v>88.090909090909093</v>
      </c>
      <c r="U36" s="12">
        <v>108.18181818181819</v>
      </c>
      <c r="V36" s="12">
        <v>71.63636363636364</v>
      </c>
      <c r="W36" s="12">
        <v>32.727272727272727</v>
      </c>
      <c r="X36" s="12">
        <v>25.454545454545453</v>
      </c>
      <c r="Y36" s="12">
        <v>46.18181818181818</v>
      </c>
      <c r="Z36" s="12">
        <v>70.454545454545453</v>
      </c>
      <c r="AA36" s="12">
        <v>996.5454545454545</v>
      </c>
      <c r="AB36" s="12">
        <v>1162.1818181818182</v>
      </c>
      <c r="AC36" s="12">
        <v>1167.7272727272727</v>
      </c>
      <c r="AD36" s="12">
        <v>672.90909090909088</v>
      </c>
      <c r="AE36" s="12">
        <v>273.36363636363637</v>
      </c>
      <c r="AF36" s="12">
        <v>292.04545454545456</v>
      </c>
      <c r="AG36" s="12">
        <v>78.045454545454547</v>
      </c>
      <c r="AH36" s="12">
        <v>179.27272727272728</v>
      </c>
      <c r="AI36" s="12">
        <v>12.409090909090908</v>
      </c>
      <c r="AJ36" s="12">
        <v>52.272727272727273</v>
      </c>
      <c r="AK36" s="12">
        <v>35</v>
      </c>
      <c r="AL36" s="12">
        <v>134.09090909090909</v>
      </c>
      <c r="AM36" s="12">
        <v>45.590909090909093</v>
      </c>
      <c r="AN36" s="12">
        <v>87.727272727272734</v>
      </c>
      <c r="AO36" s="12">
        <v>68.181818181818187</v>
      </c>
      <c r="AP36" s="12">
        <v>108.90909090909091</v>
      </c>
      <c r="AQ36" s="12">
        <v>124.90909090909091</v>
      </c>
      <c r="AR36" s="12">
        <v>226.95454545454547</v>
      </c>
      <c r="AS36" s="13">
        <v>7839.636363636364</v>
      </c>
      <c r="AT36" s="14"/>
      <c r="AW36" s="15"/>
    </row>
    <row r="37" spans="1:49">
      <c r="A37" s="1" t="s">
        <v>32</v>
      </c>
      <c r="B37" s="12">
        <v>13.954545454545455</v>
      </c>
      <c r="C37" s="12">
        <v>22.40909090909091</v>
      </c>
      <c r="D37" s="12">
        <v>3.9545454545454546</v>
      </c>
      <c r="E37" s="12">
        <v>3.5454545454545454</v>
      </c>
      <c r="F37" s="12">
        <v>36.409090909090907</v>
      </c>
      <c r="G37" s="12">
        <v>6.0909090909090908</v>
      </c>
      <c r="H37" s="12">
        <v>21.5</v>
      </c>
      <c r="I37" s="12">
        <v>66.227272727272734</v>
      </c>
      <c r="J37" s="12">
        <v>90.045454545454547</v>
      </c>
      <c r="K37" s="12">
        <v>12.181818181818182</v>
      </c>
      <c r="L37" s="12">
        <v>14.727272727272727</v>
      </c>
      <c r="M37" s="12">
        <v>14.909090909090908</v>
      </c>
      <c r="N37" s="12">
        <v>7.7727272727272725</v>
      </c>
      <c r="O37" s="12">
        <v>10.045454545454545</v>
      </c>
      <c r="P37" s="12">
        <v>8.545454545454545</v>
      </c>
      <c r="Q37" s="12">
        <v>6.9545454545454541</v>
      </c>
      <c r="R37" s="12">
        <v>6.8181818181818183</v>
      </c>
      <c r="S37" s="12">
        <v>5.0454545454545459</v>
      </c>
      <c r="T37" s="12">
        <v>21.5</v>
      </c>
      <c r="U37" s="12">
        <v>21.863636363636363</v>
      </c>
      <c r="V37" s="12">
        <v>18.772727272727273</v>
      </c>
      <c r="W37" s="12">
        <v>3.4545454545454546</v>
      </c>
      <c r="X37" s="12">
        <v>2.2272727272727271</v>
      </c>
      <c r="Y37" s="12">
        <v>4.8636363636363633</v>
      </c>
      <c r="Z37" s="12">
        <v>12.090909090909092</v>
      </c>
      <c r="AA37" s="12">
        <v>587.22727272727275</v>
      </c>
      <c r="AB37" s="12">
        <v>687.72727272727275</v>
      </c>
      <c r="AC37" s="12">
        <v>562.31818181818187</v>
      </c>
      <c r="AD37" s="12">
        <v>418.77272727272725</v>
      </c>
      <c r="AE37" s="12">
        <v>126.18181818181819</v>
      </c>
      <c r="AF37" s="12">
        <v>145.86363636363637</v>
      </c>
      <c r="AG37" s="12">
        <v>56.772727272727273</v>
      </c>
      <c r="AH37" s="12">
        <v>124.72727272727273</v>
      </c>
      <c r="AI37" s="12">
        <v>42.272727272727273</v>
      </c>
      <c r="AJ37" s="12">
        <v>5.6363636363636367</v>
      </c>
      <c r="AK37" s="12">
        <v>2.3181818181818183</v>
      </c>
      <c r="AL37" s="12">
        <v>22.045454545454547</v>
      </c>
      <c r="AM37" s="12">
        <v>6.9545454545454541</v>
      </c>
      <c r="AN37" s="12">
        <v>19.136363636363637</v>
      </c>
      <c r="AO37" s="12">
        <v>14.954545454545455</v>
      </c>
      <c r="AP37" s="12">
        <v>49.909090909090907</v>
      </c>
      <c r="AQ37" s="12">
        <v>36.454545454545453</v>
      </c>
      <c r="AR37" s="12">
        <v>91.409090909090907</v>
      </c>
      <c r="AS37" s="13">
        <v>3436.5909090909099</v>
      </c>
      <c r="AT37" s="14"/>
      <c r="AW37" s="15"/>
    </row>
    <row r="38" spans="1:49">
      <c r="A38" s="1" t="s">
        <v>33</v>
      </c>
      <c r="B38" s="12">
        <v>7.3181818181818183</v>
      </c>
      <c r="C38" s="12">
        <v>8.8181818181818183</v>
      </c>
      <c r="D38" s="12">
        <v>3.0909090909090908</v>
      </c>
      <c r="E38" s="12">
        <v>5.2272727272727275</v>
      </c>
      <c r="F38" s="12">
        <v>54.545454545454547</v>
      </c>
      <c r="G38" s="12">
        <v>8.5909090909090917</v>
      </c>
      <c r="H38" s="12">
        <v>26.681818181818183</v>
      </c>
      <c r="I38" s="12">
        <v>62.909090909090907</v>
      </c>
      <c r="J38" s="12">
        <v>100.36363636363636</v>
      </c>
      <c r="K38" s="12">
        <v>91.36363636363636</v>
      </c>
      <c r="L38" s="12">
        <v>50.272727272727273</v>
      </c>
      <c r="M38" s="12">
        <v>102.72727272727273</v>
      </c>
      <c r="N38" s="12">
        <v>38.954545454545453</v>
      </c>
      <c r="O38" s="12">
        <v>67.909090909090907</v>
      </c>
      <c r="P38" s="12">
        <v>23.5</v>
      </c>
      <c r="Q38" s="12">
        <v>21.454545454545453</v>
      </c>
      <c r="R38" s="12">
        <v>14.636363636363637</v>
      </c>
      <c r="S38" s="12">
        <v>25.545454545454547</v>
      </c>
      <c r="T38" s="12">
        <v>6.7272727272727275</v>
      </c>
      <c r="U38" s="12">
        <v>4.6818181818181817</v>
      </c>
      <c r="V38" s="12">
        <v>6.3181818181818183</v>
      </c>
      <c r="W38" s="12">
        <v>1.1818181818181819</v>
      </c>
      <c r="X38" s="12">
        <v>3.3636363636363638</v>
      </c>
      <c r="Y38" s="12">
        <v>8.5</v>
      </c>
      <c r="Z38" s="12">
        <v>8.9090909090909083</v>
      </c>
      <c r="AA38" s="12">
        <v>438.86363636363637</v>
      </c>
      <c r="AB38" s="12">
        <v>417.59090909090907</v>
      </c>
      <c r="AC38" s="12">
        <v>219.95454545454547</v>
      </c>
      <c r="AD38" s="12">
        <v>179.77272727272728</v>
      </c>
      <c r="AE38" s="12">
        <v>40.590909090909093</v>
      </c>
      <c r="AF38" s="12">
        <v>23.363636363636363</v>
      </c>
      <c r="AG38" s="12">
        <v>10.818181818181818</v>
      </c>
      <c r="AH38" s="12">
        <v>19.681818181818183</v>
      </c>
      <c r="AI38" s="12">
        <v>34.454545454545453</v>
      </c>
      <c r="AJ38" s="12">
        <v>2.5909090909090908</v>
      </c>
      <c r="AK38" s="12">
        <v>4.5909090909090908</v>
      </c>
      <c r="AL38" s="12">
        <v>123.27272727272727</v>
      </c>
      <c r="AM38" s="12">
        <v>1.1818181818181819</v>
      </c>
      <c r="AN38" s="12">
        <v>4.3636363636363633</v>
      </c>
      <c r="AO38" s="12">
        <v>3.3181818181818183</v>
      </c>
      <c r="AP38" s="12">
        <v>3.5909090909090908</v>
      </c>
      <c r="AQ38" s="12">
        <v>17.40909090909091</v>
      </c>
      <c r="AR38" s="12">
        <v>4.1363636363636367</v>
      </c>
      <c r="AS38" s="13">
        <v>2303.136363636364</v>
      </c>
      <c r="AT38" s="14"/>
      <c r="AW38" s="15"/>
    </row>
    <row r="39" spans="1:49">
      <c r="A39" s="1" t="s">
        <v>34</v>
      </c>
      <c r="B39" s="12">
        <v>22.318181818181817</v>
      </c>
      <c r="C39" s="12">
        <v>37.272727272727273</v>
      </c>
      <c r="D39" s="12">
        <v>17.863636363636363</v>
      </c>
      <c r="E39" s="12">
        <v>14.181818181818182</v>
      </c>
      <c r="F39" s="12">
        <v>141.72727272727272</v>
      </c>
      <c r="G39" s="12">
        <v>28.272727272727273</v>
      </c>
      <c r="H39" s="12">
        <v>77.045454545454547</v>
      </c>
      <c r="I39" s="12">
        <v>219.95454545454547</v>
      </c>
      <c r="J39" s="12">
        <v>305.13636363636363</v>
      </c>
      <c r="K39" s="12">
        <v>197.22727272727272</v>
      </c>
      <c r="L39" s="12">
        <v>159.54545454545453</v>
      </c>
      <c r="M39" s="12">
        <v>412.27272727272725</v>
      </c>
      <c r="N39" s="12">
        <v>111.63636363636364</v>
      </c>
      <c r="O39" s="12">
        <v>279.13636363636363</v>
      </c>
      <c r="P39" s="12">
        <v>90.681818181818187</v>
      </c>
      <c r="Q39" s="12">
        <v>58.863636363636367</v>
      </c>
      <c r="R39" s="12">
        <v>60.636363636363633</v>
      </c>
      <c r="S39" s="12">
        <v>91.63636363636364</v>
      </c>
      <c r="T39" s="12">
        <v>11.590909090909092</v>
      </c>
      <c r="U39" s="12">
        <v>8.045454545454545</v>
      </c>
      <c r="V39" s="12">
        <v>12</v>
      </c>
      <c r="W39" s="12">
        <v>2</v>
      </c>
      <c r="X39" s="12">
        <v>4.1363636363636367</v>
      </c>
      <c r="Y39" s="12">
        <v>14.227272727272727</v>
      </c>
      <c r="Z39" s="12">
        <v>23.5</v>
      </c>
      <c r="AA39" s="12">
        <v>1791.9545454545455</v>
      </c>
      <c r="AB39" s="12">
        <v>1411.1363636363637</v>
      </c>
      <c r="AC39" s="12">
        <v>724.68181818181813</v>
      </c>
      <c r="AD39" s="12">
        <v>529.90909090909088</v>
      </c>
      <c r="AE39" s="12">
        <v>120.27272727272727</v>
      </c>
      <c r="AF39" s="12">
        <v>64.590909090909093</v>
      </c>
      <c r="AG39" s="12">
        <v>54.090909090909093</v>
      </c>
      <c r="AH39" s="12">
        <v>62.5</v>
      </c>
      <c r="AI39" s="12">
        <v>137.22727272727272</v>
      </c>
      <c r="AJ39" s="12">
        <v>27.09090909090909</v>
      </c>
      <c r="AK39" s="12">
        <v>136.77272727272728</v>
      </c>
      <c r="AL39" s="12">
        <v>18.272727272727273</v>
      </c>
      <c r="AM39" s="12">
        <v>3.5454545454545454</v>
      </c>
      <c r="AN39" s="12">
        <v>11.363636363636363</v>
      </c>
      <c r="AO39" s="12">
        <v>17.59090909090909</v>
      </c>
      <c r="AP39" s="12">
        <v>16.272727272727273</v>
      </c>
      <c r="AQ39" s="12">
        <v>123.95454545454545</v>
      </c>
      <c r="AR39" s="12">
        <v>20.772727272727273</v>
      </c>
      <c r="AS39" s="13">
        <v>7672.9090909090892</v>
      </c>
      <c r="AT39" s="14"/>
      <c r="AW39" s="15"/>
    </row>
    <row r="40" spans="1:49">
      <c r="A40" s="1" t="s">
        <v>35</v>
      </c>
      <c r="B40" s="12">
        <v>4.1363636363636367</v>
      </c>
      <c r="C40" s="12">
        <v>7.6818181818181817</v>
      </c>
      <c r="D40" s="12">
        <v>4.0454545454545459</v>
      </c>
      <c r="E40" s="12">
        <v>2.4545454545454546</v>
      </c>
      <c r="F40" s="12">
        <v>41.090909090909093</v>
      </c>
      <c r="G40" s="12">
        <v>6.1363636363636367</v>
      </c>
      <c r="H40" s="12">
        <v>37.590909090909093</v>
      </c>
      <c r="I40" s="12">
        <v>92.36363636363636</v>
      </c>
      <c r="J40" s="12">
        <v>126.77272727272727</v>
      </c>
      <c r="K40" s="12">
        <v>9.4090909090909083</v>
      </c>
      <c r="L40" s="12">
        <v>7.5</v>
      </c>
      <c r="M40" s="12">
        <v>35.18181818181818</v>
      </c>
      <c r="N40" s="12">
        <v>5.4090909090909092</v>
      </c>
      <c r="O40" s="12">
        <v>5.4545454545454541</v>
      </c>
      <c r="P40" s="12">
        <v>8</v>
      </c>
      <c r="Q40" s="12">
        <v>4.1363636363636367</v>
      </c>
      <c r="R40" s="12">
        <v>2.5</v>
      </c>
      <c r="S40" s="12">
        <v>7.5454545454545459</v>
      </c>
      <c r="T40" s="12">
        <v>66.181818181818187</v>
      </c>
      <c r="U40" s="12">
        <v>37.772727272727273</v>
      </c>
      <c r="V40" s="12">
        <v>55.863636363636367</v>
      </c>
      <c r="W40" s="12">
        <v>14.090909090909092</v>
      </c>
      <c r="X40" s="12">
        <v>7.9090909090909092</v>
      </c>
      <c r="Y40" s="12">
        <v>16.59090909090909</v>
      </c>
      <c r="Z40" s="12">
        <v>5</v>
      </c>
      <c r="AA40" s="12">
        <v>359.04545454545456</v>
      </c>
      <c r="AB40" s="12">
        <v>318.63636363636363</v>
      </c>
      <c r="AC40" s="12">
        <v>175.59090909090909</v>
      </c>
      <c r="AD40" s="12">
        <v>154.59090909090909</v>
      </c>
      <c r="AE40" s="12">
        <v>28.09090909090909</v>
      </c>
      <c r="AF40" s="12">
        <v>20.636363636363637</v>
      </c>
      <c r="AG40" s="12">
        <v>11.681818181818182</v>
      </c>
      <c r="AH40" s="12">
        <v>13.590909090909092</v>
      </c>
      <c r="AI40" s="12">
        <v>44.272727272727273</v>
      </c>
      <c r="AJ40" s="12">
        <v>7.7727272727272725</v>
      </c>
      <c r="AK40" s="12">
        <v>1.0454545454545454</v>
      </c>
      <c r="AL40" s="12">
        <v>3.2272727272727271</v>
      </c>
      <c r="AM40" s="12">
        <v>3.0454545454545454</v>
      </c>
      <c r="AN40" s="12">
        <v>57.590909090909093</v>
      </c>
      <c r="AO40" s="12">
        <v>6</v>
      </c>
      <c r="AP40" s="12">
        <v>8.9090909090909083</v>
      </c>
      <c r="AQ40" s="12">
        <v>25.954545454545453</v>
      </c>
      <c r="AR40" s="12">
        <v>7.4545454545454541</v>
      </c>
      <c r="AS40" s="13">
        <v>1857.9545454545453</v>
      </c>
      <c r="AT40" s="14"/>
      <c r="AW40" s="15"/>
    </row>
    <row r="41" spans="1:49">
      <c r="A41" s="1" t="s">
        <v>36</v>
      </c>
      <c r="B41" s="12">
        <v>39.909090909090907</v>
      </c>
      <c r="C41" s="12">
        <v>48.772727272727273</v>
      </c>
      <c r="D41" s="12">
        <v>11.318181818181818</v>
      </c>
      <c r="E41" s="12">
        <v>13.909090909090908</v>
      </c>
      <c r="F41" s="12">
        <v>85.272727272727266</v>
      </c>
      <c r="G41" s="12">
        <v>27.272727272727273</v>
      </c>
      <c r="H41" s="12">
        <v>179.40909090909091</v>
      </c>
      <c r="I41" s="12">
        <v>218.90909090909091</v>
      </c>
      <c r="J41" s="12">
        <v>278.81818181818181</v>
      </c>
      <c r="K41" s="12">
        <v>33.590909090909093</v>
      </c>
      <c r="L41" s="12">
        <v>64.818181818181813</v>
      </c>
      <c r="M41" s="12">
        <v>109.63636363636364</v>
      </c>
      <c r="N41" s="12">
        <v>29.681818181818183</v>
      </c>
      <c r="O41" s="12">
        <v>20.545454545454547</v>
      </c>
      <c r="P41" s="12">
        <v>42.18181818181818</v>
      </c>
      <c r="Q41" s="12">
        <v>12.227272727272727</v>
      </c>
      <c r="R41" s="12">
        <v>12.136363636363637</v>
      </c>
      <c r="S41" s="12">
        <v>34.136363636363633</v>
      </c>
      <c r="T41" s="12">
        <v>326.81818181818181</v>
      </c>
      <c r="U41" s="12">
        <v>122.77272727272727</v>
      </c>
      <c r="V41" s="12">
        <v>202.18181818181819</v>
      </c>
      <c r="W41" s="12">
        <v>31.272727272727273</v>
      </c>
      <c r="X41" s="12">
        <v>20.272727272727273</v>
      </c>
      <c r="Y41" s="12">
        <v>53.954545454545453</v>
      </c>
      <c r="Z41" s="12">
        <v>32.590909090909093</v>
      </c>
      <c r="AA41" s="12">
        <v>594.36363636363637</v>
      </c>
      <c r="AB41" s="12">
        <v>558.63636363636363</v>
      </c>
      <c r="AC41" s="12">
        <v>426.72727272727275</v>
      </c>
      <c r="AD41" s="12">
        <v>441.90909090909093</v>
      </c>
      <c r="AE41" s="12">
        <v>113.86363636363636</v>
      </c>
      <c r="AF41" s="12">
        <v>99.63636363636364</v>
      </c>
      <c r="AG41" s="12">
        <v>45.727272727272727</v>
      </c>
      <c r="AH41" s="12">
        <v>66.590909090909093</v>
      </c>
      <c r="AI41" s="12">
        <v>86.954545454545453</v>
      </c>
      <c r="AJ41" s="12">
        <v>21.636363636363637</v>
      </c>
      <c r="AK41" s="12">
        <v>6.0909090909090908</v>
      </c>
      <c r="AL41" s="12">
        <v>13.818181818181818</v>
      </c>
      <c r="AM41" s="12">
        <v>63.18181818181818</v>
      </c>
      <c r="AN41" s="12">
        <v>19</v>
      </c>
      <c r="AO41" s="12">
        <v>16.09090909090909</v>
      </c>
      <c r="AP41" s="12">
        <v>22.636363636363637</v>
      </c>
      <c r="AQ41" s="12">
        <v>72.318181818181813</v>
      </c>
      <c r="AR41" s="12">
        <v>28.454545454545453</v>
      </c>
      <c r="AS41" s="13">
        <v>4750.045454545455</v>
      </c>
      <c r="AT41" s="14"/>
      <c r="AW41" s="15"/>
    </row>
    <row r="42" spans="1:49">
      <c r="A42" s="1" t="s">
        <v>53</v>
      </c>
      <c r="B42" s="12">
        <v>12.227272727272727</v>
      </c>
      <c r="C42" s="12">
        <v>21.045454545454547</v>
      </c>
      <c r="D42" s="12">
        <v>8.2272727272727266</v>
      </c>
      <c r="E42" s="12">
        <v>5.5</v>
      </c>
      <c r="F42" s="12">
        <v>29.636363636363637</v>
      </c>
      <c r="G42" s="12">
        <v>4.7727272727272725</v>
      </c>
      <c r="H42" s="12">
        <v>23</v>
      </c>
      <c r="I42" s="12">
        <v>58.454545454545453</v>
      </c>
      <c r="J42" s="12">
        <v>75.318181818181813</v>
      </c>
      <c r="K42" s="12">
        <v>13.863636363636363</v>
      </c>
      <c r="L42" s="12">
        <v>13.318181818181818</v>
      </c>
      <c r="M42" s="12">
        <v>21.09090909090909</v>
      </c>
      <c r="N42" s="12">
        <v>8.1818181818181817</v>
      </c>
      <c r="O42" s="12">
        <v>7.2727272727272725</v>
      </c>
      <c r="P42" s="12">
        <v>7.2727272727272725</v>
      </c>
      <c r="Q42" s="12">
        <v>5.2272727272727275</v>
      </c>
      <c r="R42" s="12">
        <v>5.0909090909090908</v>
      </c>
      <c r="S42" s="12">
        <v>6.5909090909090908</v>
      </c>
      <c r="T42" s="12">
        <v>14.772727272727273</v>
      </c>
      <c r="U42" s="12">
        <v>21.40909090909091</v>
      </c>
      <c r="V42" s="12">
        <v>16.90909090909091</v>
      </c>
      <c r="W42" s="12">
        <v>4.7272727272727275</v>
      </c>
      <c r="X42" s="12">
        <v>2.7727272727272729</v>
      </c>
      <c r="Y42" s="12">
        <v>5.8636363636363633</v>
      </c>
      <c r="Z42" s="12">
        <v>9.2272727272727266</v>
      </c>
      <c r="AA42" s="12">
        <v>496.54545454545456</v>
      </c>
      <c r="AB42" s="12">
        <v>541.81818181818187</v>
      </c>
      <c r="AC42" s="12">
        <v>409.27272727272725</v>
      </c>
      <c r="AD42" s="12">
        <v>346.63636363636363</v>
      </c>
      <c r="AE42" s="12">
        <v>77.909090909090907</v>
      </c>
      <c r="AF42" s="12">
        <v>92.181818181818187</v>
      </c>
      <c r="AG42" s="12">
        <v>40.81818181818182</v>
      </c>
      <c r="AH42" s="12">
        <v>97.63636363636364</v>
      </c>
      <c r="AI42" s="12">
        <v>69.090909090909093</v>
      </c>
      <c r="AJ42" s="12">
        <v>13.409090909090908</v>
      </c>
      <c r="AK42" s="12">
        <v>3.9545454545454546</v>
      </c>
      <c r="AL42" s="12">
        <v>16.90909090909091</v>
      </c>
      <c r="AM42" s="12">
        <v>5.6363636363636367</v>
      </c>
      <c r="AN42" s="12">
        <v>16.045454545454547</v>
      </c>
      <c r="AO42" s="12">
        <v>6.9090909090909092</v>
      </c>
      <c r="AP42" s="12">
        <v>35.045454545454547</v>
      </c>
      <c r="AQ42" s="12">
        <v>21.90909090909091</v>
      </c>
      <c r="AR42" s="12">
        <v>53.954545454545453</v>
      </c>
      <c r="AS42" s="13">
        <v>2747.4545454545455</v>
      </c>
      <c r="AT42" s="14"/>
      <c r="AW42" s="15"/>
    </row>
    <row r="43" spans="1:49">
      <c r="A43" s="1" t="s">
        <v>54</v>
      </c>
      <c r="B43" s="12">
        <v>9.545454545454545</v>
      </c>
      <c r="C43" s="12">
        <v>28.227272727272727</v>
      </c>
      <c r="D43" s="12">
        <v>5.5454545454545459</v>
      </c>
      <c r="E43" s="12">
        <v>7.2272727272727275</v>
      </c>
      <c r="F43" s="12">
        <v>32.272727272727273</v>
      </c>
      <c r="G43" s="12">
        <v>6.2272727272727275</v>
      </c>
      <c r="H43" s="12">
        <v>22.772727272727273</v>
      </c>
      <c r="I43" s="12">
        <v>37.18181818181818</v>
      </c>
      <c r="J43" s="12">
        <v>57.772727272727273</v>
      </c>
      <c r="K43" s="12">
        <v>11.454545454545455</v>
      </c>
      <c r="L43" s="12">
        <v>17.181818181818183</v>
      </c>
      <c r="M43" s="12">
        <v>20.363636363636363</v>
      </c>
      <c r="N43" s="12">
        <v>11.227272727272727</v>
      </c>
      <c r="O43" s="12">
        <v>9.8181818181818183</v>
      </c>
      <c r="P43" s="12">
        <v>12</v>
      </c>
      <c r="Q43" s="12">
        <v>3.5454545454545454</v>
      </c>
      <c r="R43" s="12">
        <v>3.5454545454545454</v>
      </c>
      <c r="S43" s="12">
        <v>9.045454545454545</v>
      </c>
      <c r="T43" s="12">
        <v>17.90909090909091</v>
      </c>
      <c r="U43" s="12">
        <v>20.772727272727273</v>
      </c>
      <c r="V43" s="12">
        <v>16.454545454545453</v>
      </c>
      <c r="W43" s="12">
        <v>8.5</v>
      </c>
      <c r="X43" s="12">
        <v>5.2272727272727275</v>
      </c>
      <c r="Y43" s="12">
        <v>10.090909090909092</v>
      </c>
      <c r="Z43" s="12">
        <v>12.818181818181818</v>
      </c>
      <c r="AA43" s="12">
        <v>409.63636363636363</v>
      </c>
      <c r="AB43" s="12">
        <v>427.72727272727275</v>
      </c>
      <c r="AC43" s="12">
        <v>329.86363636363637</v>
      </c>
      <c r="AD43" s="12">
        <v>252.59090909090909</v>
      </c>
      <c r="AE43" s="12">
        <v>98.818181818181813</v>
      </c>
      <c r="AF43" s="12">
        <v>125.18181818181819</v>
      </c>
      <c r="AG43" s="12">
        <v>52.863636363636367</v>
      </c>
      <c r="AH43" s="12">
        <v>142.59090909090909</v>
      </c>
      <c r="AI43" s="12">
        <v>119.40909090909091</v>
      </c>
      <c r="AJ43" s="12">
        <v>54.863636363636367</v>
      </c>
      <c r="AK43" s="12">
        <v>3.5</v>
      </c>
      <c r="AL43" s="12">
        <v>17.09090909090909</v>
      </c>
      <c r="AM43" s="12">
        <v>7.3636363636363633</v>
      </c>
      <c r="AN43" s="12">
        <v>20.40909090909091</v>
      </c>
      <c r="AO43" s="12">
        <v>37.227272727272727</v>
      </c>
      <c r="AP43" s="12">
        <v>6.4545454545454541</v>
      </c>
      <c r="AQ43" s="12">
        <v>35.772727272727273</v>
      </c>
      <c r="AR43" s="12">
        <v>57.727272727272727</v>
      </c>
      <c r="AS43" s="13">
        <v>2595.818181818182</v>
      </c>
      <c r="AT43" s="14"/>
      <c r="AW43" s="15"/>
    </row>
    <row r="44" spans="1:49">
      <c r="A44" s="1" t="s">
        <v>55</v>
      </c>
      <c r="B44" s="12">
        <v>19.5</v>
      </c>
      <c r="C44" s="12">
        <v>47.727272727272727</v>
      </c>
      <c r="D44" s="12">
        <v>46.636363636363633</v>
      </c>
      <c r="E44" s="12">
        <v>62.272727272727273</v>
      </c>
      <c r="F44" s="12">
        <v>163.63636363636363</v>
      </c>
      <c r="G44" s="12">
        <v>46.31818181818182</v>
      </c>
      <c r="H44" s="12">
        <v>76.727272727272734</v>
      </c>
      <c r="I44" s="12">
        <v>49.090909090909093</v>
      </c>
      <c r="J44" s="12">
        <v>81.318181818181813</v>
      </c>
      <c r="K44" s="12">
        <v>23.363636363636363</v>
      </c>
      <c r="L44" s="12">
        <v>34.31818181818182</v>
      </c>
      <c r="M44" s="12">
        <v>34.863636363636367</v>
      </c>
      <c r="N44" s="12">
        <v>21.318181818181817</v>
      </c>
      <c r="O44" s="12">
        <v>15.818181818181818</v>
      </c>
      <c r="P44" s="12">
        <v>10.181818181818182</v>
      </c>
      <c r="Q44" s="12">
        <v>5.3636363636363633</v>
      </c>
      <c r="R44" s="12">
        <v>12.590909090909092</v>
      </c>
      <c r="S44" s="12">
        <v>37.409090909090907</v>
      </c>
      <c r="T44" s="12">
        <v>75.454545454545453</v>
      </c>
      <c r="U44" s="12">
        <v>107.18181818181819</v>
      </c>
      <c r="V44" s="12">
        <v>131.04545454545453</v>
      </c>
      <c r="W44" s="12">
        <v>64.681818181818187</v>
      </c>
      <c r="X44" s="12">
        <v>55.18181818181818</v>
      </c>
      <c r="Y44" s="12">
        <v>101.27272727272727</v>
      </c>
      <c r="Z44" s="12">
        <v>46.31818181818182</v>
      </c>
      <c r="AA44" s="12">
        <v>398.90909090909093</v>
      </c>
      <c r="AB44" s="12">
        <v>397</v>
      </c>
      <c r="AC44" s="12">
        <v>989.77272727272725</v>
      </c>
      <c r="AD44" s="12">
        <v>434.40909090909093</v>
      </c>
      <c r="AE44" s="12">
        <v>160.04545454545453</v>
      </c>
      <c r="AF44" s="12">
        <v>160.95454545454547</v>
      </c>
      <c r="AG44" s="12">
        <v>74.272727272727266</v>
      </c>
      <c r="AH44" s="12">
        <v>56.363636363636367</v>
      </c>
      <c r="AI44" s="12">
        <v>104.36363636363636</v>
      </c>
      <c r="AJ44" s="12">
        <v>40.363636363636367</v>
      </c>
      <c r="AK44" s="12">
        <v>13.954545454545455</v>
      </c>
      <c r="AL44" s="12">
        <v>115.04545454545455</v>
      </c>
      <c r="AM44" s="12">
        <v>30.818181818181817</v>
      </c>
      <c r="AN44" s="12">
        <v>70.181818181818187</v>
      </c>
      <c r="AO44" s="12">
        <v>22.59090909090909</v>
      </c>
      <c r="AP44" s="12">
        <v>38.863636363636367</v>
      </c>
      <c r="AQ44" s="12">
        <v>17.272727272727273</v>
      </c>
      <c r="AR44" s="12">
        <v>207.63636363636363</v>
      </c>
      <c r="AS44" s="13">
        <v>4702.4090909090901</v>
      </c>
      <c r="AT44" s="14"/>
      <c r="AW44" s="15"/>
    </row>
    <row r="45" spans="1:49">
      <c r="A45" s="1" t="s">
        <v>56</v>
      </c>
      <c r="B45" s="12">
        <v>23.5</v>
      </c>
      <c r="C45" s="12">
        <v>58</v>
      </c>
      <c r="D45" s="12">
        <v>20.40909090909091</v>
      </c>
      <c r="E45" s="12">
        <v>25.59090909090909</v>
      </c>
      <c r="F45" s="12">
        <v>149.09090909090909</v>
      </c>
      <c r="G45" s="12">
        <v>25.363636363636363</v>
      </c>
      <c r="H45" s="12">
        <v>37.863636363636367</v>
      </c>
      <c r="I45" s="12">
        <v>88.181818181818187</v>
      </c>
      <c r="J45" s="12">
        <v>109.68181818181819</v>
      </c>
      <c r="K45" s="12">
        <v>20.318181818181817</v>
      </c>
      <c r="L45" s="12">
        <v>22.227272727272727</v>
      </c>
      <c r="M45" s="12">
        <v>35.5</v>
      </c>
      <c r="N45" s="12">
        <v>17.227272727272727</v>
      </c>
      <c r="O45" s="12">
        <v>10.863636363636363</v>
      </c>
      <c r="P45" s="12">
        <v>10.545454545454545</v>
      </c>
      <c r="Q45" s="12">
        <v>6.7272727272727275</v>
      </c>
      <c r="R45" s="12">
        <v>4.6818181818181817</v>
      </c>
      <c r="S45" s="12">
        <v>6.2272727272727275</v>
      </c>
      <c r="T45" s="12">
        <v>21.181818181818183</v>
      </c>
      <c r="U45" s="12">
        <v>19.954545454545453</v>
      </c>
      <c r="V45" s="12">
        <v>22.40909090909091</v>
      </c>
      <c r="W45" s="12">
        <v>7.5454545454545459</v>
      </c>
      <c r="X45" s="12">
        <v>8.2727272727272734</v>
      </c>
      <c r="Y45" s="12">
        <v>18.40909090909091</v>
      </c>
      <c r="Z45" s="12">
        <v>20.363636363636363</v>
      </c>
      <c r="AA45" s="12">
        <v>678.77272727272725</v>
      </c>
      <c r="AB45" s="12">
        <v>847.09090909090912</v>
      </c>
      <c r="AC45" s="12">
        <v>557.09090909090912</v>
      </c>
      <c r="AD45" s="12">
        <v>367.95454545454544</v>
      </c>
      <c r="AE45" s="12">
        <v>153.31818181818181</v>
      </c>
      <c r="AF45" s="12">
        <v>173.86363636363637</v>
      </c>
      <c r="AG45" s="12">
        <v>93.727272727272734</v>
      </c>
      <c r="AH45" s="12">
        <v>157.5</v>
      </c>
      <c r="AI45" s="12">
        <v>239.81818181818181</v>
      </c>
      <c r="AJ45" s="12">
        <v>104.68181818181819</v>
      </c>
      <c r="AK45" s="12">
        <v>5.1818181818181817</v>
      </c>
      <c r="AL45" s="12">
        <v>22</v>
      </c>
      <c r="AM45" s="12">
        <v>9.5</v>
      </c>
      <c r="AN45" s="12">
        <v>25.5</v>
      </c>
      <c r="AO45" s="12">
        <v>52.954545454545453</v>
      </c>
      <c r="AP45" s="12">
        <v>52.454545454545453</v>
      </c>
      <c r="AQ45" s="12">
        <v>206.81818181818181</v>
      </c>
      <c r="AR45" s="12">
        <v>14</v>
      </c>
      <c r="AS45" s="13">
        <v>4552.363636363636</v>
      </c>
      <c r="AT45" s="14"/>
      <c r="AW45" s="15"/>
    </row>
    <row r="46" spans="1:49">
      <c r="A46" s="11" t="s">
        <v>49</v>
      </c>
      <c r="B46" s="14">
        <v>3252.136363636364</v>
      </c>
      <c r="C46" s="14">
        <v>6523.7727272727261</v>
      </c>
      <c r="D46" s="14">
        <v>4097.954545454545</v>
      </c>
      <c r="E46" s="14">
        <v>3511.590909090909</v>
      </c>
      <c r="F46" s="14">
        <v>11104.272727272728</v>
      </c>
      <c r="G46" s="14">
        <v>4050.6818181818185</v>
      </c>
      <c r="H46" s="14">
        <v>7492.4090909090892</v>
      </c>
      <c r="I46" s="14">
        <v>9411.9545454545423</v>
      </c>
      <c r="J46" s="14">
        <v>11916.09090909091</v>
      </c>
      <c r="K46" s="14">
        <v>5217.4090909090901</v>
      </c>
      <c r="L46" s="14">
        <v>6689.5000000000009</v>
      </c>
      <c r="M46" s="14">
        <v>6885.9545454545432</v>
      </c>
      <c r="N46" s="14">
        <v>4880.3636363636379</v>
      </c>
      <c r="O46" s="14">
        <v>5091.2272727272739</v>
      </c>
      <c r="P46" s="14">
        <v>4299.454545454546</v>
      </c>
      <c r="Q46" s="14">
        <v>2896.6363636363631</v>
      </c>
      <c r="R46" s="14">
        <v>3747.4090909090901</v>
      </c>
      <c r="S46" s="14">
        <v>7089.0454545454577</v>
      </c>
      <c r="T46" s="14">
        <v>5120.6818181818189</v>
      </c>
      <c r="U46" s="14">
        <v>5906.0454545454531</v>
      </c>
      <c r="V46" s="14">
        <v>5812.4545454545441</v>
      </c>
      <c r="W46" s="14">
        <v>3171.0454545454536</v>
      </c>
      <c r="X46" s="14">
        <v>2582.5909090909095</v>
      </c>
      <c r="Y46" s="14">
        <v>4560.0909090909081</v>
      </c>
      <c r="Z46" s="14">
        <v>5076.363636363636</v>
      </c>
      <c r="AA46" s="14">
        <v>30996.590909090912</v>
      </c>
      <c r="AB46" s="14">
        <v>30273.136363636364</v>
      </c>
      <c r="AC46" s="14">
        <v>27234.590909090901</v>
      </c>
      <c r="AD46" s="14">
        <v>20000.136363636364</v>
      </c>
      <c r="AE46" s="14">
        <v>10290.681818181818</v>
      </c>
      <c r="AF46" s="14">
        <v>11958.000000000002</v>
      </c>
      <c r="AG46" s="14">
        <v>7239.227272727273</v>
      </c>
      <c r="AH46" s="14">
        <v>12706.090909090912</v>
      </c>
      <c r="AI46" s="14">
        <v>7733.1363636363631</v>
      </c>
      <c r="AJ46" s="14">
        <v>3437.318181818182</v>
      </c>
      <c r="AK46" s="14">
        <v>2332.2727272727279</v>
      </c>
      <c r="AL46" s="14">
        <v>7765.0909090909099</v>
      </c>
      <c r="AM46" s="14">
        <v>1911.1818181818185</v>
      </c>
      <c r="AN46" s="14">
        <v>4629.0000000000009</v>
      </c>
      <c r="AO46" s="14">
        <v>2764.2272727272721</v>
      </c>
      <c r="AP46" s="14">
        <v>2504.318181818182</v>
      </c>
      <c r="AQ46" s="14">
        <v>5082.1818181818171</v>
      </c>
      <c r="AR46" s="14">
        <v>4621.3181818181811</v>
      </c>
      <c r="AS46" s="14">
        <v>333865.63636363635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7" customHeight="1">
      <c r="A1" s="7" t="s">
        <v>0</v>
      </c>
      <c r="B1" s="8" t="s">
        <v>1</v>
      </c>
      <c r="D1" s="9" t="s">
        <v>60</v>
      </c>
      <c r="G1" s="19">
        <f>'Weekday OD'!G1</f>
        <v>40269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8.5</v>
      </c>
      <c r="C3" s="12">
        <v>71</v>
      </c>
      <c r="D3" s="12">
        <v>77.25</v>
      </c>
      <c r="E3" s="12">
        <v>34.5</v>
      </c>
      <c r="F3" s="12">
        <v>224.25</v>
      </c>
      <c r="G3" s="12">
        <v>74.75</v>
      </c>
      <c r="H3" s="12">
        <v>79</v>
      </c>
      <c r="I3" s="12">
        <v>44.25</v>
      </c>
      <c r="J3" s="12">
        <v>59.75</v>
      </c>
      <c r="K3" s="12">
        <v>16</v>
      </c>
      <c r="L3" s="12">
        <v>77.25</v>
      </c>
      <c r="M3" s="12">
        <v>68.25</v>
      </c>
      <c r="N3" s="12">
        <v>17.75</v>
      </c>
      <c r="O3" s="12">
        <v>27.25</v>
      </c>
      <c r="P3" s="12">
        <v>20.5</v>
      </c>
      <c r="Q3" s="12">
        <v>9.75</v>
      </c>
      <c r="R3" s="12">
        <v>12</v>
      </c>
      <c r="S3" s="12">
        <v>21.25</v>
      </c>
      <c r="T3" s="12">
        <v>15.75</v>
      </c>
      <c r="U3" s="12">
        <v>6.75</v>
      </c>
      <c r="V3" s="12">
        <v>8</v>
      </c>
      <c r="W3" s="12">
        <v>3.25</v>
      </c>
      <c r="X3" s="12">
        <v>3.5</v>
      </c>
      <c r="Y3" s="12">
        <v>12.5</v>
      </c>
      <c r="Z3" s="12">
        <v>21.75</v>
      </c>
      <c r="AA3" s="12">
        <v>92.25</v>
      </c>
      <c r="AB3" s="12">
        <v>76.75</v>
      </c>
      <c r="AC3" s="12">
        <v>241</v>
      </c>
      <c r="AD3" s="12">
        <v>107.25</v>
      </c>
      <c r="AE3" s="12">
        <v>78.75</v>
      </c>
      <c r="AF3" s="12">
        <v>92</v>
      </c>
      <c r="AG3" s="12">
        <v>17.75</v>
      </c>
      <c r="AH3" s="12">
        <v>38</v>
      </c>
      <c r="AI3" s="12">
        <v>23.75</v>
      </c>
      <c r="AJ3" s="12">
        <v>8</v>
      </c>
      <c r="AK3" s="12">
        <v>7.75</v>
      </c>
      <c r="AL3" s="12">
        <v>7.5</v>
      </c>
      <c r="AM3" s="12">
        <v>0.75</v>
      </c>
      <c r="AN3" s="12">
        <v>26.75</v>
      </c>
      <c r="AO3" s="12">
        <v>8.75</v>
      </c>
      <c r="AP3" s="12">
        <v>6.25</v>
      </c>
      <c r="AQ3" s="12">
        <v>12.75</v>
      </c>
      <c r="AR3" s="12">
        <v>16</v>
      </c>
      <c r="AS3" s="13">
        <v>1876.75</v>
      </c>
      <c r="AT3" s="14"/>
      <c r="AV3" s="9" t="s">
        <v>38</v>
      </c>
      <c r="AW3" s="12">
        <f>SUM(B3:Z27,AK3:AN27,B38:Z41,AK38:AN41)</f>
        <v>40079</v>
      </c>
      <c r="AY3" s="9" t="s">
        <v>39</v>
      </c>
      <c r="AZ3" s="15">
        <f>SUM(AW12:AW18,AX12:BC12)</f>
        <v>102035.75</v>
      </c>
      <c r="BA3" s="16">
        <f>AZ3/BD$19</f>
        <v>0.60034978715642751</v>
      </c>
    </row>
    <row r="4" spans="1:56">
      <c r="A4" s="1" t="s">
        <v>3</v>
      </c>
      <c r="B4" s="12">
        <v>77</v>
      </c>
      <c r="C4" s="12">
        <v>9.75</v>
      </c>
      <c r="D4" s="12">
        <v>76.25</v>
      </c>
      <c r="E4" s="12">
        <v>52</v>
      </c>
      <c r="F4" s="12">
        <v>416.5</v>
      </c>
      <c r="G4" s="12">
        <v>104.25</v>
      </c>
      <c r="H4" s="12">
        <v>122.5</v>
      </c>
      <c r="I4" s="12">
        <v>66.75</v>
      </c>
      <c r="J4" s="12">
        <v>130.25</v>
      </c>
      <c r="K4" s="12">
        <v>27</v>
      </c>
      <c r="L4" s="12">
        <v>109</v>
      </c>
      <c r="M4" s="12">
        <v>161.25</v>
      </c>
      <c r="N4" s="12">
        <v>27.25</v>
      </c>
      <c r="O4" s="12">
        <v>40</v>
      </c>
      <c r="P4" s="12">
        <v>42.75</v>
      </c>
      <c r="Q4" s="12">
        <v>15</v>
      </c>
      <c r="R4" s="12">
        <v>19</v>
      </c>
      <c r="S4" s="12">
        <v>41.25</v>
      </c>
      <c r="T4" s="12">
        <v>19.5</v>
      </c>
      <c r="U4" s="12">
        <v>11.75</v>
      </c>
      <c r="V4" s="12">
        <v>19</v>
      </c>
      <c r="W4" s="12">
        <v>6</v>
      </c>
      <c r="X4" s="12">
        <v>7.75</v>
      </c>
      <c r="Y4" s="12">
        <v>19.5</v>
      </c>
      <c r="Z4" s="12">
        <v>27</v>
      </c>
      <c r="AA4" s="12">
        <v>247.25</v>
      </c>
      <c r="AB4" s="12">
        <v>192.5</v>
      </c>
      <c r="AC4" s="12">
        <v>634</v>
      </c>
      <c r="AD4" s="12">
        <v>200.25</v>
      </c>
      <c r="AE4" s="12">
        <v>74.25</v>
      </c>
      <c r="AF4" s="12">
        <v>113.5</v>
      </c>
      <c r="AG4" s="12">
        <v>28.75</v>
      </c>
      <c r="AH4" s="12">
        <v>63.25</v>
      </c>
      <c r="AI4" s="12">
        <v>58.5</v>
      </c>
      <c r="AJ4" s="12">
        <v>20.75</v>
      </c>
      <c r="AK4" s="12">
        <v>6</v>
      </c>
      <c r="AL4" s="12">
        <v>18.75</v>
      </c>
      <c r="AM4" s="12">
        <v>2.75</v>
      </c>
      <c r="AN4" s="12">
        <v>36.5</v>
      </c>
      <c r="AO4" s="12">
        <v>10.5</v>
      </c>
      <c r="AP4" s="12">
        <v>16.25</v>
      </c>
      <c r="AQ4" s="12">
        <v>41.75</v>
      </c>
      <c r="AR4" s="12">
        <v>21.5</v>
      </c>
      <c r="AS4" s="13">
        <v>3435.25</v>
      </c>
      <c r="AT4" s="14"/>
      <c r="AV4" s="9" t="s">
        <v>40</v>
      </c>
      <c r="AW4" s="12">
        <f>SUM(AA28:AJ37, AA42:AJ45, AO28:AR37, AO42:AR45)</f>
        <v>51420.75</v>
      </c>
      <c r="AY4" s="9" t="s">
        <v>41</v>
      </c>
      <c r="AZ4" s="15">
        <f>SUM(AX13:BB18)</f>
        <v>63463.25</v>
      </c>
      <c r="BA4" s="16">
        <f>AZ4/BD$19</f>
        <v>0.373399995881396</v>
      </c>
    </row>
    <row r="5" spans="1:56">
      <c r="A5" s="1" t="s">
        <v>4</v>
      </c>
      <c r="B5" s="12">
        <v>86</v>
      </c>
      <c r="C5" s="12">
        <v>71.75</v>
      </c>
      <c r="D5" s="12">
        <v>6</v>
      </c>
      <c r="E5" s="12">
        <v>38.25</v>
      </c>
      <c r="F5" s="12">
        <v>422.75</v>
      </c>
      <c r="G5" s="12">
        <v>85.5</v>
      </c>
      <c r="H5" s="12">
        <v>63</v>
      </c>
      <c r="I5" s="12">
        <v>54.75</v>
      </c>
      <c r="J5" s="12">
        <v>107.5</v>
      </c>
      <c r="K5" s="12">
        <v>27</v>
      </c>
      <c r="L5" s="12">
        <v>47</v>
      </c>
      <c r="M5" s="12">
        <v>83</v>
      </c>
      <c r="N5" s="12">
        <v>17.75</v>
      </c>
      <c r="O5" s="12">
        <v>18.5</v>
      </c>
      <c r="P5" s="12">
        <v>11</v>
      </c>
      <c r="Q5" s="12">
        <v>6.25</v>
      </c>
      <c r="R5" s="12">
        <v>5.5</v>
      </c>
      <c r="S5" s="12">
        <v>25.25</v>
      </c>
      <c r="T5" s="12">
        <v>12.25</v>
      </c>
      <c r="U5" s="12">
        <v>8</v>
      </c>
      <c r="V5" s="12">
        <v>16.5</v>
      </c>
      <c r="W5" s="12">
        <v>6.75</v>
      </c>
      <c r="X5" s="12">
        <v>6.25</v>
      </c>
      <c r="Y5" s="12">
        <v>24</v>
      </c>
      <c r="Z5" s="12">
        <v>10.25</v>
      </c>
      <c r="AA5" s="12">
        <v>151.5</v>
      </c>
      <c r="AB5" s="12">
        <v>124.5</v>
      </c>
      <c r="AC5" s="12">
        <v>345.5</v>
      </c>
      <c r="AD5" s="12">
        <v>148</v>
      </c>
      <c r="AE5" s="12">
        <v>41.25</v>
      </c>
      <c r="AF5" s="12">
        <v>43.75</v>
      </c>
      <c r="AG5" s="12">
        <v>14.25</v>
      </c>
      <c r="AH5" s="12">
        <v>15</v>
      </c>
      <c r="AI5" s="12">
        <v>17.5</v>
      </c>
      <c r="AJ5" s="12">
        <v>2.75</v>
      </c>
      <c r="AK5" s="12">
        <v>3.25</v>
      </c>
      <c r="AL5" s="12">
        <v>12.75</v>
      </c>
      <c r="AM5" s="12">
        <v>2.5</v>
      </c>
      <c r="AN5" s="12">
        <v>5.75</v>
      </c>
      <c r="AO5" s="12">
        <v>3</v>
      </c>
      <c r="AP5" s="12">
        <v>4</v>
      </c>
      <c r="AQ5" s="12">
        <v>35</v>
      </c>
      <c r="AR5" s="12">
        <v>11.75</v>
      </c>
      <c r="AS5" s="13">
        <v>2242.75</v>
      </c>
      <c r="AT5" s="14"/>
      <c r="AV5" s="9" t="s">
        <v>42</v>
      </c>
      <c r="AW5" s="12">
        <f>SUM(AA3:AJ27,B28:Z37,AA38:AJ41,AK28:AN37, B42:Z45, AK42:AN45, AO3:AR27, AO38:AR41)</f>
        <v>78460.75</v>
      </c>
    </row>
    <row r="6" spans="1:56">
      <c r="A6" s="1" t="s">
        <v>5</v>
      </c>
      <c r="B6" s="12">
        <v>36.5</v>
      </c>
      <c r="C6" s="12">
        <v>50</v>
      </c>
      <c r="D6" s="12">
        <v>39.75</v>
      </c>
      <c r="E6" s="12">
        <v>5.25</v>
      </c>
      <c r="F6" s="12">
        <v>130.75</v>
      </c>
      <c r="G6" s="12">
        <v>45.25</v>
      </c>
      <c r="H6" s="12">
        <v>52.75</v>
      </c>
      <c r="I6" s="12">
        <v>62</v>
      </c>
      <c r="J6" s="12">
        <v>101.75</v>
      </c>
      <c r="K6" s="12">
        <v>29.75</v>
      </c>
      <c r="L6" s="12">
        <v>45.75</v>
      </c>
      <c r="M6" s="12">
        <v>66</v>
      </c>
      <c r="N6" s="12">
        <v>18.75</v>
      </c>
      <c r="O6" s="12">
        <v>22</v>
      </c>
      <c r="P6" s="12">
        <v>12.75</v>
      </c>
      <c r="Q6" s="12">
        <v>7.25</v>
      </c>
      <c r="R6" s="12">
        <v>9.25</v>
      </c>
      <c r="S6" s="12">
        <v>19</v>
      </c>
      <c r="T6" s="12">
        <v>11.75</v>
      </c>
      <c r="U6" s="12">
        <v>8.5</v>
      </c>
      <c r="V6" s="12">
        <v>14.25</v>
      </c>
      <c r="W6" s="12">
        <v>7.25</v>
      </c>
      <c r="X6" s="12">
        <v>8.25</v>
      </c>
      <c r="Y6" s="12">
        <v>13</v>
      </c>
      <c r="Z6" s="12">
        <v>8.75</v>
      </c>
      <c r="AA6" s="12">
        <v>191</v>
      </c>
      <c r="AB6" s="12">
        <v>169.5</v>
      </c>
      <c r="AC6" s="12">
        <v>385.75</v>
      </c>
      <c r="AD6" s="12">
        <v>231.5</v>
      </c>
      <c r="AE6" s="12">
        <v>95.25</v>
      </c>
      <c r="AF6" s="12">
        <v>91.5</v>
      </c>
      <c r="AG6" s="12">
        <v>21.25</v>
      </c>
      <c r="AH6" s="12">
        <v>16.75</v>
      </c>
      <c r="AI6" s="12">
        <v>18.25</v>
      </c>
      <c r="AJ6" s="12">
        <v>3.25</v>
      </c>
      <c r="AK6" s="12">
        <v>3.75</v>
      </c>
      <c r="AL6" s="12">
        <v>9.5</v>
      </c>
      <c r="AM6" s="12">
        <v>1.75</v>
      </c>
      <c r="AN6" s="12">
        <v>11</v>
      </c>
      <c r="AO6" s="12">
        <v>4</v>
      </c>
      <c r="AP6" s="12">
        <v>5.25</v>
      </c>
      <c r="AQ6" s="12">
        <v>47.25</v>
      </c>
      <c r="AR6" s="12">
        <v>11.75</v>
      </c>
      <c r="AS6" s="13">
        <v>2144.5</v>
      </c>
      <c r="AT6" s="14"/>
      <c r="AW6" s="12"/>
    </row>
    <row r="7" spans="1:56">
      <c r="A7" s="1" t="s">
        <v>6</v>
      </c>
      <c r="B7" s="12">
        <v>226</v>
      </c>
      <c r="C7" s="12">
        <v>413.75</v>
      </c>
      <c r="D7" s="12">
        <v>432.5</v>
      </c>
      <c r="E7" s="12">
        <v>156.25</v>
      </c>
      <c r="F7" s="12">
        <v>18.5</v>
      </c>
      <c r="G7" s="12">
        <v>225.25</v>
      </c>
      <c r="H7" s="12">
        <v>282.5</v>
      </c>
      <c r="I7" s="12">
        <v>232.25</v>
      </c>
      <c r="J7" s="12">
        <v>322.75</v>
      </c>
      <c r="K7" s="12">
        <v>106.25</v>
      </c>
      <c r="L7" s="12">
        <v>189.25</v>
      </c>
      <c r="M7" s="12">
        <v>231.5</v>
      </c>
      <c r="N7" s="12">
        <v>123.25</v>
      </c>
      <c r="O7" s="12">
        <v>91</v>
      </c>
      <c r="P7" s="12">
        <v>74</v>
      </c>
      <c r="Q7" s="12">
        <v>54.75</v>
      </c>
      <c r="R7" s="12">
        <v>92</v>
      </c>
      <c r="S7" s="12">
        <v>270.5</v>
      </c>
      <c r="T7" s="12">
        <v>51</v>
      </c>
      <c r="U7" s="12">
        <v>55</v>
      </c>
      <c r="V7" s="12">
        <v>102</v>
      </c>
      <c r="W7" s="12">
        <v>55.75</v>
      </c>
      <c r="X7" s="12">
        <v>40.75</v>
      </c>
      <c r="Y7" s="12">
        <v>42.5</v>
      </c>
      <c r="Z7" s="12">
        <v>68.25</v>
      </c>
      <c r="AA7" s="12">
        <v>542.5</v>
      </c>
      <c r="AB7" s="12">
        <v>364.5</v>
      </c>
      <c r="AC7" s="12">
        <v>1273.75</v>
      </c>
      <c r="AD7" s="12">
        <v>535.75</v>
      </c>
      <c r="AE7" s="12">
        <v>258</v>
      </c>
      <c r="AF7" s="12">
        <v>202</v>
      </c>
      <c r="AG7" s="12">
        <v>79</v>
      </c>
      <c r="AH7" s="12">
        <v>70.25</v>
      </c>
      <c r="AI7" s="12">
        <v>113.5</v>
      </c>
      <c r="AJ7" s="12">
        <v>21</v>
      </c>
      <c r="AK7" s="12">
        <v>33.25</v>
      </c>
      <c r="AL7" s="12">
        <v>118.5</v>
      </c>
      <c r="AM7" s="12">
        <v>17.5</v>
      </c>
      <c r="AN7" s="12">
        <v>32.25</v>
      </c>
      <c r="AO7" s="12">
        <v>16.25</v>
      </c>
      <c r="AP7" s="12">
        <v>11.25</v>
      </c>
      <c r="AQ7" s="12">
        <v>120.25</v>
      </c>
      <c r="AR7" s="12">
        <v>107.25</v>
      </c>
      <c r="AS7" s="13">
        <v>7874.25</v>
      </c>
      <c r="AT7" s="14"/>
      <c r="AW7" s="12"/>
    </row>
    <row r="8" spans="1:56">
      <c r="A8" s="1" t="s">
        <v>7</v>
      </c>
      <c r="B8" s="12">
        <v>66.75</v>
      </c>
      <c r="C8" s="12">
        <v>91</v>
      </c>
      <c r="D8" s="12">
        <v>76.25</v>
      </c>
      <c r="E8" s="12">
        <v>47.5</v>
      </c>
      <c r="F8" s="12">
        <v>179.25</v>
      </c>
      <c r="G8" s="12">
        <v>5.75</v>
      </c>
      <c r="H8" s="12">
        <v>93.25</v>
      </c>
      <c r="I8" s="12">
        <v>103.5</v>
      </c>
      <c r="J8" s="12">
        <v>126.5</v>
      </c>
      <c r="K8" s="12">
        <v>30.25</v>
      </c>
      <c r="L8" s="12">
        <v>103</v>
      </c>
      <c r="M8" s="12">
        <v>95.25</v>
      </c>
      <c r="N8" s="12">
        <v>28.75</v>
      </c>
      <c r="O8" s="12">
        <v>33</v>
      </c>
      <c r="P8" s="12">
        <v>26.5</v>
      </c>
      <c r="Q8" s="12">
        <v>10.75</v>
      </c>
      <c r="R8" s="12">
        <v>12.5</v>
      </c>
      <c r="S8" s="12">
        <v>28</v>
      </c>
      <c r="T8" s="12">
        <v>9.25</v>
      </c>
      <c r="U8" s="12">
        <v>11.5</v>
      </c>
      <c r="V8" s="12">
        <v>14</v>
      </c>
      <c r="W8" s="12">
        <v>6.25</v>
      </c>
      <c r="X8" s="12">
        <v>6</v>
      </c>
      <c r="Y8" s="12">
        <v>9.25</v>
      </c>
      <c r="Z8" s="12">
        <v>36.25</v>
      </c>
      <c r="AA8" s="12">
        <v>174.5</v>
      </c>
      <c r="AB8" s="12">
        <v>133.5</v>
      </c>
      <c r="AC8" s="12">
        <v>311</v>
      </c>
      <c r="AD8" s="12">
        <v>209.25</v>
      </c>
      <c r="AE8" s="12">
        <v>132.75</v>
      </c>
      <c r="AF8" s="12">
        <v>98.75</v>
      </c>
      <c r="AG8" s="12">
        <v>20.75</v>
      </c>
      <c r="AH8" s="12">
        <v>26</v>
      </c>
      <c r="AI8" s="12">
        <v>15.75</v>
      </c>
      <c r="AJ8" s="12">
        <v>2.25</v>
      </c>
      <c r="AK8" s="12">
        <v>4</v>
      </c>
      <c r="AL8" s="12">
        <v>12</v>
      </c>
      <c r="AM8" s="12">
        <v>3</v>
      </c>
      <c r="AN8" s="12">
        <v>20</v>
      </c>
      <c r="AO8" s="12">
        <v>3</v>
      </c>
      <c r="AP8" s="12">
        <v>2.75</v>
      </c>
      <c r="AQ8" s="12">
        <v>32.75</v>
      </c>
      <c r="AR8" s="12">
        <v>16</v>
      </c>
      <c r="AS8" s="13">
        <v>2468.25</v>
      </c>
      <c r="AT8" s="14"/>
      <c r="AW8" s="15"/>
    </row>
    <row r="9" spans="1:56">
      <c r="A9" s="1" t="s">
        <v>8</v>
      </c>
      <c r="B9" s="12">
        <v>63.5</v>
      </c>
      <c r="C9" s="12">
        <v>114.25</v>
      </c>
      <c r="D9" s="12">
        <v>67.25</v>
      </c>
      <c r="E9" s="12">
        <v>49.25</v>
      </c>
      <c r="F9" s="12">
        <v>267.25</v>
      </c>
      <c r="G9" s="12">
        <v>96.25</v>
      </c>
      <c r="H9" s="12">
        <v>11.5</v>
      </c>
      <c r="I9" s="12">
        <v>76.25</v>
      </c>
      <c r="J9" s="12">
        <v>99.5</v>
      </c>
      <c r="K9" s="12">
        <v>26.25</v>
      </c>
      <c r="L9" s="12">
        <v>108</v>
      </c>
      <c r="M9" s="12">
        <v>147.75</v>
      </c>
      <c r="N9" s="12">
        <v>47.5</v>
      </c>
      <c r="O9" s="12">
        <v>68.75</v>
      </c>
      <c r="P9" s="12">
        <v>51.75</v>
      </c>
      <c r="Q9" s="12">
        <v>21.5</v>
      </c>
      <c r="R9" s="12">
        <v>20</v>
      </c>
      <c r="S9" s="12">
        <v>39</v>
      </c>
      <c r="T9" s="12">
        <v>61</v>
      </c>
      <c r="U9" s="12">
        <v>26.5</v>
      </c>
      <c r="V9" s="12">
        <v>42.25</v>
      </c>
      <c r="W9" s="12">
        <v>23.25</v>
      </c>
      <c r="X9" s="12">
        <v>16.25</v>
      </c>
      <c r="Y9" s="12">
        <v>36.75</v>
      </c>
      <c r="Z9" s="12">
        <v>46.75</v>
      </c>
      <c r="AA9" s="12">
        <v>322</v>
      </c>
      <c r="AB9" s="12">
        <v>254.75</v>
      </c>
      <c r="AC9" s="12">
        <v>672.25</v>
      </c>
      <c r="AD9" s="12">
        <v>350.5</v>
      </c>
      <c r="AE9" s="12">
        <v>187.25</v>
      </c>
      <c r="AF9" s="12">
        <v>152.75</v>
      </c>
      <c r="AG9" s="12">
        <v>37.25</v>
      </c>
      <c r="AH9" s="12">
        <v>37.5</v>
      </c>
      <c r="AI9" s="12">
        <v>32</v>
      </c>
      <c r="AJ9" s="12">
        <v>8.75</v>
      </c>
      <c r="AK9" s="12">
        <v>8.5</v>
      </c>
      <c r="AL9" s="12">
        <v>26</v>
      </c>
      <c r="AM9" s="12">
        <v>11.25</v>
      </c>
      <c r="AN9" s="12">
        <v>71.75</v>
      </c>
      <c r="AO9" s="12">
        <v>4.75</v>
      </c>
      <c r="AP9" s="12">
        <v>10</v>
      </c>
      <c r="AQ9" s="12">
        <v>51.5</v>
      </c>
      <c r="AR9" s="12">
        <v>21.75</v>
      </c>
      <c r="AS9" s="13">
        <v>3888.75</v>
      </c>
      <c r="AT9" s="14"/>
      <c r="AW9" s="15"/>
    </row>
    <row r="10" spans="1:56">
      <c r="A10" s="1">
        <v>19</v>
      </c>
      <c r="B10" s="12">
        <v>43.75</v>
      </c>
      <c r="C10" s="12">
        <v>77.75</v>
      </c>
      <c r="D10" s="12">
        <v>48</v>
      </c>
      <c r="E10" s="12">
        <v>60</v>
      </c>
      <c r="F10" s="12">
        <v>215.5</v>
      </c>
      <c r="G10" s="12">
        <v>101.5</v>
      </c>
      <c r="H10" s="12">
        <v>76.5</v>
      </c>
      <c r="I10" s="12">
        <v>8</v>
      </c>
      <c r="J10" s="12">
        <v>20.25</v>
      </c>
      <c r="K10" s="12">
        <v>10</v>
      </c>
      <c r="L10" s="12">
        <v>67.5</v>
      </c>
      <c r="M10" s="12">
        <v>77.75</v>
      </c>
      <c r="N10" s="12">
        <v>35</v>
      </c>
      <c r="O10" s="12">
        <v>48.25</v>
      </c>
      <c r="P10" s="12">
        <v>31.25</v>
      </c>
      <c r="Q10" s="12">
        <v>17.25</v>
      </c>
      <c r="R10" s="12">
        <v>23</v>
      </c>
      <c r="S10" s="12">
        <v>41.25</v>
      </c>
      <c r="T10" s="12">
        <v>32.5</v>
      </c>
      <c r="U10" s="12">
        <v>34.75</v>
      </c>
      <c r="V10" s="12">
        <v>48.25</v>
      </c>
      <c r="W10" s="12">
        <v>21.25</v>
      </c>
      <c r="X10" s="12">
        <v>24.75</v>
      </c>
      <c r="Y10" s="12">
        <v>64.25</v>
      </c>
      <c r="Z10" s="12">
        <v>29</v>
      </c>
      <c r="AA10" s="12">
        <v>192</v>
      </c>
      <c r="AB10" s="12">
        <v>163.75</v>
      </c>
      <c r="AC10" s="12">
        <v>377.75</v>
      </c>
      <c r="AD10" s="12">
        <v>267.75</v>
      </c>
      <c r="AE10" s="12">
        <v>170.5</v>
      </c>
      <c r="AF10" s="12">
        <v>115.75</v>
      </c>
      <c r="AG10" s="12">
        <v>35.5</v>
      </c>
      <c r="AH10" s="12">
        <v>27.5</v>
      </c>
      <c r="AI10" s="12">
        <v>24.75</v>
      </c>
      <c r="AJ10" s="12">
        <v>8.25</v>
      </c>
      <c r="AK10" s="12">
        <v>13</v>
      </c>
      <c r="AL10" s="12">
        <v>30.25</v>
      </c>
      <c r="AM10" s="12">
        <v>11.5</v>
      </c>
      <c r="AN10" s="12">
        <v>39.25</v>
      </c>
      <c r="AO10" s="12">
        <v>7.5</v>
      </c>
      <c r="AP10" s="12">
        <v>6.25</v>
      </c>
      <c r="AQ10" s="12">
        <v>25.75</v>
      </c>
      <c r="AR10" s="12">
        <v>21.25</v>
      </c>
      <c r="AS10" s="13">
        <v>2795.5</v>
      </c>
      <c r="AT10" s="14"/>
      <c r="AV10" s="17"/>
      <c r="AW10" s="15"/>
      <c r="BC10" s="11"/>
    </row>
    <row r="11" spans="1:56">
      <c r="A11" s="1">
        <v>12</v>
      </c>
      <c r="B11" s="12">
        <v>56.75</v>
      </c>
      <c r="C11" s="12">
        <v>123</v>
      </c>
      <c r="D11" s="12">
        <v>103</v>
      </c>
      <c r="E11" s="12">
        <v>110</v>
      </c>
      <c r="F11" s="12">
        <v>278.75</v>
      </c>
      <c r="G11" s="12">
        <v>113.75</v>
      </c>
      <c r="H11" s="12">
        <v>92.25</v>
      </c>
      <c r="I11" s="12">
        <v>16.5</v>
      </c>
      <c r="J11" s="12">
        <v>9.25</v>
      </c>
      <c r="K11" s="12">
        <v>13</v>
      </c>
      <c r="L11" s="12">
        <v>87</v>
      </c>
      <c r="M11" s="12">
        <v>142</v>
      </c>
      <c r="N11" s="12">
        <v>77.25</v>
      </c>
      <c r="O11" s="12">
        <v>104.5</v>
      </c>
      <c r="P11" s="12">
        <v>75.5</v>
      </c>
      <c r="Q11" s="12">
        <v>27.25</v>
      </c>
      <c r="R11" s="12">
        <v>42</v>
      </c>
      <c r="S11" s="12">
        <v>87.25</v>
      </c>
      <c r="T11" s="12">
        <v>63.25</v>
      </c>
      <c r="U11" s="12">
        <v>39.25</v>
      </c>
      <c r="V11" s="12">
        <v>68.75</v>
      </c>
      <c r="W11" s="12">
        <v>27.75</v>
      </c>
      <c r="X11" s="12">
        <v>34</v>
      </c>
      <c r="Y11" s="12">
        <v>76.25</v>
      </c>
      <c r="Z11" s="12">
        <v>57.5</v>
      </c>
      <c r="AA11" s="12">
        <v>268.75</v>
      </c>
      <c r="AB11" s="12">
        <v>231</v>
      </c>
      <c r="AC11" s="12">
        <v>577.75</v>
      </c>
      <c r="AD11" s="12">
        <v>261.25</v>
      </c>
      <c r="AE11" s="12">
        <v>119.25</v>
      </c>
      <c r="AF11" s="12">
        <v>99.25</v>
      </c>
      <c r="AG11" s="12">
        <v>40</v>
      </c>
      <c r="AH11" s="12">
        <v>54.25</v>
      </c>
      <c r="AI11" s="12">
        <v>49.75</v>
      </c>
      <c r="AJ11" s="12">
        <v>20.5</v>
      </c>
      <c r="AK11" s="12">
        <v>15.25</v>
      </c>
      <c r="AL11" s="12">
        <v>34.25</v>
      </c>
      <c r="AM11" s="12">
        <v>14</v>
      </c>
      <c r="AN11" s="12">
        <v>66.25</v>
      </c>
      <c r="AO11" s="12">
        <v>15</v>
      </c>
      <c r="AP11" s="12">
        <v>14.25</v>
      </c>
      <c r="AQ11" s="12">
        <v>39</v>
      </c>
      <c r="AR11" s="12">
        <v>30</v>
      </c>
      <c r="AS11" s="13">
        <v>3875.5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14.5</v>
      </c>
      <c r="C12" s="12">
        <v>25.25</v>
      </c>
      <c r="D12" s="12">
        <v>24.5</v>
      </c>
      <c r="E12" s="12">
        <v>20</v>
      </c>
      <c r="F12" s="12">
        <v>116.75</v>
      </c>
      <c r="G12" s="12">
        <v>51</v>
      </c>
      <c r="H12" s="12">
        <v>31.5</v>
      </c>
      <c r="I12" s="12">
        <v>9.5</v>
      </c>
      <c r="J12" s="12">
        <v>13.75</v>
      </c>
      <c r="K12" s="12">
        <v>8.5</v>
      </c>
      <c r="L12" s="12">
        <v>79</v>
      </c>
      <c r="M12" s="12">
        <v>142.25</v>
      </c>
      <c r="N12" s="12">
        <v>89.5</v>
      </c>
      <c r="O12" s="12">
        <v>137.5</v>
      </c>
      <c r="P12" s="12">
        <v>50</v>
      </c>
      <c r="Q12" s="12">
        <v>24</v>
      </c>
      <c r="R12" s="12">
        <v>41.75</v>
      </c>
      <c r="S12" s="12">
        <v>60.25</v>
      </c>
      <c r="T12" s="12">
        <v>6.5</v>
      </c>
      <c r="U12" s="12">
        <v>6</v>
      </c>
      <c r="V12" s="12">
        <v>12.25</v>
      </c>
      <c r="W12" s="12">
        <v>1.75</v>
      </c>
      <c r="X12" s="12">
        <v>8.75</v>
      </c>
      <c r="Y12" s="12">
        <v>13.75</v>
      </c>
      <c r="Z12" s="12">
        <v>25.75</v>
      </c>
      <c r="AA12" s="12">
        <v>199.75</v>
      </c>
      <c r="AB12" s="12">
        <v>198</v>
      </c>
      <c r="AC12" s="12">
        <v>560</v>
      </c>
      <c r="AD12" s="12">
        <v>204</v>
      </c>
      <c r="AE12" s="12">
        <v>112.5</v>
      </c>
      <c r="AF12" s="12">
        <v>76.5</v>
      </c>
      <c r="AG12" s="12">
        <v>28.25</v>
      </c>
      <c r="AH12" s="12">
        <v>31.25</v>
      </c>
      <c r="AI12" s="12">
        <v>30</v>
      </c>
      <c r="AJ12" s="12">
        <v>4.75</v>
      </c>
      <c r="AK12" s="12">
        <v>46.75</v>
      </c>
      <c r="AL12" s="12">
        <v>57.5</v>
      </c>
      <c r="AM12" s="12">
        <v>2.5</v>
      </c>
      <c r="AN12" s="12">
        <v>7</v>
      </c>
      <c r="AO12" s="12">
        <v>3.5</v>
      </c>
      <c r="AP12" s="12">
        <v>3.75</v>
      </c>
      <c r="AQ12" s="12">
        <v>17</v>
      </c>
      <c r="AR12" s="12">
        <v>5</v>
      </c>
      <c r="AS12" s="13">
        <v>2602.25</v>
      </c>
      <c r="AT12" s="14"/>
      <c r="AV12" s="17" t="s">
        <v>43</v>
      </c>
      <c r="AW12" s="15">
        <f>SUM(AA28:AD31)</f>
        <v>2180.25</v>
      </c>
      <c r="AX12" s="15">
        <f>SUM(Z28:Z31,H28:K31)</f>
        <v>7176.25</v>
      </c>
      <c r="AY12" s="15">
        <f>SUM(AE28:AJ31)</f>
        <v>15745.75</v>
      </c>
      <c r="AZ12" s="15">
        <f>SUM(B28:G31)</f>
        <v>7326</v>
      </c>
      <c r="BA12" s="15">
        <f>SUM(AM28:AN31,T28:Y31)</f>
        <v>6882</v>
      </c>
      <c r="BB12" s="15">
        <f>SUM(AK28:AL31,L28:S31)</f>
        <v>9212</v>
      </c>
      <c r="BC12" s="14">
        <f>SUM(AO28:AR31)</f>
        <v>4482.5</v>
      </c>
      <c r="BD12" s="9">
        <f t="shared" ref="BD12:BD19" si="0">SUM(AW12:BC12)</f>
        <v>53004.75</v>
      </c>
    </row>
    <row r="13" spans="1:56">
      <c r="A13" s="1" t="s">
        <v>10</v>
      </c>
      <c r="B13" s="12">
        <v>72.75</v>
      </c>
      <c r="C13" s="12">
        <v>97</v>
      </c>
      <c r="D13" s="12">
        <v>51.5</v>
      </c>
      <c r="E13" s="12">
        <v>49.25</v>
      </c>
      <c r="F13" s="12">
        <v>195.5</v>
      </c>
      <c r="G13" s="12">
        <v>99.25</v>
      </c>
      <c r="H13" s="12">
        <v>105.25</v>
      </c>
      <c r="I13" s="12">
        <v>73.25</v>
      </c>
      <c r="J13" s="12">
        <v>95.5</v>
      </c>
      <c r="K13" s="12">
        <v>65.25</v>
      </c>
      <c r="L13" s="12">
        <v>11.75</v>
      </c>
      <c r="M13" s="12">
        <v>224.5</v>
      </c>
      <c r="N13" s="12">
        <v>142.25</v>
      </c>
      <c r="O13" s="12">
        <v>241</v>
      </c>
      <c r="P13" s="12">
        <v>135.25</v>
      </c>
      <c r="Q13" s="12">
        <v>56.5</v>
      </c>
      <c r="R13" s="12">
        <v>45.5</v>
      </c>
      <c r="S13" s="12">
        <v>81.75</v>
      </c>
      <c r="T13" s="12">
        <v>40.75</v>
      </c>
      <c r="U13" s="12">
        <v>20.5</v>
      </c>
      <c r="V13" s="12">
        <v>30.25</v>
      </c>
      <c r="W13" s="12">
        <v>17.25</v>
      </c>
      <c r="X13" s="12">
        <v>18</v>
      </c>
      <c r="Y13" s="12">
        <v>37.5</v>
      </c>
      <c r="Z13" s="12">
        <v>87</v>
      </c>
      <c r="AA13" s="12">
        <v>259.75</v>
      </c>
      <c r="AB13" s="12">
        <v>198</v>
      </c>
      <c r="AC13" s="12">
        <v>639.75</v>
      </c>
      <c r="AD13" s="12">
        <v>307.5</v>
      </c>
      <c r="AE13" s="12">
        <v>149.75</v>
      </c>
      <c r="AF13" s="12">
        <v>138.5</v>
      </c>
      <c r="AG13" s="12">
        <v>27.75</v>
      </c>
      <c r="AH13" s="12">
        <v>59.5</v>
      </c>
      <c r="AI13" s="12">
        <v>49</v>
      </c>
      <c r="AJ13" s="12">
        <v>11.5</v>
      </c>
      <c r="AK13" s="12">
        <v>37.75</v>
      </c>
      <c r="AL13" s="12">
        <v>87.75</v>
      </c>
      <c r="AM13" s="12">
        <v>8</v>
      </c>
      <c r="AN13" s="12">
        <v>54.25</v>
      </c>
      <c r="AO13" s="12">
        <v>8.25</v>
      </c>
      <c r="AP13" s="12">
        <v>14.25</v>
      </c>
      <c r="AQ13" s="12">
        <v>33.25</v>
      </c>
      <c r="AR13" s="12">
        <v>19.25</v>
      </c>
      <c r="AS13" s="13">
        <v>4198</v>
      </c>
      <c r="AT13" s="14"/>
      <c r="AV13" s="17" t="s">
        <v>44</v>
      </c>
      <c r="AW13" s="15">
        <f>SUM(AA27:AD27,AA9:AD12)</f>
        <v>6811.5</v>
      </c>
      <c r="AX13" s="15">
        <f>SUM(Z27,Z9:Z12,H9:K12,H27:K27)</f>
        <v>841.25</v>
      </c>
      <c r="AY13" s="15">
        <f>SUM(AE9:AJ12,AE27:AJ27)</f>
        <v>1824.25</v>
      </c>
      <c r="AZ13" s="15">
        <f>SUM(B9:G12,B27:G27)</f>
        <v>2416.5</v>
      </c>
      <c r="BA13" s="15">
        <f>SUM(T9:Y12,AM9:AN12,T27:Y27,AM27:AN27)</f>
        <v>1072</v>
      </c>
      <c r="BB13" s="15">
        <f>SUM(L9:S12,AK9:AL12,L27:S27,AK27:AL27)</f>
        <v>2626</v>
      </c>
      <c r="BC13" s="14">
        <f>SUM(AO9:AR12,AO27:AR27)</f>
        <v>325.5</v>
      </c>
      <c r="BD13" s="9">
        <f t="shared" si="0"/>
        <v>15917</v>
      </c>
    </row>
    <row r="14" spans="1:56">
      <c r="A14" s="1" t="s">
        <v>11</v>
      </c>
      <c r="B14" s="12">
        <v>71.75</v>
      </c>
      <c r="C14" s="12">
        <v>163</v>
      </c>
      <c r="D14" s="12">
        <v>82.5</v>
      </c>
      <c r="E14" s="12">
        <v>64</v>
      </c>
      <c r="F14" s="12">
        <v>241</v>
      </c>
      <c r="G14" s="12">
        <v>93.75</v>
      </c>
      <c r="H14" s="12">
        <v>164.25</v>
      </c>
      <c r="I14" s="12">
        <v>102</v>
      </c>
      <c r="J14" s="12">
        <v>169.5</v>
      </c>
      <c r="K14" s="12">
        <v>122.5</v>
      </c>
      <c r="L14" s="12">
        <v>206.5</v>
      </c>
      <c r="M14" s="12">
        <v>8.25</v>
      </c>
      <c r="N14" s="12">
        <v>160.5</v>
      </c>
      <c r="O14" s="12">
        <v>235.75</v>
      </c>
      <c r="P14" s="12">
        <v>162.5</v>
      </c>
      <c r="Q14" s="12">
        <v>107.25</v>
      </c>
      <c r="R14" s="12">
        <v>135.75</v>
      </c>
      <c r="S14" s="12">
        <v>282.5</v>
      </c>
      <c r="T14" s="12">
        <v>91</v>
      </c>
      <c r="U14" s="12">
        <v>108.5</v>
      </c>
      <c r="V14" s="12">
        <v>121.25</v>
      </c>
      <c r="W14" s="12">
        <v>73.25</v>
      </c>
      <c r="X14" s="12">
        <v>50.5</v>
      </c>
      <c r="Y14" s="12">
        <v>69</v>
      </c>
      <c r="Z14" s="12">
        <v>78.75</v>
      </c>
      <c r="AA14" s="12">
        <v>282.5</v>
      </c>
      <c r="AB14" s="12">
        <v>183.5</v>
      </c>
      <c r="AC14" s="12">
        <v>453.5</v>
      </c>
      <c r="AD14" s="12">
        <v>234.75</v>
      </c>
      <c r="AE14" s="12">
        <v>82</v>
      </c>
      <c r="AF14" s="12">
        <v>87.25</v>
      </c>
      <c r="AG14" s="12">
        <v>39.5</v>
      </c>
      <c r="AH14" s="12">
        <v>40</v>
      </c>
      <c r="AI14" s="12">
        <v>86</v>
      </c>
      <c r="AJ14" s="12">
        <v>11.5</v>
      </c>
      <c r="AK14" s="12">
        <v>111.75</v>
      </c>
      <c r="AL14" s="12">
        <v>549.5</v>
      </c>
      <c r="AM14" s="12">
        <v>51.5</v>
      </c>
      <c r="AN14" s="12">
        <v>129.25</v>
      </c>
      <c r="AO14" s="12">
        <v>19.25</v>
      </c>
      <c r="AP14" s="12">
        <v>15.5</v>
      </c>
      <c r="AQ14" s="12">
        <v>29.5</v>
      </c>
      <c r="AR14" s="12">
        <v>32.75</v>
      </c>
      <c r="AS14" s="13">
        <v>5605</v>
      </c>
      <c r="AT14" s="14"/>
      <c r="AV14" s="17" t="s">
        <v>45</v>
      </c>
      <c r="AW14" s="15">
        <f>SUM(AA32:AD37)</f>
        <v>15240.25</v>
      </c>
      <c r="AX14" s="15">
        <f>SUM(H32:K37,Z32:Z37)</f>
        <v>1890</v>
      </c>
      <c r="AY14" s="15">
        <f>SUM(AE32:AJ37)</f>
        <v>5663</v>
      </c>
      <c r="AZ14" s="15">
        <f>SUM(B32:G37)</f>
        <v>2048.75</v>
      </c>
      <c r="BA14" s="15">
        <f>SUM(T32:Y37,AM32:AN37)</f>
        <v>1168</v>
      </c>
      <c r="BB14" s="15">
        <f>SUM(L32:S37,AK32:AL37)</f>
        <v>1908.25</v>
      </c>
      <c r="BC14" s="14">
        <f>SUM(AO32:AR37)</f>
        <v>1799.25</v>
      </c>
      <c r="BD14" s="9">
        <f t="shared" si="0"/>
        <v>29717.5</v>
      </c>
    </row>
    <row r="15" spans="1:56">
      <c r="A15" s="1" t="s">
        <v>12</v>
      </c>
      <c r="B15" s="12">
        <v>21.25</v>
      </c>
      <c r="C15" s="12">
        <v>36</v>
      </c>
      <c r="D15" s="12">
        <v>21.5</v>
      </c>
      <c r="E15" s="12">
        <v>18.5</v>
      </c>
      <c r="F15" s="12">
        <v>122</v>
      </c>
      <c r="G15" s="12">
        <v>29.75</v>
      </c>
      <c r="H15" s="12">
        <v>52</v>
      </c>
      <c r="I15" s="12">
        <v>39</v>
      </c>
      <c r="J15" s="12">
        <v>94.25</v>
      </c>
      <c r="K15" s="12">
        <v>104</v>
      </c>
      <c r="L15" s="12">
        <v>142.75</v>
      </c>
      <c r="M15" s="12">
        <v>157.75</v>
      </c>
      <c r="N15" s="12">
        <v>6.25</v>
      </c>
      <c r="O15" s="12">
        <v>101.75</v>
      </c>
      <c r="P15" s="12">
        <v>71.5</v>
      </c>
      <c r="Q15" s="12">
        <v>44</v>
      </c>
      <c r="R15" s="12">
        <v>30.75</v>
      </c>
      <c r="S15" s="12">
        <v>48.5</v>
      </c>
      <c r="T15" s="12">
        <v>14.25</v>
      </c>
      <c r="U15" s="12">
        <v>8.5</v>
      </c>
      <c r="V15" s="12">
        <v>9.25</v>
      </c>
      <c r="W15" s="12">
        <v>4.75</v>
      </c>
      <c r="X15" s="12">
        <v>3.5</v>
      </c>
      <c r="Y15" s="12">
        <v>11</v>
      </c>
      <c r="Z15" s="12">
        <v>20</v>
      </c>
      <c r="AA15" s="12">
        <v>156.75</v>
      </c>
      <c r="AB15" s="12">
        <v>130</v>
      </c>
      <c r="AC15" s="12">
        <v>391.5</v>
      </c>
      <c r="AD15" s="12">
        <v>116.75</v>
      </c>
      <c r="AE15" s="12">
        <v>47</v>
      </c>
      <c r="AF15" s="12">
        <v>53.75</v>
      </c>
      <c r="AG15" s="12">
        <v>20.75</v>
      </c>
      <c r="AH15" s="12">
        <v>26.75</v>
      </c>
      <c r="AI15" s="12">
        <v>31.5</v>
      </c>
      <c r="AJ15" s="12">
        <v>7</v>
      </c>
      <c r="AK15" s="12">
        <v>29.75</v>
      </c>
      <c r="AL15" s="12">
        <v>42.75</v>
      </c>
      <c r="AM15" s="12">
        <v>2.25</v>
      </c>
      <c r="AN15" s="12">
        <v>15.75</v>
      </c>
      <c r="AO15" s="12">
        <v>7.5</v>
      </c>
      <c r="AP15" s="12">
        <v>5.25</v>
      </c>
      <c r="AQ15" s="12">
        <v>17.75</v>
      </c>
      <c r="AR15" s="12">
        <v>12.75</v>
      </c>
      <c r="AS15" s="13">
        <v>2328.25</v>
      </c>
      <c r="AT15" s="14"/>
      <c r="AV15" s="17" t="s">
        <v>46</v>
      </c>
      <c r="AW15" s="15">
        <f>SUM(AA3:AD8)</f>
        <v>7083.25</v>
      </c>
      <c r="AX15" s="15">
        <f>SUM(H3:K8,Z3:Z8)</f>
        <v>2513.5</v>
      </c>
      <c r="AY15" s="15">
        <f>SUM(AE3:AJ8)</f>
        <v>2038</v>
      </c>
      <c r="AZ15" s="15">
        <f>SUM(B3:G8)</f>
        <v>4182.5</v>
      </c>
      <c r="BA15" s="15">
        <f>SUM(T3:Y8,AM3:AN8)</f>
        <v>833.75</v>
      </c>
      <c r="BB15" s="15">
        <f>SUM(L3:S8,AK3:AL8)</f>
        <v>2825.5</v>
      </c>
      <c r="BC15" s="14">
        <f>SUM(AO3:AR8)</f>
        <v>565.25</v>
      </c>
      <c r="BD15" s="9">
        <f t="shared" si="0"/>
        <v>20041.75</v>
      </c>
    </row>
    <row r="16" spans="1:56">
      <c r="A16" s="1" t="s">
        <v>13</v>
      </c>
      <c r="B16" s="12">
        <v>30.5</v>
      </c>
      <c r="C16" s="12">
        <v>33.25</v>
      </c>
      <c r="D16" s="12">
        <v>17.5</v>
      </c>
      <c r="E16" s="12">
        <v>19.75</v>
      </c>
      <c r="F16" s="12">
        <v>92.5</v>
      </c>
      <c r="G16" s="12">
        <v>33.75</v>
      </c>
      <c r="H16" s="12">
        <v>73</v>
      </c>
      <c r="I16" s="12">
        <v>68.5</v>
      </c>
      <c r="J16" s="12">
        <v>114.75</v>
      </c>
      <c r="K16" s="12">
        <v>114.25</v>
      </c>
      <c r="L16" s="12">
        <v>232.75</v>
      </c>
      <c r="M16" s="12">
        <v>235.5</v>
      </c>
      <c r="N16" s="12">
        <v>104</v>
      </c>
      <c r="O16" s="12">
        <v>7.25</v>
      </c>
      <c r="P16" s="12">
        <v>120.75</v>
      </c>
      <c r="Q16" s="12">
        <v>83.5</v>
      </c>
      <c r="R16" s="12">
        <v>82.5</v>
      </c>
      <c r="S16" s="12">
        <v>138.75</v>
      </c>
      <c r="T16" s="12">
        <v>18</v>
      </c>
      <c r="U16" s="12">
        <v>7.5</v>
      </c>
      <c r="V16" s="12">
        <v>10.75</v>
      </c>
      <c r="W16" s="12">
        <v>3.25</v>
      </c>
      <c r="X16" s="12">
        <v>5.5</v>
      </c>
      <c r="Y16" s="12">
        <v>10</v>
      </c>
      <c r="Z16" s="12">
        <v>33</v>
      </c>
      <c r="AA16" s="12">
        <v>160.5</v>
      </c>
      <c r="AB16" s="12">
        <v>120</v>
      </c>
      <c r="AC16" s="12">
        <v>396.25</v>
      </c>
      <c r="AD16" s="12">
        <v>105.5</v>
      </c>
      <c r="AE16" s="12">
        <v>41.75</v>
      </c>
      <c r="AF16" s="12">
        <v>38.25</v>
      </c>
      <c r="AG16" s="12">
        <v>14.5</v>
      </c>
      <c r="AH16" s="12">
        <v>36.75</v>
      </c>
      <c r="AI16" s="12">
        <v>31.5</v>
      </c>
      <c r="AJ16" s="12">
        <v>9.25</v>
      </c>
      <c r="AK16" s="12">
        <v>62.5</v>
      </c>
      <c r="AL16" s="12">
        <v>126.75</v>
      </c>
      <c r="AM16" s="12">
        <v>4</v>
      </c>
      <c r="AN16" s="12">
        <v>21.75</v>
      </c>
      <c r="AO16" s="12">
        <v>5.5</v>
      </c>
      <c r="AP16" s="12">
        <v>5.5</v>
      </c>
      <c r="AQ16" s="12">
        <v>11.25</v>
      </c>
      <c r="AR16" s="12">
        <v>6.75</v>
      </c>
      <c r="AS16" s="13">
        <v>2889</v>
      </c>
      <c r="AT16" s="14"/>
      <c r="AV16" s="17" t="s">
        <v>47</v>
      </c>
      <c r="AW16" s="15">
        <f>SUM(AA21:AD26,AA40:AD41)</f>
        <v>6716.25</v>
      </c>
      <c r="AX16" s="15">
        <f>SUM(H21:K26,H40:K41,Z21:Z26,Z40:Z41)</f>
        <v>1144.5</v>
      </c>
      <c r="AY16" s="15">
        <f>SUM(AE21:AJ26,AE40:AJ41)</f>
        <v>1255.25</v>
      </c>
      <c r="AZ16" s="15">
        <f>SUM(B21:G26,B40:G41)</f>
        <v>877</v>
      </c>
      <c r="BA16" s="15">
        <f>SUM(T21:Y26,T40:Y41,AM21:AN26,AM40:AN41)</f>
        <v>2855.25</v>
      </c>
      <c r="BB16" s="15">
        <f>SUM(L21:S26,L40:S41,AK21:AL26,AK40:AL41)</f>
        <v>1369.75</v>
      </c>
      <c r="BC16" s="14">
        <f>SUM(AO21:AR26,AO40:AR41)</f>
        <v>663.75</v>
      </c>
      <c r="BD16" s="9">
        <f t="shared" si="0"/>
        <v>14881.75</v>
      </c>
    </row>
    <row r="17" spans="1:56">
      <c r="A17" s="1" t="s">
        <v>14</v>
      </c>
      <c r="B17" s="12">
        <v>20.75</v>
      </c>
      <c r="C17" s="12">
        <v>39.75</v>
      </c>
      <c r="D17" s="12">
        <v>15.25</v>
      </c>
      <c r="E17" s="12">
        <v>10</v>
      </c>
      <c r="F17" s="12">
        <v>74.5</v>
      </c>
      <c r="G17" s="12">
        <v>27.75</v>
      </c>
      <c r="H17" s="12">
        <v>57.5</v>
      </c>
      <c r="I17" s="12">
        <v>42.5</v>
      </c>
      <c r="J17" s="12">
        <v>71</v>
      </c>
      <c r="K17" s="12">
        <v>48</v>
      </c>
      <c r="L17" s="12">
        <v>137.75</v>
      </c>
      <c r="M17" s="12">
        <v>157.75</v>
      </c>
      <c r="N17" s="12">
        <v>71</v>
      </c>
      <c r="O17" s="12">
        <v>137.5</v>
      </c>
      <c r="P17" s="12">
        <v>8.25</v>
      </c>
      <c r="Q17" s="12">
        <v>86.75</v>
      </c>
      <c r="R17" s="12">
        <v>83.25</v>
      </c>
      <c r="S17" s="12">
        <v>151.5</v>
      </c>
      <c r="T17" s="12">
        <v>12</v>
      </c>
      <c r="U17" s="12">
        <v>5.5</v>
      </c>
      <c r="V17" s="12">
        <v>9.75</v>
      </c>
      <c r="W17" s="12">
        <v>4.75</v>
      </c>
      <c r="X17" s="12">
        <v>3</v>
      </c>
      <c r="Y17" s="12">
        <v>9</v>
      </c>
      <c r="Z17" s="12">
        <v>22.75</v>
      </c>
      <c r="AA17" s="12">
        <v>102.5</v>
      </c>
      <c r="AB17" s="12">
        <v>56.5</v>
      </c>
      <c r="AC17" s="12">
        <v>211.25</v>
      </c>
      <c r="AD17" s="12">
        <v>71</v>
      </c>
      <c r="AE17" s="12">
        <v>50.5</v>
      </c>
      <c r="AF17" s="12">
        <v>32.25</v>
      </c>
      <c r="AG17" s="12">
        <v>14.5</v>
      </c>
      <c r="AH17" s="12">
        <v>23.25</v>
      </c>
      <c r="AI17" s="12">
        <v>30.25</v>
      </c>
      <c r="AJ17" s="12">
        <v>4.75</v>
      </c>
      <c r="AK17" s="12">
        <v>17</v>
      </c>
      <c r="AL17" s="12">
        <v>49</v>
      </c>
      <c r="AM17" s="12">
        <v>2.25</v>
      </c>
      <c r="AN17" s="12">
        <v>21</v>
      </c>
      <c r="AO17" s="12">
        <v>5.5</v>
      </c>
      <c r="AP17" s="12">
        <v>8.75</v>
      </c>
      <c r="AQ17" s="12">
        <v>8.25</v>
      </c>
      <c r="AR17" s="12">
        <v>10.5</v>
      </c>
      <c r="AS17" s="13">
        <v>2026.5</v>
      </c>
      <c r="AT17" s="14"/>
      <c r="AV17" s="1" t="s">
        <v>48</v>
      </c>
      <c r="AW17" s="14">
        <f>SUM(AA13:AD20,AA38:AD39)</f>
        <v>9222.5</v>
      </c>
      <c r="AX17" s="14">
        <f>SUM(H13:K20,H38:K39,Z13:Z20,Z38:Z39)</f>
        <v>2784.25</v>
      </c>
      <c r="AY17" s="14">
        <f>SUM(AE13:AJ20,AE38:AJ39)</f>
        <v>1980.25</v>
      </c>
      <c r="AZ17" s="14">
        <f>SUM(B13:G20,B38:G39)</f>
        <v>2942.75</v>
      </c>
      <c r="BA17" s="14">
        <f>SUM(T13:Y20,T38:Y39,AM13:AN20,AM38:AN39)</f>
        <v>1411</v>
      </c>
      <c r="BB17" s="14">
        <f>SUM(L13:S20,L38:S39,AK13:AL20,AK38:AL39)</f>
        <v>9383.5</v>
      </c>
      <c r="BC17" s="14">
        <f>SUM(AO13:AR20,AO38:AR39)</f>
        <v>515.25</v>
      </c>
      <c r="BD17" s="9">
        <f t="shared" si="0"/>
        <v>28239.5</v>
      </c>
    </row>
    <row r="18" spans="1:56">
      <c r="A18" s="1" t="s">
        <v>15</v>
      </c>
      <c r="B18" s="12">
        <v>13.5</v>
      </c>
      <c r="C18" s="12">
        <v>17.75</v>
      </c>
      <c r="D18" s="12">
        <v>5.75</v>
      </c>
      <c r="E18" s="12">
        <v>8.75</v>
      </c>
      <c r="F18" s="12">
        <v>51.75</v>
      </c>
      <c r="G18" s="12">
        <v>12.75</v>
      </c>
      <c r="H18" s="12">
        <v>23</v>
      </c>
      <c r="I18" s="12">
        <v>15.75</v>
      </c>
      <c r="J18" s="12">
        <v>33.75</v>
      </c>
      <c r="K18" s="12">
        <v>21.25</v>
      </c>
      <c r="L18" s="12">
        <v>58.5</v>
      </c>
      <c r="M18" s="12">
        <v>99.75</v>
      </c>
      <c r="N18" s="12">
        <v>41.25</v>
      </c>
      <c r="O18" s="12">
        <v>79.75</v>
      </c>
      <c r="P18" s="12">
        <v>72.5</v>
      </c>
      <c r="Q18" s="12">
        <v>5.5</v>
      </c>
      <c r="R18" s="12">
        <v>35.25</v>
      </c>
      <c r="S18" s="12">
        <v>86.25</v>
      </c>
      <c r="T18" s="12">
        <v>6.5</v>
      </c>
      <c r="U18" s="12">
        <v>4</v>
      </c>
      <c r="V18" s="12">
        <v>5.25</v>
      </c>
      <c r="W18" s="12">
        <v>1.75</v>
      </c>
      <c r="X18" s="12">
        <v>1.5</v>
      </c>
      <c r="Y18" s="12">
        <v>3.75</v>
      </c>
      <c r="Z18" s="12">
        <v>5</v>
      </c>
      <c r="AA18" s="12">
        <v>58.5</v>
      </c>
      <c r="AB18" s="12">
        <v>43.5</v>
      </c>
      <c r="AC18" s="12">
        <v>168.5</v>
      </c>
      <c r="AD18" s="12">
        <v>52.5</v>
      </c>
      <c r="AE18" s="12">
        <v>20.5</v>
      </c>
      <c r="AF18" s="12">
        <v>32</v>
      </c>
      <c r="AG18" s="12">
        <v>6.75</v>
      </c>
      <c r="AH18" s="12">
        <v>16</v>
      </c>
      <c r="AI18" s="12">
        <v>15.25</v>
      </c>
      <c r="AJ18" s="12">
        <v>6.5</v>
      </c>
      <c r="AK18" s="12">
        <v>11.5</v>
      </c>
      <c r="AL18" s="12">
        <v>30</v>
      </c>
      <c r="AM18" s="12">
        <v>1.75</v>
      </c>
      <c r="AN18" s="12">
        <v>10.5</v>
      </c>
      <c r="AO18" s="12">
        <v>3.25</v>
      </c>
      <c r="AP18" s="12">
        <v>6</v>
      </c>
      <c r="AQ18" s="12">
        <v>5.25</v>
      </c>
      <c r="AR18" s="12">
        <v>4.75</v>
      </c>
      <c r="AS18" s="13">
        <v>1203.5</v>
      </c>
      <c r="AT18" s="14"/>
      <c r="AV18" s="9" t="s">
        <v>58</v>
      </c>
      <c r="AW18" s="15">
        <f>SUM(AA42:AD45)</f>
        <v>3957.25</v>
      </c>
      <c r="AX18" s="9">
        <f>SUM(Z42:Z45,H42:K45)</f>
        <v>299.5</v>
      </c>
      <c r="AY18" s="9">
        <f>SUM(AE42:AJ45)</f>
        <v>1760</v>
      </c>
      <c r="AZ18" s="9">
        <f>SUM(B42:G45)</f>
        <v>571</v>
      </c>
      <c r="BA18" s="9">
        <f>SUM(T42:Y45, AM42:AN45)</f>
        <v>562.25</v>
      </c>
      <c r="BB18" s="9">
        <f>SUM(AK42:AL45,L42:S45)</f>
        <v>415.75</v>
      </c>
      <c r="BC18" s="9">
        <f>SUM(AO42:AR45)</f>
        <v>592.5</v>
      </c>
      <c r="BD18" s="9">
        <f t="shared" si="0"/>
        <v>8158.25</v>
      </c>
    </row>
    <row r="19" spans="1:56">
      <c r="A19" s="1" t="s">
        <v>16</v>
      </c>
      <c r="B19" s="12">
        <v>10.25</v>
      </c>
      <c r="C19" s="12">
        <v>17</v>
      </c>
      <c r="D19" s="12">
        <v>8.75</v>
      </c>
      <c r="E19" s="12">
        <v>8</v>
      </c>
      <c r="F19" s="12">
        <v>100.25</v>
      </c>
      <c r="G19" s="12">
        <v>13.75</v>
      </c>
      <c r="H19" s="12">
        <v>22.5</v>
      </c>
      <c r="I19" s="12">
        <v>20.5</v>
      </c>
      <c r="J19" s="12">
        <v>48.25</v>
      </c>
      <c r="K19" s="12">
        <v>31.25</v>
      </c>
      <c r="L19" s="12">
        <v>49.25</v>
      </c>
      <c r="M19" s="12">
        <v>125.25</v>
      </c>
      <c r="N19" s="12">
        <v>30.75</v>
      </c>
      <c r="O19" s="12">
        <v>80.5</v>
      </c>
      <c r="P19" s="12">
        <v>93.25</v>
      </c>
      <c r="Q19" s="12">
        <v>30.75</v>
      </c>
      <c r="R19" s="12">
        <v>9.75</v>
      </c>
      <c r="S19" s="12">
        <v>103.5</v>
      </c>
      <c r="T19" s="12">
        <v>10.25</v>
      </c>
      <c r="U19" s="12">
        <v>5.75</v>
      </c>
      <c r="V19" s="12">
        <v>4.75</v>
      </c>
      <c r="W19" s="12">
        <v>2.25</v>
      </c>
      <c r="X19" s="12">
        <v>1.5</v>
      </c>
      <c r="Y19" s="12">
        <v>7.5</v>
      </c>
      <c r="Z19" s="12">
        <v>8.5</v>
      </c>
      <c r="AA19" s="12">
        <v>116.5</v>
      </c>
      <c r="AB19" s="12">
        <v>80.75</v>
      </c>
      <c r="AC19" s="12">
        <v>265.25</v>
      </c>
      <c r="AD19" s="12">
        <v>67.75</v>
      </c>
      <c r="AE19" s="12">
        <v>20</v>
      </c>
      <c r="AF19" s="12">
        <v>18.5</v>
      </c>
      <c r="AG19" s="12">
        <v>11</v>
      </c>
      <c r="AH19" s="12">
        <v>17.75</v>
      </c>
      <c r="AI19" s="12">
        <v>30</v>
      </c>
      <c r="AJ19" s="12">
        <v>7.5</v>
      </c>
      <c r="AK19" s="12">
        <v>12.75</v>
      </c>
      <c r="AL19" s="12">
        <v>34.5</v>
      </c>
      <c r="AM19" s="12">
        <v>1.5</v>
      </c>
      <c r="AN19" s="12">
        <v>10.75</v>
      </c>
      <c r="AO19" s="12">
        <v>3.75</v>
      </c>
      <c r="AP19" s="12">
        <v>3.75</v>
      </c>
      <c r="AQ19" s="12">
        <v>13.5</v>
      </c>
      <c r="AR19" s="12">
        <v>5.5</v>
      </c>
      <c r="AS19" s="13">
        <v>1565</v>
      </c>
      <c r="AT19" s="14"/>
      <c r="AV19" s="9" t="s">
        <v>49</v>
      </c>
      <c r="AW19" s="15">
        <f>SUM(AW12:AW18)</f>
        <v>51211.25</v>
      </c>
      <c r="AX19" s="9">
        <f t="shared" ref="AX19:BC19" si="1">SUM(AX12:AX18)</f>
        <v>16649.25</v>
      </c>
      <c r="AY19" s="9">
        <f t="shared" si="1"/>
        <v>30266.5</v>
      </c>
      <c r="AZ19" s="9">
        <f t="shared" si="1"/>
        <v>20364.5</v>
      </c>
      <c r="BA19" s="9">
        <f t="shared" si="1"/>
        <v>14784.25</v>
      </c>
      <c r="BB19" s="9">
        <f t="shared" si="1"/>
        <v>27740.75</v>
      </c>
      <c r="BC19" s="9">
        <f t="shared" si="1"/>
        <v>8944</v>
      </c>
      <c r="BD19" s="9">
        <f t="shared" si="0"/>
        <v>169960.5</v>
      </c>
    </row>
    <row r="20" spans="1:56">
      <c r="A20" s="1" t="s">
        <v>17</v>
      </c>
      <c r="B20" s="12">
        <v>22.75</v>
      </c>
      <c r="C20" s="12">
        <v>34.25</v>
      </c>
      <c r="D20" s="12">
        <v>23.5</v>
      </c>
      <c r="E20" s="12">
        <v>18</v>
      </c>
      <c r="F20" s="12">
        <v>344.5</v>
      </c>
      <c r="G20" s="12">
        <v>30.75</v>
      </c>
      <c r="H20" s="12">
        <v>41</v>
      </c>
      <c r="I20" s="12">
        <v>47</v>
      </c>
      <c r="J20" s="12">
        <v>92.25</v>
      </c>
      <c r="K20" s="12">
        <v>63</v>
      </c>
      <c r="L20" s="12">
        <v>85.5</v>
      </c>
      <c r="M20" s="12">
        <v>274</v>
      </c>
      <c r="N20" s="12">
        <v>54.5</v>
      </c>
      <c r="O20" s="12">
        <v>141.25</v>
      </c>
      <c r="P20" s="12">
        <v>151.5</v>
      </c>
      <c r="Q20" s="12">
        <v>93.5</v>
      </c>
      <c r="R20" s="12">
        <v>108</v>
      </c>
      <c r="S20" s="12">
        <v>16</v>
      </c>
      <c r="T20" s="12">
        <v>24.5</v>
      </c>
      <c r="U20" s="12">
        <v>18</v>
      </c>
      <c r="V20" s="12">
        <v>10.75</v>
      </c>
      <c r="W20" s="12">
        <v>5</v>
      </c>
      <c r="X20" s="12">
        <v>5.25</v>
      </c>
      <c r="Y20" s="12">
        <v>13.25</v>
      </c>
      <c r="Z20" s="12">
        <v>12</v>
      </c>
      <c r="AA20" s="12">
        <v>253</v>
      </c>
      <c r="AB20" s="12">
        <v>161.75</v>
      </c>
      <c r="AC20" s="12">
        <v>520.5</v>
      </c>
      <c r="AD20" s="12">
        <v>150.75</v>
      </c>
      <c r="AE20" s="12">
        <v>38</v>
      </c>
      <c r="AF20" s="12">
        <v>36</v>
      </c>
      <c r="AG20" s="12">
        <v>13.5</v>
      </c>
      <c r="AH20" s="12">
        <v>23.5</v>
      </c>
      <c r="AI20" s="12">
        <v>44.5</v>
      </c>
      <c r="AJ20" s="12">
        <v>9.75</v>
      </c>
      <c r="AK20" s="12">
        <v>22.5</v>
      </c>
      <c r="AL20" s="12">
        <v>67.5</v>
      </c>
      <c r="AM20" s="12">
        <v>3.5</v>
      </c>
      <c r="AN20" s="12">
        <v>25.75</v>
      </c>
      <c r="AO20" s="12">
        <v>4.5</v>
      </c>
      <c r="AP20" s="12">
        <v>3.75</v>
      </c>
      <c r="AQ20" s="12">
        <v>34.25</v>
      </c>
      <c r="AR20" s="12">
        <v>5.75</v>
      </c>
      <c r="AS20" s="13">
        <v>3148.75</v>
      </c>
      <c r="AT20" s="14"/>
      <c r="AV20" s="18"/>
      <c r="AW20" s="15"/>
    </row>
    <row r="21" spans="1:56">
      <c r="A21" s="1" t="s">
        <v>18</v>
      </c>
      <c r="B21" s="12">
        <v>17.75</v>
      </c>
      <c r="C21" s="12">
        <v>19</v>
      </c>
      <c r="D21" s="12">
        <v>7.75</v>
      </c>
      <c r="E21" s="12">
        <v>8.75</v>
      </c>
      <c r="F21" s="12">
        <v>56.75</v>
      </c>
      <c r="G21" s="12">
        <v>12.5</v>
      </c>
      <c r="H21" s="12">
        <v>59</v>
      </c>
      <c r="I21" s="12">
        <v>32.25</v>
      </c>
      <c r="J21" s="12">
        <v>60.25</v>
      </c>
      <c r="K21" s="12">
        <v>8</v>
      </c>
      <c r="L21" s="12">
        <v>36.5</v>
      </c>
      <c r="M21" s="12">
        <v>89</v>
      </c>
      <c r="N21" s="12">
        <v>12</v>
      </c>
      <c r="O21" s="12">
        <v>20.5</v>
      </c>
      <c r="P21" s="12">
        <v>9.75</v>
      </c>
      <c r="Q21" s="12">
        <v>6.5</v>
      </c>
      <c r="R21" s="12">
        <v>11</v>
      </c>
      <c r="S21" s="12">
        <v>16.25</v>
      </c>
      <c r="T21" s="12">
        <v>9.75</v>
      </c>
      <c r="U21" s="12">
        <v>65.5</v>
      </c>
      <c r="V21" s="12">
        <v>187.25</v>
      </c>
      <c r="W21" s="12">
        <v>58.5</v>
      </c>
      <c r="X21" s="12">
        <v>18.25</v>
      </c>
      <c r="Y21" s="12">
        <v>43</v>
      </c>
      <c r="Z21" s="12">
        <v>8.5</v>
      </c>
      <c r="AA21" s="12">
        <v>183</v>
      </c>
      <c r="AB21" s="12">
        <v>115</v>
      </c>
      <c r="AC21" s="12">
        <v>290</v>
      </c>
      <c r="AD21" s="12">
        <v>102.75</v>
      </c>
      <c r="AE21" s="12">
        <v>31.5</v>
      </c>
      <c r="AF21" s="12">
        <v>46.75</v>
      </c>
      <c r="AG21" s="12">
        <v>20</v>
      </c>
      <c r="AH21" s="12">
        <v>23</v>
      </c>
      <c r="AI21" s="12">
        <v>29.75</v>
      </c>
      <c r="AJ21" s="12">
        <v>9.25</v>
      </c>
      <c r="AK21" s="12">
        <v>4</v>
      </c>
      <c r="AL21" s="12">
        <v>11.25</v>
      </c>
      <c r="AM21" s="12">
        <v>17.75</v>
      </c>
      <c r="AN21" s="12">
        <v>201.75</v>
      </c>
      <c r="AO21" s="12">
        <v>9</v>
      </c>
      <c r="AP21" s="12">
        <v>7.25</v>
      </c>
      <c r="AQ21" s="12">
        <v>43.5</v>
      </c>
      <c r="AR21" s="12">
        <v>10.75</v>
      </c>
      <c r="AS21" s="13">
        <v>2030.5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5.5</v>
      </c>
      <c r="C22" s="12">
        <v>14.5</v>
      </c>
      <c r="D22" s="12">
        <v>5.75</v>
      </c>
      <c r="E22" s="12">
        <v>12</v>
      </c>
      <c r="F22" s="12">
        <v>51.5</v>
      </c>
      <c r="G22" s="12">
        <v>10.25</v>
      </c>
      <c r="H22" s="12">
        <v>29.75</v>
      </c>
      <c r="I22" s="12">
        <v>36.5</v>
      </c>
      <c r="J22" s="12">
        <v>42.5</v>
      </c>
      <c r="K22" s="12">
        <v>3.5</v>
      </c>
      <c r="L22" s="12">
        <v>19</v>
      </c>
      <c r="M22" s="12">
        <v>90.25</v>
      </c>
      <c r="N22" s="12">
        <v>6.5</v>
      </c>
      <c r="O22" s="12">
        <v>7</v>
      </c>
      <c r="P22" s="12">
        <v>4</v>
      </c>
      <c r="Q22" s="12">
        <v>3</v>
      </c>
      <c r="R22" s="12">
        <v>7.5</v>
      </c>
      <c r="S22" s="12">
        <v>12.75</v>
      </c>
      <c r="T22" s="12">
        <v>53.75</v>
      </c>
      <c r="U22" s="12">
        <v>10.75</v>
      </c>
      <c r="V22" s="12">
        <v>71</v>
      </c>
      <c r="W22" s="12">
        <v>19</v>
      </c>
      <c r="X22" s="12">
        <v>18</v>
      </c>
      <c r="Y22" s="12">
        <v>52.75</v>
      </c>
      <c r="Z22" s="12">
        <v>3.5</v>
      </c>
      <c r="AA22" s="12">
        <v>253.5</v>
      </c>
      <c r="AB22" s="12">
        <v>140.75</v>
      </c>
      <c r="AC22" s="12">
        <v>347.25</v>
      </c>
      <c r="AD22" s="12">
        <v>121</v>
      </c>
      <c r="AE22" s="12">
        <v>42</v>
      </c>
      <c r="AF22" s="12">
        <v>30.75</v>
      </c>
      <c r="AG22" s="12">
        <v>13.5</v>
      </c>
      <c r="AH22" s="12">
        <v>10.5</v>
      </c>
      <c r="AI22" s="12">
        <v>22.5</v>
      </c>
      <c r="AJ22" s="12">
        <v>6.25</v>
      </c>
      <c r="AK22" s="12">
        <v>2.75</v>
      </c>
      <c r="AL22" s="12">
        <v>9.25</v>
      </c>
      <c r="AM22" s="12">
        <v>8.5</v>
      </c>
      <c r="AN22" s="12">
        <v>52.25</v>
      </c>
      <c r="AO22" s="12">
        <v>4.75</v>
      </c>
      <c r="AP22" s="12">
        <v>8.5</v>
      </c>
      <c r="AQ22" s="12">
        <v>70.75</v>
      </c>
      <c r="AR22" s="12">
        <v>10.75</v>
      </c>
      <c r="AS22" s="13">
        <v>1746</v>
      </c>
      <c r="AT22" s="14"/>
      <c r="AV22" s="17" t="s">
        <v>43</v>
      </c>
      <c r="AW22" s="15">
        <f>AW12</f>
        <v>2180.25</v>
      </c>
      <c r="AX22" s="15"/>
      <c r="AY22" s="15"/>
    </row>
    <row r="23" spans="1:56">
      <c r="A23" s="1" t="s">
        <v>20</v>
      </c>
      <c r="B23" s="12">
        <v>9.25</v>
      </c>
      <c r="C23" s="12">
        <v>16.75</v>
      </c>
      <c r="D23" s="12">
        <v>12.25</v>
      </c>
      <c r="E23" s="12">
        <v>13</v>
      </c>
      <c r="F23" s="12">
        <v>101.25</v>
      </c>
      <c r="G23" s="12">
        <v>17.25</v>
      </c>
      <c r="H23" s="12">
        <v>43.5</v>
      </c>
      <c r="I23" s="12">
        <v>50.5</v>
      </c>
      <c r="J23" s="12">
        <v>71</v>
      </c>
      <c r="K23" s="12">
        <v>12.25</v>
      </c>
      <c r="L23" s="12">
        <v>27</v>
      </c>
      <c r="M23" s="12">
        <v>109.25</v>
      </c>
      <c r="N23" s="12">
        <v>10</v>
      </c>
      <c r="O23" s="12">
        <v>9</v>
      </c>
      <c r="P23" s="12">
        <v>9</v>
      </c>
      <c r="Q23" s="12">
        <v>5.25</v>
      </c>
      <c r="R23" s="12">
        <v>5</v>
      </c>
      <c r="S23" s="12">
        <v>12</v>
      </c>
      <c r="T23" s="12">
        <v>231</v>
      </c>
      <c r="U23" s="12">
        <v>71.75</v>
      </c>
      <c r="V23" s="12">
        <v>7</v>
      </c>
      <c r="W23" s="12">
        <v>51.75</v>
      </c>
      <c r="X23" s="12">
        <v>36.5</v>
      </c>
      <c r="Y23" s="12">
        <v>101.75</v>
      </c>
      <c r="Z23" s="12">
        <v>8</v>
      </c>
      <c r="AA23" s="12">
        <v>330.25</v>
      </c>
      <c r="AB23" s="12">
        <v>223.5</v>
      </c>
      <c r="AC23" s="12">
        <v>467.75</v>
      </c>
      <c r="AD23" s="12">
        <v>203.75</v>
      </c>
      <c r="AE23" s="12">
        <v>46.75</v>
      </c>
      <c r="AF23" s="12">
        <v>40.75</v>
      </c>
      <c r="AG23" s="12">
        <v>20.25</v>
      </c>
      <c r="AH23" s="12">
        <v>19.25</v>
      </c>
      <c r="AI23" s="12">
        <v>29</v>
      </c>
      <c r="AJ23" s="12">
        <v>5.5</v>
      </c>
      <c r="AK23" s="12">
        <v>7</v>
      </c>
      <c r="AL23" s="12">
        <v>5.5</v>
      </c>
      <c r="AM23" s="12">
        <v>20</v>
      </c>
      <c r="AN23" s="12">
        <v>85.5</v>
      </c>
      <c r="AO23" s="12">
        <v>8</v>
      </c>
      <c r="AP23" s="12">
        <v>7.25</v>
      </c>
      <c r="AQ23" s="12">
        <v>83.75</v>
      </c>
      <c r="AR23" s="12">
        <v>19.75</v>
      </c>
      <c r="AS23" s="13">
        <v>2664.75</v>
      </c>
      <c r="AT23" s="14"/>
      <c r="AV23" s="17" t="s">
        <v>44</v>
      </c>
      <c r="AW23" s="15">
        <f>AW13+AX12</f>
        <v>13987.75</v>
      </c>
      <c r="AX23" s="15">
        <f>AX13</f>
        <v>841.25</v>
      </c>
      <c r="AY23" s="15"/>
      <c r="AZ23" s="15"/>
    </row>
    <row r="24" spans="1:56">
      <c r="A24" s="1" t="s">
        <v>21</v>
      </c>
      <c r="B24" s="12">
        <v>5</v>
      </c>
      <c r="C24" s="12">
        <v>7.25</v>
      </c>
      <c r="D24" s="12">
        <v>7.5</v>
      </c>
      <c r="E24" s="12">
        <v>11</v>
      </c>
      <c r="F24" s="12">
        <v>61.25</v>
      </c>
      <c r="G24" s="12">
        <v>10.25</v>
      </c>
      <c r="H24" s="12">
        <v>26.25</v>
      </c>
      <c r="I24" s="12">
        <v>27.25</v>
      </c>
      <c r="J24" s="12">
        <v>29.5</v>
      </c>
      <c r="K24" s="12">
        <v>4</v>
      </c>
      <c r="L24" s="12">
        <v>19.25</v>
      </c>
      <c r="M24" s="12">
        <v>75</v>
      </c>
      <c r="N24" s="12">
        <v>4</v>
      </c>
      <c r="O24" s="12">
        <v>3.25</v>
      </c>
      <c r="P24" s="12">
        <v>6.25</v>
      </c>
      <c r="Q24" s="12">
        <v>2.5</v>
      </c>
      <c r="R24" s="12">
        <v>1.25</v>
      </c>
      <c r="S24" s="12">
        <v>4</v>
      </c>
      <c r="T24" s="12">
        <v>74.25</v>
      </c>
      <c r="U24" s="12">
        <v>18.5</v>
      </c>
      <c r="V24" s="12">
        <v>48.25</v>
      </c>
      <c r="W24" s="12">
        <v>7.5</v>
      </c>
      <c r="X24" s="12">
        <v>17</v>
      </c>
      <c r="Y24" s="12">
        <v>72</v>
      </c>
      <c r="Z24" s="12">
        <v>4.5</v>
      </c>
      <c r="AA24" s="12">
        <v>208.75</v>
      </c>
      <c r="AB24" s="12">
        <v>132.5</v>
      </c>
      <c r="AC24" s="12">
        <v>292.75</v>
      </c>
      <c r="AD24" s="12">
        <v>129.75</v>
      </c>
      <c r="AE24" s="12">
        <v>28.75</v>
      </c>
      <c r="AF24" s="12">
        <v>23.5</v>
      </c>
      <c r="AG24" s="12">
        <v>14.25</v>
      </c>
      <c r="AH24" s="12">
        <v>10.75</v>
      </c>
      <c r="AI24" s="12">
        <v>14.75</v>
      </c>
      <c r="AJ24" s="12">
        <v>4.5</v>
      </c>
      <c r="AK24" s="12">
        <v>2</v>
      </c>
      <c r="AL24" s="12">
        <v>2.5</v>
      </c>
      <c r="AM24" s="12">
        <v>7</v>
      </c>
      <c r="AN24" s="12">
        <v>16</v>
      </c>
      <c r="AO24" s="12">
        <v>3.5</v>
      </c>
      <c r="AP24" s="12">
        <v>3.25</v>
      </c>
      <c r="AQ24" s="12">
        <v>66.75</v>
      </c>
      <c r="AR24" s="12">
        <v>10.25</v>
      </c>
      <c r="AS24" s="13">
        <v>1518.25</v>
      </c>
      <c r="AT24" s="14"/>
      <c r="AV24" s="17" t="s">
        <v>45</v>
      </c>
      <c r="AW24" s="15">
        <f>AW14+AY12</f>
        <v>30986</v>
      </c>
      <c r="AX24" s="15">
        <f>AX14+AY13</f>
        <v>3714.25</v>
      </c>
      <c r="AY24" s="15">
        <f>AY14</f>
        <v>5663</v>
      </c>
      <c r="AZ24" s="15"/>
      <c r="BA24" s="15"/>
    </row>
    <row r="25" spans="1:56">
      <c r="A25" s="1" t="s">
        <v>22</v>
      </c>
      <c r="B25" s="12">
        <v>4.5</v>
      </c>
      <c r="C25" s="12">
        <v>6.75</v>
      </c>
      <c r="D25" s="12">
        <v>5.75</v>
      </c>
      <c r="E25" s="12">
        <v>3.75</v>
      </c>
      <c r="F25" s="12">
        <v>44.25</v>
      </c>
      <c r="G25" s="12">
        <v>4.75</v>
      </c>
      <c r="H25" s="12">
        <v>17.25</v>
      </c>
      <c r="I25" s="12">
        <v>20.5</v>
      </c>
      <c r="J25" s="12">
        <v>36.75</v>
      </c>
      <c r="K25" s="12">
        <v>6.25</v>
      </c>
      <c r="L25" s="12">
        <v>15.75</v>
      </c>
      <c r="M25" s="12">
        <v>48.75</v>
      </c>
      <c r="N25" s="12">
        <v>2.25</v>
      </c>
      <c r="O25" s="12">
        <v>5</v>
      </c>
      <c r="P25" s="12">
        <v>3.5</v>
      </c>
      <c r="Q25" s="12">
        <v>2.25</v>
      </c>
      <c r="R25" s="12">
        <v>2</v>
      </c>
      <c r="S25" s="12">
        <v>5.25</v>
      </c>
      <c r="T25" s="12">
        <v>22</v>
      </c>
      <c r="U25" s="12">
        <v>17</v>
      </c>
      <c r="V25" s="12">
        <v>43</v>
      </c>
      <c r="W25" s="12">
        <v>14.5</v>
      </c>
      <c r="X25" s="12">
        <v>4.25</v>
      </c>
      <c r="Y25" s="12">
        <v>47</v>
      </c>
      <c r="Z25" s="12">
        <v>3.25</v>
      </c>
      <c r="AA25" s="12">
        <v>165</v>
      </c>
      <c r="AB25" s="12">
        <v>99</v>
      </c>
      <c r="AC25" s="12">
        <v>216.75</v>
      </c>
      <c r="AD25" s="12">
        <v>95</v>
      </c>
      <c r="AE25" s="12">
        <v>20.75</v>
      </c>
      <c r="AF25" s="12">
        <v>19.75</v>
      </c>
      <c r="AG25" s="12">
        <v>7.25</v>
      </c>
      <c r="AH25" s="12">
        <v>8</v>
      </c>
      <c r="AI25" s="12">
        <v>7.75</v>
      </c>
      <c r="AJ25" s="12">
        <v>3.75</v>
      </c>
      <c r="AK25" s="12">
        <v>1.5</v>
      </c>
      <c r="AL25" s="12">
        <v>3.75</v>
      </c>
      <c r="AM25" s="12">
        <v>2.25</v>
      </c>
      <c r="AN25" s="12">
        <v>14.75</v>
      </c>
      <c r="AO25" s="12">
        <v>2.5</v>
      </c>
      <c r="AP25" s="12">
        <v>1</v>
      </c>
      <c r="AQ25" s="12">
        <v>42.75</v>
      </c>
      <c r="AR25" s="12">
        <v>5.75</v>
      </c>
      <c r="AS25" s="13">
        <v>1103.5</v>
      </c>
      <c r="AT25" s="14"/>
      <c r="AV25" s="17" t="s">
        <v>46</v>
      </c>
      <c r="AW25" s="15">
        <f>AW15+AZ12</f>
        <v>14409.25</v>
      </c>
      <c r="AX25" s="15">
        <f>AX15+AZ13</f>
        <v>4930</v>
      </c>
      <c r="AY25" s="15">
        <f>AY15+AZ14</f>
        <v>4086.75</v>
      </c>
      <c r="AZ25" s="15">
        <f>AZ15</f>
        <v>4182.5</v>
      </c>
      <c r="BA25" s="15"/>
      <c r="BB25" s="15"/>
      <c r="BC25" s="14"/>
    </row>
    <row r="26" spans="1:56">
      <c r="A26" s="1" t="s">
        <v>23</v>
      </c>
      <c r="B26" s="12">
        <v>13.75</v>
      </c>
      <c r="C26" s="12">
        <v>18.5</v>
      </c>
      <c r="D26" s="12">
        <v>21.75</v>
      </c>
      <c r="E26" s="12">
        <v>17.25</v>
      </c>
      <c r="F26" s="12">
        <v>49.5</v>
      </c>
      <c r="G26" s="12">
        <v>16.75</v>
      </c>
      <c r="H26" s="12">
        <v>40</v>
      </c>
      <c r="I26" s="12">
        <v>61.5</v>
      </c>
      <c r="J26" s="12">
        <v>81</v>
      </c>
      <c r="K26" s="12">
        <v>17.5</v>
      </c>
      <c r="L26" s="12">
        <v>34.5</v>
      </c>
      <c r="M26" s="12">
        <v>67.75</v>
      </c>
      <c r="N26" s="12">
        <v>12</v>
      </c>
      <c r="O26" s="12">
        <v>12</v>
      </c>
      <c r="P26" s="12">
        <v>12</v>
      </c>
      <c r="Q26" s="12">
        <v>6</v>
      </c>
      <c r="R26" s="12">
        <v>8</v>
      </c>
      <c r="S26" s="12">
        <v>15</v>
      </c>
      <c r="T26" s="12">
        <v>39</v>
      </c>
      <c r="U26" s="12">
        <v>54</v>
      </c>
      <c r="V26" s="12">
        <v>101.75</v>
      </c>
      <c r="W26" s="12">
        <v>69.75</v>
      </c>
      <c r="X26" s="12">
        <v>56.75</v>
      </c>
      <c r="Y26" s="12">
        <v>12.75</v>
      </c>
      <c r="Z26" s="12">
        <v>17.25</v>
      </c>
      <c r="AA26" s="12">
        <v>326.5</v>
      </c>
      <c r="AB26" s="12">
        <v>260</v>
      </c>
      <c r="AC26" s="12">
        <v>581.75</v>
      </c>
      <c r="AD26" s="12">
        <v>315.25</v>
      </c>
      <c r="AE26" s="12">
        <v>147.25</v>
      </c>
      <c r="AF26" s="12">
        <v>110.75</v>
      </c>
      <c r="AG26" s="12">
        <v>31</v>
      </c>
      <c r="AH26" s="12">
        <v>14.25</v>
      </c>
      <c r="AI26" s="12">
        <v>20</v>
      </c>
      <c r="AJ26" s="12">
        <v>3</v>
      </c>
      <c r="AK26" s="12">
        <v>6</v>
      </c>
      <c r="AL26" s="12">
        <v>9.5</v>
      </c>
      <c r="AM26" s="12">
        <v>8.25</v>
      </c>
      <c r="AN26" s="12">
        <v>27.25</v>
      </c>
      <c r="AO26" s="12">
        <v>2.75</v>
      </c>
      <c r="AP26" s="12">
        <v>3.75</v>
      </c>
      <c r="AQ26" s="12">
        <v>75</v>
      </c>
      <c r="AR26" s="12">
        <v>17.5</v>
      </c>
      <c r="AS26" s="13">
        <v>2815.75</v>
      </c>
      <c r="AT26" s="14"/>
      <c r="AV26" s="9" t="s">
        <v>47</v>
      </c>
      <c r="AW26" s="15">
        <f>AW16+BA12</f>
        <v>13598.25</v>
      </c>
      <c r="AX26" s="9">
        <f>AX16+BA13</f>
        <v>2216.5</v>
      </c>
      <c r="AY26" s="9">
        <f>AY16+BA14</f>
        <v>2423.25</v>
      </c>
      <c r="AZ26" s="9">
        <f>AZ16+BA15</f>
        <v>1710.75</v>
      </c>
      <c r="BA26" s="9">
        <f>BA16</f>
        <v>2855.25</v>
      </c>
    </row>
    <row r="27" spans="1:56">
      <c r="A27" s="1" t="s">
        <v>24</v>
      </c>
      <c r="B27" s="12">
        <v>14.25</v>
      </c>
      <c r="C27" s="12">
        <v>30.75</v>
      </c>
      <c r="D27" s="12">
        <v>9.75</v>
      </c>
      <c r="E27" s="12">
        <v>10</v>
      </c>
      <c r="F27" s="12">
        <v>69.5</v>
      </c>
      <c r="G27" s="12">
        <v>40.75</v>
      </c>
      <c r="H27" s="12">
        <v>44</v>
      </c>
      <c r="I27" s="12">
        <v>29.75</v>
      </c>
      <c r="J27" s="12">
        <v>64.25</v>
      </c>
      <c r="K27" s="12">
        <v>17.5</v>
      </c>
      <c r="L27" s="12">
        <v>87.25</v>
      </c>
      <c r="M27" s="12">
        <v>73</v>
      </c>
      <c r="N27" s="12">
        <v>22</v>
      </c>
      <c r="O27" s="12">
        <v>33</v>
      </c>
      <c r="P27" s="12">
        <v>21.5</v>
      </c>
      <c r="Q27" s="12">
        <v>6.75</v>
      </c>
      <c r="R27" s="12">
        <v>7.75</v>
      </c>
      <c r="S27" s="12">
        <v>10.5</v>
      </c>
      <c r="T27" s="12">
        <v>8.5</v>
      </c>
      <c r="U27" s="12">
        <v>2.5</v>
      </c>
      <c r="V27" s="12">
        <v>9.25</v>
      </c>
      <c r="W27" s="12">
        <v>2.25</v>
      </c>
      <c r="X27" s="12">
        <v>4</v>
      </c>
      <c r="Y27" s="12">
        <v>11.75</v>
      </c>
      <c r="Z27" s="12">
        <v>4.25</v>
      </c>
      <c r="AA27" s="12">
        <v>375.25</v>
      </c>
      <c r="AB27" s="12">
        <v>285.25</v>
      </c>
      <c r="AC27" s="12">
        <v>783</v>
      </c>
      <c r="AD27" s="12">
        <v>266.75</v>
      </c>
      <c r="AE27" s="12">
        <v>131.25</v>
      </c>
      <c r="AF27" s="12">
        <v>104</v>
      </c>
      <c r="AG27" s="12">
        <v>23.75</v>
      </c>
      <c r="AH27" s="12">
        <v>33.5</v>
      </c>
      <c r="AI27" s="12">
        <v>21.75</v>
      </c>
      <c r="AJ27" s="12">
        <v>6</v>
      </c>
      <c r="AK27" s="12">
        <v>6</v>
      </c>
      <c r="AL27" s="12">
        <v>14.25</v>
      </c>
      <c r="AM27" s="12">
        <v>2</v>
      </c>
      <c r="AN27" s="12">
        <v>18.25</v>
      </c>
      <c r="AO27" s="12">
        <v>4</v>
      </c>
      <c r="AP27" s="12">
        <v>10</v>
      </c>
      <c r="AQ27" s="12">
        <v>25.75</v>
      </c>
      <c r="AR27" s="12">
        <v>9.5</v>
      </c>
      <c r="AS27" s="13">
        <v>2755</v>
      </c>
      <c r="AT27" s="14"/>
      <c r="AV27" s="9" t="s">
        <v>48</v>
      </c>
      <c r="AW27" s="15">
        <f>AW17+BB12</f>
        <v>18434.5</v>
      </c>
      <c r="AX27" s="9">
        <f>AX17+BB13</f>
        <v>5410.25</v>
      </c>
      <c r="AY27" s="9">
        <f>AY17+BB14</f>
        <v>3888.5</v>
      </c>
      <c r="AZ27" s="9">
        <f>AZ17+BB15</f>
        <v>5768.25</v>
      </c>
      <c r="BA27" s="9">
        <f>BA17+BB16</f>
        <v>2780.75</v>
      </c>
      <c r="BB27" s="9">
        <f>BB17</f>
        <v>9383.5</v>
      </c>
    </row>
    <row r="28" spans="1:56">
      <c r="A28" s="1" t="s">
        <v>25</v>
      </c>
      <c r="B28" s="12">
        <v>112.25</v>
      </c>
      <c r="C28" s="12">
        <v>284.75</v>
      </c>
      <c r="D28" s="12">
        <v>181.75</v>
      </c>
      <c r="E28" s="12">
        <v>263.5</v>
      </c>
      <c r="F28" s="12">
        <v>699.75</v>
      </c>
      <c r="G28" s="12">
        <v>225.5</v>
      </c>
      <c r="H28" s="12">
        <v>401.25</v>
      </c>
      <c r="I28" s="12">
        <v>272.25</v>
      </c>
      <c r="J28" s="12">
        <v>331.25</v>
      </c>
      <c r="K28" s="12">
        <v>228</v>
      </c>
      <c r="L28" s="12">
        <v>288.25</v>
      </c>
      <c r="M28" s="12">
        <v>313</v>
      </c>
      <c r="N28" s="12">
        <v>185.25</v>
      </c>
      <c r="O28" s="12">
        <v>187.75</v>
      </c>
      <c r="P28" s="12">
        <v>116.5</v>
      </c>
      <c r="Q28" s="12">
        <v>64.5</v>
      </c>
      <c r="R28" s="12">
        <v>144.5</v>
      </c>
      <c r="S28" s="12">
        <v>296.5</v>
      </c>
      <c r="T28" s="12">
        <v>222.75</v>
      </c>
      <c r="U28" s="12">
        <v>294.25</v>
      </c>
      <c r="V28" s="12">
        <v>416.25</v>
      </c>
      <c r="W28" s="12">
        <v>234</v>
      </c>
      <c r="X28" s="12">
        <v>208.75</v>
      </c>
      <c r="Y28" s="12">
        <v>419.5</v>
      </c>
      <c r="Z28" s="12">
        <v>464.5</v>
      </c>
      <c r="AA28" s="12">
        <v>55.75</v>
      </c>
      <c r="AB28" s="12">
        <v>43.25</v>
      </c>
      <c r="AC28" s="12">
        <v>331.25</v>
      </c>
      <c r="AD28" s="12">
        <v>182.5</v>
      </c>
      <c r="AE28" s="12">
        <v>506.25</v>
      </c>
      <c r="AF28" s="12">
        <v>637.25</v>
      </c>
      <c r="AG28" s="12">
        <v>341.75</v>
      </c>
      <c r="AH28" s="12">
        <v>470.75</v>
      </c>
      <c r="AI28" s="12">
        <v>252</v>
      </c>
      <c r="AJ28" s="12">
        <v>100.75</v>
      </c>
      <c r="AK28" s="12">
        <v>151.25</v>
      </c>
      <c r="AL28" s="12">
        <v>830.25</v>
      </c>
      <c r="AM28" s="12">
        <v>91.75</v>
      </c>
      <c r="AN28" s="12">
        <v>219.75</v>
      </c>
      <c r="AO28" s="12">
        <v>75.75</v>
      </c>
      <c r="AP28" s="12">
        <v>92.25</v>
      </c>
      <c r="AQ28" s="12">
        <v>315.75</v>
      </c>
      <c r="AR28" s="12">
        <v>218.5</v>
      </c>
      <c r="AS28" s="13">
        <v>11773.25</v>
      </c>
      <c r="AT28" s="14"/>
      <c r="AV28" s="9" t="s">
        <v>58</v>
      </c>
      <c r="AW28" s="15">
        <f>AW18+BC12</f>
        <v>8439.75</v>
      </c>
      <c r="AX28" s="9">
        <f>AX18+BC13</f>
        <v>625</v>
      </c>
      <c r="AY28" s="9">
        <f>AY18+BC14</f>
        <v>3559.25</v>
      </c>
      <c r="AZ28" s="9">
        <f>AZ18+BC15</f>
        <v>1136.25</v>
      </c>
      <c r="BA28" s="9">
        <f>BA18+BC16</f>
        <v>1226</v>
      </c>
      <c r="BB28" s="9">
        <f>SUM(BB18,BC17)</f>
        <v>931</v>
      </c>
      <c r="BC28" s="9">
        <f>BC18</f>
        <v>592.5</v>
      </c>
      <c r="BD28" s="9">
        <f>SUM(AW22:BC28)</f>
        <v>169960.5</v>
      </c>
    </row>
    <row r="29" spans="1:56">
      <c r="A29" s="1" t="s">
        <v>26</v>
      </c>
      <c r="B29" s="12">
        <v>87</v>
      </c>
      <c r="C29" s="12">
        <v>225.75</v>
      </c>
      <c r="D29" s="12">
        <v>148.25</v>
      </c>
      <c r="E29" s="12">
        <v>220.75</v>
      </c>
      <c r="F29" s="12">
        <v>467.25</v>
      </c>
      <c r="G29" s="12">
        <v>185</v>
      </c>
      <c r="H29" s="12">
        <v>308.5</v>
      </c>
      <c r="I29" s="12">
        <v>230.5</v>
      </c>
      <c r="J29" s="12">
        <v>297.75</v>
      </c>
      <c r="K29" s="12">
        <v>219.75</v>
      </c>
      <c r="L29" s="12">
        <v>234.75</v>
      </c>
      <c r="M29" s="12">
        <v>199.25</v>
      </c>
      <c r="N29" s="12">
        <v>157.75</v>
      </c>
      <c r="O29" s="12">
        <v>146.5</v>
      </c>
      <c r="P29" s="12">
        <v>67.75</v>
      </c>
      <c r="Q29" s="12">
        <v>59.25</v>
      </c>
      <c r="R29" s="12">
        <v>108.5</v>
      </c>
      <c r="S29" s="12">
        <v>188.25</v>
      </c>
      <c r="T29" s="12">
        <v>124.25</v>
      </c>
      <c r="U29" s="12">
        <v>160.5</v>
      </c>
      <c r="V29" s="12">
        <v>237.25</v>
      </c>
      <c r="W29" s="12">
        <v>130.75</v>
      </c>
      <c r="X29" s="12">
        <v>113.75</v>
      </c>
      <c r="Y29" s="12">
        <v>300.5</v>
      </c>
      <c r="Z29" s="12">
        <v>347.25</v>
      </c>
      <c r="AA29" s="12">
        <v>33.25</v>
      </c>
      <c r="AB29" s="12">
        <v>29.75</v>
      </c>
      <c r="AC29" s="12">
        <v>78.5</v>
      </c>
      <c r="AD29" s="12">
        <v>107.25</v>
      </c>
      <c r="AE29" s="12">
        <v>467</v>
      </c>
      <c r="AF29" s="12">
        <v>610</v>
      </c>
      <c r="AG29" s="12">
        <v>445.75</v>
      </c>
      <c r="AH29" s="12">
        <v>1141.75</v>
      </c>
      <c r="AI29" s="12">
        <v>291.25</v>
      </c>
      <c r="AJ29" s="12">
        <v>112</v>
      </c>
      <c r="AK29" s="12">
        <v>86.5</v>
      </c>
      <c r="AL29" s="12">
        <v>309</v>
      </c>
      <c r="AM29" s="12">
        <v>53.5</v>
      </c>
      <c r="AN29" s="12">
        <v>129.25</v>
      </c>
      <c r="AO29" s="12">
        <v>82.5</v>
      </c>
      <c r="AP29" s="12">
        <v>70.5</v>
      </c>
      <c r="AQ29" s="12">
        <v>261.5</v>
      </c>
      <c r="AR29" s="12">
        <v>158.5</v>
      </c>
      <c r="AS29" s="13">
        <v>9434.5</v>
      </c>
      <c r="AT29" s="14"/>
      <c r="AW29" s="15"/>
    </row>
    <row r="30" spans="1:56">
      <c r="A30" s="1" t="s">
        <v>27</v>
      </c>
      <c r="B30" s="12">
        <v>216</v>
      </c>
      <c r="C30" s="12">
        <v>548.5</v>
      </c>
      <c r="D30" s="12">
        <v>312.5</v>
      </c>
      <c r="E30" s="12">
        <v>345.75</v>
      </c>
      <c r="F30" s="12">
        <v>1198.5</v>
      </c>
      <c r="G30" s="12">
        <v>292.5</v>
      </c>
      <c r="H30" s="12">
        <v>611</v>
      </c>
      <c r="I30" s="12">
        <v>404.75</v>
      </c>
      <c r="J30" s="12">
        <v>543</v>
      </c>
      <c r="K30" s="12">
        <v>453.25</v>
      </c>
      <c r="L30" s="12">
        <v>568.5</v>
      </c>
      <c r="M30" s="12">
        <v>420</v>
      </c>
      <c r="N30" s="12">
        <v>338.25</v>
      </c>
      <c r="O30" s="12">
        <v>356</v>
      </c>
      <c r="P30" s="12">
        <v>187</v>
      </c>
      <c r="Q30" s="12">
        <v>138</v>
      </c>
      <c r="R30" s="12">
        <v>225.25</v>
      </c>
      <c r="S30" s="12">
        <v>449</v>
      </c>
      <c r="T30" s="12">
        <v>264.75</v>
      </c>
      <c r="U30" s="12">
        <v>346</v>
      </c>
      <c r="V30" s="12">
        <v>460.25</v>
      </c>
      <c r="W30" s="12">
        <v>262</v>
      </c>
      <c r="X30" s="12">
        <v>201.5</v>
      </c>
      <c r="Y30" s="12">
        <v>531.75</v>
      </c>
      <c r="Z30" s="12">
        <v>778.5</v>
      </c>
      <c r="AA30" s="12">
        <v>362.75</v>
      </c>
      <c r="AB30" s="12">
        <v>62</v>
      </c>
      <c r="AC30" s="12">
        <v>105</v>
      </c>
      <c r="AD30" s="12">
        <v>259</v>
      </c>
      <c r="AE30" s="12">
        <v>1477</v>
      </c>
      <c r="AF30" s="12">
        <v>1822.75</v>
      </c>
      <c r="AG30" s="12">
        <v>1077</v>
      </c>
      <c r="AH30" s="12">
        <v>1904.5</v>
      </c>
      <c r="AI30" s="12">
        <v>974.5</v>
      </c>
      <c r="AJ30" s="12">
        <v>356.75</v>
      </c>
      <c r="AK30" s="12">
        <v>201.75</v>
      </c>
      <c r="AL30" s="12">
        <v>869.25</v>
      </c>
      <c r="AM30" s="12">
        <v>132.25</v>
      </c>
      <c r="AN30" s="12">
        <v>312.5</v>
      </c>
      <c r="AO30" s="12">
        <v>306.5</v>
      </c>
      <c r="AP30" s="12">
        <v>258</v>
      </c>
      <c r="AQ30" s="12">
        <v>1223</v>
      </c>
      <c r="AR30" s="12">
        <v>595.25</v>
      </c>
      <c r="AS30" s="13">
        <v>22752.25</v>
      </c>
      <c r="AT30" s="14"/>
      <c r="AW30" s="15"/>
    </row>
    <row r="31" spans="1:56">
      <c r="A31" s="1" t="s">
        <v>28</v>
      </c>
      <c r="B31" s="12">
        <v>76.5</v>
      </c>
      <c r="C31" s="12">
        <v>188.25</v>
      </c>
      <c r="D31" s="12">
        <v>146.75</v>
      </c>
      <c r="E31" s="12">
        <v>218.75</v>
      </c>
      <c r="F31" s="12">
        <v>492</v>
      </c>
      <c r="G31" s="12">
        <v>188.5</v>
      </c>
      <c r="H31" s="12">
        <v>362.5</v>
      </c>
      <c r="I31" s="12">
        <v>248.75</v>
      </c>
      <c r="J31" s="12">
        <v>238.25</v>
      </c>
      <c r="K31" s="12">
        <v>163.75</v>
      </c>
      <c r="L31" s="12">
        <v>302.75</v>
      </c>
      <c r="M31" s="12">
        <v>178.25</v>
      </c>
      <c r="N31" s="12">
        <v>92</v>
      </c>
      <c r="O31" s="12">
        <v>98.75</v>
      </c>
      <c r="P31" s="12">
        <v>66</v>
      </c>
      <c r="Q31" s="12">
        <v>48</v>
      </c>
      <c r="R31" s="12">
        <v>59.25</v>
      </c>
      <c r="S31" s="12">
        <v>143.75</v>
      </c>
      <c r="T31" s="12">
        <v>96.25</v>
      </c>
      <c r="U31" s="12">
        <v>119.25</v>
      </c>
      <c r="V31" s="12">
        <v>184.5</v>
      </c>
      <c r="W31" s="12">
        <v>111.5</v>
      </c>
      <c r="X31" s="12">
        <v>88.75</v>
      </c>
      <c r="Y31" s="12">
        <v>281.25</v>
      </c>
      <c r="Z31" s="12">
        <v>271.5</v>
      </c>
      <c r="AA31" s="12">
        <v>151</v>
      </c>
      <c r="AB31" s="12">
        <v>88.25</v>
      </c>
      <c r="AC31" s="12">
        <v>237</v>
      </c>
      <c r="AD31" s="12">
        <v>53.75</v>
      </c>
      <c r="AE31" s="12">
        <v>587.75</v>
      </c>
      <c r="AF31" s="12">
        <v>745.25</v>
      </c>
      <c r="AG31" s="12">
        <v>355.75</v>
      </c>
      <c r="AH31" s="12">
        <v>640.5</v>
      </c>
      <c r="AI31" s="12">
        <v>284.25</v>
      </c>
      <c r="AJ31" s="12">
        <v>143.25</v>
      </c>
      <c r="AK31" s="12">
        <v>75.5</v>
      </c>
      <c r="AL31" s="12">
        <v>259.5</v>
      </c>
      <c r="AM31" s="12">
        <v>42.25</v>
      </c>
      <c r="AN31" s="12">
        <v>90.5</v>
      </c>
      <c r="AO31" s="12">
        <v>87.5</v>
      </c>
      <c r="AP31" s="12">
        <v>125.5</v>
      </c>
      <c r="AQ31" s="12">
        <v>355</v>
      </c>
      <c r="AR31" s="12">
        <v>256.5</v>
      </c>
      <c r="AS31" s="13">
        <v>9044.75</v>
      </c>
      <c r="AT31" s="14"/>
      <c r="AW31" s="15"/>
    </row>
    <row r="32" spans="1:56">
      <c r="A32" s="1">
        <v>16</v>
      </c>
      <c r="B32" s="12">
        <v>63.25</v>
      </c>
      <c r="C32" s="12">
        <v>68</v>
      </c>
      <c r="D32" s="12">
        <v>48</v>
      </c>
      <c r="E32" s="12">
        <v>106</v>
      </c>
      <c r="F32" s="12">
        <v>285</v>
      </c>
      <c r="G32" s="12">
        <v>142</v>
      </c>
      <c r="H32" s="12">
        <v>192.5</v>
      </c>
      <c r="I32" s="12">
        <v>180.5</v>
      </c>
      <c r="J32" s="12">
        <v>118.75</v>
      </c>
      <c r="K32" s="12">
        <v>90.25</v>
      </c>
      <c r="L32" s="12">
        <v>150.75</v>
      </c>
      <c r="M32" s="12">
        <v>70.75</v>
      </c>
      <c r="N32" s="12">
        <v>52.5</v>
      </c>
      <c r="O32" s="12">
        <v>46</v>
      </c>
      <c r="P32" s="12">
        <v>47.5</v>
      </c>
      <c r="Q32" s="12">
        <v>19</v>
      </c>
      <c r="R32" s="12">
        <v>20</v>
      </c>
      <c r="S32" s="12">
        <v>39</v>
      </c>
      <c r="T32" s="12">
        <v>29.5</v>
      </c>
      <c r="U32" s="12">
        <v>35.5</v>
      </c>
      <c r="V32" s="12">
        <v>49.75</v>
      </c>
      <c r="W32" s="12">
        <v>25</v>
      </c>
      <c r="X32" s="12">
        <v>22.75</v>
      </c>
      <c r="Y32" s="12">
        <v>146.75</v>
      </c>
      <c r="Z32" s="12">
        <v>135.75</v>
      </c>
      <c r="AA32" s="12">
        <v>423</v>
      </c>
      <c r="AB32" s="12">
        <v>345.5</v>
      </c>
      <c r="AC32" s="12">
        <v>1515.75</v>
      </c>
      <c r="AD32" s="12">
        <v>613</v>
      </c>
      <c r="AE32" s="12">
        <v>34.25</v>
      </c>
      <c r="AF32" s="12">
        <v>292.5</v>
      </c>
      <c r="AG32" s="12">
        <v>297.75</v>
      </c>
      <c r="AH32" s="12">
        <v>474.25</v>
      </c>
      <c r="AI32" s="12">
        <v>197.25</v>
      </c>
      <c r="AJ32" s="12">
        <v>88</v>
      </c>
      <c r="AK32" s="12">
        <v>17.25</v>
      </c>
      <c r="AL32" s="12">
        <v>89.25</v>
      </c>
      <c r="AM32" s="12">
        <v>6</v>
      </c>
      <c r="AN32" s="12">
        <v>40.75</v>
      </c>
      <c r="AO32" s="12">
        <v>53.25</v>
      </c>
      <c r="AP32" s="12">
        <v>78.25</v>
      </c>
      <c r="AQ32" s="12">
        <v>122.5</v>
      </c>
      <c r="AR32" s="12">
        <v>129</v>
      </c>
      <c r="AS32" s="13">
        <v>7002.25</v>
      </c>
      <c r="AT32" s="14"/>
      <c r="AW32" s="15"/>
    </row>
    <row r="33" spans="1:49">
      <c r="A33" s="1">
        <v>24</v>
      </c>
      <c r="B33" s="12">
        <v>79.5</v>
      </c>
      <c r="C33" s="12">
        <v>104.25</v>
      </c>
      <c r="D33" s="12">
        <v>43.75</v>
      </c>
      <c r="E33" s="12">
        <v>93.25</v>
      </c>
      <c r="F33" s="12">
        <v>190.5</v>
      </c>
      <c r="G33" s="12">
        <v>114.25</v>
      </c>
      <c r="H33" s="12">
        <v>164.5</v>
      </c>
      <c r="I33" s="12">
        <v>119.75</v>
      </c>
      <c r="J33" s="12">
        <v>112.25</v>
      </c>
      <c r="K33" s="12">
        <v>67.5</v>
      </c>
      <c r="L33" s="12">
        <v>138</v>
      </c>
      <c r="M33" s="12">
        <v>83.75</v>
      </c>
      <c r="N33" s="12">
        <v>50.75</v>
      </c>
      <c r="O33" s="12">
        <v>32.5</v>
      </c>
      <c r="P33" s="12">
        <v>24</v>
      </c>
      <c r="Q33" s="12">
        <v>24.5</v>
      </c>
      <c r="R33" s="12">
        <v>16.75</v>
      </c>
      <c r="S33" s="12">
        <v>36.5</v>
      </c>
      <c r="T33" s="12">
        <v>35</v>
      </c>
      <c r="U33" s="12">
        <v>29.25</v>
      </c>
      <c r="V33" s="12">
        <v>46.25</v>
      </c>
      <c r="W33" s="12">
        <v>22.5</v>
      </c>
      <c r="X33" s="12">
        <v>16.5</v>
      </c>
      <c r="Y33" s="12">
        <v>110</v>
      </c>
      <c r="Z33" s="12">
        <v>122.5</v>
      </c>
      <c r="AA33" s="12">
        <v>518.75</v>
      </c>
      <c r="AB33" s="12">
        <v>433.75</v>
      </c>
      <c r="AC33" s="12">
        <v>2005.25</v>
      </c>
      <c r="AD33" s="12">
        <v>832.5</v>
      </c>
      <c r="AE33" s="12">
        <v>272.25</v>
      </c>
      <c r="AF33" s="12">
        <v>43</v>
      </c>
      <c r="AG33" s="12">
        <v>246.25</v>
      </c>
      <c r="AH33" s="12">
        <v>509.25</v>
      </c>
      <c r="AI33" s="12">
        <v>228.5</v>
      </c>
      <c r="AJ33" s="12">
        <v>125.25</v>
      </c>
      <c r="AK33" s="12">
        <v>19.25</v>
      </c>
      <c r="AL33" s="12">
        <v>37.25</v>
      </c>
      <c r="AM33" s="12">
        <v>10.5</v>
      </c>
      <c r="AN33" s="12">
        <v>58.25</v>
      </c>
      <c r="AO33" s="12">
        <v>70.25</v>
      </c>
      <c r="AP33" s="12">
        <v>115.75</v>
      </c>
      <c r="AQ33" s="12">
        <v>111.75</v>
      </c>
      <c r="AR33" s="12">
        <v>120.75</v>
      </c>
      <c r="AS33" s="13">
        <v>7636.75</v>
      </c>
      <c r="AT33" s="14"/>
      <c r="AW33" s="15"/>
    </row>
    <row r="34" spans="1:49">
      <c r="A34" s="1" t="s">
        <v>29</v>
      </c>
      <c r="B34" s="12">
        <v>17.75</v>
      </c>
      <c r="C34" s="12">
        <v>24.5</v>
      </c>
      <c r="D34" s="12">
        <v>17.25</v>
      </c>
      <c r="E34" s="12">
        <v>23</v>
      </c>
      <c r="F34" s="12">
        <v>77.5</v>
      </c>
      <c r="G34" s="12">
        <v>19.5</v>
      </c>
      <c r="H34" s="12">
        <v>38.5</v>
      </c>
      <c r="I34" s="12">
        <v>36</v>
      </c>
      <c r="J34" s="12">
        <v>46.5</v>
      </c>
      <c r="K34" s="12">
        <v>22.75</v>
      </c>
      <c r="L34" s="12">
        <v>27.5</v>
      </c>
      <c r="M34" s="12">
        <v>41.25</v>
      </c>
      <c r="N34" s="12">
        <v>17.5</v>
      </c>
      <c r="O34" s="12">
        <v>15</v>
      </c>
      <c r="P34" s="12">
        <v>9.25</v>
      </c>
      <c r="Q34" s="12">
        <v>6.5</v>
      </c>
      <c r="R34" s="12">
        <v>6.5</v>
      </c>
      <c r="S34" s="12">
        <v>17</v>
      </c>
      <c r="T34" s="12">
        <v>15</v>
      </c>
      <c r="U34" s="12">
        <v>13.75</v>
      </c>
      <c r="V34" s="12">
        <v>19</v>
      </c>
      <c r="W34" s="12">
        <v>9</v>
      </c>
      <c r="X34" s="12">
        <v>10.5</v>
      </c>
      <c r="Y34" s="12">
        <v>28.75</v>
      </c>
      <c r="Z34" s="12">
        <v>27.5</v>
      </c>
      <c r="AA34" s="12">
        <v>269.75</v>
      </c>
      <c r="AB34" s="12">
        <v>264.5</v>
      </c>
      <c r="AC34" s="12">
        <v>1225.75</v>
      </c>
      <c r="AD34" s="12">
        <v>324</v>
      </c>
      <c r="AE34" s="12">
        <v>246.75</v>
      </c>
      <c r="AF34" s="12">
        <v>246.25</v>
      </c>
      <c r="AG34" s="12">
        <v>20.25</v>
      </c>
      <c r="AH34" s="12">
        <v>83.75</v>
      </c>
      <c r="AI34" s="12">
        <v>54.75</v>
      </c>
      <c r="AJ34" s="12">
        <v>38.5</v>
      </c>
      <c r="AK34" s="12">
        <v>6.25</v>
      </c>
      <c r="AL34" s="12">
        <v>27</v>
      </c>
      <c r="AM34" s="12">
        <v>4.75</v>
      </c>
      <c r="AN34" s="12">
        <v>26</v>
      </c>
      <c r="AO34" s="12">
        <v>22.25</v>
      </c>
      <c r="AP34" s="12">
        <v>49.5</v>
      </c>
      <c r="AQ34" s="12">
        <v>56</v>
      </c>
      <c r="AR34" s="12">
        <v>58.25</v>
      </c>
      <c r="AS34" s="13">
        <v>3611.5</v>
      </c>
      <c r="AT34" s="14"/>
      <c r="AW34" s="15"/>
    </row>
    <row r="35" spans="1:49">
      <c r="A35" s="1" t="s">
        <v>30</v>
      </c>
      <c r="B35" s="12">
        <v>33</v>
      </c>
      <c r="C35" s="12">
        <v>47.75</v>
      </c>
      <c r="D35" s="12">
        <v>18.25</v>
      </c>
      <c r="E35" s="12">
        <v>18.75</v>
      </c>
      <c r="F35" s="12">
        <v>71.5</v>
      </c>
      <c r="G35" s="12">
        <v>23.75</v>
      </c>
      <c r="H35" s="12">
        <v>42</v>
      </c>
      <c r="I35" s="12">
        <v>30</v>
      </c>
      <c r="J35" s="12">
        <v>47.75</v>
      </c>
      <c r="K35" s="12">
        <v>31.25</v>
      </c>
      <c r="L35" s="12">
        <v>57.5</v>
      </c>
      <c r="M35" s="12">
        <v>42.75</v>
      </c>
      <c r="N35" s="12">
        <v>23.75</v>
      </c>
      <c r="O35" s="12">
        <v>28.5</v>
      </c>
      <c r="P35" s="12">
        <v>20.25</v>
      </c>
      <c r="Q35" s="12">
        <v>10.75</v>
      </c>
      <c r="R35" s="12">
        <v>15</v>
      </c>
      <c r="S35" s="12">
        <v>16.5</v>
      </c>
      <c r="T35" s="12">
        <v>23</v>
      </c>
      <c r="U35" s="12">
        <v>12.25</v>
      </c>
      <c r="V35" s="12">
        <v>16</v>
      </c>
      <c r="W35" s="12">
        <v>6.5</v>
      </c>
      <c r="X35" s="12">
        <v>5</v>
      </c>
      <c r="Y35" s="12">
        <v>19</v>
      </c>
      <c r="Z35" s="12">
        <v>43</v>
      </c>
      <c r="AA35" s="12">
        <v>408.75</v>
      </c>
      <c r="AB35" s="12">
        <v>428.75</v>
      </c>
      <c r="AC35" s="12">
        <v>2482.25</v>
      </c>
      <c r="AD35" s="12">
        <v>584.5</v>
      </c>
      <c r="AE35" s="12">
        <v>442.25</v>
      </c>
      <c r="AF35" s="12">
        <v>490.75</v>
      </c>
      <c r="AG35" s="12">
        <v>84.5</v>
      </c>
      <c r="AH35" s="12">
        <v>31.75</v>
      </c>
      <c r="AI35" s="12">
        <v>73.25</v>
      </c>
      <c r="AJ35" s="12">
        <v>76.25</v>
      </c>
      <c r="AK35" s="12">
        <v>9.75</v>
      </c>
      <c r="AL35" s="12">
        <v>22.25</v>
      </c>
      <c r="AM35" s="12">
        <v>4.5</v>
      </c>
      <c r="AN35" s="12">
        <v>38.25</v>
      </c>
      <c r="AO35" s="12">
        <v>37.75</v>
      </c>
      <c r="AP35" s="12">
        <v>126.75</v>
      </c>
      <c r="AQ35" s="12">
        <v>49.5</v>
      </c>
      <c r="AR35" s="12">
        <v>83.5</v>
      </c>
      <c r="AS35" s="13">
        <v>6179</v>
      </c>
      <c r="AT35" s="14"/>
      <c r="AW35" s="15"/>
    </row>
    <row r="36" spans="1:49">
      <c r="A36" s="1" t="s">
        <v>31</v>
      </c>
      <c r="B36" s="12">
        <v>25</v>
      </c>
      <c r="C36" s="12">
        <v>50</v>
      </c>
      <c r="D36" s="12">
        <v>20</v>
      </c>
      <c r="E36" s="12">
        <v>17.75</v>
      </c>
      <c r="F36" s="12">
        <v>131.25</v>
      </c>
      <c r="G36" s="12">
        <v>15.25</v>
      </c>
      <c r="H36" s="12">
        <v>33</v>
      </c>
      <c r="I36" s="12">
        <v>33.75</v>
      </c>
      <c r="J36" s="12">
        <v>53.25</v>
      </c>
      <c r="K36" s="12">
        <v>33</v>
      </c>
      <c r="L36" s="12">
        <v>49.25</v>
      </c>
      <c r="M36" s="12">
        <v>86.75</v>
      </c>
      <c r="N36" s="12">
        <v>37.75</v>
      </c>
      <c r="O36" s="12">
        <v>29.25</v>
      </c>
      <c r="P36" s="12">
        <v>26</v>
      </c>
      <c r="Q36" s="12">
        <v>17.75</v>
      </c>
      <c r="R36" s="12">
        <v>26.5</v>
      </c>
      <c r="S36" s="12">
        <v>51.5</v>
      </c>
      <c r="T36" s="12">
        <v>29</v>
      </c>
      <c r="U36" s="12">
        <v>24</v>
      </c>
      <c r="V36" s="12">
        <v>27.25</v>
      </c>
      <c r="W36" s="12">
        <v>13.25</v>
      </c>
      <c r="X36" s="12">
        <v>8</v>
      </c>
      <c r="Y36" s="12">
        <v>26.25</v>
      </c>
      <c r="Z36" s="12">
        <v>26</v>
      </c>
      <c r="AA36" s="12">
        <v>224.25</v>
      </c>
      <c r="AB36" s="12">
        <v>232.25</v>
      </c>
      <c r="AC36" s="12">
        <v>1100.5</v>
      </c>
      <c r="AD36" s="12">
        <v>307.75</v>
      </c>
      <c r="AE36" s="12">
        <v>202</v>
      </c>
      <c r="AF36" s="12">
        <v>223.75</v>
      </c>
      <c r="AG36" s="12">
        <v>59</v>
      </c>
      <c r="AH36" s="12">
        <v>79.75</v>
      </c>
      <c r="AI36" s="12">
        <v>11.25</v>
      </c>
      <c r="AJ36" s="12">
        <v>36.25</v>
      </c>
      <c r="AK36" s="12">
        <v>18.5</v>
      </c>
      <c r="AL36" s="12">
        <v>58.75</v>
      </c>
      <c r="AM36" s="12">
        <v>8.5</v>
      </c>
      <c r="AN36" s="12">
        <v>46</v>
      </c>
      <c r="AO36" s="12">
        <v>35.75</v>
      </c>
      <c r="AP36" s="12">
        <v>98.5</v>
      </c>
      <c r="AQ36" s="12">
        <v>122.5</v>
      </c>
      <c r="AR36" s="12">
        <v>119</v>
      </c>
      <c r="AS36" s="13">
        <v>3875</v>
      </c>
      <c r="AT36" s="14"/>
      <c r="AW36" s="15"/>
    </row>
    <row r="37" spans="1:49">
      <c r="A37" s="1" t="s">
        <v>32</v>
      </c>
      <c r="B37" s="12">
        <v>5</v>
      </c>
      <c r="C37" s="12">
        <v>15</v>
      </c>
      <c r="D37" s="12">
        <v>2.75</v>
      </c>
      <c r="E37" s="12">
        <v>2.25</v>
      </c>
      <c r="F37" s="12">
        <v>27.5</v>
      </c>
      <c r="G37" s="12">
        <v>6.75</v>
      </c>
      <c r="H37" s="12">
        <v>7</v>
      </c>
      <c r="I37" s="12">
        <v>9.25</v>
      </c>
      <c r="J37" s="12">
        <v>15.75</v>
      </c>
      <c r="K37" s="12">
        <v>6.5</v>
      </c>
      <c r="L37" s="12">
        <v>10.5</v>
      </c>
      <c r="M37" s="12">
        <v>9</v>
      </c>
      <c r="N37" s="12">
        <v>7</v>
      </c>
      <c r="O37" s="12">
        <v>8.75</v>
      </c>
      <c r="P37" s="12">
        <v>4.25</v>
      </c>
      <c r="Q37" s="12">
        <v>6.25</v>
      </c>
      <c r="R37" s="12">
        <v>7.75</v>
      </c>
      <c r="S37" s="12">
        <v>4.75</v>
      </c>
      <c r="T37" s="12">
        <v>9.25</v>
      </c>
      <c r="U37" s="12">
        <v>6.75</v>
      </c>
      <c r="V37" s="12">
        <v>8.5</v>
      </c>
      <c r="W37" s="12">
        <v>4.5</v>
      </c>
      <c r="X37" s="12">
        <v>1.75</v>
      </c>
      <c r="Y37" s="12">
        <v>0.75</v>
      </c>
      <c r="Z37" s="12">
        <v>3</v>
      </c>
      <c r="AA37" s="12">
        <v>77.25</v>
      </c>
      <c r="AB37" s="12">
        <v>83</v>
      </c>
      <c r="AC37" s="12">
        <v>389.5</v>
      </c>
      <c r="AD37" s="12">
        <v>150</v>
      </c>
      <c r="AE37" s="12">
        <v>76.75</v>
      </c>
      <c r="AF37" s="12">
        <v>109.75</v>
      </c>
      <c r="AG37" s="12">
        <v>37</v>
      </c>
      <c r="AH37" s="12">
        <v>87</v>
      </c>
      <c r="AI37" s="12">
        <v>36.5</v>
      </c>
      <c r="AJ37" s="12">
        <v>6.5</v>
      </c>
      <c r="AK37" s="12">
        <v>2.75</v>
      </c>
      <c r="AL37" s="12">
        <v>9.25</v>
      </c>
      <c r="AM37" s="12">
        <v>1.75</v>
      </c>
      <c r="AN37" s="12">
        <v>17</v>
      </c>
      <c r="AO37" s="12">
        <v>9</v>
      </c>
      <c r="AP37" s="12">
        <v>49</v>
      </c>
      <c r="AQ37" s="12">
        <v>32.5</v>
      </c>
      <c r="AR37" s="12">
        <v>48</v>
      </c>
      <c r="AS37" s="13">
        <v>1413</v>
      </c>
      <c r="AT37" s="14"/>
      <c r="AW37" s="15"/>
    </row>
    <row r="38" spans="1:49">
      <c r="A38" s="1" t="s">
        <v>33</v>
      </c>
      <c r="B38" s="12">
        <v>7.5</v>
      </c>
      <c r="C38" s="12">
        <v>6.5</v>
      </c>
      <c r="D38" s="12">
        <v>4.25</v>
      </c>
      <c r="E38" s="12">
        <v>5.75</v>
      </c>
      <c r="F38" s="12">
        <v>35.75</v>
      </c>
      <c r="G38" s="12">
        <v>4.75</v>
      </c>
      <c r="H38" s="12">
        <v>11.25</v>
      </c>
      <c r="I38" s="12">
        <v>14.75</v>
      </c>
      <c r="J38" s="12">
        <v>16.25</v>
      </c>
      <c r="K38" s="12">
        <v>50.5</v>
      </c>
      <c r="L38" s="12">
        <v>33</v>
      </c>
      <c r="M38" s="12">
        <v>96.25</v>
      </c>
      <c r="N38" s="12">
        <v>33.5</v>
      </c>
      <c r="O38" s="12">
        <v>73</v>
      </c>
      <c r="P38" s="12">
        <v>15.75</v>
      </c>
      <c r="Q38" s="12">
        <v>10.5</v>
      </c>
      <c r="R38" s="12">
        <v>10.25</v>
      </c>
      <c r="S38" s="12">
        <v>24.5</v>
      </c>
      <c r="T38" s="12">
        <v>4.25</v>
      </c>
      <c r="U38" s="12">
        <v>2.25</v>
      </c>
      <c r="V38" s="12">
        <v>5.25</v>
      </c>
      <c r="W38" s="12">
        <v>1.5</v>
      </c>
      <c r="X38" s="12">
        <v>1.75</v>
      </c>
      <c r="Y38" s="12">
        <v>6.5</v>
      </c>
      <c r="Z38" s="12">
        <v>3.75</v>
      </c>
      <c r="AA38" s="12">
        <v>134.5</v>
      </c>
      <c r="AB38" s="12">
        <v>80.25</v>
      </c>
      <c r="AC38" s="12">
        <v>206.25</v>
      </c>
      <c r="AD38" s="12">
        <v>79.75</v>
      </c>
      <c r="AE38" s="12">
        <v>16.5</v>
      </c>
      <c r="AF38" s="12">
        <v>16.25</v>
      </c>
      <c r="AG38" s="12">
        <v>10.25</v>
      </c>
      <c r="AH38" s="12">
        <v>10.75</v>
      </c>
      <c r="AI38" s="12">
        <v>16.5</v>
      </c>
      <c r="AJ38" s="12">
        <v>1.75</v>
      </c>
      <c r="AK38" s="12">
        <v>3</v>
      </c>
      <c r="AL38" s="12">
        <v>89</v>
      </c>
      <c r="AM38" s="12">
        <v>2.25</v>
      </c>
      <c r="AN38" s="12">
        <v>7.5</v>
      </c>
      <c r="AO38" s="12">
        <v>0.75</v>
      </c>
      <c r="AP38" s="12">
        <v>0.5</v>
      </c>
      <c r="AQ38" s="12">
        <v>13.75</v>
      </c>
      <c r="AR38" s="12">
        <v>3</v>
      </c>
      <c r="AS38" s="13">
        <v>1171.75</v>
      </c>
      <c r="AT38" s="14"/>
      <c r="AW38" s="15"/>
    </row>
    <row r="39" spans="1:49">
      <c r="A39" s="1" t="s">
        <v>34</v>
      </c>
      <c r="B39" s="12">
        <v>11</v>
      </c>
      <c r="C39" s="12">
        <v>20</v>
      </c>
      <c r="D39" s="12">
        <v>12</v>
      </c>
      <c r="E39" s="12">
        <v>6.5</v>
      </c>
      <c r="F39" s="12">
        <v>128.5</v>
      </c>
      <c r="G39" s="12">
        <v>12.75</v>
      </c>
      <c r="H39" s="12">
        <v>24.5</v>
      </c>
      <c r="I39" s="12">
        <v>44.75</v>
      </c>
      <c r="J39" s="12">
        <v>40.5</v>
      </c>
      <c r="K39" s="12">
        <v>61.25</v>
      </c>
      <c r="L39" s="12">
        <v>86.5</v>
      </c>
      <c r="M39" s="12">
        <v>530.75</v>
      </c>
      <c r="N39" s="12">
        <v>42.25</v>
      </c>
      <c r="O39" s="12">
        <v>162.75</v>
      </c>
      <c r="P39" s="12">
        <v>43.25</v>
      </c>
      <c r="Q39" s="12">
        <v>27</v>
      </c>
      <c r="R39" s="12">
        <v>29.5</v>
      </c>
      <c r="S39" s="12">
        <v>55.5</v>
      </c>
      <c r="T39" s="12">
        <v>12.75</v>
      </c>
      <c r="U39" s="12">
        <v>9.25</v>
      </c>
      <c r="V39" s="12">
        <v>9.5</v>
      </c>
      <c r="W39" s="12">
        <v>1.75</v>
      </c>
      <c r="X39" s="12">
        <v>2.25</v>
      </c>
      <c r="Y39" s="12">
        <v>9.5</v>
      </c>
      <c r="Z39" s="12">
        <v>14</v>
      </c>
      <c r="AA39" s="12">
        <v>719.75</v>
      </c>
      <c r="AB39" s="12">
        <v>292</v>
      </c>
      <c r="AC39" s="12">
        <v>898.75</v>
      </c>
      <c r="AD39" s="12">
        <v>294.25</v>
      </c>
      <c r="AE39" s="12">
        <v>75.5</v>
      </c>
      <c r="AF39" s="12">
        <v>47.75</v>
      </c>
      <c r="AG39" s="12">
        <v>25.75</v>
      </c>
      <c r="AH39" s="12">
        <v>30.5</v>
      </c>
      <c r="AI39" s="12">
        <v>58.5</v>
      </c>
      <c r="AJ39" s="12">
        <v>6.75</v>
      </c>
      <c r="AK39" s="12">
        <v>97.25</v>
      </c>
      <c r="AL39" s="12">
        <v>21.25</v>
      </c>
      <c r="AM39" s="12">
        <v>1.75</v>
      </c>
      <c r="AN39" s="12">
        <v>9.75</v>
      </c>
      <c r="AO39" s="12">
        <v>7.5</v>
      </c>
      <c r="AP39" s="12">
        <v>9.25</v>
      </c>
      <c r="AQ39" s="12">
        <v>92.25</v>
      </c>
      <c r="AR39" s="12">
        <v>17</v>
      </c>
      <c r="AS39" s="13">
        <v>4103.75</v>
      </c>
      <c r="AT39" s="14"/>
      <c r="AW39" s="15"/>
    </row>
    <row r="40" spans="1:49">
      <c r="A40" s="1" t="s">
        <v>35</v>
      </c>
      <c r="B40" s="12">
        <v>1.75</v>
      </c>
      <c r="C40" s="12">
        <v>3.5</v>
      </c>
      <c r="D40" s="12">
        <v>3</v>
      </c>
      <c r="E40" s="12">
        <v>2</v>
      </c>
      <c r="F40" s="12">
        <v>15.25</v>
      </c>
      <c r="G40" s="12">
        <v>3.5</v>
      </c>
      <c r="H40" s="12">
        <v>9.75</v>
      </c>
      <c r="I40" s="12">
        <v>9</v>
      </c>
      <c r="J40" s="12">
        <v>16.25</v>
      </c>
      <c r="K40" s="12">
        <v>1.25</v>
      </c>
      <c r="L40" s="12">
        <v>6.75</v>
      </c>
      <c r="M40" s="12">
        <v>43.5</v>
      </c>
      <c r="N40" s="12">
        <v>2.25</v>
      </c>
      <c r="O40" s="12">
        <v>4</v>
      </c>
      <c r="P40" s="12">
        <v>2.5</v>
      </c>
      <c r="Q40" s="12">
        <v>1.5</v>
      </c>
      <c r="R40" s="12">
        <v>2</v>
      </c>
      <c r="S40" s="12">
        <v>4.5</v>
      </c>
      <c r="T40" s="12">
        <v>16.5</v>
      </c>
      <c r="U40" s="12">
        <v>7.75</v>
      </c>
      <c r="V40" s="12">
        <v>18</v>
      </c>
      <c r="W40" s="12">
        <v>6.75</v>
      </c>
      <c r="X40" s="12">
        <v>1.75</v>
      </c>
      <c r="Y40" s="12">
        <v>14.25</v>
      </c>
      <c r="Z40" s="12">
        <v>1.25</v>
      </c>
      <c r="AA40" s="12">
        <v>80</v>
      </c>
      <c r="AB40" s="12">
        <v>45.25</v>
      </c>
      <c r="AC40" s="12">
        <v>141</v>
      </c>
      <c r="AD40" s="12">
        <v>48.5</v>
      </c>
      <c r="AE40" s="12">
        <v>7</v>
      </c>
      <c r="AF40" s="12">
        <v>10.75</v>
      </c>
      <c r="AG40" s="12">
        <v>5.75</v>
      </c>
      <c r="AH40" s="12">
        <v>2.75</v>
      </c>
      <c r="AI40" s="12">
        <v>8.75</v>
      </c>
      <c r="AJ40" s="12">
        <v>3</v>
      </c>
      <c r="AK40" s="12">
        <v>2</v>
      </c>
      <c r="AL40" s="12">
        <v>1.75</v>
      </c>
      <c r="AM40" s="12">
        <v>1.75</v>
      </c>
      <c r="AN40" s="12">
        <v>27.5</v>
      </c>
      <c r="AO40" s="12">
        <v>4.75</v>
      </c>
      <c r="AP40" s="12">
        <v>3.5</v>
      </c>
      <c r="AQ40" s="12">
        <v>20.5</v>
      </c>
      <c r="AR40" s="12">
        <v>4</v>
      </c>
      <c r="AS40" s="13">
        <v>617</v>
      </c>
      <c r="AT40" s="14"/>
      <c r="AW40" s="15"/>
    </row>
    <row r="41" spans="1:49">
      <c r="A41" s="1" t="s">
        <v>36</v>
      </c>
      <c r="B41" s="12">
        <v>25.5</v>
      </c>
      <c r="C41" s="12">
        <v>43.5</v>
      </c>
      <c r="D41" s="12">
        <v>7</v>
      </c>
      <c r="E41" s="12">
        <v>12.5</v>
      </c>
      <c r="F41" s="12">
        <v>37.25</v>
      </c>
      <c r="G41" s="12">
        <v>21</v>
      </c>
      <c r="H41" s="12">
        <v>93.25</v>
      </c>
      <c r="I41" s="12">
        <v>38.5</v>
      </c>
      <c r="J41" s="12">
        <v>83.25</v>
      </c>
      <c r="K41" s="12">
        <v>9</v>
      </c>
      <c r="L41" s="12">
        <v>56</v>
      </c>
      <c r="M41" s="12">
        <v>130.25</v>
      </c>
      <c r="N41" s="12">
        <v>21</v>
      </c>
      <c r="O41" s="12">
        <v>26.25</v>
      </c>
      <c r="P41" s="12">
        <v>21.5</v>
      </c>
      <c r="Q41" s="12">
        <v>13.5</v>
      </c>
      <c r="R41" s="12">
        <v>17</v>
      </c>
      <c r="S41" s="12">
        <v>27.5</v>
      </c>
      <c r="T41" s="12">
        <v>212.5</v>
      </c>
      <c r="U41" s="12">
        <v>61</v>
      </c>
      <c r="V41" s="12">
        <v>96</v>
      </c>
      <c r="W41" s="12">
        <v>16.75</v>
      </c>
      <c r="X41" s="12">
        <v>13.75</v>
      </c>
      <c r="Y41" s="12">
        <v>32</v>
      </c>
      <c r="Z41" s="12">
        <v>21.25</v>
      </c>
      <c r="AA41" s="12">
        <v>189</v>
      </c>
      <c r="AB41" s="12">
        <v>122.25</v>
      </c>
      <c r="AC41" s="12">
        <v>367.5</v>
      </c>
      <c r="AD41" s="12">
        <v>121.25</v>
      </c>
      <c r="AE41" s="12">
        <v>53.75</v>
      </c>
      <c r="AF41" s="12">
        <v>76</v>
      </c>
      <c r="AG41" s="12">
        <v>30.25</v>
      </c>
      <c r="AH41" s="12">
        <v>45.75</v>
      </c>
      <c r="AI41" s="12">
        <v>55.75</v>
      </c>
      <c r="AJ41" s="12">
        <v>18.5</v>
      </c>
      <c r="AK41" s="12">
        <v>5.5</v>
      </c>
      <c r="AL41" s="12">
        <v>10</v>
      </c>
      <c r="AM41" s="12">
        <v>27</v>
      </c>
      <c r="AN41" s="12">
        <v>14.25</v>
      </c>
      <c r="AO41" s="12">
        <v>15.75</v>
      </c>
      <c r="AP41" s="12">
        <v>16.75</v>
      </c>
      <c r="AQ41" s="12">
        <v>60</v>
      </c>
      <c r="AR41" s="12">
        <v>19.75</v>
      </c>
      <c r="AS41" s="13">
        <v>2386</v>
      </c>
      <c r="AT41" s="14"/>
      <c r="AW41" s="15"/>
    </row>
    <row r="42" spans="1:49">
      <c r="A42" s="1" t="s">
        <v>53</v>
      </c>
      <c r="B42" s="12">
        <v>6.25</v>
      </c>
      <c r="C42" s="12">
        <v>11.75</v>
      </c>
      <c r="D42" s="12">
        <v>1.75</v>
      </c>
      <c r="E42" s="12">
        <v>2.25</v>
      </c>
      <c r="F42" s="12">
        <v>19.75</v>
      </c>
      <c r="G42" s="12">
        <v>2.75</v>
      </c>
      <c r="H42" s="12">
        <v>7.5</v>
      </c>
      <c r="I42" s="12">
        <v>7.75</v>
      </c>
      <c r="J42" s="12">
        <v>10.25</v>
      </c>
      <c r="K42" s="12">
        <v>5</v>
      </c>
      <c r="L42" s="12">
        <v>10</v>
      </c>
      <c r="M42" s="12">
        <v>15.5</v>
      </c>
      <c r="N42" s="12">
        <v>6.25</v>
      </c>
      <c r="O42" s="12">
        <v>4.25</v>
      </c>
      <c r="P42" s="12">
        <v>5.75</v>
      </c>
      <c r="Q42" s="12">
        <v>4</v>
      </c>
      <c r="R42" s="12">
        <v>5</v>
      </c>
      <c r="S42" s="12">
        <v>3</v>
      </c>
      <c r="T42" s="12">
        <v>8.25</v>
      </c>
      <c r="U42" s="12">
        <v>7.25</v>
      </c>
      <c r="V42" s="12">
        <v>7.75</v>
      </c>
      <c r="W42" s="12">
        <v>2.25</v>
      </c>
      <c r="X42" s="12">
        <v>3</v>
      </c>
      <c r="Y42" s="12">
        <v>3</v>
      </c>
      <c r="Z42" s="12">
        <v>3.5</v>
      </c>
      <c r="AA42" s="12">
        <v>68</v>
      </c>
      <c r="AB42" s="12">
        <v>64.5</v>
      </c>
      <c r="AC42" s="12">
        <v>331</v>
      </c>
      <c r="AD42" s="12">
        <v>88</v>
      </c>
      <c r="AE42" s="12">
        <v>44</v>
      </c>
      <c r="AF42" s="12">
        <v>73.75</v>
      </c>
      <c r="AG42" s="12">
        <v>22.75</v>
      </c>
      <c r="AH42" s="12">
        <v>49.5</v>
      </c>
      <c r="AI42" s="12">
        <v>33.25</v>
      </c>
      <c r="AJ42" s="12">
        <v>8.75</v>
      </c>
      <c r="AK42" s="12">
        <v>1.75</v>
      </c>
      <c r="AL42" s="12">
        <v>6.75</v>
      </c>
      <c r="AM42" s="12">
        <v>3.25</v>
      </c>
      <c r="AN42" s="12">
        <v>14.25</v>
      </c>
      <c r="AO42" s="12">
        <v>5</v>
      </c>
      <c r="AP42" s="12">
        <v>34.5</v>
      </c>
      <c r="AQ42" s="12">
        <v>16.75</v>
      </c>
      <c r="AR42" s="12">
        <v>20.25</v>
      </c>
      <c r="AS42" s="13">
        <v>1049.75</v>
      </c>
      <c r="AT42" s="14"/>
      <c r="AW42" s="15"/>
    </row>
    <row r="43" spans="1:49">
      <c r="A43" s="1" t="s">
        <v>54</v>
      </c>
      <c r="B43" s="12">
        <v>8</v>
      </c>
      <c r="C43" s="12">
        <v>16</v>
      </c>
      <c r="D43" s="12">
        <v>4.25</v>
      </c>
      <c r="E43" s="12">
        <v>4.5</v>
      </c>
      <c r="F43" s="12">
        <v>15.5</v>
      </c>
      <c r="G43" s="12">
        <v>3.25</v>
      </c>
      <c r="H43" s="12">
        <v>10.75</v>
      </c>
      <c r="I43" s="12">
        <v>6.5</v>
      </c>
      <c r="J43" s="12">
        <v>15.5</v>
      </c>
      <c r="K43" s="12">
        <v>3</v>
      </c>
      <c r="L43" s="12">
        <v>9.25</v>
      </c>
      <c r="M43" s="12">
        <v>19</v>
      </c>
      <c r="N43" s="12">
        <v>5.75</v>
      </c>
      <c r="O43" s="12">
        <v>7.25</v>
      </c>
      <c r="P43" s="12">
        <v>5.75</v>
      </c>
      <c r="Q43" s="12">
        <v>4.5</v>
      </c>
      <c r="R43" s="12">
        <v>3</v>
      </c>
      <c r="S43" s="12">
        <v>6.75</v>
      </c>
      <c r="T43" s="12">
        <v>9.75</v>
      </c>
      <c r="U43" s="12">
        <v>7</v>
      </c>
      <c r="V43" s="12">
        <v>7.75</v>
      </c>
      <c r="W43" s="12">
        <v>4</v>
      </c>
      <c r="X43" s="12">
        <v>0.25</v>
      </c>
      <c r="Y43" s="12">
        <v>4</v>
      </c>
      <c r="Z43" s="12">
        <v>8</v>
      </c>
      <c r="AA43" s="12">
        <v>72.75</v>
      </c>
      <c r="AB43" s="12">
        <v>54.75</v>
      </c>
      <c r="AC43" s="12">
        <v>310.5</v>
      </c>
      <c r="AD43" s="12">
        <v>137.75</v>
      </c>
      <c r="AE43" s="12">
        <v>80.25</v>
      </c>
      <c r="AF43" s="12">
        <v>128.75</v>
      </c>
      <c r="AG43" s="12">
        <v>58.75</v>
      </c>
      <c r="AH43" s="12">
        <v>138.75</v>
      </c>
      <c r="AI43" s="12">
        <v>112</v>
      </c>
      <c r="AJ43" s="12">
        <v>56.5</v>
      </c>
      <c r="AK43" s="12">
        <v>2.75</v>
      </c>
      <c r="AL43" s="12">
        <v>10.25</v>
      </c>
      <c r="AM43" s="12">
        <v>4.75</v>
      </c>
      <c r="AN43" s="12">
        <v>12</v>
      </c>
      <c r="AO43" s="12">
        <v>40.5</v>
      </c>
      <c r="AP43" s="12">
        <v>4.5</v>
      </c>
      <c r="AQ43" s="12">
        <v>26.25</v>
      </c>
      <c r="AR43" s="12">
        <v>35.75</v>
      </c>
      <c r="AS43" s="13">
        <v>1476.75</v>
      </c>
      <c r="AT43" s="14"/>
      <c r="AW43" s="15"/>
    </row>
    <row r="44" spans="1:49">
      <c r="A44" s="1" t="s">
        <v>55</v>
      </c>
      <c r="B44" s="12">
        <v>12.5</v>
      </c>
      <c r="C44" s="12">
        <v>33.25</v>
      </c>
      <c r="D44" s="12">
        <v>27.5</v>
      </c>
      <c r="E44" s="12">
        <v>37</v>
      </c>
      <c r="F44" s="12">
        <v>122</v>
      </c>
      <c r="G44" s="12">
        <v>25.25</v>
      </c>
      <c r="H44" s="12">
        <v>36</v>
      </c>
      <c r="I44" s="12">
        <v>18.5</v>
      </c>
      <c r="J44" s="12">
        <v>32.5</v>
      </c>
      <c r="K44" s="12">
        <v>16</v>
      </c>
      <c r="L44" s="12">
        <v>27.25</v>
      </c>
      <c r="M44" s="12">
        <v>18.5</v>
      </c>
      <c r="N44" s="12">
        <v>13</v>
      </c>
      <c r="O44" s="12">
        <v>7.75</v>
      </c>
      <c r="P44" s="12">
        <v>4.5</v>
      </c>
      <c r="Q44" s="12">
        <v>4</v>
      </c>
      <c r="R44" s="12">
        <v>5</v>
      </c>
      <c r="S44" s="12">
        <v>21</v>
      </c>
      <c r="T44" s="12">
        <v>36.75</v>
      </c>
      <c r="U44" s="12">
        <v>57.75</v>
      </c>
      <c r="V44" s="12">
        <v>73</v>
      </c>
      <c r="W44" s="12">
        <v>46</v>
      </c>
      <c r="X44" s="12">
        <v>31</v>
      </c>
      <c r="Y44" s="12">
        <v>58.25</v>
      </c>
      <c r="Z44" s="12">
        <v>23.25</v>
      </c>
      <c r="AA44" s="12">
        <v>260.5</v>
      </c>
      <c r="AB44" s="12">
        <v>186.5</v>
      </c>
      <c r="AC44" s="12">
        <v>941</v>
      </c>
      <c r="AD44" s="12">
        <v>292</v>
      </c>
      <c r="AE44" s="12">
        <v>93.5</v>
      </c>
      <c r="AF44" s="12">
        <v>95.5</v>
      </c>
      <c r="AG44" s="12">
        <v>48.25</v>
      </c>
      <c r="AH44" s="12">
        <v>41.75</v>
      </c>
      <c r="AI44" s="12">
        <v>82</v>
      </c>
      <c r="AJ44" s="12">
        <v>27.75</v>
      </c>
      <c r="AK44" s="12">
        <v>8.5</v>
      </c>
      <c r="AL44" s="12">
        <v>68.75</v>
      </c>
      <c r="AM44" s="12">
        <v>13.25</v>
      </c>
      <c r="AN44" s="12">
        <v>46</v>
      </c>
      <c r="AO44" s="12">
        <v>15.25</v>
      </c>
      <c r="AP44" s="12">
        <v>28.75</v>
      </c>
      <c r="AQ44" s="12">
        <v>15</v>
      </c>
      <c r="AR44" s="12">
        <v>143.5</v>
      </c>
      <c r="AS44" s="13">
        <v>3195.25</v>
      </c>
      <c r="AT44" s="14"/>
      <c r="AW44" s="15"/>
    </row>
    <row r="45" spans="1:49">
      <c r="A45" s="1" t="s">
        <v>56</v>
      </c>
      <c r="B45" s="12">
        <v>13.75</v>
      </c>
      <c r="C45" s="12">
        <v>27.75</v>
      </c>
      <c r="D45" s="12">
        <v>10.25</v>
      </c>
      <c r="E45" s="12">
        <v>12.75</v>
      </c>
      <c r="F45" s="12">
        <v>135.5</v>
      </c>
      <c r="G45" s="12">
        <v>17.5</v>
      </c>
      <c r="H45" s="12">
        <v>19.25</v>
      </c>
      <c r="I45" s="12">
        <v>25.25</v>
      </c>
      <c r="J45" s="12">
        <v>29.75</v>
      </c>
      <c r="K45" s="12">
        <v>6.5</v>
      </c>
      <c r="L45" s="12">
        <v>17.25</v>
      </c>
      <c r="M45" s="12">
        <v>28</v>
      </c>
      <c r="N45" s="12">
        <v>6.75</v>
      </c>
      <c r="O45" s="12">
        <v>8.75</v>
      </c>
      <c r="P45" s="12">
        <v>7.75</v>
      </c>
      <c r="Q45" s="12">
        <v>3.5</v>
      </c>
      <c r="R45" s="12">
        <v>4</v>
      </c>
      <c r="S45" s="12">
        <v>4.25</v>
      </c>
      <c r="T45" s="12">
        <v>13.25</v>
      </c>
      <c r="U45" s="12">
        <v>12.75</v>
      </c>
      <c r="V45" s="12">
        <v>20.25</v>
      </c>
      <c r="W45" s="12">
        <v>8.25</v>
      </c>
      <c r="X45" s="12">
        <v>4</v>
      </c>
      <c r="Y45" s="12">
        <v>21.25</v>
      </c>
      <c r="Z45" s="12">
        <v>14.75</v>
      </c>
      <c r="AA45" s="12">
        <v>162</v>
      </c>
      <c r="AB45" s="12">
        <v>129.75</v>
      </c>
      <c r="AC45" s="12">
        <v>625.25</v>
      </c>
      <c r="AD45" s="12">
        <v>233</v>
      </c>
      <c r="AE45" s="12">
        <v>123.5</v>
      </c>
      <c r="AF45" s="12">
        <v>119</v>
      </c>
      <c r="AG45" s="12">
        <v>63</v>
      </c>
      <c r="AH45" s="12">
        <v>92.75</v>
      </c>
      <c r="AI45" s="12">
        <v>118.5</v>
      </c>
      <c r="AJ45" s="12">
        <v>47.5</v>
      </c>
      <c r="AK45" s="12">
        <v>4.5</v>
      </c>
      <c r="AL45" s="12">
        <v>16.25</v>
      </c>
      <c r="AM45" s="12">
        <v>4</v>
      </c>
      <c r="AN45" s="12">
        <v>18</v>
      </c>
      <c r="AO45" s="12">
        <v>24.75</v>
      </c>
      <c r="AP45" s="12">
        <v>35.5</v>
      </c>
      <c r="AQ45" s="12">
        <v>135.75</v>
      </c>
      <c r="AR45" s="12">
        <v>10.5</v>
      </c>
      <c r="AS45" s="13">
        <v>2436.5</v>
      </c>
      <c r="AT45" s="14"/>
      <c r="AW45" s="15"/>
    </row>
    <row r="46" spans="1:49">
      <c r="A46" s="11" t="s">
        <v>49</v>
      </c>
      <c r="B46" s="14">
        <v>1814.25</v>
      </c>
      <c r="C46" s="14">
        <v>3318</v>
      </c>
      <c r="D46" s="14">
        <v>2256.75</v>
      </c>
      <c r="E46" s="14">
        <v>2238</v>
      </c>
      <c r="F46" s="14">
        <v>8076.5</v>
      </c>
      <c r="G46" s="14">
        <v>2661</v>
      </c>
      <c r="H46" s="14">
        <v>4076</v>
      </c>
      <c r="I46" s="14">
        <v>3071</v>
      </c>
      <c r="J46" s="14">
        <v>4144.5</v>
      </c>
      <c r="K46" s="14">
        <v>2401</v>
      </c>
      <c r="L46" s="14">
        <v>4150.5</v>
      </c>
      <c r="M46" s="14">
        <v>5377.25</v>
      </c>
      <c r="N46" s="14">
        <v>2255.25</v>
      </c>
      <c r="O46" s="14">
        <v>2948.25</v>
      </c>
      <c r="P46" s="14">
        <v>1952.75</v>
      </c>
      <c r="Q46" s="14">
        <v>1196.75</v>
      </c>
      <c r="R46" s="14">
        <v>1556</v>
      </c>
      <c r="S46" s="14">
        <v>3007.25</v>
      </c>
      <c r="T46" s="14">
        <v>2101</v>
      </c>
      <c r="U46" s="14">
        <v>1832.75</v>
      </c>
      <c r="V46" s="14">
        <v>2717.25</v>
      </c>
      <c r="W46" s="14">
        <v>1401</v>
      </c>
      <c r="X46" s="14">
        <v>1134.75</v>
      </c>
      <c r="Y46" s="14">
        <v>2827</v>
      </c>
      <c r="Z46" s="14">
        <v>2956.75</v>
      </c>
      <c r="AA46" s="14">
        <v>9824.75</v>
      </c>
      <c r="AB46" s="14">
        <v>7125</v>
      </c>
      <c r="AC46" s="14">
        <v>24696.5</v>
      </c>
      <c r="AD46" s="14">
        <v>9565</v>
      </c>
      <c r="AE46" s="14">
        <v>6973.75</v>
      </c>
      <c r="AF46" s="14">
        <v>7687.5</v>
      </c>
      <c r="AG46" s="14">
        <v>3830.75</v>
      </c>
      <c r="AH46" s="14">
        <v>6578.25</v>
      </c>
      <c r="AI46" s="14">
        <v>3736</v>
      </c>
      <c r="AJ46" s="14">
        <v>1460.25</v>
      </c>
      <c r="AK46" s="14">
        <v>1190.25</v>
      </c>
      <c r="AL46" s="14">
        <v>4106.5</v>
      </c>
      <c r="AM46" s="14">
        <v>621.75</v>
      </c>
      <c r="AN46" s="14">
        <v>2148.75</v>
      </c>
      <c r="AO46" s="14">
        <v>1063</v>
      </c>
      <c r="AP46" s="14">
        <v>1381</v>
      </c>
      <c r="AQ46" s="14">
        <v>4014.5</v>
      </c>
      <c r="AR46" s="14">
        <v>2485.5</v>
      </c>
      <c r="AS46" s="14">
        <v>169960.5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E26" sqref="E26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6.25" customHeight="1">
      <c r="A1" s="7" t="s">
        <v>0</v>
      </c>
      <c r="B1" s="8" t="s">
        <v>1</v>
      </c>
      <c r="D1" s="9" t="s">
        <v>61</v>
      </c>
      <c r="G1" s="19">
        <f>'Weekday OD'!G1</f>
        <v>40269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4</v>
      </c>
      <c r="C3" s="12">
        <v>34.25</v>
      </c>
      <c r="D3" s="12">
        <v>54.75</v>
      </c>
      <c r="E3" s="12">
        <v>22.5</v>
      </c>
      <c r="F3" s="12">
        <v>124.5</v>
      </c>
      <c r="G3" s="12">
        <v>41.75</v>
      </c>
      <c r="H3" s="12">
        <v>50</v>
      </c>
      <c r="I3" s="12">
        <v>22</v>
      </c>
      <c r="J3" s="12">
        <v>41.25</v>
      </c>
      <c r="K3" s="12">
        <v>15.25</v>
      </c>
      <c r="L3" s="12">
        <v>50.75</v>
      </c>
      <c r="M3" s="12">
        <v>54.5</v>
      </c>
      <c r="N3" s="12">
        <v>13</v>
      </c>
      <c r="O3" s="12">
        <v>13.25</v>
      </c>
      <c r="P3" s="12">
        <v>16</v>
      </c>
      <c r="Q3" s="12">
        <v>6.25</v>
      </c>
      <c r="R3" s="12">
        <v>5.5</v>
      </c>
      <c r="S3" s="12">
        <v>15.5</v>
      </c>
      <c r="T3" s="12">
        <v>8.25</v>
      </c>
      <c r="U3" s="12">
        <v>2.75</v>
      </c>
      <c r="V3" s="12">
        <v>2.5</v>
      </c>
      <c r="W3" s="12">
        <v>3.5</v>
      </c>
      <c r="X3" s="12">
        <v>1.5</v>
      </c>
      <c r="Y3" s="12">
        <v>5.75</v>
      </c>
      <c r="Z3" s="12">
        <v>13.5</v>
      </c>
      <c r="AA3" s="12">
        <v>62.25</v>
      </c>
      <c r="AB3" s="12">
        <v>42.75</v>
      </c>
      <c r="AC3" s="12">
        <v>148.5</v>
      </c>
      <c r="AD3" s="12">
        <v>66.75</v>
      </c>
      <c r="AE3" s="12">
        <v>38.25</v>
      </c>
      <c r="AF3" s="12">
        <v>54</v>
      </c>
      <c r="AG3" s="12">
        <v>9.25</v>
      </c>
      <c r="AH3" s="12">
        <v>23.5</v>
      </c>
      <c r="AI3" s="12">
        <v>17</v>
      </c>
      <c r="AJ3" s="12">
        <v>7</v>
      </c>
      <c r="AK3" s="12">
        <v>2</v>
      </c>
      <c r="AL3" s="12">
        <v>10.25</v>
      </c>
      <c r="AM3" s="12">
        <v>0.5</v>
      </c>
      <c r="AN3" s="12">
        <v>24.25</v>
      </c>
      <c r="AO3" s="12">
        <v>8.5</v>
      </c>
      <c r="AP3" s="12">
        <v>6.25</v>
      </c>
      <c r="AQ3" s="12">
        <v>15.75</v>
      </c>
      <c r="AR3" s="12">
        <v>13.5</v>
      </c>
      <c r="AS3" s="13">
        <v>1173</v>
      </c>
      <c r="AT3" s="14"/>
      <c r="AV3" s="9" t="s">
        <v>38</v>
      </c>
      <c r="AW3" s="12">
        <f>SUM(B3:Z27,AK3:AN27,B38:Z41,AK38:AN41)</f>
        <v>24163.5</v>
      </c>
      <c r="AY3" s="9" t="s">
        <v>39</v>
      </c>
      <c r="AZ3" s="15">
        <f>SUM(AW12:AW18,AX12:BC12)</f>
        <v>60139.25</v>
      </c>
      <c r="BA3" s="16">
        <f>AZ3/BD$19</f>
        <v>0.57755673360415649</v>
      </c>
    </row>
    <row r="4" spans="1:56">
      <c r="A4" s="1" t="s">
        <v>3</v>
      </c>
      <c r="B4" s="12">
        <v>38.75</v>
      </c>
      <c r="C4" s="12">
        <v>6</v>
      </c>
      <c r="D4" s="12">
        <v>38.5</v>
      </c>
      <c r="E4" s="12">
        <v>29.75</v>
      </c>
      <c r="F4" s="12">
        <v>171</v>
      </c>
      <c r="G4" s="12">
        <v>53.25</v>
      </c>
      <c r="H4" s="12">
        <v>71.75</v>
      </c>
      <c r="I4" s="12">
        <v>36.5</v>
      </c>
      <c r="J4" s="12">
        <v>76</v>
      </c>
      <c r="K4" s="12">
        <v>29</v>
      </c>
      <c r="L4" s="12">
        <v>65</v>
      </c>
      <c r="M4" s="12">
        <v>108.25</v>
      </c>
      <c r="N4" s="12">
        <v>18.25</v>
      </c>
      <c r="O4" s="12">
        <v>18.25</v>
      </c>
      <c r="P4" s="12">
        <v>28.75</v>
      </c>
      <c r="Q4" s="12">
        <v>12.25</v>
      </c>
      <c r="R4" s="12">
        <v>12</v>
      </c>
      <c r="S4" s="12">
        <v>31.25</v>
      </c>
      <c r="T4" s="12">
        <v>14.25</v>
      </c>
      <c r="U4" s="12">
        <v>10.5</v>
      </c>
      <c r="V4" s="12">
        <v>12.5</v>
      </c>
      <c r="W4" s="12">
        <v>4</v>
      </c>
      <c r="X4" s="12">
        <v>3</v>
      </c>
      <c r="Y4" s="12">
        <v>13</v>
      </c>
      <c r="Z4" s="12">
        <v>19.25</v>
      </c>
      <c r="AA4" s="12">
        <v>137.25</v>
      </c>
      <c r="AB4" s="12">
        <v>97.75</v>
      </c>
      <c r="AC4" s="12">
        <v>318</v>
      </c>
      <c r="AD4" s="12">
        <v>118</v>
      </c>
      <c r="AE4" s="12">
        <v>46.25</v>
      </c>
      <c r="AF4" s="12">
        <v>60.5</v>
      </c>
      <c r="AG4" s="12">
        <v>24.75</v>
      </c>
      <c r="AH4" s="12">
        <v>34.75</v>
      </c>
      <c r="AI4" s="12">
        <v>29.25</v>
      </c>
      <c r="AJ4" s="12">
        <v>15</v>
      </c>
      <c r="AK4" s="12">
        <v>5.25</v>
      </c>
      <c r="AL4" s="12">
        <v>15.75</v>
      </c>
      <c r="AM4" s="12">
        <v>1.75</v>
      </c>
      <c r="AN4" s="12">
        <v>29.25</v>
      </c>
      <c r="AO4" s="12">
        <v>9.5</v>
      </c>
      <c r="AP4" s="12">
        <v>13</v>
      </c>
      <c r="AQ4" s="12">
        <v>46.25</v>
      </c>
      <c r="AR4" s="12">
        <v>22.75</v>
      </c>
      <c r="AS4" s="13">
        <v>1946</v>
      </c>
      <c r="AT4" s="14"/>
      <c r="AV4" s="9" t="s">
        <v>40</v>
      </c>
      <c r="AW4" s="12">
        <f>SUM(AA28:AJ37, AA42:AJ45, AO28:AR37, AO42:AR45)</f>
        <v>32646.5</v>
      </c>
      <c r="AY4" s="9" t="s">
        <v>41</v>
      </c>
      <c r="AZ4" s="15">
        <f>SUM(AX13:BB18)</f>
        <v>39663</v>
      </c>
      <c r="BA4" s="16">
        <f>AZ4/BD$19</f>
        <v>0.38090985047105935</v>
      </c>
    </row>
    <row r="5" spans="1:56">
      <c r="A5" s="1" t="s">
        <v>4</v>
      </c>
      <c r="B5" s="12">
        <v>53.75</v>
      </c>
      <c r="C5" s="12">
        <v>37.25</v>
      </c>
      <c r="D5" s="12">
        <v>5</v>
      </c>
      <c r="E5" s="12">
        <v>29.25</v>
      </c>
      <c r="F5" s="12">
        <v>189.75</v>
      </c>
      <c r="G5" s="12">
        <v>48.75</v>
      </c>
      <c r="H5" s="12">
        <v>45.75</v>
      </c>
      <c r="I5" s="12">
        <v>26.5</v>
      </c>
      <c r="J5" s="12">
        <v>44.5</v>
      </c>
      <c r="K5" s="12">
        <v>25.25</v>
      </c>
      <c r="L5" s="12">
        <v>30.5</v>
      </c>
      <c r="M5" s="12">
        <v>75.25</v>
      </c>
      <c r="N5" s="12">
        <v>10.25</v>
      </c>
      <c r="O5" s="12">
        <v>8</v>
      </c>
      <c r="P5" s="12">
        <v>10.75</v>
      </c>
      <c r="Q5" s="12">
        <v>4.25</v>
      </c>
      <c r="R5" s="12">
        <v>6.75</v>
      </c>
      <c r="S5" s="12">
        <v>15.75</v>
      </c>
      <c r="T5" s="12">
        <v>6.25</v>
      </c>
      <c r="U5" s="12">
        <v>9</v>
      </c>
      <c r="V5" s="12">
        <v>12</v>
      </c>
      <c r="W5" s="12">
        <v>3</v>
      </c>
      <c r="X5" s="12">
        <v>3.25</v>
      </c>
      <c r="Y5" s="12">
        <v>15.25</v>
      </c>
      <c r="Z5" s="12">
        <v>7.25</v>
      </c>
      <c r="AA5" s="12">
        <v>86</v>
      </c>
      <c r="AB5" s="12">
        <v>64</v>
      </c>
      <c r="AC5" s="12">
        <v>196</v>
      </c>
      <c r="AD5" s="12">
        <v>90.25</v>
      </c>
      <c r="AE5" s="12">
        <v>32.5</v>
      </c>
      <c r="AF5" s="12">
        <v>21.5</v>
      </c>
      <c r="AG5" s="12">
        <v>8.25</v>
      </c>
      <c r="AH5" s="12">
        <v>10.5</v>
      </c>
      <c r="AI5" s="12">
        <v>14</v>
      </c>
      <c r="AJ5" s="12">
        <v>3</v>
      </c>
      <c r="AK5" s="12">
        <v>5.25</v>
      </c>
      <c r="AL5" s="12">
        <v>9</v>
      </c>
      <c r="AM5" s="12">
        <v>1</v>
      </c>
      <c r="AN5" s="12">
        <v>5.75</v>
      </c>
      <c r="AO5" s="12">
        <v>3</v>
      </c>
      <c r="AP5" s="12">
        <v>3.25</v>
      </c>
      <c r="AQ5" s="12">
        <v>43.25</v>
      </c>
      <c r="AR5" s="12">
        <v>12.25</v>
      </c>
      <c r="AS5" s="13">
        <v>1332</v>
      </c>
      <c r="AT5" s="14"/>
      <c r="AV5" s="9" t="s">
        <v>42</v>
      </c>
      <c r="AW5" s="12">
        <f>SUM(AA3:AJ27,B28:Z37,AA38:AJ41,AK28:AN37, B42:Z45, AK42:AN45, AO3:AR27, AO38:AR41)</f>
        <v>47317</v>
      </c>
    </row>
    <row r="6" spans="1:56">
      <c r="A6" s="1" t="s">
        <v>5</v>
      </c>
      <c r="B6" s="12">
        <v>25.5</v>
      </c>
      <c r="C6" s="12">
        <v>34</v>
      </c>
      <c r="D6" s="12">
        <v>30</v>
      </c>
      <c r="E6" s="12">
        <v>5</v>
      </c>
      <c r="F6" s="12">
        <v>55.5</v>
      </c>
      <c r="G6" s="12">
        <v>28.25</v>
      </c>
      <c r="H6" s="12">
        <v>40.5</v>
      </c>
      <c r="I6" s="12">
        <v>29.25</v>
      </c>
      <c r="J6" s="12">
        <v>71.5</v>
      </c>
      <c r="K6" s="12">
        <v>21.75</v>
      </c>
      <c r="L6" s="12">
        <v>33.5</v>
      </c>
      <c r="M6" s="12">
        <v>74.5</v>
      </c>
      <c r="N6" s="12">
        <v>12.5</v>
      </c>
      <c r="O6" s="12">
        <v>18.5</v>
      </c>
      <c r="P6" s="12">
        <v>9.5</v>
      </c>
      <c r="Q6" s="12">
        <v>3.5</v>
      </c>
      <c r="R6" s="12">
        <v>5.75</v>
      </c>
      <c r="S6" s="12">
        <v>20.25</v>
      </c>
      <c r="T6" s="12">
        <v>7.5</v>
      </c>
      <c r="U6" s="12">
        <v>5.5</v>
      </c>
      <c r="V6" s="12">
        <v>9.25</v>
      </c>
      <c r="W6" s="12">
        <v>5</v>
      </c>
      <c r="X6" s="12">
        <v>3.25</v>
      </c>
      <c r="Y6" s="12">
        <v>7.75</v>
      </c>
      <c r="Z6" s="12">
        <v>5.5</v>
      </c>
      <c r="AA6" s="12">
        <v>139.75</v>
      </c>
      <c r="AB6" s="12">
        <v>92</v>
      </c>
      <c r="AC6" s="12">
        <v>245</v>
      </c>
      <c r="AD6" s="12">
        <v>160</v>
      </c>
      <c r="AE6" s="12">
        <v>67.75</v>
      </c>
      <c r="AF6" s="12">
        <v>62.25</v>
      </c>
      <c r="AG6" s="12">
        <v>16</v>
      </c>
      <c r="AH6" s="12">
        <v>11.75</v>
      </c>
      <c r="AI6" s="12">
        <v>11.5</v>
      </c>
      <c r="AJ6" s="12">
        <v>2.5</v>
      </c>
      <c r="AK6" s="12">
        <v>2.75</v>
      </c>
      <c r="AL6" s="12">
        <v>9.25</v>
      </c>
      <c r="AM6" s="12">
        <v>1.25</v>
      </c>
      <c r="AN6" s="12">
        <v>6.75</v>
      </c>
      <c r="AO6" s="12">
        <v>4.75</v>
      </c>
      <c r="AP6" s="12">
        <v>3</v>
      </c>
      <c r="AQ6" s="12">
        <v>69.75</v>
      </c>
      <c r="AR6" s="12">
        <v>13.5</v>
      </c>
      <c r="AS6" s="13">
        <v>1482.5</v>
      </c>
      <c r="AT6" s="14"/>
      <c r="AW6" s="12"/>
    </row>
    <row r="7" spans="1:56">
      <c r="A7" s="1" t="s">
        <v>6</v>
      </c>
      <c r="B7" s="12">
        <v>150</v>
      </c>
      <c r="C7" s="12">
        <v>160.5</v>
      </c>
      <c r="D7" s="12">
        <v>196.75</v>
      </c>
      <c r="E7" s="12">
        <v>57.25</v>
      </c>
      <c r="F7" s="12">
        <v>11</v>
      </c>
      <c r="G7" s="12">
        <v>113.5</v>
      </c>
      <c r="H7" s="12">
        <v>135.25</v>
      </c>
      <c r="I7" s="12">
        <v>121.25</v>
      </c>
      <c r="J7" s="12">
        <v>158.75</v>
      </c>
      <c r="K7" s="12">
        <v>58.25</v>
      </c>
      <c r="L7" s="12">
        <v>95</v>
      </c>
      <c r="M7" s="12">
        <v>203</v>
      </c>
      <c r="N7" s="12">
        <v>38</v>
      </c>
      <c r="O7" s="12">
        <v>39.75</v>
      </c>
      <c r="P7" s="12">
        <v>33.25</v>
      </c>
      <c r="Q7" s="12">
        <v>21.25</v>
      </c>
      <c r="R7" s="12">
        <v>42.75</v>
      </c>
      <c r="S7" s="12">
        <v>189.5</v>
      </c>
      <c r="T7" s="12">
        <v>20.75</v>
      </c>
      <c r="U7" s="12">
        <v>19</v>
      </c>
      <c r="V7" s="12">
        <v>43.25</v>
      </c>
      <c r="W7" s="12">
        <v>19.25</v>
      </c>
      <c r="X7" s="12">
        <v>13.25</v>
      </c>
      <c r="Y7" s="12">
        <v>17.5</v>
      </c>
      <c r="Z7" s="12">
        <v>36.25</v>
      </c>
      <c r="AA7" s="12">
        <v>261</v>
      </c>
      <c r="AB7" s="12">
        <v>179.5</v>
      </c>
      <c r="AC7" s="12">
        <v>629.25</v>
      </c>
      <c r="AD7" s="12">
        <v>307.75</v>
      </c>
      <c r="AE7" s="12">
        <v>143.5</v>
      </c>
      <c r="AF7" s="12">
        <v>115.25</v>
      </c>
      <c r="AG7" s="12">
        <v>51.5</v>
      </c>
      <c r="AH7" s="12">
        <v>38.5</v>
      </c>
      <c r="AI7" s="12">
        <v>63.75</v>
      </c>
      <c r="AJ7" s="12">
        <v>11</v>
      </c>
      <c r="AK7" s="12">
        <v>18.75</v>
      </c>
      <c r="AL7" s="12">
        <v>47.75</v>
      </c>
      <c r="AM7" s="12">
        <v>5.75</v>
      </c>
      <c r="AN7" s="12">
        <v>16</v>
      </c>
      <c r="AO7" s="12">
        <v>8.25</v>
      </c>
      <c r="AP7" s="12">
        <v>10.25</v>
      </c>
      <c r="AQ7" s="12">
        <v>162.75</v>
      </c>
      <c r="AR7" s="12">
        <v>75</v>
      </c>
      <c r="AS7" s="13">
        <v>4139.75</v>
      </c>
      <c r="AT7" s="14"/>
      <c r="AW7" s="12"/>
    </row>
    <row r="8" spans="1:56">
      <c r="A8" s="1" t="s">
        <v>7</v>
      </c>
      <c r="B8" s="12">
        <v>43.25</v>
      </c>
      <c r="C8" s="12">
        <v>55.25</v>
      </c>
      <c r="D8" s="12">
        <v>46.25</v>
      </c>
      <c r="E8" s="12">
        <v>30.75</v>
      </c>
      <c r="F8" s="12">
        <v>98.75</v>
      </c>
      <c r="G8" s="12">
        <v>3.75</v>
      </c>
      <c r="H8" s="12">
        <v>55.5</v>
      </c>
      <c r="I8" s="12">
        <v>59.25</v>
      </c>
      <c r="J8" s="12">
        <v>60.25</v>
      </c>
      <c r="K8" s="12">
        <v>35.75</v>
      </c>
      <c r="L8" s="12">
        <v>60.25</v>
      </c>
      <c r="M8" s="12">
        <v>71.25</v>
      </c>
      <c r="N8" s="12">
        <v>23</v>
      </c>
      <c r="O8" s="12">
        <v>23.75</v>
      </c>
      <c r="P8" s="12">
        <v>17.25</v>
      </c>
      <c r="Q8" s="12">
        <v>10.75</v>
      </c>
      <c r="R8" s="12">
        <v>8</v>
      </c>
      <c r="S8" s="12">
        <v>24.5</v>
      </c>
      <c r="T8" s="12">
        <v>7.25</v>
      </c>
      <c r="U8" s="12">
        <v>7.25</v>
      </c>
      <c r="V8" s="12">
        <v>15.25</v>
      </c>
      <c r="W8" s="12">
        <v>3.5</v>
      </c>
      <c r="X8" s="12">
        <v>3.5</v>
      </c>
      <c r="Y8" s="12">
        <v>6.75</v>
      </c>
      <c r="Z8" s="12">
        <v>25.5</v>
      </c>
      <c r="AA8" s="12">
        <v>111.5</v>
      </c>
      <c r="AB8" s="12">
        <v>82.75</v>
      </c>
      <c r="AC8" s="12">
        <v>184.75</v>
      </c>
      <c r="AD8" s="12">
        <v>159.25</v>
      </c>
      <c r="AE8" s="12">
        <v>95</v>
      </c>
      <c r="AF8" s="12">
        <v>80</v>
      </c>
      <c r="AG8" s="12">
        <v>18</v>
      </c>
      <c r="AH8" s="12">
        <v>20.5</v>
      </c>
      <c r="AI8" s="12">
        <v>15</v>
      </c>
      <c r="AJ8" s="12">
        <v>3.75</v>
      </c>
      <c r="AK8" s="12">
        <v>2</v>
      </c>
      <c r="AL8" s="12">
        <v>9</v>
      </c>
      <c r="AM8" s="12">
        <v>2.5</v>
      </c>
      <c r="AN8" s="12">
        <v>12</v>
      </c>
      <c r="AO8" s="12">
        <v>3.75</v>
      </c>
      <c r="AP8" s="12">
        <v>2</v>
      </c>
      <c r="AQ8" s="12">
        <v>44.5</v>
      </c>
      <c r="AR8" s="12">
        <v>12.75</v>
      </c>
      <c r="AS8" s="13">
        <v>1655.5</v>
      </c>
      <c r="AT8" s="14"/>
      <c r="AW8" s="15"/>
    </row>
    <row r="9" spans="1:56">
      <c r="A9" s="1" t="s">
        <v>8</v>
      </c>
      <c r="B9" s="12">
        <v>54.75</v>
      </c>
      <c r="C9" s="12">
        <v>65.75</v>
      </c>
      <c r="D9" s="12">
        <v>45</v>
      </c>
      <c r="E9" s="12">
        <v>38.25</v>
      </c>
      <c r="F9" s="12">
        <v>124</v>
      </c>
      <c r="G9" s="12">
        <v>54.75</v>
      </c>
      <c r="H9" s="12">
        <v>5.75</v>
      </c>
      <c r="I9" s="12">
        <v>44</v>
      </c>
      <c r="J9" s="12">
        <v>52</v>
      </c>
      <c r="K9" s="12">
        <v>20.75</v>
      </c>
      <c r="L9" s="12">
        <v>60</v>
      </c>
      <c r="M9" s="12">
        <v>112.5</v>
      </c>
      <c r="N9" s="12">
        <v>34.25</v>
      </c>
      <c r="O9" s="12">
        <v>42.75</v>
      </c>
      <c r="P9" s="12">
        <v>34</v>
      </c>
      <c r="Q9" s="12">
        <v>15.5</v>
      </c>
      <c r="R9" s="12">
        <v>18</v>
      </c>
      <c r="S9" s="12">
        <v>30</v>
      </c>
      <c r="T9" s="12">
        <v>31.75</v>
      </c>
      <c r="U9" s="12">
        <v>27.25</v>
      </c>
      <c r="V9" s="12">
        <v>30.5</v>
      </c>
      <c r="W9" s="12">
        <v>19</v>
      </c>
      <c r="X9" s="12">
        <v>8.75</v>
      </c>
      <c r="Y9" s="12">
        <v>24.75</v>
      </c>
      <c r="Z9" s="12">
        <v>28.25</v>
      </c>
      <c r="AA9" s="12">
        <v>184</v>
      </c>
      <c r="AB9" s="12">
        <v>107.75</v>
      </c>
      <c r="AC9" s="12">
        <v>357.75</v>
      </c>
      <c r="AD9" s="12">
        <v>254.5</v>
      </c>
      <c r="AE9" s="12">
        <v>146</v>
      </c>
      <c r="AF9" s="12">
        <v>103.75</v>
      </c>
      <c r="AG9" s="12">
        <v>30.75</v>
      </c>
      <c r="AH9" s="12">
        <v>25.75</v>
      </c>
      <c r="AI9" s="12">
        <v>19.5</v>
      </c>
      <c r="AJ9" s="12">
        <v>4.5</v>
      </c>
      <c r="AK9" s="12">
        <v>5.75</v>
      </c>
      <c r="AL9" s="12">
        <v>15.5</v>
      </c>
      <c r="AM9" s="12">
        <v>6.75</v>
      </c>
      <c r="AN9" s="12">
        <v>50.5</v>
      </c>
      <c r="AO9" s="12">
        <v>3.75</v>
      </c>
      <c r="AP9" s="12">
        <v>8.25</v>
      </c>
      <c r="AQ9" s="12">
        <v>77.5</v>
      </c>
      <c r="AR9" s="12">
        <v>17.5</v>
      </c>
      <c r="AS9" s="13">
        <v>2442</v>
      </c>
      <c r="AT9" s="14"/>
      <c r="AW9" s="15"/>
    </row>
    <row r="10" spans="1:56">
      <c r="A10" s="1">
        <v>19</v>
      </c>
      <c r="B10" s="12">
        <v>25.25</v>
      </c>
      <c r="C10" s="12">
        <v>35.25</v>
      </c>
      <c r="D10" s="12">
        <v>26.5</v>
      </c>
      <c r="E10" s="12">
        <v>29.25</v>
      </c>
      <c r="F10" s="12">
        <v>111.25</v>
      </c>
      <c r="G10" s="12">
        <v>58.25</v>
      </c>
      <c r="H10" s="12">
        <v>39.5</v>
      </c>
      <c r="I10" s="12">
        <v>5</v>
      </c>
      <c r="J10" s="12">
        <v>11.25</v>
      </c>
      <c r="K10" s="12">
        <v>10.25</v>
      </c>
      <c r="L10" s="12">
        <v>33.5</v>
      </c>
      <c r="M10" s="12">
        <v>58.5</v>
      </c>
      <c r="N10" s="12">
        <v>25</v>
      </c>
      <c r="O10" s="12">
        <v>24</v>
      </c>
      <c r="P10" s="12">
        <v>19</v>
      </c>
      <c r="Q10" s="12">
        <v>10</v>
      </c>
      <c r="R10" s="12">
        <v>9.25</v>
      </c>
      <c r="S10" s="12">
        <v>26.25</v>
      </c>
      <c r="T10" s="12">
        <v>17</v>
      </c>
      <c r="U10" s="12">
        <v>13.5</v>
      </c>
      <c r="V10" s="12">
        <v>21.25</v>
      </c>
      <c r="W10" s="12">
        <v>7</v>
      </c>
      <c r="X10" s="12">
        <v>7.75</v>
      </c>
      <c r="Y10" s="12">
        <v>31.25</v>
      </c>
      <c r="Z10" s="12">
        <v>20.25</v>
      </c>
      <c r="AA10" s="12">
        <v>125.5</v>
      </c>
      <c r="AB10" s="12">
        <v>83.25</v>
      </c>
      <c r="AC10" s="12">
        <v>211.75</v>
      </c>
      <c r="AD10" s="12">
        <v>157.75</v>
      </c>
      <c r="AE10" s="12">
        <v>87.25</v>
      </c>
      <c r="AF10" s="12">
        <v>65</v>
      </c>
      <c r="AG10" s="12">
        <v>18.25</v>
      </c>
      <c r="AH10" s="12">
        <v>18</v>
      </c>
      <c r="AI10" s="12">
        <v>14.75</v>
      </c>
      <c r="AJ10" s="12">
        <v>5.5</v>
      </c>
      <c r="AK10" s="12">
        <v>5</v>
      </c>
      <c r="AL10" s="12">
        <v>9.5</v>
      </c>
      <c r="AM10" s="12">
        <v>2.75</v>
      </c>
      <c r="AN10" s="12">
        <v>31</v>
      </c>
      <c r="AO10" s="12">
        <v>2</v>
      </c>
      <c r="AP10" s="12">
        <v>2.25</v>
      </c>
      <c r="AQ10" s="12">
        <v>39.5</v>
      </c>
      <c r="AR10" s="12">
        <v>10.25</v>
      </c>
      <c r="AS10" s="13">
        <v>1564.5</v>
      </c>
      <c r="AT10" s="14"/>
      <c r="AV10" s="17"/>
      <c r="AW10" s="15"/>
      <c r="BC10" s="11"/>
    </row>
    <row r="11" spans="1:56">
      <c r="A11" s="1">
        <v>12</v>
      </c>
      <c r="B11" s="12">
        <v>38.25</v>
      </c>
      <c r="C11" s="12">
        <v>63.25</v>
      </c>
      <c r="D11" s="12">
        <v>42.75</v>
      </c>
      <c r="E11" s="12">
        <v>56.25</v>
      </c>
      <c r="F11" s="12">
        <v>114.5</v>
      </c>
      <c r="G11" s="12">
        <v>51.25</v>
      </c>
      <c r="H11" s="12">
        <v>46.25</v>
      </c>
      <c r="I11" s="12">
        <v>11.25</v>
      </c>
      <c r="J11" s="12">
        <v>6</v>
      </c>
      <c r="K11" s="12">
        <v>15.5</v>
      </c>
      <c r="L11" s="12">
        <v>49.25</v>
      </c>
      <c r="M11" s="12">
        <v>142.25</v>
      </c>
      <c r="N11" s="12">
        <v>42.5</v>
      </c>
      <c r="O11" s="12">
        <v>65.25</v>
      </c>
      <c r="P11" s="12">
        <v>31.5</v>
      </c>
      <c r="Q11" s="12">
        <v>19.5</v>
      </c>
      <c r="R11" s="12">
        <v>24.5</v>
      </c>
      <c r="S11" s="12">
        <v>45</v>
      </c>
      <c r="T11" s="12">
        <v>38</v>
      </c>
      <c r="U11" s="12">
        <v>17</v>
      </c>
      <c r="V11" s="12">
        <v>33</v>
      </c>
      <c r="W11" s="12">
        <v>10.5</v>
      </c>
      <c r="X11" s="12">
        <v>19.25</v>
      </c>
      <c r="Y11" s="12">
        <v>39.5</v>
      </c>
      <c r="Z11" s="12">
        <v>30.5</v>
      </c>
      <c r="AA11" s="12">
        <v>164.5</v>
      </c>
      <c r="AB11" s="12">
        <v>130.5</v>
      </c>
      <c r="AC11" s="12">
        <v>365</v>
      </c>
      <c r="AD11" s="12">
        <v>164.75</v>
      </c>
      <c r="AE11" s="12">
        <v>65.75</v>
      </c>
      <c r="AF11" s="12">
        <v>59.25</v>
      </c>
      <c r="AG11" s="12">
        <v>25.5</v>
      </c>
      <c r="AH11" s="12">
        <v>39.75</v>
      </c>
      <c r="AI11" s="12">
        <v>23.75</v>
      </c>
      <c r="AJ11" s="12">
        <v>11</v>
      </c>
      <c r="AK11" s="12">
        <v>7.75</v>
      </c>
      <c r="AL11" s="12">
        <v>17.5</v>
      </c>
      <c r="AM11" s="12">
        <v>7.75</v>
      </c>
      <c r="AN11" s="12">
        <v>37.25</v>
      </c>
      <c r="AO11" s="12">
        <v>8.25</v>
      </c>
      <c r="AP11" s="12">
        <v>7.75</v>
      </c>
      <c r="AQ11" s="12">
        <v>68</v>
      </c>
      <c r="AR11" s="12">
        <v>24</v>
      </c>
      <c r="AS11" s="13">
        <v>2280.75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17.5</v>
      </c>
      <c r="C12" s="12">
        <v>29.5</v>
      </c>
      <c r="D12" s="12">
        <v>19</v>
      </c>
      <c r="E12" s="12">
        <v>21.25</v>
      </c>
      <c r="F12" s="12">
        <v>68</v>
      </c>
      <c r="G12" s="12">
        <v>30.75</v>
      </c>
      <c r="H12" s="12">
        <v>26.25</v>
      </c>
      <c r="I12" s="12">
        <v>7</v>
      </c>
      <c r="J12" s="12">
        <v>16</v>
      </c>
      <c r="K12" s="12">
        <v>4.25</v>
      </c>
      <c r="L12" s="12">
        <v>74.5</v>
      </c>
      <c r="M12" s="12">
        <v>96</v>
      </c>
      <c r="N12" s="12">
        <v>66.25</v>
      </c>
      <c r="O12" s="12">
        <v>81.25</v>
      </c>
      <c r="P12" s="12">
        <v>30.5</v>
      </c>
      <c r="Q12" s="12">
        <v>24.5</v>
      </c>
      <c r="R12" s="12">
        <v>23.75</v>
      </c>
      <c r="S12" s="12">
        <v>44.25</v>
      </c>
      <c r="T12" s="12">
        <v>3.75</v>
      </c>
      <c r="U12" s="12">
        <v>4.5</v>
      </c>
      <c r="V12" s="12">
        <v>8.75</v>
      </c>
      <c r="W12" s="12">
        <v>2.5</v>
      </c>
      <c r="X12" s="12">
        <v>4.25</v>
      </c>
      <c r="Y12" s="12">
        <v>15</v>
      </c>
      <c r="Z12" s="12">
        <v>17.5</v>
      </c>
      <c r="AA12" s="12">
        <v>123.75</v>
      </c>
      <c r="AB12" s="12">
        <v>114.25</v>
      </c>
      <c r="AC12" s="12">
        <v>349.25</v>
      </c>
      <c r="AD12" s="12">
        <v>164.25</v>
      </c>
      <c r="AE12" s="12">
        <v>96.25</v>
      </c>
      <c r="AF12" s="12">
        <v>73</v>
      </c>
      <c r="AG12" s="12">
        <v>21.25</v>
      </c>
      <c r="AH12" s="12">
        <v>34.25</v>
      </c>
      <c r="AI12" s="12">
        <v>21.25</v>
      </c>
      <c r="AJ12" s="12">
        <v>4.5</v>
      </c>
      <c r="AK12" s="12">
        <v>29</v>
      </c>
      <c r="AL12" s="12">
        <v>44.5</v>
      </c>
      <c r="AM12" s="12">
        <v>1.5</v>
      </c>
      <c r="AN12" s="12">
        <v>10.25</v>
      </c>
      <c r="AO12" s="12">
        <v>3.5</v>
      </c>
      <c r="AP12" s="12">
        <v>2.5</v>
      </c>
      <c r="AQ12" s="12">
        <v>23.25</v>
      </c>
      <c r="AR12" s="12">
        <v>5.25</v>
      </c>
      <c r="AS12" s="13">
        <v>1858.5</v>
      </c>
      <c r="AT12" s="14"/>
      <c r="AV12" s="17" t="s">
        <v>43</v>
      </c>
      <c r="AW12" s="15">
        <f>SUM(AA28:AD31)</f>
        <v>1244.5</v>
      </c>
      <c r="AX12" s="15">
        <f>SUM(Z28:Z31,H28:K31)</f>
        <v>4015</v>
      </c>
      <c r="AY12" s="15">
        <f>SUM(AE28:AJ31)</f>
        <v>8932.5</v>
      </c>
      <c r="AZ12" s="15">
        <f>SUM(B28:G31)</f>
        <v>3767.5</v>
      </c>
      <c r="BA12" s="15">
        <f>SUM(AM28:AN31,T28:Y31)</f>
        <v>3774.5</v>
      </c>
      <c r="BB12" s="15">
        <f>SUM(AK28:AL31,L28:S31)</f>
        <v>5214</v>
      </c>
      <c r="BC12" s="14">
        <f>SUM(AO28:AR31)</f>
        <v>3186.5</v>
      </c>
      <c r="BD12" s="9">
        <f t="shared" ref="BD12:BD19" si="0">SUM(AW12:BC12)</f>
        <v>30134.5</v>
      </c>
    </row>
    <row r="13" spans="1:56">
      <c r="A13" s="1" t="s">
        <v>10</v>
      </c>
      <c r="B13" s="12">
        <v>52.5</v>
      </c>
      <c r="C13" s="12">
        <v>58</v>
      </c>
      <c r="D13" s="12">
        <v>30.5</v>
      </c>
      <c r="E13" s="12">
        <v>34.25</v>
      </c>
      <c r="F13" s="12">
        <v>103</v>
      </c>
      <c r="G13" s="12">
        <v>58.5</v>
      </c>
      <c r="H13" s="12">
        <v>75.25</v>
      </c>
      <c r="I13" s="12">
        <v>48.5</v>
      </c>
      <c r="J13" s="12">
        <v>57.25</v>
      </c>
      <c r="K13" s="12">
        <v>74.75</v>
      </c>
      <c r="L13" s="12">
        <v>7</v>
      </c>
      <c r="M13" s="12">
        <v>129.5</v>
      </c>
      <c r="N13" s="12">
        <v>72.5</v>
      </c>
      <c r="O13" s="12">
        <v>150.75</v>
      </c>
      <c r="P13" s="12">
        <v>85.75</v>
      </c>
      <c r="Q13" s="12">
        <v>42</v>
      </c>
      <c r="R13" s="12">
        <v>27</v>
      </c>
      <c r="S13" s="12">
        <v>62.75</v>
      </c>
      <c r="T13" s="12">
        <v>25.75</v>
      </c>
      <c r="U13" s="12">
        <v>16</v>
      </c>
      <c r="V13" s="12">
        <v>15.25</v>
      </c>
      <c r="W13" s="12">
        <v>10.25</v>
      </c>
      <c r="X13" s="12">
        <v>7</v>
      </c>
      <c r="Y13" s="12">
        <v>19.5</v>
      </c>
      <c r="Z13" s="12">
        <v>59.5</v>
      </c>
      <c r="AA13" s="12">
        <v>164.5</v>
      </c>
      <c r="AB13" s="12">
        <v>102.25</v>
      </c>
      <c r="AC13" s="12">
        <v>343</v>
      </c>
      <c r="AD13" s="12">
        <v>199.5</v>
      </c>
      <c r="AE13" s="12">
        <v>95.5</v>
      </c>
      <c r="AF13" s="12">
        <v>76.5</v>
      </c>
      <c r="AG13" s="12">
        <v>28</v>
      </c>
      <c r="AH13" s="12">
        <v>44</v>
      </c>
      <c r="AI13" s="12">
        <v>32.25</v>
      </c>
      <c r="AJ13" s="12">
        <v>6.5</v>
      </c>
      <c r="AK13" s="12">
        <v>22</v>
      </c>
      <c r="AL13" s="12">
        <v>53.75</v>
      </c>
      <c r="AM13" s="12">
        <v>5</v>
      </c>
      <c r="AN13" s="12">
        <v>41</v>
      </c>
      <c r="AO13" s="12">
        <v>3.75</v>
      </c>
      <c r="AP13" s="12">
        <v>5.75</v>
      </c>
      <c r="AQ13" s="12">
        <v>28.5</v>
      </c>
      <c r="AR13" s="12">
        <v>9.5</v>
      </c>
      <c r="AS13" s="13">
        <v>2584.25</v>
      </c>
      <c r="AT13" s="14"/>
      <c r="AV13" s="17" t="s">
        <v>44</v>
      </c>
      <c r="AW13" s="15">
        <f>SUM(AA27:AD27,AA9:AD12)</f>
        <v>4001</v>
      </c>
      <c r="AX13" s="15">
        <f>SUM(Z27,Z9:Z12,H9:K12,H27:K27)</f>
        <v>517.5</v>
      </c>
      <c r="AY13" s="15">
        <f>SUM(AE9:AJ12,AE27:AJ27)</f>
        <v>1232.75</v>
      </c>
      <c r="AZ13" s="15">
        <f>SUM(B9:G12,B27:G27)</f>
        <v>1316.25</v>
      </c>
      <c r="BA13" s="15">
        <f>SUM(T9:Y12,AM9:AN12,T27:Y27,AM27:AN27)</f>
        <v>631</v>
      </c>
      <c r="BB13" s="15">
        <f>SUM(L9:S12,AK9:AL12,L27:S27,AK27:AL27)</f>
        <v>1742</v>
      </c>
      <c r="BC13" s="14">
        <f>SUM(AO9:AR12,AO27:AR27)</f>
        <v>344</v>
      </c>
      <c r="BD13" s="9">
        <f t="shared" si="0"/>
        <v>9784.5</v>
      </c>
    </row>
    <row r="14" spans="1:56">
      <c r="A14" s="1" t="s">
        <v>11</v>
      </c>
      <c r="B14" s="12">
        <v>48.5</v>
      </c>
      <c r="C14" s="12">
        <v>99.75</v>
      </c>
      <c r="D14" s="12">
        <v>66.5</v>
      </c>
      <c r="E14" s="12">
        <v>53.75</v>
      </c>
      <c r="F14" s="12">
        <v>167.5</v>
      </c>
      <c r="G14" s="12">
        <v>53.5</v>
      </c>
      <c r="H14" s="12">
        <v>95.75</v>
      </c>
      <c r="I14" s="12">
        <v>59.5</v>
      </c>
      <c r="J14" s="12">
        <v>116</v>
      </c>
      <c r="K14" s="12">
        <v>78.5</v>
      </c>
      <c r="L14" s="12">
        <v>118.25</v>
      </c>
      <c r="M14" s="12">
        <v>8.75</v>
      </c>
      <c r="N14" s="12">
        <v>91.25</v>
      </c>
      <c r="O14" s="12">
        <v>116.75</v>
      </c>
      <c r="P14" s="12">
        <v>96.75</v>
      </c>
      <c r="Q14" s="12">
        <v>73.25</v>
      </c>
      <c r="R14" s="12">
        <v>73.75</v>
      </c>
      <c r="S14" s="12">
        <v>170.5</v>
      </c>
      <c r="T14" s="12">
        <v>42.5</v>
      </c>
      <c r="U14" s="12">
        <v>44.25</v>
      </c>
      <c r="V14" s="12">
        <v>51.75</v>
      </c>
      <c r="W14" s="12">
        <v>26.75</v>
      </c>
      <c r="X14" s="12">
        <v>24</v>
      </c>
      <c r="Y14" s="12">
        <v>42.25</v>
      </c>
      <c r="Z14" s="12">
        <v>43.75</v>
      </c>
      <c r="AA14" s="12">
        <v>185.5</v>
      </c>
      <c r="AB14" s="12">
        <v>118</v>
      </c>
      <c r="AC14" s="12">
        <v>371.5</v>
      </c>
      <c r="AD14" s="12">
        <v>175.25</v>
      </c>
      <c r="AE14" s="12">
        <v>56.25</v>
      </c>
      <c r="AF14" s="12">
        <v>72.75</v>
      </c>
      <c r="AG14" s="12">
        <v>33</v>
      </c>
      <c r="AH14" s="12">
        <v>42.75</v>
      </c>
      <c r="AI14" s="12">
        <v>52.5</v>
      </c>
      <c r="AJ14" s="12">
        <v>5</v>
      </c>
      <c r="AK14" s="12">
        <v>56.25</v>
      </c>
      <c r="AL14" s="12">
        <v>291.5</v>
      </c>
      <c r="AM14" s="12">
        <v>25</v>
      </c>
      <c r="AN14" s="12">
        <v>64</v>
      </c>
      <c r="AO14" s="12">
        <v>11.75</v>
      </c>
      <c r="AP14" s="12">
        <v>9</v>
      </c>
      <c r="AQ14" s="12">
        <v>30.75</v>
      </c>
      <c r="AR14" s="12">
        <v>20.25</v>
      </c>
      <c r="AS14" s="13">
        <v>3484.75</v>
      </c>
      <c r="AT14" s="14"/>
      <c r="AV14" s="17" t="s">
        <v>45</v>
      </c>
      <c r="AW14" s="15">
        <f>SUM(AA32:AD37)</f>
        <v>9399</v>
      </c>
      <c r="AX14" s="15">
        <f>SUM(H32:K37,Z32:Z37)</f>
        <v>1252</v>
      </c>
      <c r="AY14" s="15">
        <f>SUM(AE32:AJ37)</f>
        <v>3457.75</v>
      </c>
      <c r="AZ14" s="15">
        <f>SUM(B32:G37)</f>
        <v>1210</v>
      </c>
      <c r="BA14" s="15">
        <f>SUM(T32:Y37,AM32:AN37)</f>
        <v>849.25</v>
      </c>
      <c r="BB14" s="15">
        <f>SUM(L32:S37,AK32:AL37)</f>
        <v>1359.25</v>
      </c>
      <c r="BC14" s="14">
        <f>SUM(AO32:AR37)</f>
        <v>1609</v>
      </c>
      <c r="BD14" s="9">
        <f t="shared" si="0"/>
        <v>19136.25</v>
      </c>
    </row>
    <row r="15" spans="1:56">
      <c r="A15" s="1" t="s">
        <v>12</v>
      </c>
      <c r="B15" s="12">
        <v>16.75</v>
      </c>
      <c r="C15" s="12">
        <v>17.5</v>
      </c>
      <c r="D15" s="12">
        <v>12.25</v>
      </c>
      <c r="E15" s="12">
        <v>12</v>
      </c>
      <c r="F15" s="12">
        <v>44.25</v>
      </c>
      <c r="G15" s="12">
        <v>21.75</v>
      </c>
      <c r="H15" s="12">
        <v>39.75</v>
      </c>
      <c r="I15" s="12">
        <v>24</v>
      </c>
      <c r="J15" s="12">
        <v>55</v>
      </c>
      <c r="K15" s="12">
        <v>66.5</v>
      </c>
      <c r="L15" s="12">
        <v>85.25</v>
      </c>
      <c r="M15" s="12">
        <v>103.75</v>
      </c>
      <c r="N15" s="12">
        <v>7</v>
      </c>
      <c r="O15" s="12">
        <v>46.5</v>
      </c>
      <c r="P15" s="12">
        <v>44.25</v>
      </c>
      <c r="Q15" s="12">
        <v>26</v>
      </c>
      <c r="R15" s="12">
        <v>24.5</v>
      </c>
      <c r="S15" s="12">
        <v>32</v>
      </c>
      <c r="T15" s="12">
        <v>10</v>
      </c>
      <c r="U15" s="12">
        <v>5.75</v>
      </c>
      <c r="V15" s="12">
        <v>7.5</v>
      </c>
      <c r="W15" s="12">
        <v>1.75</v>
      </c>
      <c r="X15" s="12">
        <v>2.5</v>
      </c>
      <c r="Y15" s="12">
        <v>5</v>
      </c>
      <c r="Z15" s="12">
        <v>17.75</v>
      </c>
      <c r="AA15" s="12">
        <v>93</v>
      </c>
      <c r="AB15" s="12">
        <v>73.75</v>
      </c>
      <c r="AC15" s="12">
        <v>215.25</v>
      </c>
      <c r="AD15" s="12">
        <v>84</v>
      </c>
      <c r="AE15" s="12">
        <v>24.5</v>
      </c>
      <c r="AF15" s="12">
        <v>32.25</v>
      </c>
      <c r="AG15" s="12">
        <v>11.25</v>
      </c>
      <c r="AH15" s="12">
        <v>19.5</v>
      </c>
      <c r="AI15" s="12">
        <v>18</v>
      </c>
      <c r="AJ15" s="12">
        <v>3</v>
      </c>
      <c r="AK15" s="12">
        <v>18</v>
      </c>
      <c r="AL15" s="12">
        <v>26.75</v>
      </c>
      <c r="AM15" s="12">
        <v>2.75</v>
      </c>
      <c r="AN15" s="12">
        <v>15.5</v>
      </c>
      <c r="AO15" s="12">
        <v>3</v>
      </c>
      <c r="AP15" s="12">
        <v>3.75</v>
      </c>
      <c r="AQ15" s="12">
        <v>23.25</v>
      </c>
      <c r="AR15" s="12">
        <v>6</v>
      </c>
      <c r="AS15" s="13">
        <v>1402.75</v>
      </c>
      <c r="AT15" s="14"/>
      <c r="AV15" s="17" t="s">
        <v>46</v>
      </c>
      <c r="AW15" s="15">
        <f>SUM(AA3:AD8)</f>
        <v>3980</v>
      </c>
      <c r="AX15" s="15">
        <f>SUM(H3:K8,Z3:Z8)</f>
        <v>1438.25</v>
      </c>
      <c r="AY15" s="15">
        <f>SUM(AE3:AJ8)</f>
        <v>1276.75</v>
      </c>
      <c r="AZ15" s="15">
        <f>SUM(B3:G8)</f>
        <v>2128</v>
      </c>
      <c r="BA15" s="15">
        <f>SUM(T3:Y8,AM3:AN8)</f>
        <v>451.75</v>
      </c>
      <c r="BB15" s="15">
        <f>SUM(L3:S8,AK3:AL8)</f>
        <v>1846.5</v>
      </c>
      <c r="BC15" s="14">
        <f>SUM(AO3:AR8)</f>
        <v>607.5</v>
      </c>
      <c r="BD15" s="9">
        <f t="shared" si="0"/>
        <v>11728.75</v>
      </c>
    </row>
    <row r="16" spans="1:56">
      <c r="A16" s="1" t="s">
        <v>13</v>
      </c>
      <c r="B16" s="12">
        <v>17.25</v>
      </c>
      <c r="C16" s="12">
        <v>21.75</v>
      </c>
      <c r="D16" s="12">
        <v>6.25</v>
      </c>
      <c r="E16" s="12">
        <v>16</v>
      </c>
      <c r="F16" s="12">
        <v>43.25</v>
      </c>
      <c r="G16" s="12">
        <v>21.75</v>
      </c>
      <c r="H16" s="12">
        <v>45.75</v>
      </c>
      <c r="I16" s="12">
        <v>36</v>
      </c>
      <c r="J16" s="12">
        <v>68.25</v>
      </c>
      <c r="K16" s="12">
        <v>76.75</v>
      </c>
      <c r="L16" s="12">
        <v>158</v>
      </c>
      <c r="M16" s="12">
        <v>127</v>
      </c>
      <c r="N16" s="12">
        <v>56.5</v>
      </c>
      <c r="O16" s="12">
        <v>6.75</v>
      </c>
      <c r="P16" s="12">
        <v>66.5</v>
      </c>
      <c r="Q16" s="12">
        <v>51</v>
      </c>
      <c r="R16" s="12">
        <v>55.25</v>
      </c>
      <c r="S16" s="12">
        <v>88.25</v>
      </c>
      <c r="T16" s="12">
        <v>12</v>
      </c>
      <c r="U16" s="12">
        <v>2.75</v>
      </c>
      <c r="V16" s="12">
        <v>9.75</v>
      </c>
      <c r="W16" s="12">
        <v>1</v>
      </c>
      <c r="X16" s="12">
        <v>1.75</v>
      </c>
      <c r="Y16" s="12">
        <v>8.5</v>
      </c>
      <c r="Z16" s="12">
        <v>19.5</v>
      </c>
      <c r="AA16" s="12">
        <v>90.25</v>
      </c>
      <c r="AB16" s="12">
        <v>73.5</v>
      </c>
      <c r="AC16" s="12">
        <v>230</v>
      </c>
      <c r="AD16" s="12">
        <v>71</v>
      </c>
      <c r="AE16" s="12">
        <v>26.75</v>
      </c>
      <c r="AF16" s="12">
        <v>26.75</v>
      </c>
      <c r="AG16" s="12">
        <v>16</v>
      </c>
      <c r="AH16" s="12">
        <v>18.25</v>
      </c>
      <c r="AI16" s="12">
        <v>20.5</v>
      </c>
      <c r="AJ16" s="12">
        <v>6.75</v>
      </c>
      <c r="AK16" s="12">
        <v>41.75</v>
      </c>
      <c r="AL16" s="12">
        <v>104.5</v>
      </c>
      <c r="AM16" s="12">
        <v>2.75</v>
      </c>
      <c r="AN16" s="12">
        <v>15</v>
      </c>
      <c r="AO16" s="12">
        <v>5.75</v>
      </c>
      <c r="AP16" s="12">
        <v>5.25</v>
      </c>
      <c r="AQ16" s="12">
        <v>12.5</v>
      </c>
      <c r="AR16" s="12">
        <v>8.25</v>
      </c>
      <c r="AS16" s="13">
        <v>1793</v>
      </c>
      <c r="AT16" s="14"/>
      <c r="AV16" s="17" t="s">
        <v>47</v>
      </c>
      <c r="AW16" s="15">
        <f>SUM(AA21:AD26,AA40:AD41)</f>
        <v>4053</v>
      </c>
      <c r="AX16" s="15">
        <f>SUM(H21:K26,H40:K41,Z21:Z26,Z40:Z41)</f>
        <v>739.25</v>
      </c>
      <c r="AY16" s="15">
        <f>SUM(AE21:AJ26,AE40:AJ41)</f>
        <v>854.75</v>
      </c>
      <c r="AZ16" s="15">
        <f>SUM(B21:G26,B40:G41)</f>
        <v>500.5</v>
      </c>
      <c r="BA16" s="15">
        <f>SUM(T21:Y26,T40:Y41,AM21:AN26,AM40:AN41)</f>
        <v>1768.75</v>
      </c>
      <c r="BB16" s="15">
        <f>SUM(L21:S26,L40:S41,AK21:AL26,AK40:AL41)</f>
        <v>941</v>
      </c>
      <c r="BC16" s="14">
        <f>SUM(AO21:AR26,AO40:AR41)</f>
        <v>722.5</v>
      </c>
      <c r="BD16" s="9">
        <f t="shared" si="0"/>
        <v>9579.75</v>
      </c>
    </row>
    <row r="17" spans="1:56">
      <c r="A17" s="1" t="s">
        <v>14</v>
      </c>
      <c r="B17" s="12">
        <v>14.5</v>
      </c>
      <c r="C17" s="12">
        <v>26.5</v>
      </c>
      <c r="D17" s="12">
        <v>7.5</v>
      </c>
      <c r="E17" s="12">
        <v>8.75</v>
      </c>
      <c r="F17" s="12">
        <v>30.75</v>
      </c>
      <c r="G17" s="12">
        <v>18.25</v>
      </c>
      <c r="H17" s="12">
        <v>34.75</v>
      </c>
      <c r="I17" s="12">
        <v>29.75</v>
      </c>
      <c r="J17" s="12">
        <v>41.25</v>
      </c>
      <c r="K17" s="12">
        <v>29.5</v>
      </c>
      <c r="L17" s="12">
        <v>84.75</v>
      </c>
      <c r="M17" s="12">
        <v>84.25</v>
      </c>
      <c r="N17" s="12">
        <v>49.75</v>
      </c>
      <c r="O17" s="12">
        <v>70</v>
      </c>
      <c r="P17" s="12">
        <v>2.75</v>
      </c>
      <c r="Q17" s="12">
        <v>40.25</v>
      </c>
      <c r="R17" s="12">
        <v>48.75</v>
      </c>
      <c r="S17" s="12">
        <v>94</v>
      </c>
      <c r="T17" s="12">
        <v>6.5</v>
      </c>
      <c r="U17" s="12">
        <v>6.25</v>
      </c>
      <c r="V17" s="12">
        <v>7.5</v>
      </c>
      <c r="W17" s="12">
        <v>2.25</v>
      </c>
      <c r="X17" s="12">
        <v>1.25</v>
      </c>
      <c r="Y17" s="12">
        <v>5.25</v>
      </c>
      <c r="Z17" s="12">
        <v>10.75</v>
      </c>
      <c r="AA17" s="12">
        <v>51</v>
      </c>
      <c r="AB17" s="12">
        <v>20</v>
      </c>
      <c r="AC17" s="12">
        <v>105</v>
      </c>
      <c r="AD17" s="12">
        <v>44</v>
      </c>
      <c r="AE17" s="12">
        <v>15.25</v>
      </c>
      <c r="AF17" s="12">
        <v>13.25</v>
      </c>
      <c r="AG17" s="12">
        <v>8.25</v>
      </c>
      <c r="AH17" s="12">
        <v>17</v>
      </c>
      <c r="AI17" s="12">
        <v>14.75</v>
      </c>
      <c r="AJ17" s="12">
        <v>3.25</v>
      </c>
      <c r="AK17" s="12">
        <v>6.25</v>
      </c>
      <c r="AL17" s="12">
        <v>30.25</v>
      </c>
      <c r="AM17" s="12">
        <v>1.75</v>
      </c>
      <c r="AN17" s="12">
        <v>20.5</v>
      </c>
      <c r="AO17" s="12">
        <v>2</v>
      </c>
      <c r="AP17" s="12">
        <v>2.75</v>
      </c>
      <c r="AQ17" s="12">
        <v>10.75</v>
      </c>
      <c r="AR17" s="12">
        <v>3.25</v>
      </c>
      <c r="AS17" s="13">
        <v>1125</v>
      </c>
      <c r="AT17" s="14"/>
      <c r="AV17" s="1" t="s">
        <v>48</v>
      </c>
      <c r="AW17" s="14">
        <f>SUM(AA13:AD20,AA38:AD39)</f>
        <v>5547</v>
      </c>
      <c r="AX17" s="14">
        <f>SUM(H13:K20,H38:K39,Z13:Z20,Z38:Z39)</f>
        <v>1813.25</v>
      </c>
      <c r="AY17" s="14">
        <f>SUM(AE13:AJ20,AE38:AJ39)</f>
        <v>1300</v>
      </c>
      <c r="AZ17" s="14">
        <f>SUM(B13:G20,B38:G39)</f>
        <v>1704.75</v>
      </c>
      <c r="BA17" s="14">
        <f>SUM(T13:Y20,T38:Y39,AM13:AN20,AM38:AN39)</f>
        <v>846.25</v>
      </c>
      <c r="BB17" s="14">
        <f>SUM(L13:S20,L38:S39,AK13:AL20,AK38:AL39)</f>
        <v>5778.5</v>
      </c>
      <c r="BC17" s="14">
        <f>SUM(AO13:AR20,AO38:AR39)</f>
        <v>468.5</v>
      </c>
      <c r="BD17" s="9">
        <f t="shared" si="0"/>
        <v>17458.25</v>
      </c>
    </row>
    <row r="18" spans="1:56">
      <c r="A18" s="1" t="s">
        <v>15</v>
      </c>
      <c r="B18" s="12">
        <v>8.25</v>
      </c>
      <c r="C18" s="12">
        <v>12.25</v>
      </c>
      <c r="D18" s="12">
        <v>3.75</v>
      </c>
      <c r="E18" s="12">
        <v>1.75</v>
      </c>
      <c r="F18" s="12">
        <v>23.25</v>
      </c>
      <c r="G18" s="12">
        <v>6.25</v>
      </c>
      <c r="H18" s="12">
        <v>10.25</v>
      </c>
      <c r="I18" s="12">
        <v>10.25</v>
      </c>
      <c r="J18" s="12">
        <v>18.75</v>
      </c>
      <c r="K18" s="12">
        <v>20.25</v>
      </c>
      <c r="L18" s="12">
        <v>41.75</v>
      </c>
      <c r="M18" s="12">
        <v>78.25</v>
      </c>
      <c r="N18" s="12">
        <v>18.25</v>
      </c>
      <c r="O18" s="12">
        <v>51.25</v>
      </c>
      <c r="P18" s="12">
        <v>42</v>
      </c>
      <c r="Q18" s="12">
        <v>4.75</v>
      </c>
      <c r="R18" s="12">
        <v>27.75</v>
      </c>
      <c r="S18" s="12">
        <v>60.75</v>
      </c>
      <c r="T18" s="12">
        <v>5.5</v>
      </c>
      <c r="U18" s="12">
        <v>1.25</v>
      </c>
      <c r="V18" s="12">
        <v>5.25</v>
      </c>
      <c r="W18" s="12">
        <v>0.75</v>
      </c>
      <c r="X18" s="12">
        <v>0.5</v>
      </c>
      <c r="Y18" s="12">
        <v>3.75</v>
      </c>
      <c r="Z18" s="12">
        <v>3.75</v>
      </c>
      <c r="AA18" s="12">
        <v>38</v>
      </c>
      <c r="AB18" s="12">
        <v>22.5</v>
      </c>
      <c r="AC18" s="12">
        <v>82.75</v>
      </c>
      <c r="AD18" s="12">
        <v>31.25</v>
      </c>
      <c r="AE18" s="12">
        <v>11.75</v>
      </c>
      <c r="AF18" s="12">
        <v>14.75</v>
      </c>
      <c r="AG18" s="12">
        <v>4.25</v>
      </c>
      <c r="AH18" s="12">
        <v>7.25</v>
      </c>
      <c r="AI18" s="12">
        <v>16</v>
      </c>
      <c r="AJ18" s="12">
        <v>4.75</v>
      </c>
      <c r="AK18" s="12">
        <v>7.25</v>
      </c>
      <c r="AL18" s="12">
        <v>14.5</v>
      </c>
      <c r="AM18" s="12">
        <v>1.5</v>
      </c>
      <c r="AN18" s="12">
        <v>10</v>
      </c>
      <c r="AO18" s="12">
        <v>3.25</v>
      </c>
      <c r="AP18" s="12">
        <v>2.5</v>
      </c>
      <c r="AQ18" s="12">
        <v>5.75</v>
      </c>
      <c r="AR18" s="12">
        <v>2.5</v>
      </c>
      <c r="AS18" s="13">
        <v>741</v>
      </c>
      <c r="AT18" s="14"/>
      <c r="AV18" s="9" t="s">
        <v>58</v>
      </c>
      <c r="AW18" s="15">
        <f>SUM(AA42:AD45)</f>
        <v>3024.75</v>
      </c>
      <c r="AX18" s="9">
        <f>SUM(Z42:Z45,H42:K45)</f>
        <v>250</v>
      </c>
      <c r="AY18" s="9">
        <f>SUM(AE42:AJ45)</f>
        <v>1219.25</v>
      </c>
      <c r="AZ18" s="9">
        <f>SUM(B42:G45)</f>
        <v>422.5</v>
      </c>
      <c r="BA18" s="9">
        <f>SUM(T42:Y45, AM42:AN45)</f>
        <v>487</v>
      </c>
      <c r="BB18" s="9">
        <f>SUM(AK42:AL45,L42:S45)</f>
        <v>328.25</v>
      </c>
      <c r="BC18" s="9">
        <f>SUM(AO42:AR45)</f>
        <v>573.25</v>
      </c>
      <c r="BD18" s="9">
        <f t="shared" si="0"/>
        <v>6305</v>
      </c>
    </row>
    <row r="19" spans="1:56">
      <c r="A19" s="1" t="s">
        <v>16</v>
      </c>
      <c r="B19" s="12">
        <v>5.25</v>
      </c>
      <c r="C19" s="12">
        <v>15.25</v>
      </c>
      <c r="D19" s="12">
        <v>8.5</v>
      </c>
      <c r="E19" s="12">
        <v>7</v>
      </c>
      <c r="F19" s="12">
        <v>33.5</v>
      </c>
      <c r="G19" s="12">
        <v>10.75</v>
      </c>
      <c r="H19" s="12">
        <v>20.5</v>
      </c>
      <c r="I19" s="12">
        <v>10.75</v>
      </c>
      <c r="J19" s="12">
        <v>25</v>
      </c>
      <c r="K19" s="12">
        <v>29.5</v>
      </c>
      <c r="L19" s="12">
        <v>28.75</v>
      </c>
      <c r="M19" s="12">
        <v>81.75</v>
      </c>
      <c r="N19" s="12">
        <v>25.75</v>
      </c>
      <c r="O19" s="12">
        <v>49.25</v>
      </c>
      <c r="P19" s="12">
        <v>50.5</v>
      </c>
      <c r="Q19" s="12">
        <v>24.5</v>
      </c>
      <c r="R19" s="12">
        <v>10.75</v>
      </c>
      <c r="S19" s="12">
        <v>64.75</v>
      </c>
      <c r="T19" s="12">
        <v>6.5</v>
      </c>
      <c r="U19" s="12">
        <v>4</v>
      </c>
      <c r="V19" s="12">
        <v>8.75</v>
      </c>
      <c r="W19" s="12">
        <v>1.25</v>
      </c>
      <c r="X19" s="12">
        <v>1.5</v>
      </c>
      <c r="Y19" s="12">
        <v>7</v>
      </c>
      <c r="Z19" s="12">
        <v>8.25</v>
      </c>
      <c r="AA19" s="12">
        <v>78.25</v>
      </c>
      <c r="AB19" s="12">
        <v>44.5</v>
      </c>
      <c r="AC19" s="12">
        <v>126.75</v>
      </c>
      <c r="AD19" s="12">
        <v>47.75</v>
      </c>
      <c r="AE19" s="12">
        <v>13</v>
      </c>
      <c r="AF19" s="12">
        <v>14.25</v>
      </c>
      <c r="AG19" s="12">
        <v>5</v>
      </c>
      <c r="AH19" s="12">
        <v>9.75</v>
      </c>
      <c r="AI19" s="12">
        <v>15.5</v>
      </c>
      <c r="AJ19" s="12">
        <v>7</v>
      </c>
      <c r="AK19" s="12">
        <v>9</v>
      </c>
      <c r="AL19" s="12">
        <v>23.5</v>
      </c>
      <c r="AM19" s="12">
        <v>1.5</v>
      </c>
      <c r="AN19" s="12">
        <v>15.25</v>
      </c>
      <c r="AO19" s="12">
        <v>3</v>
      </c>
      <c r="AP19" s="12">
        <v>2.25</v>
      </c>
      <c r="AQ19" s="12">
        <v>12</v>
      </c>
      <c r="AR19" s="12">
        <v>7.25</v>
      </c>
      <c r="AS19" s="13">
        <v>974.75</v>
      </c>
      <c r="AT19" s="14"/>
      <c r="AV19" s="9" t="s">
        <v>49</v>
      </c>
      <c r="AW19" s="15">
        <f>SUM(AW12:AW18)</f>
        <v>31249.25</v>
      </c>
      <c r="AX19" s="9">
        <f t="shared" ref="AX19:BC19" si="1">SUM(AX12:AX18)</f>
        <v>10025.25</v>
      </c>
      <c r="AY19" s="9">
        <f t="shared" si="1"/>
        <v>18273.75</v>
      </c>
      <c r="AZ19" s="9">
        <f t="shared" si="1"/>
        <v>11049.5</v>
      </c>
      <c r="BA19" s="9">
        <f t="shared" si="1"/>
        <v>8808.5</v>
      </c>
      <c r="BB19" s="9">
        <f t="shared" si="1"/>
        <v>17209.5</v>
      </c>
      <c r="BC19" s="9">
        <f t="shared" si="1"/>
        <v>7511.25</v>
      </c>
      <c r="BD19" s="9">
        <f t="shared" si="0"/>
        <v>104127</v>
      </c>
    </row>
    <row r="20" spans="1:56">
      <c r="A20" s="1" t="s">
        <v>17</v>
      </c>
      <c r="B20" s="12">
        <v>15.75</v>
      </c>
      <c r="C20" s="12">
        <v>35.75</v>
      </c>
      <c r="D20" s="12">
        <v>17.5</v>
      </c>
      <c r="E20" s="12">
        <v>17</v>
      </c>
      <c r="F20" s="12">
        <v>136.25</v>
      </c>
      <c r="G20" s="12">
        <v>27.75</v>
      </c>
      <c r="H20" s="12">
        <v>32</v>
      </c>
      <c r="I20" s="12">
        <v>29.75</v>
      </c>
      <c r="J20" s="12">
        <v>49.25</v>
      </c>
      <c r="K20" s="12">
        <v>55.5</v>
      </c>
      <c r="L20" s="12">
        <v>64</v>
      </c>
      <c r="M20" s="12">
        <v>178</v>
      </c>
      <c r="N20" s="12">
        <v>33.25</v>
      </c>
      <c r="O20" s="12">
        <v>95</v>
      </c>
      <c r="P20" s="12">
        <v>103</v>
      </c>
      <c r="Q20" s="12">
        <v>60.75</v>
      </c>
      <c r="R20" s="12">
        <v>67.5</v>
      </c>
      <c r="S20" s="12">
        <v>11.75</v>
      </c>
      <c r="T20" s="12">
        <v>19.75</v>
      </c>
      <c r="U20" s="12">
        <v>12</v>
      </c>
      <c r="V20" s="12">
        <v>14.75</v>
      </c>
      <c r="W20" s="12">
        <v>4</v>
      </c>
      <c r="X20" s="12">
        <v>2.25</v>
      </c>
      <c r="Y20" s="12">
        <v>14.25</v>
      </c>
      <c r="Z20" s="12">
        <v>9.25</v>
      </c>
      <c r="AA20" s="12">
        <v>133.75</v>
      </c>
      <c r="AB20" s="12">
        <v>86.25</v>
      </c>
      <c r="AC20" s="12">
        <v>262</v>
      </c>
      <c r="AD20" s="12">
        <v>101</v>
      </c>
      <c r="AE20" s="12">
        <v>19.25</v>
      </c>
      <c r="AF20" s="12">
        <v>20.5</v>
      </c>
      <c r="AG20" s="12">
        <v>13.25</v>
      </c>
      <c r="AH20" s="12">
        <v>24.25</v>
      </c>
      <c r="AI20" s="12">
        <v>27</v>
      </c>
      <c r="AJ20" s="12">
        <v>4.75</v>
      </c>
      <c r="AK20" s="12">
        <v>9.75</v>
      </c>
      <c r="AL20" s="12">
        <v>43.5</v>
      </c>
      <c r="AM20" s="12">
        <v>5.75</v>
      </c>
      <c r="AN20" s="12">
        <v>31.75</v>
      </c>
      <c r="AO20" s="12">
        <v>3.25</v>
      </c>
      <c r="AP20" s="12">
        <v>3</v>
      </c>
      <c r="AQ20" s="12">
        <v>40.75</v>
      </c>
      <c r="AR20" s="12">
        <v>4.25</v>
      </c>
      <c r="AS20" s="13">
        <v>1940</v>
      </c>
      <c r="AT20" s="14"/>
      <c r="AV20" s="18"/>
      <c r="AW20" s="15"/>
    </row>
    <row r="21" spans="1:56">
      <c r="A21" s="1" t="s">
        <v>18</v>
      </c>
      <c r="B21" s="12">
        <v>9.25</v>
      </c>
      <c r="C21" s="12">
        <v>16</v>
      </c>
      <c r="D21" s="12">
        <v>6</v>
      </c>
      <c r="E21" s="12">
        <v>7.25</v>
      </c>
      <c r="F21" s="12">
        <v>22.5</v>
      </c>
      <c r="G21" s="12">
        <v>7.25</v>
      </c>
      <c r="H21" s="12">
        <v>38.75</v>
      </c>
      <c r="I21" s="12">
        <v>18.75</v>
      </c>
      <c r="J21" s="12">
        <v>42</v>
      </c>
      <c r="K21" s="12">
        <v>6.75</v>
      </c>
      <c r="L21" s="12">
        <v>24.5</v>
      </c>
      <c r="M21" s="12">
        <v>55.25</v>
      </c>
      <c r="N21" s="12">
        <v>8.25</v>
      </c>
      <c r="O21" s="12">
        <v>12.25</v>
      </c>
      <c r="P21" s="12">
        <v>8.75</v>
      </c>
      <c r="Q21" s="12">
        <v>6.25</v>
      </c>
      <c r="R21" s="12">
        <v>5.25</v>
      </c>
      <c r="S21" s="12">
        <v>16.5</v>
      </c>
      <c r="T21" s="12">
        <v>9.25</v>
      </c>
      <c r="U21" s="12">
        <v>34.25</v>
      </c>
      <c r="V21" s="12">
        <v>117.75</v>
      </c>
      <c r="W21" s="12">
        <v>39</v>
      </c>
      <c r="X21" s="12">
        <v>13.25</v>
      </c>
      <c r="Y21" s="12">
        <v>33</v>
      </c>
      <c r="Z21" s="12">
        <v>6.25</v>
      </c>
      <c r="AA21" s="12">
        <v>116.25</v>
      </c>
      <c r="AB21" s="12">
        <v>65</v>
      </c>
      <c r="AC21" s="12">
        <v>155.25</v>
      </c>
      <c r="AD21" s="12">
        <v>71.75</v>
      </c>
      <c r="AE21" s="12">
        <v>23.25</v>
      </c>
      <c r="AF21" s="12">
        <v>25.25</v>
      </c>
      <c r="AG21" s="12">
        <v>12.75</v>
      </c>
      <c r="AH21" s="12">
        <v>15.75</v>
      </c>
      <c r="AI21" s="12">
        <v>25</v>
      </c>
      <c r="AJ21" s="12">
        <v>9.5</v>
      </c>
      <c r="AK21" s="12">
        <v>3</v>
      </c>
      <c r="AL21" s="12">
        <v>5.5</v>
      </c>
      <c r="AM21" s="12">
        <v>15.25</v>
      </c>
      <c r="AN21" s="12">
        <v>111.25</v>
      </c>
      <c r="AO21" s="12">
        <v>10.25</v>
      </c>
      <c r="AP21" s="12">
        <v>7.25</v>
      </c>
      <c r="AQ21" s="12">
        <v>63.5</v>
      </c>
      <c r="AR21" s="12">
        <v>10</v>
      </c>
      <c r="AS21" s="13">
        <v>1310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4.25</v>
      </c>
      <c r="C22" s="12">
        <v>7.25</v>
      </c>
      <c r="D22" s="12">
        <v>6.25</v>
      </c>
      <c r="E22" s="12">
        <v>7</v>
      </c>
      <c r="F22" s="12">
        <v>22.5</v>
      </c>
      <c r="G22" s="12">
        <v>8.75</v>
      </c>
      <c r="H22" s="12">
        <v>25.25</v>
      </c>
      <c r="I22" s="12">
        <v>17.25</v>
      </c>
      <c r="J22" s="12">
        <v>25</v>
      </c>
      <c r="K22" s="12">
        <v>6</v>
      </c>
      <c r="L22" s="12">
        <v>11.5</v>
      </c>
      <c r="M22" s="12">
        <v>57</v>
      </c>
      <c r="N22" s="12">
        <v>3.5</v>
      </c>
      <c r="O22" s="12">
        <v>6</v>
      </c>
      <c r="P22" s="12">
        <v>5.25</v>
      </c>
      <c r="Q22" s="12">
        <v>2.75</v>
      </c>
      <c r="R22" s="12">
        <v>6</v>
      </c>
      <c r="S22" s="12">
        <v>17.25</v>
      </c>
      <c r="T22" s="12">
        <v>29</v>
      </c>
      <c r="U22" s="12">
        <v>4.5</v>
      </c>
      <c r="V22" s="12">
        <v>32.5</v>
      </c>
      <c r="W22" s="12">
        <v>12</v>
      </c>
      <c r="X22" s="12">
        <v>8.25</v>
      </c>
      <c r="Y22" s="12">
        <v>37.5</v>
      </c>
      <c r="Z22" s="12">
        <v>4</v>
      </c>
      <c r="AA22" s="12">
        <v>166.5</v>
      </c>
      <c r="AB22" s="12">
        <v>80.25</v>
      </c>
      <c r="AC22" s="12">
        <v>180.5</v>
      </c>
      <c r="AD22" s="12">
        <v>78.75</v>
      </c>
      <c r="AE22" s="12">
        <v>18.25</v>
      </c>
      <c r="AF22" s="12">
        <v>18</v>
      </c>
      <c r="AG22" s="12">
        <v>13.5</v>
      </c>
      <c r="AH22" s="12">
        <v>8</v>
      </c>
      <c r="AI22" s="12">
        <v>18.5</v>
      </c>
      <c r="AJ22" s="12">
        <v>5.25</v>
      </c>
      <c r="AK22" s="12">
        <v>1.25</v>
      </c>
      <c r="AL22" s="12">
        <v>5.5</v>
      </c>
      <c r="AM22" s="12">
        <v>7.75</v>
      </c>
      <c r="AN22" s="12">
        <v>34.75</v>
      </c>
      <c r="AO22" s="12">
        <v>4.5</v>
      </c>
      <c r="AP22" s="12">
        <v>6</v>
      </c>
      <c r="AQ22" s="12">
        <v>85.75</v>
      </c>
      <c r="AR22" s="12">
        <v>8.5</v>
      </c>
      <c r="AS22" s="13">
        <v>1108</v>
      </c>
      <c r="AT22" s="14"/>
      <c r="AV22" s="17" t="s">
        <v>43</v>
      </c>
      <c r="AW22" s="15">
        <f>AW12</f>
        <v>1244.5</v>
      </c>
      <c r="AX22" s="15"/>
      <c r="AY22" s="15"/>
    </row>
    <row r="23" spans="1:56">
      <c r="A23" s="1" t="s">
        <v>20</v>
      </c>
      <c r="B23" s="12">
        <v>6</v>
      </c>
      <c r="C23" s="12">
        <v>10.5</v>
      </c>
      <c r="D23" s="12">
        <v>11.75</v>
      </c>
      <c r="E23" s="12">
        <v>10.25</v>
      </c>
      <c r="F23" s="12">
        <v>47.5</v>
      </c>
      <c r="G23" s="12">
        <v>13</v>
      </c>
      <c r="H23" s="12">
        <v>31.75</v>
      </c>
      <c r="I23" s="12">
        <v>23.25</v>
      </c>
      <c r="J23" s="12">
        <v>44</v>
      </c>
      <c r="K23" s="12">
        <v>7</v>
      </c>
      <c r="L23" s="12">
        <v>16.25</v>
      </c>
      <c r="M23" s="12">
        <v>68.25</v>
      </c>
      <c r="N23" s="12">
        <v>6.25</v>
      </c>
      <c r="O23" s="12">
        <v>6.5</v>
      </c>
      <c r="P23" s="12">
        <v>5.75</v>
      </c>
      <c r="Q23" s="12">
        <v>4.5</v>
      </c>
      <c r="R23" s="12">
        <v>7.75</v>
      </c>
      <c r="S23" s="12">
        <v>12.75</v>
      </c>
      <c r="T23" s="12">
        <v>137.5</v>
      </c>
      <c r="U23" s="12">
        <v>41.5</v>
      </c>
      <c r="V23" s="12">
        <v>7.5</v>
      </c>
      <c r="W23" s="12">
        <v>28.75</v>
      </c>
      <c r="X23" s="12">
        <v>19.25</v>
      </c>
      <c r="Y23" s="12">
        <v>61.5</v>
      </c>
      <c r="Z23" s="12">
        <v>5.5</v>
      </c>
      <c r="AA23" s="12">
        <v>219.5</v>
      </c>
      <c r="AB23" s="12">
        <v>117.75</v>
      </c>
      <c r="AC23" s="12">
        <v>272.75</v>
      </c>
      <c r="AD23" s="12">
        <v>143.5</v>
      </c>
      <c r="AE23" s="12">
        <v>25.75</v>
      </c>
      <c r="AF23" s="12">
        <v>27.25</v>
      </c>
      <c r="AG23" s="12">
        <v>19.5</v>
      </c>
      <c r="AH23" s="12">
        <v>8.25</v>
      </c>
      <c r="AI23" s="12">
        <v>19.75</v>
      </c>
      <c r="AJ23" s="12">
        <v>6</v>
      </c>
      <c r="AK23" s="12">
        <v>4</v>
      </c>
      <c r="AL23" s="12">
        <v>5</v>
      </c>
      <c r="AM23" s="12">
        <v>11.25</v>
      </c>
      <c r="AN23" s="12">
        <v>51.5</v>
      </c>
      <c r="AO23" s="12">
        <v>7.25</v>
      </c>
      <c r="AP23" s="12">
        <v>7</v>
      </c>
      <c r="AQ23" s="12">
        <v>105</v>
      </c>
      <c r="AR23" s="12">
        <v>16.5</v>
      </c>
      <c r="AS23" s="13">
        <v>1702</v>
      </c>
      <c r="AT23" s="14"/>
      <c r="AV23" s="17" t="s">
        <v>44</v>
      </c>
      <c r="AW23" s="15">
        <f>AW13+AX12</f>
        <v>8016</v>
      </c>
      <c r="AX23" s="15">
        <f>AX13</f>
        <v>517.5</v>
      </c>
      <c r="AY23" s="15"/>
      <c r="AZ23" s="15"/>
    </row>
    <row r="24" spans="1:56">
      <c r="A24" s="1" t="s">
        <v>21</v>
      </c>
      <c r="B24" s="12">
        <v>2.75</v>
      </c>
      <c r="C24" s="12">
        <v>2.5</v>
      </c>
      <c r="D24" s="12">
        <v>5.25</v>
      </c>
      <c r="E24" s="12">
        <v>7.5</v>
      </c>
      <c r="F24" s="12">
        <v>27.75</v>
      </c>
      <c r="G24" s="12">
        <v>7</v>
      </c>
      <c r="H24" s="12">
        <v>18</v>
      </c>
      <c r="I24" s="12">
        <v>9.75</v>
      </c>
      <c r="J24" s="12">
        <v>10.25</v>
      </c>
      <c r="K24" s="12">
        <v>4.25</v>
      </c>
      <c r="L24" s="12">
        <v>14.75</v>
      </c>
      <c r="M24" s="12">
        <v>34.5</v>
      </c>
      <c r="N24" s="12">
        <v>2</v>
      </c>
      <c r="O24" s="12">
        <v>3</v>
      </c>
      <c r="P24" s="12">
        <v>2.75</v>
      </c>
      <c r="Q24" s="12">
        <v>1.5</v>
      </c>
      <c r="R24" s="12">
        <v>2.25</v>
      </c>
      <c r="S24" s="12">
        <v>8</v>
      </c>
      <c r="T24" s="12">
        <v>47.75</v>
      </c>
      <c r="U24" s="12">
        <v>13</v>
      </c>
      <c r="V24" s="12">
        <v>31.5</v>
      </c>
      <c r="W24" s="12">
        <v>4.25</v>
      </c>
      <c r="X24" s="12">
        <v>6.25</v>
      </c>
      <c r="Y24" s="12">
        <v>37.25</v>
      </c>
      <c r="Z24" s="12">
        <v>4.75</v>
      </c>
      <c r="AA24" s="12">
        <v>147.5</v>
      </c>
      <c r="AB24" s="12">
        <v>80</v>
      </c>
      <c r="AC24" s="12">
        <v>163.25</v>
      </c>
      <c r="AD24" s="12">
        <v>90.25</v>
      </c>
      <c r="AE24" s="12">
        <v>19.75</v>
      </c>
      <c r="AF24" s="12">
        <v>12.5</v>
      </c>
      <c r="AG24" s="12">
        <v>11.5</v>
      </c>
      <c r="AH24" s="12">
        <v>3</v>
      </c>
      <c r="AI24" s="12">
        <v>11.25</v>
      </c>
      <c r="AJ24" s="12">
        <v>1.75</v>
      </c>
      <c r="AK24" s="12">
        <v>1.25</v>
      </c>
      <c r="AL24" s="12">
        <v>1.75</v>
      </c>
      <c r="AM24" s="12">
        <v>2.25</v>
      </c>
      <c r="AN24" s="12">
        <v>11.5</v>
      </c>
      <c r="AO24" s="12">
        <v>2.5</v>
      </c>
      <c r="AP24" s="12">
        <v>4.75</v>
      </c>
      <c r="AQ24" s="12">
        <v>64</v>
      </c>
      <c r="AR24" s="12">
        <v>5.25</v>
      </c>
      <c r="AS24" s="13">
        <v>942.5</v>
      </c>
      <c r="AT24" s="14"/>
      <c r="AV24" s="17" t="s">
        <v>45</v>
      </c>
      <c r="AW24" s="15">
        <f>AW14+AY12</f>
        <v>18331.5</v>
      </c>
      <c r="AX24" s="15">
        <f>AX14+AY13</f>
        <v>2484.75</v>
      </c>
      <c r="AY24" s="15">
        <f>AY14</f>
        <v>3457.75</v>
      </c>
      <c r="AZ24" s="15"/>
      <c r="BA24" s="15"/>
    </row>
    <row r="25" spans="1:56">
      <c r="A25" s="1" t="s">
        <v>22</v>
      </c>
      <c r="B25" s="12">
        <v>1.75</v>
      </c>
      <c r="C25" s="12">
        <v>2.75</v>
      </c>
      <c r="D25" s="12">
        <v>4.75</v>
      </c>
      <c r="E25" s="12">
        <v>4.25</v>
      </c>
      <c r="F25" s="12">
        <v>13.25</v>
      </c>
      <c r="G25" s="12">
        <v>5.25</v>
      </c>
      <c r="H25" s="12">
        <v>12.5</v>
      </c>
      <c r="I25" s="12">
        <v>7.75</v>
      </c>
      <c r="J25" s="12">
        <v>21.25</v>
      </c>
      <c r="K25" s="12">
        <v>3.25</v>
      </c>
      <c r="L25" s="12">
        <v>9.5</v>
      </c>
      <c r="M25" s="12">
        <v>27.75</v>
      </c>
      <c r="N25" s="12">
        <v>1.5</v>
      </c>
      <c r="O25" s="12">
        <v>2.75</v>
      </c>
      <c r="P25" s="12">
        <v>1.5</v>
      </c>
      <c r="Q25" s="12">
        <v>0.75</v>
      </c>
      <c r="R25" s="12">
        <v>1</v>
      </c>
      <c r="S25" s="12">
        <v>2.75</v>
      </c>
      <c r="T25" s="12">
        <v>15.25</v>
      </c>
      <c r="U25" s="12">
        <v>13.5</v>
      </c>
      <c r="V25" s="12">
        <v>21.25</v>
      </c>
      <c r="W25" s="12">
        <v>5.75</v>
      </c>
      <c r="X25" s="12">
        <v>4</v>
      </c>
      <c r="Y25" s="12">
        <v>32.5</v>
      </c>
      <c r="Z25" s="12">
        <v>2.5</v>
      </c>
      <c r="AA25" s="12">
        <v>106</v>
      </c>
      <c r="AB25" s="12">
        <v>64.5</v>
      </c>
      <c r="AC25" s="12">
        <v>118</v>
      </c>
      <c r="AD25" s="12">
        <v>63.5</v>
      </c>
      <c r="AE25" s="12">
        <v>11.75</v>
      </c>
      <c r="AF25" s="12">
        <v>13</v>
      </c>
      <c r="AG25" s="12">
        <v>11</v>
      </c>
      <c r="AH25" s="12">
        <v>7.25</v>
      </c>
      <c r="AI25" s="12">
        <v>9</v>
      </c>
      <c r="AJ25" s="12">
        <v>0.75</v>
      </c>
      <c r="AK25" s="12">
        <v>0.25</v>
      </c>
      <c r="AL25" s="12">
        <v>2.5</v>
      </c>
      <c r="AM25" s="12">
        <v>2</v>
      </c>
      <c r="AN25" s="12">
        <v>11</v>
      </c>
      <c r="AO25" s="12">
        <v>3</v>
      </c>
      <c r="AP25" s="12">
        <v>1.75</v>
      </c>
      <c r="AQ25" s="12">
        <v>38.75</v>
      </c>
      <c r="AR25" s="12">
        <v>4</v>
      </c>
      <c r="AS25" s="13">
        <v>687</v>
      </c>
      <c r="AT25" s="14"/>
      <c r="AV25" s="17" t="s">
        <v>46</v>
      </c>
      <c r="AW25" s="15">
        <f>AW15+AZ12</f>
        <v>7747.5</v>
      </c>
      <c r="AX25" s="15">
        <f>AX15+AZ13</f>
        <v>2754.5</v>
      </c>
      <c r="AY25" s="15">
        <f>AY15+AZ14</f>
        <v>2486.75</v>
      </c>
      <c r="AZ25" s="15">
        <f>AZ15</f>
        <v>2128</v>
      </c>
      <c r="BA25" s="15"/>
      <c r="BB25" s="15"/>
      <c r="BC25" s="14"/>
    </row>
    <row r="26" spans="1:56">
      <c r="A26" s="1" t="s">
        <v>23</v>
      </c>
      <c r="B26" s="12">
        <v>7.75</v>
      </c>
      <c r="C26" s="12">
        <v>10.75</v>
      </c>
      <c r="D26" s="12">
        <v>16</v>
      </c>
      <c r="E26" s="12">
        <v>7.25</v>
      </c>
      <c r="F26" s="12">
        <v>30.25</v>
      </c>
      <c r="G26" s="12">
        <v>8.5</v>
      </c>
      <c r="H26" s="12">
        <v>24.5</v>
      </c>
      <c r="I26" s="12">
        <v>37.75</v>
      </c>
      <c r="J26" s="12">
        <v>47.25</v>
      </c>
      <c r="K26" s="12">
        <v>14.75</v>
      </c>
      <c r="L26" s="12">
        <v>20.75</v>
      </c>
      <c r="M26" s="12">
        <v>53.25</v>
      </c>
      <c r="N26" s="12">
        <v>6.25</v>
      </c>
      <c r="O26" s="12">
        <v>5.75</v>
      </c>
      <c r="P26" s="12">
        <v>6</v>
      </c>
      <c r="Q26" s="12">
        <v>2.5</v>
      </c>
      <c r="R26" s="12">
        <v>7.75</v>
      </c>
      <c r="S26" s="12">
        <v>13</v>
      </c>
      <c r="T26" s="12">
        <v>26.75</v>
      </c>
      <c r="U26" s="12">
        <v>43.5</v>
      </c>
      <c r="V26" s="12">
        <v>64.75</v>
      </c>
      <c r="W26" s="12">
        <v>36</v>
      </c>
      <c r="X26" s="12">
        <v>32.25</v>
      </c>
      <c r="Y26" s="12">
        <v>6.5</v>
      </c>
      <c r="Z26" s="12">
        <v>9.5</v>
      </c>
      <c r="AA26" s="12">
        <v>201.5</v>
      </c>
      <c r="AB26" s="12">
        <v>146.75</v>
      </c>
      <c r="AC26" s="12">
        <v>313</v>
      </c>
      <c r="AD26" s="12">
        <v>224.75</v>
      </c>
      <c r="AE26" s="12">
        <v>102.75</v>
      </c>
      <c r="AF26" s="12">
        <v>71.25</v>
      </c>
      <c r="AG26" s="12">
        <v>23.5</v>
      </c>
      <c r="AH26" s="12">
        <v>17</v>
      </c>
      <c r="AI26" s="12">
        <v>18.25</v>
      </c>
      <c r="AJ26" s="12">
        <v>2.25</v>
      </c>
      <c r="AK26" s="12">
        <v>3.75</v>
      </c>
      <c r="AL26" s="12">
        <v>5.5</v>
      </c>
      <c r="AM26" s="12">
        <v>6</v>
      </c>
      <c r="AN26" s="12">
        <v>24.25</v>
      </c>
      <c r="AO26" s="12">
        <v>2.75</v>
      </c>
      <c r="AP26" s="12">
        <v>3.75</v>
      </c>
      <c r="AQ26" s="12">
        <v>103</v>
      </c>
      <c r="AR26" s="12">
        <v>20.75</v>
      </c>
      <c r="AS26" s="13">
        <v>1830</v>
      </c>
      <c r="AT26" s="14"/>
      <c r="AV26" s="9" t="s">
        <v>47</v>
      </c>
      <c r="AW26" s="15">
        <f>AW16+BA12</f>
        <v>7827.5</v>
      </c>
      <c r="AX26" s="9">
        <f>AX16+BA13</f>
        <v>1370.25</v>
      </c>
      <c r="AY26" s="9">
        <f>AY16+BA14</f>
        <v>1704</v>
      </c>
      <c r="AZ26" s="9">
        <f>AZ16+BA15</f>
        <v>952.25</v>
      </c>
      <c r="BA26" s="9">
        <f>BA16</f>
        <v>1768.75</v>
      </c>
    </row>
    <row r="27" spans="1:56">
      <c r="A27" s="1" t="s">
        <v>24</v>
      </c>
      <c r="B27" s="12">
        <v>8.25</v>
      </c>
      <c r="C27" s="12">
        <v>16.25</v>
      </c>
      <c r="D27" s="12">
        <v>7.25</v>
      </c>
      <c r="E27" s="12">
        <v>3.25</v>
      </c>
      <c r="F27" s="12">
        <v>38.25</v>
      </c>
      <c r="G27" s="12">
        <v>22.5</v>
      </c>
      <c r="H27" s="12">
        <v>21.75</v>
      </c>
      <c r="I27" s="12">
        <v>20.75</v>
      </c>
      <c r="J27" s="12">
        <v>36.75</v>
      </c>
      <c r="K27" s="12">
        <v>16.75</v>
      </c>
      <c r="L27" s="12">
        <v>63.5</v>
      </c>
      <c r="M27" s="12">
        <v>47.5</v>
      </c>
      <c r="N27" s="12">
        <v>11.75</v>
      </c>
      <c r="O27" s="12">
        <v>24.75</v>
      </c>
      <c r="P27" s="12">
        <v>11.25</v>
      </c>
      <c r="Q27" s="12">
        <v>4</v>
      </c>
      <c r="R27" s="12">
        <v>8.25</v>
      </c>
      <c r="S27" s="12">
        <v>9.25</v>
      </c>
      <c r="T27" s="12">
        <v>4.75</v>
      </c>
      <c r="U27" s="12">
        <v>5.5</v>
      </c>
      <c r="V27" s="12">
        <v>5.5</v>
      </c>
      <c r="W27" s="12">
        <v>3.5</v>
      </c>
      <c r="X27" s="12">
        <v>2.25</v>
      </c>
      <c r="Y27" s="12">
        <v>9.25</v>
      </c>
      <c r="Z27" s="12">
        <v>4</v>
      </c>
      <c r="AA27" s="12">
        <v>233.5</v>
      </c>
      <c r="AB27" s="12">
        <v>139</v>
      </c>
      <c r="AC27" s="12">
        <v>403.25</v>
      </c>
      <c r="AD27" s="12">
        <v>166.75</v>
      </c>
      <c r="AE27" s="12">
        <v>91.5</v>
      </c>
      <c r="AF27" s="12">
        <v>69</v>
      </c>
      <c r="AG27" s="12">
        <v>17</v>
      </c>
      <c r="AH27" s="12">
        <v>20.5</v>
      </c>
      <c r="AI27" s="12">
        <v>17.75</v>
      </c>
      <c r="AJ27" s="12">
        <v>2.5</v>
      </c>
      <c r="AK27" s="12">
        <v>4.5</v>
      </c>
      <c r="AL27" s="12">
        <v>9.5</v>
      </c>
      <c r="AM27" s="12">
        <v>0.5</v>
      </c>
      <c r="AN27" s="12">
        <v>16.25</v>
      </c>
      <c r="AO27" s="12">
        <v>4.75</v>
      </c>
      <c r="AP27" s="12">
        <v>5.75</v>
      </c>
      <c r="AQ27" s="12">
        <v>23.75</v>
      </c>
      <c r="AR27" s="12">
        <v>6.25</v>
      </c>
      <c r="AS27" s="13">
        <v>1638.75</v>
      </c>
      <c r="AT27" s="14"/>
      <c r="AV27" s="9" t="s">
        <v>48</v>
      </c>
      <c r="AW27" s="15">
        <f>AW17+BB12</f>
        <v>10761</v>
      </c>
      <c r="AX27" s="9">
        <f>AX17+BB13</f>
        <v>3555.25</v>
      </c>
      <c r="AY27" s="9">
        <f>AY17+BB14</f>
        <v>2659.25</v>
      </c>
      <c r="AZ27" s="9">
        <f>AZ17+BB15</f>
        <v>3551.25</v>
      </c>
      <c r="BA27" s="9">
        <f>BA17+BB16</f>
        <v>1787.25</v>
      </c>
      <c r="BB27" s="9">
        <f>BB17</f>
        <v>5778.5</v>
      </c>
    </row>
    <row r="28" spans="1:56">
      <c r="A28" s="1" t="s">
        <v>25</v>
      </c>
      <c r="B28" s="12">
        <v>70.25</v>
      </c>
      <c r="C28" s="12">
        <v>164.5</v>
      </c>
      <c r="D28" s="12">
        <v>109</v>
      </c>
      <c r="E28" s="12">
        <v>147.5</v>
      </c>
      <c r="F28" s="12">
        <v>322</v>
      </c>
      <c r="G28" s="12">
        <v>126</v>
      </c>
      <c r="H28" s="12">
        <v>211</v>
      </c>
      <c r="I28" s="12">
        <v>145.25</v>
      </c>
      <c r="J28" s="12">
        <v>198.75</v>
      </c>
      <c r="K28" s="12">
        <v>130.25</v>
      </c>
      <c r="L28" s="12">
        <v>167.75</v>
      </c>
      <c r="M28" s="12">
        <v>241</v>
      </c>
      <c r="N28" s="12">
        <v>108.75</v>
      </c>
      <c r="O28" s="12">
        <v>106.25</v>
      </c>
      <c r="P28" s="12">
        <v>54.25</v>
      </c>
      <c r="Q28" s="12">
        <v>42.75</v>
      </c>
      <c r="R28" s="12">
        <v>76.5</v>
      </c>
      <c r="S28" s="12">
        <v>149.75</v>
      </c>
      <c r="T28" s="12">
        <v>143.5</v>
      </c>
      <c r="U28" s="12">
        <v>178.75</v>
      </c>
      <c r="V28" s="12">
        <v>241.75</v>
      </c>
      <c r="W28" s="12">
        <v>144.25</v>
      </c>
      <c r="X28" s="12">
        <v>133.75</v>
      </c>
      <c r="Y28" s="12">
        <v>224.25</v>
      </c>
      <c r="Z28" s="12">
        <v>266.25</v>
      </c>
      <c r="AA28" s="12">
        <v>48.5</v>
      </c>
      <c r="AB28" s="12">
        <v>19.75</v>
      </c>
      <c r="AC28" s="12">
        <v>165.75</v>
      </c>
      <c r="AD28" s="12">
        <v>85.25</v>
      </c>
      <c r="AE28" s="12">
        <v>245.25</v>
      </c>
      <c r="AF28" s="12">
        <v>321.75</v>
      </c>
      <c r="AG28" s="12">
        <v>154.5</v>
      </c>
      <c r="AH28" s="12">
        <v>262.5</v>
      </c>
      <c r="AI28" s="12">
        <v>114.75</v>
      </c>
      <c r="AJ28" s="12">
        <v>43.25</v>
      </c>
      <c r="AK28" s="12">
        <v>99</v>
      </c>
      <c r="AL28" s="12">
        <v>534.5</v>
      </c>
      <c r="AM28" s="12">
        <v>68.25</v>
      </c>
      <c r="AN28" s="12">
        <v>148.75</v>
      </c>
      <c r="AO28" s="12">
        <v>37.25</v>
      </c>
      <c r="AP28" s="12">
        <v>48.5</v>
      </c>
      <c r="AQ28" s="12">
        <v>304</v>
      </c>
      <c r="AR28" s="12">
        <v>93.5</v>
      </c>
      <c r="AS28" s="13">
        <v>6699</v>
      </c>
      <c r="AT28" s="14"/>
      <c r="AV28" s="9" t="s">
        <v>58</v>
      </c>
      <c r="AW28" s="15">
        <f>AW18+BC12</f>
        <v>6211.25</v>
      </c>
      <c r="AX28" s="9">
        <f>AX18+BC13</f>
        <v>594</v>
      </c>
      <c r="AY28" s="9">
        <f>AY18+BC14</f>
        <v>2828.25</v>
      </c>
      <c r="AZ28" s="9">
        <f>AZ18+BC15</f>
        <v>1030</v>
      </c>
      <c r="BA28" s="9">
        <f>BA18+BC16</f>
        <v>1209.5</v>
      </c>
      <c r="BB28" s="9">
        <f>SUM(BB18,BC17)</f>
        <v>796.75</v>
      </c>
      <c r="BC28" s="9">
        <f>BC18</f>
        <v>573.25</v>
      </c>
      <c r="BD28" s="9">
        <f>SUM(AW22:BC28)</f>
        <v>104127</v>
      </c>
    </row>
    <row r="29" spans="1:56">
      <c r="A29" s="1" t="s">
        <v>26</v>
      </c>
      <c r="B29" s="12">
        <v>41.25</v>
      </c>
      <c r="C29" s="12">
        <v>97</v>
      </c>
      <c r="D29" s="12">
        <v>71.25</v>
      </c>
      <c r="E29" s="12">
        <v>110.75</v>
      </c>
      <c r="F29" s="12">
        <v>210.75</v>
      </c>
      <c r="G29" s="12">
        <v>97.25</v>
      </c>
      <c r="H29" s="12">
        <v>141.25</v>
      </c>
      <c r="I29" s="12">
        <v>104.25</v>
      </c>
      <c r="J29" s="12">
        <v>173.75</v>
      </c>
      <c r="K29" s="12">
        <v>150</v>
      </c>
      <c r="L29" s="12">
        <v>112.75</v>
      </c>
      <c r="M29" s="12">
        <v>133.75</v>
      </c>
      <c r="N29" s="12">
        <v>76.5</v>
      </c>
      <c r="O29" s="12">
        <v>80.75</v>
      </c>
      <c r="P29" s="12">
        <v>32</v>
      </c>
      <c r="Q29" s="12">
        <v>25.25</v>
      </c>
      <c r="R29" s="12">
        <v>47.25</v>
      </c>
      <c r="S29" s="12">
        <v>95</v>
      </c>
      <c r="T29" s="12">
        <v>56.5</v>
      </c>
      <c r="U29" s="12">
        <v>76</v>
      </c>
      <c r="V29" s="12">
        <v>124.5</v>
      </c>
      <c r="W29" s="12">
        <v>64</v>
      </c>
      <c r="X29" s="12">
        <v>60.5</v>
      </c>
      <c r="Y29" s="12">
        <v>140</v>
      </c>
      <c r="Z29" s="12">
        <v>159.5</v>
      </c>
      <c r="AA29" s="12">
        <v>22.75</v>
      </c>
      <c r="AB29" s="12">
        <v>28.25</v>
      </c>
      <c r="AC29" s="12">
        <v>47.5</v>
      </c>
      <c r="AD29" s="12">
        <v>48.5</v>
      </c>
      <c r="AE29" s="12">
        <v>230</v>
      </c>
      <c r="AF29" s="12">
        <v>329.25</v>
      </c>
      <c r="AG29" s="12">
        <v>232</v>
      </c>
      <c r="AH29" s="12">
        <v>644</v>
      </c>
      <c r="AI29" s="12">
        <v>121.25</v>
      </c>
      <c r="AJ29" s="12">
        <v>64.75</v>
      </c>
      <c r="AK29" s="12">
        <v>49.25</v>
      </c>
      <c r="AL29" s="12">
        <v>140.25</v>
      </c>
      <c r="AM29" s="12">
        <v>18.25</v>
      </c>
      <c r="AN29" s="12">
        <v>76.25</v>
      </c>
      <c r="AO29" s="12">
        <v>31.5</v>
      </c>
      <c r="AP29" s="12">
        <v>35.5</v>
      </c>
      <c r="AQ29" s="12">
        <v>256.75</v>
      </c>
      <c r="AR29" s="12">
        <v>65.75</v>
      </c>
      <c r="AS29" s="13">
        <v>4923.5</v>
      </c>
      <c r="AT29" s="14"/>
      <c r="AW29" s="15"/>
    </row>
    <row r="30" spans="1:56">
      <c r="A30" s="1" t="s">
        <v>27</v>
      </c>
      <c r="B30" s="12">
        <v>123</v>
      </c>
      <c r="C30" s="12">
        <v>253</v>
      </c>
      <c r="D30" s="12">
        <v>159.75</v>
      </c>
      <c r="E30" s="12">
        <v>189</v>
      </c>
      <c r="F30" s="12">
        <v>548.75</v>
      </c>
      <c r="G30" s="12">
        <v>183.75</v>
      </c>
      <c r="H30" s="12">
        <v>318.5</v>
      </c>
      <c r="I30" s="12">
        <v>207</v>
      </c>
      <c r="J30" s="12">
        <v>317.75</v>
      </c>
      <c r="K30" s="12">
        <v>280.5</v>
      </c>
      <c r="L30" s="12">
        <v>304.5</v>
      </c>
      <c r="M30" s="12">
        <v>318.75</v>
      </c>
      <c r="N30" s="12">
        <v>174.5</v>
      </c>
      <c r="O30" s="12">
        <v>185.75</v>
      </c>
      <c r="P30" s="12">
        <v>84.5</v>
      </c>
      <c r="Q30" s="12">
        <v>77.75</v>
      </c>
      <c r="R30" s="12">
        <v>97.5</v>
      </c>
      <c r="S30" s="12">
        <v>230.75</v>
      </c>
      <c r="T30" s="12">
        <v>126.25</v>
      </c>
      <c r="U30" s="12">
        <v>161.75</v>
      </c>
      <c r="V30" s="12">
        <v>212</v>
      </c>
      <c r="W30" s="12">
        <v>133.75</v>
      </c>
      <c r="X30" s="12">
        <v>88.75</v>
      </c>
      <c r="Y30" s="12">
        <v>259.25</v>
      </c>
      <c r="Z30" s="12">
        <v>400.25</v>
      </c>
      <c r="AA30" s="12">
        <v>183</v>
      </c>
      <c r="AB30" s="12">
        <v>38</v>
      </c>
      <c r="AC30" s="12">
        <v>111</v>
      </c>
      <c r="AD30" s="12">
        <v>152.5</v>
      </c>
      <c r="AE30" s="12">
        <v>887.5</v>
      </c>
      <c r="AF30" s="12">
        <v>1054.75</v>
      </c>
      <c r="AG30" s="12">
        <v>582.5</v>
      </c>
      <c r="AH30" s="12">
        <v>1114.5</v>
      </c>
      <c r="AI30" s="12">
        <v>492.5</v>
      </c>
      <c r="AJ30" s="12">
        <v>192</v>
      </c>
      <c r="AK30" s="12">
        <v>109.75</v>
      </c>
      <c r="AL30" s="12">
        <v>396.5</v>
      </c>
      <c r="AM30" s="12">
        <v>55.25</v>
      </c>
      <c r="AN30" s="12">
        <v>173.25</v>
      </c>
      <c r="AO30" s="12">
        <v>132.5</v>
      </c>
      <c r="AP30" s="12">
        <v>143.5</v>
      </c>
      <c r="AQ30" s="12">
        <v>1042.75</v>
      </c>
      <c r="AR30" s="12">
        <v>277.75</v>
      </c>
      <c r="AS30" s="13">
        <v>12576.5</v>
      </c>
      <c r="AT30" s="14"/>
      <c r="AW30" s="15"/>
    </row>
    <row r="31" spans="1:56">
      <c r="A31" s="1" t="s">
        <v>28</v>
      </c>
      <c r="B31" s="12">
        <v>58.25</v>
      </c>
      <c r="C31" s="12">
        <v>106.5</v>
      </c>
      <c r="D31" s="12">
        <v>81.75</v>
      </c>
      <c r="E31" s="12">
        <v>120.25</v>
      </c>
      <c r="F31" s="12">
        <v>244.25</v>
      </c>
      <c r="G31" s="12">
        <v>131.75</v>
      </c>
      <c r="H31" s="12">
        <v>212.25</v>
      </c>
      <c r="I31" s="12">
        <v>143.5</v>
      </c>
      <c r="J31" s="12">
        <v>143.25</v>
      </c>
      <c r="K31" s="12">
        <v>142.5</v>
      </c>
      <c r="L31" s="12">
        <v>174</v>
      </c>
      <c r="M31" s="12">
        <v>131.75</v>
      </c>
      <c r="N31" s="12">
        <v>59.5</v>
      </c>
      <c r="O31" s="12">
        <v>65.5</v>
      </c>
      <c r="P31" s="12">
        <v>32.25</v>
      </c>
      <c r="Q31" s="12">
        <v>26.5</v>
      </c>
      <c r="R31" s="12">
        <v>33.5</v>
      </c>
      <c r="S31" s="12">
        <v>92.5</v>
      </c>
      <c r="T31" s="12">
        <v>63.75</v>
      </c>
      <c r="U31" s="12">
        <v>66.25</v>
      </c>
      <c r="V31" s="12">
        <v>111.5</v>
      </c>
      <c r="W31" s="12">
        <v>71.75</v>
      </c>
      <c r="X31" s="12">
        <v>54</v>
      </c>
      <c r="Y31" s="12">
        <v>187.25</v>
      </c>
      <c r="Z31" s="12">
        <v>169.25</v>
      </c>
      <c r="AA31" s="12">
        <v>62.5</v>
      </c>
      <c r="AB31" s="12">
        <v>35.25</v>
      </c>
      <c r="AC31" s="12">
        <v>142.75</v>
      </c>
      <c r="AD31" s="12">
        <v>53.25</v>
      </c>
      <c r="AE31" s="12">
        <v>403.5</v>
      </c>
      <c r="AF31" s="12">
        <v>478.25</v>
      </c>
      <c r="AG31" s="12">
        <v>230</v>
      </c>
      <c r="AH31" s="12">
        <v>459</v>
      </c>
      <c r="AI31" s="12">
        <v>174.75</v>
      </c>
      <c r="AJ31" s="12">
        <v>100</v>
      </c>
      <c r="AK31" s="12">
        <v>49.5</v>
      </c>
      <c r="AL31" s="12">
        <v>195.5</v>
      </c>
      <c r="AM31" s="12">
        <v>25.5</v>
      </c>
      <c r="AN31" s="12">
        <v>85</v>
      </c>
      <c r="AO31" s="12">
        <v>44.75</v>
      </c>
      <c r="AP31" s="12">
        <v>82.5</v>
      </c>
      <c r="AQ31" s="12">
        <v>428.25</v>
      </c>
      <c r="AR31" s="12">
        <v>161.75</v>
      </c>
      <c r="AS31" s="13">
        <v>5935.5</v>
      </c>
      <c r="AT31" s="14"/>
      <c r="AW31" s="15"/>
    </row>
    <row r="32" spans="1:56">
      <c r="A32" s="1">
        <v>16</v>
      </c>
      <c r="B32" s="12">
        <v>42.5</v>
      </c>
      <c r="C32" s="12">
        <v>39</v>
      </c>
      <c r="D32" s="12">
        <v>24.25</v>
      </c>
      <c r="E32" s="12">
        <v>64.25</v>
      </c>
      <c r="F32" s="12">
        <v>132.75</v>
      </c>
      <c r="G32" s="12">
        <v>90</v>
      </c>
      <c r="H32" s="12">
        <v>141.75</v>
      </c>
      <c r="I32" s="12">
        <v>85.75</v>
      </c>
      <c r="J32" s="12">
        <v>67.75</v>
      </c>
      <c r="K32" s="12">
        <v>79.25</v>
      </c>
      <c r="L32" s="12">
        <v>100.25</v>
      </c>
      <c r="M32" s="12">
        <v>72.75</v>
      </c>
      <c r="N32" s="12">
        <v>28.25</v>
      </c>
      <c r="O32" s="12">
        <v>25</v>
      </c>
      <c r="P32" s="12">
        <v>16</v>
      </c>
      <c r="Q32" s="12">
        <v>9.5</v>
      </c>
      <c r="R32" s="12">
        <v>11.75</v>
      </c>
      <c r="S32" s="12">
        <v>19.75</v>
      </c>
      <c r="T32" s="12">
        <v>20.5</v>
      </c>
      <c r="U32" s="12">
        <v>19.75</v>
      </c>
      <c r="V32" s="12">
        <v>28.75</v>
      </c>
      <c r="W32" s="12">
        <v>19.75</v>
      </c>
      <c r="X32" s="12">
        <v>11</v>
      </c>
      <c r="Y32" s="12">
        <v>80</v>
      </c>
      <c r="Z32" s="12">
        <v>97.25</v>
      </c>
      <c r="AA32" s="12">
        <v>255</v>
      </c>
      <c r="AB32" s="12">
        <v>180</v>
      </c>
      <c r="AC32" s="12">
        <v>979.25</v>
      </c>
      <c r="AD32" s="12">
        <v>433.75</v>
      </c>
      <c r="AE32" s="12">
        <v>36</v>
      </c>
      <c r="AF32" s="12">
        <v>191.25</v>
      </c>
      <c r="AG32" s="12">
        <v>179.75</v>
      </c>
      <c r="AH32" s="12">
        <v>313.75</v>
      </c>
      <c r="AI32" s="12">
        <v>110</v>
      </c>
      <c r="AJ32" s="12">
        <v>57.25</v>
      </c>
      <c r="AK32" s="12">
        <v>14</v>
      </c>
      <c r="AL32" s="12">
        <v>44.5</v>
      </c>
      <c r="AM32" s="12">
        <v>9</v>
      </c>
      <c r="AN32" s="12">
        <v>30</v>
      </c>
      <c r="AO32" s="12">
        <v>33.75</v>
      </c>
      <c r="AP32" s="12">
        <v>64.5</v>
      </c>
      <c r="AQ32" s="12">
        <v>162.5</v>
      </c>
      <c r="AR32" s="12">
        <v>80.25</v>
      </c>
      <c r="AS32" s="13">
        <v>4502</v>
      </c>
      <c r="AT32" s="14"/>
      <c r="AW32" s="15"/>
    </row>
    <row r="33" spans="1:49">
      <c r="A33" s="1">
        <v>24</v>
      </c>
      <c r="B33" s="12">
        <v>56.25</v>
      </c>
      <c r="C33" s="12">
        <v>60.25</v>
      </c>
      <c r="D33" s="12">
        <v>25.25</v>
      </c>
      <c r="E33" s="12">
        <v>57</v>
      </c>
      <c r="F33" s="12">
        <v>99.75</v>
      </c>
      <c r="G33" s="12">
        <v>77.75</v>
      </c>
      <c r="H33" s="12">
        <v>116.75</v>
      </c>
      <c r="I33" s="12">
        <v>78.75</v>
      </c>
      <c r="J33" s="12">
        <v>57.75</v>
      </c>
      <c r="K33" s="12">
        <v>67.75</v>
      </c>
      <c r="L33" s="12">
        <v>89.25</v>
      </c>
      <c r="M33" s="12">
        <v>77.25</v>
      </c>
      <c r="N33" s="12">
        <v>28.75</v>
      </c>
      <c r="O33" s="12">
        <v>26.5</v>
      </c>
      <c r="P33" s="12">
        <v>15.5</v>
      </c>
      <c r="Q33" s="12">
        <v>15.75</v>
      </c>
      <c r="R33" s="12">
        <v>8.25</v>
      </c>
      <c r="S33" s="12">
        <v>25.5</v>
      </c>
      <c r="T33" s="12">
        <v>25.5</v>
      </c>
      <c r="U33" s="12">
        <v>20.5</v>
      </c>
      <c r="V33" s="12">
        <v>22.75</v>
      </c>
      <c r="W33" s="12">
        <v>13.25</v>
      </c>
      <c r="X33" s="12">
        <v>13</v>
      </c>
      <c r="Y33" s="12">
        <v>66.25</v>
      </c>
      <c r="Z33" s="12">
        <v>77.5</v>
      </c>
      <c r="AA33" s="12">
        <v>301.25</v>
      </c>
      <c r="AB33" s="12">
        <v>253.75</v>
      </c>
      <c r="AC33" s="12">
        <v>1223</v>
      </c>
      <c r="AD33" s="12">
        <v>562.5</v>
      </c>
      <c r="AE33" s="12">
        <v>171.25</v>
      </c>
      <c r="AF33" s="12">
        <v>46.25</v>
      </c>
      <c r="AG33" s="12">
        <v>151.75</v>
      </c>
      <c r="AH33" s="12">
        <v>280.5</v>
      </c>
      <c r="AI33" s="12">
        <v>124</v>
      </c>
      <c r="AJ33" s="12">
        <v>71.75</v>
      </c>
      <c r="AK33" s="12">
        <v>9.75</v>
      </c>
      <c r="AL33" s="12">
        <v>35</v>
      </c>
      <c r="AM33" s="12">
        <v>5.5</v>
      </c>
      <c r="AN33" s="12">
        <v>44</v>
      </c>
      <c r="AO33" s="12">
        <v>34.75</v>
      </c>
      <c r="AP33" s="12">
        <v>86.5</v>
      </c>
      <c r="AQ33" s="12">
        <v>187.75</v>
      </c>
      <c r="AR33" s="12">
        <v>74</v>
      </c>
      <c r="AS33" s="13">
        <v>4886</v>
      </c>
      <c r="AT33" s="14"/>
      <c r="AW33" s="15"/>
    </row>
    <row r="34" spans="1:49">
      <c r="A34" s="1" t="s">
        <v>29</v>
      </c>
      <c r="B34" s="12">
        <v>13.25</v>
      </c>
      <c r="C34" s="12">
        <v>17</v>
      </c>
      <c r="D34" s="12">
        <v>13</v>
      </c>
      <c r="E34" s="12">
        <v>16.25</v>
      </c>
      <c r="F34" s="12">
        <v>46.25</v>
      </c>
      <c r="G34" s="12">
        <v>17.5</v>
      </c>
      <c r="H34" s="12">
        <v>28.5</v>
      </c>
      <c r="I34" s="12">
        <v>19</v>
      </c>
      <c r="J34" s="12">
        <v>32.5</v>
      </c>
      <c r="K34" s="12">
        <v>14.5</v>
      </c>
      <c r="L34" s="12">
        <v>29.25</v>
      </c>
      <c r="M34" s="12">
        <v>42</v>
      </c>
      <c r="N34" s="12">
        <v>12</v>
      </c>
      <c r="O34" s="12">
        <v>12.5</v>
      </c>
      <c r="P34" s="12">
        <v>8.5</v>
      </c>
      <c r="Q34" s="12">
        <v>5.25</v>
      </c>
      <c r="R34" s="12">
        <v>6.5</v>
      </c>
      <c r="S34" s="12">
        <v>12.5</v>
      </c>
      <c r="T34" s="12">
        <v>15</v>
      </c>
      <c r="U34" s="12">
        <v>15</v>
      </c>
      <c r="V34" s="12">
        <v>22</v>
      </c>
      <c r="W34" s="12">
        <v>9.25</v>
      </c>
      <c r="X34" s="12">
        <v>9</v>
      </c>
      <c r="Y34" s="12">
        <v>18</v>
      </c>
      <c r="Z34" s="12">
        <v>22</v>
      </c>
      <c r="AA34" s="12">
        <v>169.75</v>
      </c>
      <c r="AB34" s="12">
        <v>135.25</v>
      </c>
      <c r="AC34" s="12">
        <v>724</v>
      </c>
      <c r="AD34" s="12">
        <v>213.25</v>
      </c>
      <c r="AE34" s="12">
        <v>154.75</v>
      </c>
      <c r="AF34" s="12">
        <v>156.75</v>
      </c>
      <c r="AG34" s="12">
        <v>20.25</v>
      </c>
      <c r="AH34" s="12">
        <v>48.5</v>
      </c>
      <c r="AI34" s="12">
        <v>32.25</v>
      </c>
      <c r="AJ34" s="12">
        <v>19.25</v>
      </c>
      <c r="AK34" s="12">
        <v>4.5</v>
      </c>
      <c r="AL34" s="12">
        <v>21</v>
      </c>
      <c r="AM34" s="12">
        <v>7.75</v>
      </c>
      <c r="AN34" s="12">
        <v>20.5</v>
      </c>
      <c r="AO34" s="12">
        <v>10.75</v>
      </c>
      <c r="AP34" s="12">
        <v>35.5</v>
      </c>
      <c r="AQ34" s="12">
        <v>89.75</v>
      </c>
      <c r="AR34" s="12">
        <v>46</v>
      </c>
      <c r="AS34" s="13">
        <v>2366.25</v>
      </c>
      <c r="AT34" s="14"/>
      <c r="AW34" s="15"/>
    </row>
    <row r="35" spans="1:49">
      <c r="A35" s="1" t="s">
        <v>30</v>
      </c>
      <c r="B35" s="12">
        <v>23.75</v>
      </c>
      <c r="C35" s="12">
        <v>30.25</v>
      </c>
      <c r="D35" s="12">
        <v>12.5</v>
      </c>
      <c r="E35" s="12">
        <v>14.5</v>
      </c>
      <c r="F35" s="12">
        <v>33.5</v>
      </c>
      <c r="G35" s="12">
        <v>22</v>
      </c>
      <c r="H35" s="12">
        <v>31.25</v>
      </c>
      <c r="I35" s="12">
        <v>17.75</v>
      </c>
      <c r="J35" s="12">
        <v>32.5</v>
      </c>
      <c r="K35" s="12">
        <v>27.25</v>
      </c>
      <c r="L35" s="12">
        <v>40</v>
      </c>
      <c r="M35" s="12">
        <v>47.25</v>
      </c>
      <c r="N35" s="12">
        <v>19.25</v>
      </c>
      <c r="O35" s="12">
        <v>17.25</v>
      </c>
      <c r="P35" s="12">
        <v>8.5</v>
      </c>
      <c r="Q35" s="12">
        <v>10.25</v>
      </c>
      <c r="R35" s="12">
        <v>12</v>
      </c>
      <c r="S35" s="12">
        <v>18.75</v>
      </c>
      <c r="T35" s="12">
        <v>22</v>
      </c>
      <c r="U35" s="12">
        <v>9.25</v>
      </c>
      <c r="V35" s="12">
        <v>9.75</v>
      </c>
      <c r="W35" s="12">
        <v>5.25</v>
      </c>
      <c r="X35" s="12">
        <v>6</v>
      </c>
      <c r="Y35" s="12">
        <v>10.25</v>
      </c>
      <c r="Z35" s="12">
        <v>30.5</v>
      </c>
      <c r="AA35" s="12">
        <v>252</v>
      </c>
      <c r="AB35" s="12">
        <v>215</v>
      </c>
      <c r="AC35" s="12">
        <v>1610.25</v>
      </c>
      <c r="AD35" s="12">
        <v>401.25</v>
      </c>
      <c r="AE35" s="12">
        <v>277.25</v>
      </c>
      <c r="AF35" s="12">
        <v>279</v>
      </c>
      <c r="AG35" s="12">
        <v>51</v>
      </c>
      <c r="AH35" s="12">
        <v>23</v>
      </c>
      <c r="AI35" s="12">
        <v>41.25</v>
      </c>
      <c r="AJ35" s="12">
        <v>58.25</v>
      </c>
      <c r="AK35" s="12">
        <v>5</v>
      </c>
      <c r="AL35" s="12">
        <v>24.75</v>
      </c>
      <c r="AM35" s="12">
        <v>3.75</v>
      </c>
      <c r="AN35" s="12">
        <v>33.75</v>
      </c>
      <c r="AO35" s="12">
        <v>23.5</v>
      </c>
      <c r="AP35" s="12">
        <v>89</v>
      </c>
      <c r="AQ35" s="12">
        <v>69.75</v>
      </c>
      <c r="AR35" s="12">
        <v>52.25</v>
      </c>
      <c r="AS35" s="13">
        <v>4021.5</v>
      </c>
      <c r="AT35" s="14"/>
      <c r="AW35" s="15"/>
    </row>
    <row r="36" spans="1:49">
      <c r="A36" s="1" t="s">
        <v>31</v>
      </c>
      <c r="B36" s="12">
        <v>29.25</v>
      </c>
      <c r="C36" s="12">
        <v>29</v>
      </c>
      <c r="D36" s="12">
        <v>11</v>
      </c>
      <c r="E36" s="12">
        <v>11.75</v>
      </c>
      <c r="F36" s="12">
        <v>56</v>
      </c>
      <c r="G36" s="12">
        <v>11</v>
      </c>
      <c r="H36" s="12">
        <v>20.5</v>
      </c>
      <c r="I36" s="12">
        <v>14.5</v>
      </c>
      <c r="J36" s="12">
        <v>23.25</v>
      </c>
      <c r="K36" s="12">
        <v>19.25</v>
      </c>
      <c r="L36" s="12">
        <v>27.25</v>
      </c>
      <c r="M36" s="12">
        <v>60.75</v>
      </c>
      <c r="N36" s="12">
        <v>21.25</v>
      </c>
      <c r="O36" s="12">
        <v>19.5</v>
      </c>
      <c r="P36" s="12">
        <v>12.5</v>
      </c>
      <c r="Q36" s="12">
        <v>15.5</v>
      </c>
      <c r="R36" s="12">
        <v>15</v>
      </c>
      <c r="S36" s="12">
        <v>28.5</v>
      </c>
      <c r="T36" s="12">
        <v>26.5</v>
      </c>
      <c r="U36" s="12">
        <v>22</v>
      </c>
      <c r="V36" s="12">
        <v>25.25</v>
      </c>
      <c r="W36" s="12">
        <v>12.25</v>
      </c>
      <c r="X36" s="12">
        <v>7.25</v>
      </c>
      <c r="Y36" s="12">
        <v>20.75</v>
      </c>
      <c r="Z36" s="12">
        <v>17.5</v>
      </c>
      <c r="AA36" s="12">
        <v>123.75</v>
      </c>
      <c r="AB36" s="12">
        <v>112.25</v>
      </c>
      <c r="AC36" s="12">
        <v>609.5</v>
      </c>
      <c r="AD36" s="12">
        <v>190.25</v>
      </c>
      <c r="AE36" s="12">
        <v>103.5</v>
      </c>
      <c r="AF36" s="12">
        <v>117.5</v>
      </c>
      <c r="AG36" s="12">
        <v>32.25</v>
      </c>
      <c r="AH36" s="12">
        <v>50</v>
      </c>
      <c r="AI36" s="12">
        <v>9.25</v>
      </c>
      <c r="AJ36" s="12">
        <v>28.75</v>
      </c>
      <c r="AK36" s="12">
        <v>11</v>
      </c>
      <c r="AL36" s="12">
        <v>58.5</v>
      </c>
      <c r="AM36" s="12">
        <v>6.5</v>
      </c>
      <c r="AN36" s="12">
        <v>42</v>
      </c>
      <c r="AO36" s="12">
        <v>18.75</v>
      </c>
      <c r="AP36" s="12">
        <v>70.25</v>
      </c>
      <c r="AQ36" s="12">
        <v>179.5</v>
      </c>
      <c r="AR36" s="12">
        <v>96.25</v>
      </c>
      <c r="AS36" s="13">
        <v>2417</v>
      </c>
      <c r="AT36" s="14"/>
      <c r="AW36" s="15"/>
    </row>
    <row r="37" spans="1:49">
      <c r="A37" s="1" t="s">
        <v>32</v>
      </c>
      <c r="B37" s="12">
        <v>4</v>
      </c>
      <c r="C37" s="12">
        <v>13.75</v>
      </c>
      <c r="D37" s="12">
        <v>2.75</v>
      </c>
      <c r="E37" s="12">
        <v>2.75</v>
      </c>
      <c r="F37" s="12">
        <v>7.75</v>
      </c>
      <c r="G37" s="12">
        <v>2.25</v>
      </c>
      <c r="H37" s="12">
        <v>6</v>
      </c>
      <c r="I37" s="12">
        <v>6.75</v>
      </c>
      <c r="J37" s="12">
        <v>9.75</v>
      </c>
      <c r="K37" s="12">
        <v>5.25</v>
      </c>
      <c r="L37" s="12">
        <v>8.5</v>
      </c>
      <c r="M37" s="12">
        <v>7.25</v>
      </c>
      <c r="N37" s="12">
        <v>4.5</v>
      </c>
      <c r="O37" s="12">
        <v>6</v>
      </c>
      <c r="P37" s="12">
        <v>2.75</v>
      </c>
      <c r="Q37" s="12">
        <v>5.75</v>
      </c>
      <c r="R37" s="12">
        <v>8</v>
      </c>
      <c r="S37" s="12">
        <v>3.75</v>
      </c>
      <c r="T37" s="12">
        <v>8</v>
      </c>
      <c r="U37" s="12">
        <v>6</v>
      </c>
      <c r="V37" s="12">
        <v>7.25</v>
      </c>
      <c r="W37" s="12">
        <v>2</v>
      </c>
      <c r="X37" s="12">
        <v>0.5</v>
      </c>
      <c r="Y37" s="12">
        <v>1.5</v>
      </c>
      <c r="Z37" s="12">
        <v>3.25</v>
      </c>
      <c r="AA37" s="12">
        <v>53.75</v>
      </c>
      <c r="AB37" s="12">
        <v>46</v>
      </c>
      <c r="AC37" s="12">
        <v>247.25</v>
      </c>
      <c r="AD37" s="12">
        <v>107</v>
      </c>
      <c r="AE37" s="12">
        <v>49</v>
      </c>
      <c r="AF37" s="12">
        <v>62</v>
      </c>
      <c r="AG37" s="12">
        <v>21</v>
      </c>
      <c r="AH37" s="12">
        <v>58.5</v>
      </c>
      <c r="AI37" s="12">
        <v>26.25</v>
      </c>
      <c r="AJ37" s="12">
        <v>4.75</v>
      </c>
      <c r="AK37" s="12">
        <v>3.25</v>
      </c>
      <c r="AL37" s="12">
        <v>9.5</v>
      </c>
      <c r="AM37" s="12">
        <v>2</v>
      </c>
      <c r="AN37" s="12">
        <v>13.5</v>
      </c>
      <c r="AO37" s="12">
        <v>6.25</v>
      </c>
      <c r="AP37" s="12">
        <v>23.5</v>
      </c>
      <c r="AQ37" s="12">
        <v>41.75</v>
      </c>
      <c r="AR37" s="12">
        <v>32.25</v>
      </c>
      <c r="AS37" s="13">
        <v>943.5</v>
      </c>
      <c r="AT37" s="14"/>
      <c r="AW37" s="15"/>
    </row>
    <row r="38" spans="1:49">
      <c r="A38" s="1" t="s">
        <v>33</v>
      </c>
      <c r="B38" s="12">
        <v>2.75</v>
      </c>
      <c r="C38" s="12">
        <v>2.5</v>
      </c>
      <c r="D38" s="12">
        <v>4.75</v>
      </c>
      <c r="E38" s="12">
        <v>2.75</v>
      </c>
      <c r="F38" s="12">
        <v>17.25</v>
      </c>
      <c r="G38" s="12">
        <v>4</v>
      </c>
      <c r="H38" s="12">
        <v>8.25</v>
      </c>
      <c r="I38" s="12">
        <v>5.75</v>
      </c>
      <c r="J38" s="12">
        <v>10.75</v>
      </c>
      <c r="K38" s="12">
        <v>35.5</v>
      </c>
      <c r="L38" s="12">
        <v>23</v>
      </c>
      <c r="M38" s="12">
        <v>67</v>
      </c>
      <c r="N38" s="12">
        <v>21.5</v>
      </c>
      <c r="O38" s="12">
        <v>35.75</v>
      </c>
      <c r="P38" s="12">
        <v>10.75</v>
      </c>
      <c r="Q38" s="12">
        <v>7.5</v>
      </c>
      <c r="R38" s="12">
        <v>8.25</v>
      </c>
      <c r="S38" s="12">
        <v>7.5</v>
      </c>
      <c r="T38" s="12">
        <v>3</v>
      </c>
      <c r="U38" s="12">
        <v>1</v>
      </c>
      <c r="V38" s="12">
        <v>3</v>
      </c>
      <c r="W38" s="12">
        <v>0.75</v>
      </c>
      <c r="X38" s="12">
        <v>0.25</v>
      </c>
      <c r="Y38" s="12">
        <v>1.75</v>
      </c>
      <c r="Z38" s="12">
        <v>6</v>
      </c>
      <c r="AA38" s="12">
        <v>83.75</v>
      </c>
      <c r="AB38" s="12">
        <v>50.25</v>
      </c>
      <c r="AC38" s="12">
        <v>128.25</v>
      </c>
      <c r="AD38" s="12">
        <v>66.75</v>
      </c>
      <c r="AE38" s="12">
        <v>14.25</v>
      </c>
      <c r="AF38" s="12">
        <v>12.5</v>
      </c>
      <c r="AG38" s="12">
        <v>5.75</v>
      </c>
      <c r="AH38" s="12">
        <v>6.25</v>
      </c>
      <c r="AI38" s="12">
        <v>13</v>
      </c>
      <c r="AJ38" s="12">
        <v>1.25</v>
      </c>
      <c r="AK38" s="12">
        <v>4.25</v>
      </c>
      <c r="AL38" s="12">
        <v>57.75</v>
      </c>
      <c r="AM38" s="12">
        <v>1.25</v>
      </c>
      <c r="AN38" s="12">
        <v>5</v>
      </c>
      <c r="AO38" s="12">
        <v>1</v>
      </c>
      <c r="AP38" s="12">
        <v>1.5</v>
      </c>
      <c r="AQ38" s="12">
        <v>17.75</v>
      </c>
      <c r="AR38" s="12">
        <v>3.75</v>
      </c>
      <c r="AS38" s="13">
        <v>765.5</v>
      </c>
      <c r="AT38" s="14"/>
      <c r="AW38" s="15"/>
    </row>
    <row r="39" spans="1:49">
      <c r="A39" s="1" t="s">
        <v>34</v>
      </c>
      <c r="B39" s="12">
        <v>9.5</v>
      </c>
      <c r="C39" s="12">
        <v>13.5</v>
      </c>
      <c r="D39" s="12">
        <v>9.25</v>
      </c>
      <c r="E39" s="12">
        <v>9</v>
      </c>
      <c r="F39" s="12">
        <v>46.5</v>
      </c>
      <c r="G39" s="12">
        <v>14</v>
      </c>
      <c r="H39" s="12">
        <v>19.25</v>
      </c>
      <c r="I39" s="12">
        <v>10</v>
      </c>
      <c r="J39" s="12">
        <v>21</v>
      </c>
      <c r="K39" s="12">
        <v>50.25</v>
      </c>
      <c r="L39" s="12">
        <v>58</v>
      </c>
      <c r="M39" s="12">
        <v>324</v>
      </c>
      <c r="N39" s="12">
        <v>31</v>
      </c>
      <c r="O39" s="12">
        <v>117.25</v>
      </c>
      <c r="P39" s="12">
        <v>26.25</v>
      </c>
      <c r="Q39" s="12">
        <v>19.75</v>
      </c>
      <c r="R39" s="12">
        <v>24</v>
      </c>
      <c r="S39" s="12">
        <v>49</v>
      </c>
      <c r="T39" s="12">
        <v>7.5</v>
      </c>
      <c r="U39" s="12">
        <v>6</v>
      </c>
      <c r="V39" s="12">
        <v>6.75</v>
      </c>
      <c r="W39" s="12">
        <v>0.75</v>
      </c>
      <c r="X39" s="12">
        <v>1.75</v>
      </c>
      <c r="Y39" s="12">
        <v>5.5</v>
      </c>
      <c r="Z39" s="12">
        <v>9.5</v>
      </c>
      <c r="AA39" s="12">
        <v>489</v>
      </c>
      <c r="AB39" s="12">
        <v>146.5</v>
      </c>
      <c r="AC39" s="12">
        <v>504</v>
      </c>
      <c r="AD39" s="12">
        <v>213.5</v>
      </c>
      <c r="AE39" s="12">
        <v>45.5</v>
      </c>
      <c r="AF39" s="12">
        <v>28.75</v>
      </c>
      <c r="AG39" s="12">
        <v>26.5</v>
      </c>
      <c r="AH39" s="12">
        <v>27</v>
      </c>
      <c r="AI39" s="12">
        <v>39.25</v>
      </c>
      <c r="AJ39" s="12">
        <v>7.5</v>
      </c>
      <c r="AK39" s="12">
        <v>65.5</v>
      </c>
      <c r="AL39" s="12">
        <v>8.5</v>
      </c>
      <c r="AM39" s="12">
        <v>1.25</v>
      </c>
      <c r="AN39" s="12">
        <v>6.25</v>
      </c>
      <c r="AO39" s="12">
        <v>5</v>
      </c>
      <c r="AP39" s="12">
        <v>7.5</v>
      </c>
      <c r="AQ39" s="12">
        <v>122.75</v>
      </c>
      <c r="AR39" s="12">
        <v>13.75</v>
      </c>
      <c r="AS39" s="13">
        <v>2647.25</v>
      </c>
      <c r="AT39" s="14"/>
      <c r="AW39" s="15"/>
    </row>
    <row r="40" spans="1:49">
      <c r="A40" s="1" t="s">
        <v>35</v>
      </c>
      <c r="B40" s="12">
        <v>1.75</v>
      </c>
      <c r="C40" s="12">
        <v>1</v>
      </c>
      <c r="D40" s="12">
        <v>2</v>
      </c>
      <c r="E40" s="12">
        <v>2</v>
      </c>
      <c r="F40" s="12">
        <v>6.25</v>
      </c>
      <c r="G40" s="12">
        <v>1.25</v>
      </c>
      <c r="H40" s="12">
        <v>7</v>
      </c>
      <c r="I40" s="12">
        <v>5</v>
      </c>
      <c r="J40" s="12">
        <v>10.75</v>
      </c>
      <c r="K40" s="12">
        <v>1.5</v>
      </c>
      <c r="L40" s="12">
        <v>5.25</v>
      </c>
      <c r="M40" s="12">
        <v>29.75</v>
      </c>
      <c r="N40" s="12">
        <v>1.5</v>
      </c>
      <c r="O40" s="12">
        <v>3</v>
      </c>
      <c r="P40" s="12">
        <v>3</v>
      </c>
      <c r="Q40" s="12">
        <v>1.5</v>
      </c>
      <c r="R40" s="12">
        <v>1.75</v>
      </c>
      <c r="S40" s="12">
        <v>3.25</v>
      </c>
      <c r="T40" s="12">
        <v>12.25</v>
      </c>
      <c r="U40" s="12">
        <v>6.25</v>
      </c>
      <c r="V40" s="12">
        <v>9</v>
      </c>
      <c r="W40" s="12">
        <v>4.5</v>
      </c>
      <c r="X40" s="12">
        <v>2</v>
      </c>
      <c r="Y40" s="12">
        <v>4.25</v>
      </c>
      <c r="Z40" s="12">
        <v>0.5</v>
      </c>
      <c r="AA40" s="12">
        <v>53.75</v>
      </c>
      <c r="AB40" s="12">
        <v>28.25</v>
      </c>
      <c r="AC40" s="12">
        <v>68.5</v>
      </c>
      <c r="AD40" s="12">
        <v>29.5</v>
      </c>
      <c r="AE40" s="12">
        <v>6.75</v>
      </c>
      <c r="AF40" s="12">
        <v>10</v>
      </c>
      <c r="AG40" s="12">
        <v>5.5</v>
      </c>
      <c r="AH40" s="12">
        <v>6</v>
      </c>
      <c r="AI40" s="12">
        <v>4.75</v>
      </c>
      <c r="AJ40" s="12">
        <v>0.5</v>
      </c>
      <c r="AK40" s="12">
        <v>0.5</v>
      </c>
      <c r="AL40" s="12">
        <v>2.25</v>
      </c>
      <c r="AM40" s="12">
        <v>2.5</v>
      </c>
      <c r="AN40" s="12">
        <v>15</v>
      </c>
      <c r="AO40" s="12">
        <v>3.75</v>
      </c>
      <c r="AP40" s="12">
        <v>6</v>
      </c>
      <c r="AQ40" s="12">
        <v>21.25</v>
      </c>
      <c r="AR40" s="12">
        <v>4.75</v>
      </c>
      <c r="AS40" s="13">
        <v>395.75</v>
      </c>
      <c r="AT40" s="14"/>
      <c r="AW40" s="15"/>
    </row>
    <row r="41" spans="1:49">
      <c r="A41" s="1" t="s">
        <v>36</v>
      </c>
      <c r="B41" s="12">
        <v>24.25</v>
      </c>
      <c r="C41" s="12">
        <v>27.75</v>
      </c>
      <c r="D41" s="12">
        <v>6.5</v>
      </c>
      <c r="E41" s="12">
        <v>6.5</v>
      </c>
      <c r="F41" s="12">
        <v>17.75</v>
      </c>
      <c r="G41" s="12">
        <v>15</v>
      </c>
      <c r="H41" s="12">
        <v>74</v>
      </c>
      <c r="I41" s="12">
        <v>35.75</v>
      </c>
      <c r="J41" s="12">
        <v>52</v>
      </c>
      <c r="K41" s="12">
        <v>9.25</v>
      </c>
      <c r="L41" s="12">
        <v>45.25</v>
      </c>
      <c r="M41" s="12">
        <v>78.25</v>
      </c>
      <c r="N41" s="12">
        <v>16</v>
      </c>
      <c r="O41" s="12">
        <v>16</v>
      </c>
      <c r="P41" s="12">
        <v>20.75</v>
      </c>
      <c r="Q41" s="12">
        <v>16</v>
      </c>
      <c r="R41" s="12">
        <v>10.75</v>
      </c>
      <c r="S41" s="12">
        <v>26.5</v>
      </c>
      <c r="T41" s="12">
        <v>134.25</v>
      </c>
      <c r="U41" s="12">
        <v>43.25</v>
      </c>
      <c r="V41" s="12">
        <v>53.5</v>
      </c>
      <c r="W41" s="12">
        <v>11.75</v>
      </c>
      <c r="X41" s="12">
        <v>12.25</v>
      </c>
      <c r="Y41" s="12">
        <v>24.5</v>
      </c>
      <c r="Z41" s="12">
        <v>14</v>
      </c>
      <c r="AA41" s="12">
        <v>130.5</v>
      </c>
      <c r="AB41" s="12">
        <v>71.75</v>
      </c>
      <c r="AC41" s="12">
        <v>202</v>
      </c>
      <c r="AD41" s="12">
        <v>82</v>
      </c>
      <c r="AE41" s="12">
        <v>31.75</v>
      </c>
      <c r="AF41" s="12">
        <v>38.5</v>
      </c>
      <c r="AG41" s="12">
        <v>20.5</v>
      </c>
      <c r="AH41" s="12">
        <v>31.75</v>
      </c>
      <c r="AI41" s="12">
        <v>39.75</v>
      </c>
      <c r="AJ41" s="12">
        <v>12</v>
      </c>
      <c r="AK41" s="12">
        <v>5.75</v>
      </c>
      <c r="AL41" s="12">
        <v>9</v>
      </c>
      <c r="AM41" s="12">
        <v>21.25</v>
      </c>
      <c r="AN41" s="12">
        <v>15.25</v>
      </c>
      <c r="AO41" s="12">
        <v>16.75</v>
      </c>
      <c r="AP41" s="12">
        <v>12.5</v>
      </c>
      <c r="AQ41" s="12">
        <v>54.75</v>
      </c>
      <c r="AR41" s="12">
        <v>17</v>
      </c>
      <c r="AS41" s="13">
        <v>1604.5</v>
      </c>
      <c r="AT41" s="14"/>
      <c r="AW41" s="15"/>
    </row>
    <row r="42" spans="1:49">
      <c r="A42" s="1" t="s">
        <v>53</v>
      </c>
      <c r="B42" s="12">
        <v>9</v>
      </c>
      <c r="C42" s="12">
        <v>9.5</v>
      </c>
      <c r="D42" s="12">
        <v>1.75</v>
      </c>
      <c r="E42" s="12">
        <v>2</v>
      </c>
      <c r="F42" s="12">
        <v>5</v>
      </c>
      <c r="G42" s="12">
        <v>1.5</v>
      </c>
      <c r="H42" s="12">
        <v>4.25</v>
      </c>
      <c r="I42" s="12">
        <v>1.5</v>
      </c>
      <c r="J42" s="12">
        <v>7</v>
      </c>
      <c r="K42" s="12">
        <v>5.75</v>
      </c>
      <c r="L42" s="12">
        <v>5.5</v>
      </c>
      <c r="M42" s="12">
        <v>11.75</v>
      </c>
      <c r="N42" s="12">
        <v>5.25</v>
      </c>
      <c r="O42" s="12">
        <v>3</v>
      </c>
      <c r="P42" s="12">
        <v>2.75</v>
      </c>
      <c r="Q42" s="12">
        <v>3.5</v>
      </c>
      <c r="R42" s="12">
        <v>3.25</v>
      </c>
      <c r="S42" s="12">
        <v>3.25</v>
      </c>
      <c r="T42" s="12">
        <v>8.25</v>
      </c>
      <c r="U42" s="12">
        <v>3.5</v>
      </c>
      <c r="V42" s="12">
        <v>7.75</v>
      </c>
      <c r="W42" s="12">
        <v>2</v>
      </c>
      <c r="X42" s="12">
        <v>1.25</v>
      </c>
      <c r="Y42" s="12">
        <v>1.5</v>
      </c>
      <c r="Z42" s="12">
        <v>3.75</v>
      </c>
      <c r="AA42" s="12">
        <v>35.25</v>
      </c>
      <c r="AB42" s="12">
        <v>30.5</v>
      </c>
      <c r="AC42" s="12">
        <v>158.75</v>
      </c>
      <c r="AD42" s="12">
        <v>51.5</v>
      </c>
      <c r="AE42" s="12">
        <v>23</v>
      </c>
      <c r="AF42" s="12">
        <v>37.75</v>
      </c>
      <c r="AG42" s="12">
        <v>15.25</v>
      </c>
      <c r="AH42" s="12">
        <v>24</v>
      </c>
      <c r="AI42" s="12">
        <v>25</v>
      </c>
      <c r="AJ42" s="12">
        <v>5.5</v>
      </c>
      <c r="AK42" s="12">
        <v>0.75</v>
      </c>
      <c r="AL42" s="12">
        <v>7.75</v>
      </c>
      <c r="AM42" s="12">
        <v>3.75</v>
      </c>
      <c r="AN42" s="12">
        <v>17.5</v>
      </c>
      <c r="AO42" s="12">
        <v>2.5</v>
      </c>
      <c r="AP42" s="12">
        <v>20</v>
      </c>
      <c r="AQ42" s="12">
        <v>27</v>
      </c>
      <c r="AR42" s="12">
        <v>13.75</v>
      </c>
      <c r="AS42" s="13">
        <v>613</v>
      </c>
      <c r="AT42" s="14"/>
      <c r="AW42" s="15"/>
    </row>
    <row r="43" spans="1:49">
      <c r="A43" s="1" t="s">
        <v>54</v>
      </c>
      <c r="B43" s="12">
        <v>8</v>
      </c>
      <c r="C43" s="12">
        <v>10.75</v>
      </c>
      <c r="D43" s="12">
        <v>3.5</v>
      </c>
      <c r="E43" s="12">
        <v>1.5</v>
      </c>
      <c r="F43" s="12">
        <v>11.25</v>
      </c>
      <c r="G43" s="12">
        <v>3</v>
      </c>
      <c r="H43" s="12">
        <v>8.25</v>
      </c>
      <c r="I43" s="12">
        <v>4</v>
      </c>
      <c r="J43" s="12">
        <v>6.5</v>
      </c>
      <c r="K43" s="12">
        <v>5.25</v>
      </c>
      <c r="L43" s="12">
        <v>5</v>
      </c>
      <c r="M43" s="12">
        <v>10.5</v>
      </c>
      <c r="N43" s="12">
        <v>3.5</v>
      </c>
      <c r="O43" s="12">
        <v>5.5</v>
      </c>
      <c r="P43" s="12">
        <v>3.5</v>
      </c>
      <c r="Q43" s="12">
        <v>2</v>
      </c>
      <c r="R43" s="12">
        <v>2.5</v>
      </c>
      <c r="S43" s="12">
        <v>3</v>
      </c>
      <c r="T43" s="12">
        <v>5</v>
      </c>
      <c r="U43" s="12">
        <v>6.75</v>
      </c>
      <c r="V43" s="12">
        <v>7.25</v>
      </c>
      <c r="W43" s="12">
        <v>4.25</v>
      </c>
      <c r="X43" s="12">
        <v>1.25</v>
      </c>
      <c r="Y43" s="12">
        <v>2.75</v>
      </c>
      <c r="Z43" s="12">
        <v>6.25</v>
      </c>
      <c r="AA43" s="12">
        <v>36</v>
      </c>
      <c r="AB43" s="12">
        <v>32.25</v>
      </c>
      <c r="AC43" s="12">
        <v>169</v>
      </c>
      <c r="AD43" s="12">
        <v>90.5</v>
      </c>
      <c r="AE43" s="12">
        <v>57.75</v>
      </c>
      <c r="AF43" s="12">
        <v>93.25</v>
      </c>
      <c r="AG43" s="12">
        <v>43.25</v>
      </c>
      <c r="AH43" s="12">
        <v>95.25</v>
      </c>
      <c r="AI43" s="12">
        <v>69.75</v>
      </c>
      <c r="AJ43" s="12">
        <v>26</v>
      </c>
      <c r="AK43" s="12">
        <v>1.5</v>
      </c>
      <c r="AL43" s="12">
        <v>7.25</v>
      </c>
      <c r="AM43" s="12">
        <v>4.75</v>
      </c>
      <c r="AN43" s="12">
        <v>9.5</v>
      </c>
      <c r="AO43" s="12">
        <v>17</v>
      </c>
      <c r="AP43" s="12">
        <v>5.75</v>
      </c>
      <c r="AQ43" s="12">
        <v>30.25</v>
      </c>
      <c r="AR43" s="12">
        <v>27.75</v>
      </c>
      <c r="AS43" s="13">
        <v>947.75</v>
      </c>
      <c r="AT43" s="14"/>
      <c r="AW43" s="15"/>
    </row>
    <row r="44" spans="1:49">
      <c r="A44" s="1" t="s">
        <v>55</v>
      </c>
      <c r="B44" s="12">
        <v>9</v>
      </c>
      <c r="C44" s="12">
        <v>22</v>
      </c>
      <c r="D44" s="12">
        <v>19.75</v>
      </c>
      <c r="E44" s="12">
        <v>38</v>
      </c>
      <c r="F44" s="12">
        <v>117.5</v>
      </c>
      <c r="G44" s="12">
        <v>18.75</v>
      </c>
      <c r="H44" s="12">
        <v>33</v>
      </c>
      <c r="I44" s="12">
        <v>15.25</v>
      </c>
      <c r="J44" s="12">
        <v>45.25</v>
      </c>
      <c r="K44" s="12">
        <v>17.25</v>
      </c>
      <c r="L44" s="12">
        <v>16.5</v>
      </c>
      <c r="M44" s="12">
        <v>28.75</v>
      </c>
      <c r="N44" s="12">
        <v>7</v>
      </c>
      <c r="O44" s="12">
        <v>4.5</v>
      </c>
      <c r="P44" s="12">
        <v>3.75</v>
      </c>
      <c r="Q44" s="12">
        <v>1</v>
      </c>
      <c r="R44" s="12">
        <v>6</v>
      </c>
      <c r="S44" s="12">
        <v>21.75</v>
      </c>
      <c r="T44" s="12">
        <v>34.25</v>
      </c>
      <c r="U44" s="12">
        <v>46.75</v>
      </c>
      <c r="V44" s="12">
        <v>72.5</v>
      </c>
      <c r="W44" s="12">
        <v>36.5</v>
      </c>
      <c r="X44" s="12">
        <v>29.75</v>
      </c>
      <c r="Y44" s="12">
        <v>53.5</v>
      </c>
      <c r="Z44" s="12">
        <v>22.25</v>
      </c>
      <c r="AA44" s="12">
        <v>255.75</v>
      </c>
      <c r="AB44" s="12">
        <v>239.25</v>
      </c>
      <c r="AC44" s="12">
        <v>978.25</v>
      </c>
      <c r="AD44" s="12">
        <v>290</v>
      </c>
      <c r="AE44" s="12">
        <v>94.5</v>
      </c>
      <c r="AF44" s="12">
        <v>87.5</v>
      </c>
      <c r="AG44" s="12">
        <v>32.75</v>
      </c>
      <c r="AH44" s="12">
        <v>29.75</v>
      </c>
      <c r="AI44" s="12">
        <v>53.5</v>
      </c>
      <c r="AJ44" s="12">
        <v>23.5</v>
      </c>
      <c r="AK44" s="12">
        <v>6.5</v>
      </c>
      <c r="AL44" s="12">
        <v>65.75</v>
      </c>
      <c r="AM44" s="12">
        <v>12</v>
      </c>
      <c r="AN44" s="12">
        <v>33</v>
      </c>
      <c r="AO44" s="12">
        <v>10.25</v>
      </c>
      <c r="AP44" s="12">
        <v>19.75</v>
      </c>
      <c r="AQ44" s="12">
        <v>18.5</v>
      </c>
      <c r="AR44" s="12">
        <v>108.75</v>
      </c>
      <c r="AS44" s="13">
        <v>3079.75</v>
      </c>
      <c r="AT44" s="14"/>
      <c r="AW44" s="15"/>
    </row>
    <row r="45" spans="1:49">
      <c r="A45" s="1" t="s">
        <v>56</v>
      </c>
      <c r="B45" s="12">
        <v>11</v>
      </c>
      <c r="C45" s="12">
        <v>15.5</v>
      </c>
      <c r="D45" s="12">
        <v>12.25</v>
      </c>
      <c r="E45" s="12">
        <v>12.75</v>
      </c>
      <c r="F45" s="12">
        <v>63.75</v>
      </c>
      <c r="G45" s="12">
        <v>15.5</v>
      </c>
      <c r="H45" s="12">
        <v>16.25</v>
      </c>
      <c r="I45" s="12">
        <v>9</v>
      </c>
      <c r="J45" s="12">
        <v>22.5</v>
      </c>
      <c r="K45" s="12">
        <v>7.5</v>
      </c>
      <c r="L45" s="12">
        <v>12.25</v>
      </c>
      <c r="M45" s="12">
        <v>18.25</v>
      </c>
      <c r="N45" s="12">
        <v>5.5</v>
      </c>
      <c r="O45" s="12">
        <v>8.5</v>
      </c>
      <c r="P45" s="12">
        <v>5.25</v>
      </c>
      <c r="Q45" s="12">
        <v>3.5</v>
      </c>
      <c r="R45" s="12">
        <v>2.75</v>
      </c>
      <c r="S45" s="12">
        <v>3.25</v>
      </c>
      <c r="T45" s="12">
        <v>13</v>
      </c>
      <c r="U45" s="12">
        <v>9.5</v>
      </c>
      <c r="V45" s="12">
        <v>11.75</v>
      </c>
      <c r="W45" s="12">
        <v>7</v>
      </c>
      <c r="X45" s="12">
        <v>6.5</v>
      </c>
      <c r="Y45" s="12">
        <v>13.5</v>
      </c>
      <c r="Z45" s="12">
        <v>9.25</v>
      </c>
      <c r="AA45" s="12">
        <v>86.75</v>
      </c>
      <c r="AB45" s="12">
        <v>73.25</v>
      </c>
      <c r="AC45" s="12">
        <v>349.5</v>
      </c>
      <c r="AD45" s="12">
        <v>148.25</v>
      </c>
      <c r="AE45" s="12">
        <v>83.75</v>
      </c>
      <c r="AF45" s="12">
        <v>85</v>
      </c>
      <c r="AG45" s="12">
        <v>45.25</v>
      </c>
      <c r="AH45" s="12">
        <v>61.5</v>
      </c>
      <c r="AI45" s="12">
        <v>77</v>
      </c>
      <c r="AJ45" s="12">
        <v>29.5</v>
      </c>
      <c r="AK45" s="12">
        <v>1.75</v>
      </c>
      <c r="AL45" s="12">
        <v>14.75</v>
      </c>
      <c r="AM45" s="12">
        <v>3</v>
      </c>
      <c r="AN45" s="12">
        <v>17.5</v>
      </c>
      <c r="AO45" s="12">
        <v>12.75</v>
      </c>
      <c r="AP45" s="12">
        <v>20.25</v>
      </c>
      <c r="AQ45" s="12">
        <v>229.25</v>
      </c>
      <c r="AR45" s="12">
        <v>9.75</v>
      </c>
      <c r="AS45" s="13">
        <v>1664.5</v>
      </c>
      <c r="AT45" s="14"/>
      <c r="AW45" s="15"/>
    </row>
    <row r="46" spans="1:49">
      <c r="A46" s="11" t="s">
        <v>49</v>
      </c>
      <c r="B46" s="14">
        <v>1206.75</v>
      </c>
      <c r="C46" s="14">
        <v>1786.5</v>
      </c>
      <c r="D46" s="14">
        <v>1284.75</v>
      </c>
      <c r="E46" s="14">
        <v>1325.25</v>
      </c>
      <c r="F46" s="14">
        <v>3839</v>
      </c>
      <c r="G46" s="14">
        <v>1607.25</v>
      </c>
      <c r="H46" s="14">
        <v>2441</v>
      </c>
      <c r="I46" s="14">
        <v>1654.5</v>
      </c>
      <c r="J46" s="14">
        <v>2427.5</v>
      </c>
      <c r="K46" s="14">
        <v>1774.75</v>
      </c>
      <c r="L46" s="14">
        <v>2525</v>
      </c>
      <c r="M46" s="14">
        <v>3831.5</v>
      </c>
      <c r="N46" s="14">
        <v>1301.25</v>
      </c>
      <c r="O46" s="14">
        <v>1720.5</v>
      </c>
      <c r="P46" s="14">
        <v>1106</v>
      </c>
      <c r="Q46" s="14">
        <v>761.5</v>
      </c>
      <c r="R46" s="14">
        <v>905.25</v>
      </c>
      <c r="S46" s="14">
        <v>1900.75</v>
      </c>
      <c r="T46" s="14">
        <v>1278.5</v>
      </c>
      <c r="U46" s="14">
        <v>1062.5</v>
      </c>
      <c r="V46" s="14">
        <v>1566.5</v>
      </c>
      <c r="W46" s="14">
        <v>797.5</v>
      </c>
      <c r="X46" s="14">
        <v>632.75</v>
      </c>
      <c r="Y46" s="14">
        <v>1614.25</v>
      </c>
      <c r="Z46" s="14">
        <v>1727.5</v>
      </c>
      <c r="AA46" s="14">
        <v>6063.5</v>
      </c>
      <c r="AB46" s="14">
        <v>3964</v>
      </c>
      <c r="AC46" s="14">
        <v>14766</v>
      </c>
      <c r="AD46" s="14">
        <v>6455.75</v>
      </c>
      <c r="AE46" s="14">
        <v>4289</v>
      </c>
      <c r="AF46" s="14">
        <v>4631.75</v>
      </c>
      <c r="AG46" s="14">
        <v>2301</v>
      </c>
      <c r="AH46" s="14">
        <v>4055.5</v>
      </c>
      <c r="AI46" s="14">
        <v>2114</v>
      </c>
      <c r="AJ46" s="14">
        <v>882.5</v>
      </c>
      <c r="AK46" s="14">
        <v>713.25</v>
      </c>
      <c r="AL46" s="14">
        <v>2444.5</v>
      </c>
      <c r="AM46" s="14">
        <v>374</v>
      </c>
      <c r="AN46" s="14">
        <v>1482.5</v>
      </c>
      <c r="AO46" s="14">
        <v>568.75</v>
      </c>
      <c r="AP46" s="14">
        <v>901.5</v>
      </c>
      <c r="AQ46" s="14">
        <v>4522.75</v>
      </c>
      <c r="AR46" s="14">
        <v>1518.25</v>
      </c>
      <c r="AS46" s="14">
        <v>104127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C10" sqref="C10"/>
    </sheetView>
  </sheetViews>
  <sheetFormatPr defaultRowHeight="12.75"/>
  <cols>
    <col min="1" max="10" width="8.140625" customWidth="1"/>
  </cols>
  <sheetData>
    <row r="1" spans="1:10">
      <c r="A1" s="2" t="s">
        <v>62</v>
      </c>
      <c r="D1" s="10"/>
      <c r="G1" s="20">
        <f>'Weekday OD'!G1</f>
        <v>40269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50.63636363636364</v>
      </c>
      <c r="C5" s="4">
        <v>26.818181818181817</v>
      </c>
      <c r="D5" s="4">
        <v>116.45454545454545</v>
      </c>
      <c r="E5" s="4">
        <v>132.63636363636363</v>
      </c>
      <c r="F5" s="4">
        <v>489.86363636363637</v>
      </c>
      <c r="G5" s="4">
        <v>870.86363636363637</v>
      </c>
      <c r="H5" s="4">
        <v>739.0454545454545</v>
      </c>
      <c r="I5" s="4">
        <v>1080.6363636363637</v>
      </c>
      <c r="J5" s="5">
        <v>3506.954545454546</v>
      </c>
    </row>
    <row r="6" spans="1:10">
      <c r="A6" s="1" t="s">
        <v>26</v>
      </c>
      <c r="B6" s="4">
        <v>29.954545454545453</v>
      </c>
      <c r="C6" s="4">
        <v>37.272727272727273</v>
      </c>
      <c r="D6" s="4">
        <v>68.272727272727266</v>
      </c>
      <c r="E6" s="4">
        <v>108.13636363636364</v>
      </c>
      <c r="F6" s="4">
        <v>577.13636363636363</v>
      </c>
      <c r="G6" s="4">
        <v>1099.6818181818182</v>
      </c>
      <c r="H6" s="4">
        <v>958.18181818181824</v>
      </c>
      <c r="I6" s="4">
        <v>1835.5454545454545</v>
      </c>
      <c r="J6" s="5">
        <v>4714.181818181818</v>
      </c>
    </row>
    <row r="7" spans="1:10">
      <c r="A7" s="1" t="s">
        <v>27</v>
      </c>
      <c r="B7" s="4">
        <v>169.5</v>
      </c>
      <c r="C7" s="4">
        <v>94.045454545454547</v>
      </c>
      <c r="D7" s="4">
        <v>48.227272727272727</v>
      </c>
      <c r="E7" s="4">
        <v>94.045454545454547</v>
      </c>
      <c r="F7" s="4">
        <v>517.90909090909088</v>
      </c>
      <c r="G7" s="4">
        <v>856</v>
      </c>
      <c r="H7" s="4">
        <v>559.18181818181824</v>
      </c>
      <c r="I7" s="4">
        <v>1609.7272727272727</v>
      </c>
      <c r="J7" s="5">
        <v>3948.636363636364</v>
      </c>
    </row>
    <row r="8" spans="1:10">
      <c r="A8" s="1" t="s">
        <v>28</v>
      </c>
      <c r="B8" s="4">
        <v>101.09090909090909</v>
      </c>
      <c r="C8" s="4">
        <v>104.27272727272727</v>
      </c>
      <c r="D8" s="4">
        <v>99.36363636363636</v>
      </c>
      <c r="E8" s="4">
        <v>30.727272727272727</v>
      </c>
      <c r="F8" s="4">
        <v>332.77272727272731</v>
      </c>
      <c r="G8" s="4">
        <v>542.90909090909088</v>
      </c>
      <c r="H8" s="4">
        <v>432.22727272727275</v>
      </c>
      <c r="I8" s="4">
        <v>1063.409090909091</v>
      </c>
      <c r="J8" s="5">
        <v>2706.772727272727</v>
      </c>
    </row>
    <row r="9" spans="1:10">
      <c r="A9" s="1">
        <v>16</v>
      </c>
      <c r="B9" s="4">
        <v>426.68181818181819</v>
      </c>
      <c r="C9" s="4">
        <v>468.59090909090907</v>
      </c>
      <c r="D9" s="4">
        <v>624.90909090909099</v>
      </c>
      <c r="E9" s="4">
        <v>351.59090909090912</v>
      </c>
      <c r="F9" s="4">
        <v>19</v>
      </c>
      <c r="G9" s="4">
        <v>161.81818181818181</v>
      </c>
      <c r="H9" s="4">
        <v>194.81818181818181</v>
      </c>
      <c r="I9" s="4">
        <v>522.13636363636363</v>
      </c>
      <c r="J9" s="5">
        <v>2769.545454545455</v>
      </c>
    </row>
    <row r="10" spans="1:10">
      <c r="A10" s="1">
        <v>24</v>
      </c>
      <c r="B10" s="4">
        <v>664</v>
      </c>
      <c r="C10" s="4">
        <v>801.45454545454538</v>
      </c>
      <c r="D10" s="4">
        <v>1014.5</v>
      </c>
      <c r="E10" s="4">
        <v>544.40909090909088</v>
      </c>
      <c r="F10" s="4">
        <v>161.04545454545453</v>
      </c>
      <c r="G10" s="4">
        <v>28.227272727272727</v>
      </c>
      <c r="H10" s="4">
        <v>155.68181818181819</v>
      </c>
      <c r="I10" s="4">
        <v>529.13636363636363</v>
      </c>
      <c r="J10" s="5">
        <v>3898.454545454545</v>
      </c>
    </row>
    <row r="11" spans="1:10">
      <c r="A11" s="1" t="s">
        <v>29</v>
      </c>
      <c r="B11" s="4">
        <v>630.22727272727275</v>
      </c>
      <c r="C11" s="4">
        <v>726.68181818181824</v>
      </c>
      <c r="D11" s="4">
        <v>725.13636363636363</v>
      </c>
      <c r="E11" s="4">
        <v>381.72727272727275</v>
      </c>
      <c r="F11" s="4">
        <v>184.86363636363637</v>
      </c>
      <c r="G11" s="4">
        <v>153.59090909090907</v>
      </c>
      <c r="H11" s="4">
        <v>15.090909090909092</v>
      </c>
      <c r="I11" s="4">
        <v>121.40909090909091</v>
      </c>
      <c r="J11" s="5">
        <v>2938.7272727272725</v>
      </c>
    </row>
    <row r="12" spans="1:10">
      <c r="A12" s="1" t="s">
        <v>30</v>
      </c>
      <c r="B12" s="4">
        <v>911.18181818181824</v>
      </c>
      <c r="C12" s="4">
        <v>1028.6363636363637</v>
      </c>
      <c r="D12" s="4">
        <v>2282.7727272727275</v>
      </c>
      <c r="E12" s="4">
        <v>984.09090909090912</v>
      </c>
      <c r="F12" s="4">
        <v>501.22727272727275</v>
      </c>
      <c r="G12" s="4">
        <v>557.31818181818176</v>
      </c>
      <c r="H12" s="4">
        <v>121.5</v>
      </c>
      <c r="I12" s="4">
        <v>29.72727272727273</v>
      </c>
      <c r="J12" s="5">
        <v>6416.4545454545469</v>
      </c>
    </row>
    <row r="13" spans="1:10" s="3" customFormat="1">
      <c r="A13" s="3" t="s">
        <v>49</v>
      </c>
      <c r="B13" s="5">
        <v>2983.272727272727</v>
      </c>
      <c r="C13" s="5">
        <v>3287.7727272727279</v>
      </c>
      <c r="D13" s="5">
        <v>4979.636363636364</v>
      </c>
      <c r="E13" s="5">
        <v>2627.3636363636365</v>
      </c>
      <c r="F13" s="5">
        <v>2783.818181818182</v>
      </c>
      <c r="G13" s="5">
        <v>4270.409090909091</v>
      </c>
      <c r="H13" s="5">
        <v>3175.727272727273</v>
      </c>
      <c r="I13" s="5">
        <v>6791.7272727272739</v>
      </c>
      <c r="J13" s="5">
        <v>30899.727272727276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25</v>
      </c>
      <c r="C17" s="4">
        <v>6.25</v>
      </c>
      <c r="D17" s="4">
        <v>41.25</v>
      </c>
      <c r="E17" s="4">
        <v>32.25</v>
      </c>
      <c r="F17" s="4">
        <v>182.75</v>
      </c>
      <c r="G17" s="4">
        <v>234.75</v>
      </c>
      <c r="H17" s="4">
        <v>133.5</v>
      </c>
      <c r="I17" s="4">
        <v>302</v>
      </c>
      <c r="J17" s="5">
        <v>957.75</v>
      </c>
    </row>
    <row r="18" spans="1:10">
      <c r="A18" s="1" t="s">
        <v>26</v>
      </c>
      <c r="B18" s="4">
        <v>4.25</v>
      </c>
      <c r="C18" s="4">
        <v>12.5</v>
      </c>
      <c r="D18" s="4">
        <v>16.25</v>
      </c>
      <c r="E18" s="4">
        <v>19.25</v>
      </c>
      <c r="F18" s="4">
        <v>182.5</v>
      </c>
      <c r="G18" s="4">
        <v>280</v>
      </c>
      <c r="H18" s="4">
        <v>245.25</v>
      </c>
      <c r="I18" s="4">
        <v>791.5</v>
      </c>
      <c r="J18" s="5">
        <v>1551.5</v>
      </c>
    </row>
    <row r="19" spans="1:10">
      <c r="A19" s="1" t="s">
        <v>27</v>
      </c>
      <c r="B19" s="4">
        <v>48.25</v>
      </c>
      <c r="C19" s="4">
        <v>15.25</v>
      </c>
      <c r="D19" s="4">
        <v>49.25</v>
      </c>
      <c r="E19" s="4">
        <v>34.25</v>
      </c>
      <c r="F19" s="4">
        <v>443.75</v>
      </c>
      <c r="G19" s="4">
        <v>679</v>
      </c>
      <c r="H19" s="4">
        <v>451.75</v>
      </c>
      <c r="I19" s="4">
        <v>1095</v>
      </c>
      <c r="J19" s="5">
        <v>2816.5</v>
      </c>
    </row>
    <row r="20" spans="1:10">
      <c r="A20" s="1" t="s">
        <v>28</v>
      </c>
      <c r="B20" s="4">
        <v>20.5</v>
      </c>
      <c r="C20" s="4">
        <v>15.5</v>
      </c>
      <c r="D20" s="4">
        <v>37</v>
      </c>
      <c r="E20" s="4">
        <v>31.25</v>
      </c>
      <c r="F20" s="4">
        <v>209.5</v>
      </c>
      <c r="G20" s="4">
        <v>300.5</v>
      </c>
      <c r="H20" s="4">
        <v>150.5</v>
      </c>
      <c r="I20" s="4">
        <v>338.5</v>
      </c>
      <c r="J20" s="5">
        <v>1103.25</v>
      </c>
    </row>
    <row r="21" spans="1:10">
      <c r="A21" s="1">
        <v>16</v>
      </c>
      <c r="B21" s="4">
        <v>147</v>
      </c>
      <c r="C21" s="4">
        <v>100.25</v>
      </c>
      <c r="D21" s="4">
        <v>475.75</v>
      </c>
      <c r="E21" s="4">
        <v>228</v>
      </c>
      <c r="F21" s="4">
        <v>20</v>
      </c>
      <c r="G21" s="4">
        <v>119.5</v>
      </c>
      <c r="H21" s="4">
        <v>145.5</v>
      </c>
      <c r="I21" s="4">
        <v>263.75</v>
      </c>
      <c r="J21" s="5">
        <v>1499.75</v>
      </c>
    </row>
    <row r="22" spans="1:10">
      <c r="A22" s="1">
        <v>24</v>
      </c>
      <c r="B22" s="4">
        <v>176.5</v>
      </c>
      <c r="C22" s="4">
        <v>165.75</v>
      </c>
      <c r="D22" s="4">
        <v>775.25</v>
      </c>
      <c r="E22" s="4">
        <v>288.25</v>
      </c>
      <c r="F22" s="4">
        <v>111.75</v>
      </c>
      <c r="G22" s="4">
        <v>26</v>
      </c>
      <c r="H22" s="4">
        <v>110.25</v>
      </c>
      <c r="I22" s="4">
        <v>288</v>
      </c>
      <c r="J22" s="5">
        <v>1941.75</v>
      </c>
    </row>
    <row r="23" spans="1:10">
      <c r="A23" s="1" t="s">
        <v>29</v>
      </c>
      <c r="B23" s="4">
        <v>108.5</v>
      </c>
      <c r="C23" s="4">
        <v>117.5</v>
      </c>
      <c r="D23" s="4">
        <v>551</v>
      </c>
      <c r="E23" s="4">
        <v>142.75</v>
      </c>
      <c r="F23" s="4">
        <v>115.75</v>
      </c>
      <c r="G23" s="4">
        <v>109.25</v>
      </c>
      <c r="H23" s="4">
        <v>13.25</v>
      </c>
      <c r="I23" s="4">
        <v>53.5</v>
      </c>
      <c r="J23" s="5">
        <v>1211.5</v>
      </c>
    </row>
    <row r="24" spans="1:10">
      <c r="A24" s="1" t="s">
        <v>30</v>
      </c>
      <c r="B24" s="4">
        <v>245</v>
      </c>
      <c r="C24" s="4">
        <v>270</v>
      </c>
      <c r="D24" s="4">
        <v>1526.25</v>
      </c>
      <c r="E24" s="4">
        <v>288</v>
      </c>
      <c r="F24" s="4">
        <v>254.5</v>
      </c>
      <c r="G24" s="4">
        <v>278</v>
      </c>
      <c r="H24" s="4">
        <v>52.5</v>
      </c>
      <c r="I24" s="4">
        <v>26.75</v>
      </c>
      <c r="J24" s="5">
        <v>2941</v>
      </c>
    </row>
    <row r="25" spans="1:10" s="3" customFormat="1">
      <c r="A25" s="3" t="s">
        <v>49</v>
      </c>
      <c r="B25" s="5">
        <v>775</v>
      </c>
      <c r="C25" s="5">
        <v>703</v>
      </c>
      <c r="D25" s="5">
        <v>3472</v>
      </c>
      <c r="E25" s="5">
        <v>1064</v>
      </c>
      <c r="F25" s="5">
        <v>1520.5</v>
      </c>
      <c r="G25" s="5">
        <v>2027</v>
      </c>
      <c r="H25" s="5">
        <v>1302.5</v>
      </c>
      <c r="I25" s="5">
        <v>3159</v>
      </c>
      <c r="J25" s="5">
        <v>14023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22.25</v>
      </c>
      <c r="C29" s="4">
        <v>3.75</v>
      </c>
      <c r="D29" s="4">
        <v>20</v>
      </c>
      <c r="E29" s="4">
        <v>18.5</v>
      </c>
      <c r="F29" s="4">
        <v>103.25</v>
      </c>
      <c r="G29" s="4">
        <v>136.25</v>
      </c>
      <c r="H29" s="4">
        <v>70.25</v>
      </c>
      <c r="I29" s="4">
        <v>171.5</v>
      </c>
      <c r="J29" s="5">
        <v>545.75</v>
      </c>
    </row>
    <row r="30" spans="1:10">
      <c r="A30" s="1" t="s">
        <v>26</v>
      </c>
      <c r="B30" s="4">
        <v>3</v>
      </c>
      <c r="C30" s="4">
        <v>14.5</v>
      </c>
      <c r="D30" s="4">
        <v>13</v>
      </c>
      <c r="E30" s="4">
        <v>15.25</v>
      </c>
      <c r="F30" s="4">
        <v>91.5</v>
      </c>
      <c r="G30" s="4">
        <v>160.75</v>
      </c>
      <c r="H30" s="4">
        <v>125.5</v>
      </c>
      <c r="I30" s="4">
        <v>454.5</v>
      </c>
      <c r="J30" s="5">
        <v>878</v>
      </c>
    </row>
    <row r="31" spans="1:10">
      <c r="A31" s="1" t="s">
        <v>27</v>
      </c>
      <c r="B31" s="4">
        <v>23.75</v>
      </c>
      <c r="C31" s="4">
        <v>7.75</v>
      </c>
      <c r="D31" s="4">
        <v>69</v>
      </c>
      <c r="E31" s="4">
        <v>32</v>
      </c>
      <c r="F31" s="4">
        <v>265.5</v>
      </c>
      <c r="G31" s="4">
        <v>399</v>
      </c>
      <c r="H31" s="4">
        <v>269</v>
      </c>
      <c r="I31" s="4">
        <v>675</v>
      </c>
      <c r="J31" s="5">
        <v>1741</v>
      </c>
    </row>
    <row r="32" spans="1:10">
      <c r="A32" s="1" t="s">
        <v>28</v>
      </c>
      <c r="B32" s="4">
        <v>13</v>
      </c>
      <c r="C32" s="4">
        <v>5.5</v>
      </c>
      <c r="D32" s="4">
        <v>30.25</v>
      </c>
      <c r="E32" s="4">
        <v>32</v>
      </c>
      <c r="F32" s="4">
        <v>163.25</v>
      </c>
      <c r="G32" s="4">
        <v>195.75</v>
      </c>
      <c r="H32" s="4">
        <v>106</v>
      </c>
      <c r="I32" s="4">
        <v>267</v>
      </c>
      <c r="J32" s="5">
        <v>812.75</v>
      </c>
    </row>
    <row r="33" spans="1:10">
      <c r="A33" s="1">
        <v>16</v>
      </c>
      <c r="B33" s="4">
        <v>110</v>
      </c>
      <c r="C33" s="4">
        <v>55.5</v>
      </c>
      <c r="D33" s="4">
        <v>353.25</v>
      </c>
      <c r="E33" s="4">
        <v>164.5</v>
      </c>
      <c r="F33" s="4">
        <v>26.25</v>
      </c>
      <c r="G33" s="4">
        <v>79.25</v>
      </c>
      <c r="H33" s="4">
        <v>83</v>
      </c>
      <c r="I33" s="4">
        <v>175.25</v>
      </c>
      <c r="J33" s="5">
        <v>1047</v>
      </c>
    </row>
    <row r="34" spans="1:10">
      <c r="A34" s="1">
        <v>24</v>
      </c>
      <c r="B34" s="4">
        <v>123.25</v>
      </c>
      <c r="C34" s="4">
        <v>105.5</v>
      </c>
      <c r="D34" s="4">
        <v>504.75</v>
      </c>
      <c r="E34" s="4">
        <v>215.5</v>
      </c>
      <c r="F34" s="4">
        <v>72.25</v>
      </c>
      <c r="G34" s="4">
        <v>31.75</v>
      </c>
      <c r="H34" s="4">
        <v>67.25</v>
      </c>
      <c r="I34" s="4">
        <v>156.25</v>
      </c>
      <c r="J34" s="5">
        <v>1276.5</v>
      </c>
    </row>
    <row r="35" spans="1:10">
      <c r="A35" s="1" t="s">
        <v>29</v>
      </c>
      <c r="B35" s="4">
        <v>76.5</v>
      </c>
      <c r="C35" s="4">
        <v>67.75</v>
      </c>
      <c r="D35" s="4">
        <v>367.75</v>
      </c>
      <c r="E35" s="4">
        <v>103.75</v>
      </c>
      <c r="F35" s="4">
        <v>73.5</v>
      </c>
      <c r="G35" s="4">
        <v>62.75</v>
      </c>
      <c r="H35" s="4">
        <v>15.25</v>
      </c>
      <c r="I35" s="4">
        <v>28.75</v>
      </c>
      <c r="J35" s="5">
        <v>796</v>
      </c>
    </row>
    <row r="36" spans="1:10">
      <c r="A36" s="1" t="s">
        <v>30</v>
      </c>
      <c r="B36" s="4">
        <v>168.75</v>
      </c>
      <c r="C36" s="4">
        <v>149.75</v>
      </c>
      <c r="D36" s="4">
        <v>1068.5</v>
      </c>
      <c r="E36" s="4">
        <v>227.25</v>
      </c>
      <c r="F36" s="4">
        <v>174</v>
      </c>
      <c r="G36" s="4">
        <v>159.5</v>
      </c>
      <c r="H36" s="4">
        <v>28.25</v>
      </c>
      <c r="I36" s="4">
        <v>17.75</v>
      </c>
      <c r="J36" s="5">
        <v>1993.75</v>
      </c>
    </row>
    <row r="37" spans="1:10" s="3" customFormat="1">
      <c r="A37" s="3" t="s">
        <v>49</v>
      </c>
      <c r="B37" s="5">
        <v>540.5</v>
      </c>
      <c r="C37" s="5">
        <v>410</v>
      </c>
      <c r="D37" s="5">
        <v>2426.5</v>
      </c>
      <c r="E37" s="5">
        <v>808.75</v>
      </c>
      <c r="F37" s="5">
        <v>969.5</v>
      </c>
      <c r="G37" s="5">
        <v>1225</v>
      </c>
      <c r="H37" s="5">
        <v>764.5</v>
      </c>
      <c r="I37" s="5">
        <v>1946</v>
      </c>
      <c r="J37" s="5">
        <v>9090.75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Adult_Translink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Melissa Jordan</cp:lastModifiedBy>
  <dcterms:created xsi:type="dcterms:W3CDTF">2000-11-03T22:31:11Z</dcterms:created>
  <dcterms:modified xsi:type="dcterms:W3CDTF">2011-02-22T15:54:43Z</dcterms:modified>
</cp:coreProperties>
</file>