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480" windowWidth="15480" windowHeight="9720"/>
  </bookViews>
  <sheets>
    <sheet name="Weekday OD" sheetId="1" r:id="rId1"/>
    <sheet name="Saturday OD" sheetId="2" r:id="rId2"/>
    <sheet name="Sunday OD" sheetId="3" r:id="rId3"/>
    <sheet name="FP Adult_Translink OD" sheetId="4" r:id="rId4"/>
  </sheets>
  <definedNames>
    <definedName name="_xlnm.Print_Area" localSheetId="1">'Saturday OD'!$A$1:$AS$46</definedName>
    <definedName name="_xlnm.Print_Area" localSheetId="2">'Sunday OD'!$A$1:$AS$46</definedName>
    <definedName name="_xlnm.Print_Titles" localSheetId="1">'Saturday OD'!$A:$A</definedName>
    <definedName name="_xlnm.Print_Titles" localSheetId="2">'Sunday OD'!$A:$A</definedName>
    <definedName name="_xlnm.Print_Titles" localSheetId="0">'Weekday OD'!$A:$A</definedName>
  </definedNames>
  <calcPr calcId="124519"/>
</workbook>
</file>

<file path=xl/calcChain.xml><?xml version="1.0" encoding="utf-8"?>
<calcChain xmlns="http://schemas.openxmlformats.org/spreadsheetml/2006/main">
  <c r="G1" i="4"/>
  <c r="AW12" i="2"/>
  <c r="AW22"/>
  <c r="AW13"/>
  <c r="AX12"/>
  <c r="AW23" s="1"/>
  <c r="AX13"/>
  <c r="AX23" s="1"/>
  <c r="AW14"/>
  <c r="AW19" s="1"/>
  <c r="BD19" s="1"/>
  <c r="BA4" s="1"/>
  <c r="AY12"/>
  <c r="AX14"/>
  <c r="AY13"/>
  <c r="AX24"/>
  <c r="AY14"/>
  <c r="AY24"/>
  <c r="AW15"/>
  <c r="AZ12"/>
  <c r="AW25" s="1"/>
  <c r="AX15"/>
  <c r="AX19" s="1"/>
  <c r="AZ13"/>
  <c r="AX25"/>
  <c r="AY15"/>
  <c r="AZ14"/>
  <c r="AY25"/>
  <c r="AZ15"/>
  <c r="AZ25"/>
  <c r="AW16"/>
  <c r="BA12"/>
  <c r="AW26" s="1"/>
  <c r="AX16"/>
  <c r="AX26" s="1"/>
  <c r="BA13"/>
  <c r="AY16"/>
  <c r="BA14"/>
  <c r="AY26"/>
  <c r="AZ16"/>
  <c r="BA15"/>
  <c r="AZ26" s="1"/>
  <c r="BA16"/>
  <c r="BA26" s="1"/>
  <c r="AW17"/>
  <c r="BB12"/>
  <c r="AW27"/>
  <c r="AX17"/>
  <c r="BB13"/>
  <c r="AX27" s="1"/>
  <c r="AY17"/>
  <c r="BB14"/>
  <c r="AY27"/>
  <c r="AZ17"/>
  <c r="BB15"/>
  <c r="AZ27" s="1"/>
  <c r="BA17"/>
  <c r="BD17" s="1"/>
  <c r="BB16"/>
  <c r="BA27"/>
  <c r="BB17"/>
  <c r="BB27"/>
  <c r="AW18"/>
  <c r="AW28"/>
  <c r="BC12"/>
  <c r="AX18"/>
  <c r="BC13"/>
  <c r="AX28"/>
  <c r="AY18"/>
  <c r="AY19"/>
  <c r="BC14"/>
  <c r="AY28"/>
  <c r="AZ18"/>
  <c r="BC15"/>
  <c r="AZ28" s="1"/>
  <c r="BA18"/>
  <c r="BA28" s="1"/>
  <c r="BC16"/>
  <c r="BB18"/>
  <c r="BC17"/>
  <c r="BB28" s="1"/>
  <c r="BC18"/>
  <c r="BC28" s="1"/>
  <c r="AZ19"/>
  <c r="BD14"/>
  <c r="BD13"/>
  <c r="BD12"/>
  <c r="AW5"/>
  <c r="AW4"/>
  <c r="AW3"/>
  <c r="G1"/>
  <c r="AW12" i="3"/>
  <c r="AW22" s="1"/>
  <c r="AW13"/>
  <c r="AX12"/>
  <c r="AW23"/>
  <c r="AX13"/>
  <c r="AX23"/>
  <c r="AW14"/>
  <c r="AY12"/>
  <c r="AW24" s="1"/>
  <c r="AX14"/>
  <c r="AX19" s="1"/>
  <c r="AY13"/>
  <c r="AY14"/>
  <c r="AY24" s="1"/>
  <c r="AW15"/>
  <c r="AZ12"/>
  <c r="AW25"/>
  <c r="AX15"/>
  <c r="AX25"/>
  <c r="AZ13"/>
  <c r="AY15"/>
  <c r="AZ14"/>
  <c r="AY25"/>
  <c r="AZ15"/>
  <c r="AZ25"/>
  <c r="AW16"/>
  <c r="BA12"/>
  <c r="AW26" s="1"/>
  <c r="AX16"/>
  <c r="BA13"/>
  <c r="AX26"/>
  <c r="AY16"/>
  <c r="BA14"/>
  <c r="AY26" s="1"/>
  <c r="AZ16"/>
  <c r="BA15"/>
  <c r="AZ26"/>
  <c r="BA16"/>
  <c r="BA26"/>
  <c r="AW17"/>
  <c r="BB12"/>
  <c r="AW27" s="1"/>
  <c r="AX17"/>
  <c r="BB13"/>
  <c r="AX27"/>
  <c r="AY17"/>
  <c r="BB14"/>
  <c r="AY27"/>
  <c r="AZ17"/>
  <c r="BB15"/>
  <c r="AZ27" s="1"/>
  <c r="BA17"/>
  <c r="BD17" s="1"/>
  <c r="BB16"/>
  <c r="BB17"/>
  <c r="BB27" s="1"/>
  <c r="AW18"/>
  <c r="AW19" s="1"/>
  <c r="BC12"/>
  <c r="AW28"/>
  <c r="AX18"/>
  <c r="BC13"/>
  <c r="AX28"/>
  <c r="AY18"/>
  <c r="BC14"/>
  <c r="AY28" s="1"/>
  <c r="AZ18"/>
  <c r="BD18" s="1"/>
  <c r="BC15"/>
  <c r="AZ28"/>
  <c r="BA18"/>
  <c r="BC16"/>
  <c r="BA28" s="1"/>
  <c r="BB18"/>
  <c r="BC17"/>
  <c r="BB28"/>
  <c r="BC18"/>
  <c r="BC28"/>
  <c r="AY19"/>
  <c r="BD16"/>
  <c r="BD12"/>
  <c r="AW5"/>
  <c r="AW4"/>
  <c r="AW3"/>
  <c r="G1"/>
  <c r="AW12" i="1"/>
  <c r="AW22"/>
  <c r="AW13"/>
  <c r="AX12"/>
  <c r="AW23" s="1"/>
  <c r="AX13"/>
  <c r="AX23" s="1"/>
  <c r="AW14"/>
  <c r="AY12"/>
  <c r="AW24"/>
  <c r="AX14"/>
  <c r="AY13"/>
  <c r="AX24" s="1"/>
  <c r="AY14"/>
  <c r="AY24" s="1"/>
  <c r="AW15"/>
  <c r="AZ12"/>
  <c r="AW25"/>
  <c r="AX15"/>
  <c r="AZ13"/>
  <c r="AX25" s="1"/>
  <c r="AY15"/>
  <c r="AY19" s="1"/>
  <c r="AZ14"/>
  <c r="AY25"/>
  <c r="AZ15"/>
  <c r="AZ25"/>
  <c r="AW16"/>
  <c r="BA12"/>
  <c r="AW26" s="1"/>
  <c r="AX16"/>
  <c r="BD16" s="1"/>
  <c r="BA13"/>
  <c r="AX26"/>
  <c r="AY16"/>
  <c r="BA14"/>
  <c r="AY26" s="1"/>
  <c r="AZ16"/>
  <c r="AZ26" s="1"/>
  <c r="BA15"/>
  <c r="BA16"/>
  <c r="BA26" s="1"/>
  <c r="AW17"/>
  <c r="BB12"/>
  <c r="AW27"/>
  <c r="AX17"/>
  <c r="BB13"/>
  <c r="AX27" s="1"/>
  <c r="AY17"/>
  <c r="BB14"/>
  <c r="AY27"/>
  <c r="AZ17"/>
  <c r="BB15"/>
  <c r="AZ27" s="1"/>
  <c r="BA17"/>
  <c r="BB16"/>
  <c r="BA27"/>
  <c r="BB17"/>
  <c r="BB27"/>
  <c r="AW18"/>
  <c r="AW19"/>
  <c r="BC12"/>
  <c r="BD12" s="1"/>
  <c r="AX18"/>
  <c r="BC13"/>
  <c r="AX28" s="1"/>
  <c r="AY18"/>
  <c r="AY28" s="1"/>
  <c r="BC14"/>
  <c r="AZ18"/>
  <c r="BC15"/>
  <c r="AZ28"/>
  <c r="BA18"/>
  <c r="BC16"/>
  <c r="BA28" s="1"/>
  <c r="BB18"/>
  <c r="BC17"/>
  <c r="BB28"/>
  <c r="BC18"/>
  <c r="BC28"/>
  <c r="AZ19"/>
  <c r="BD15"/>
  <c r="AW5"/>
  <c r="AW4"/>
  <c r="AZ3"/>
  <c r="AW3"/>
  <c r="AZ4"/>
  <c r="BD14"/>
  <c r="BC19"/>
  <c r="BA19"/>
  <c r="AZ3" i="3"/>
  <c r="BD13"/>
  <c r="BD15"/>
  <c r="BB19"/>
  <c r="AZ19"/>
  <c r="AZ4" i="2"/>
  <c r="BD16"/>
  <c r="BD18"/>
  <c r="BC19"/>
  <c r="BD17" i="1"/>
  <c r="AW28"/>
  <c r="BD14" i="3"/>
  <c r="AZ3" i="2"/>
  <c r="BA3" s="1"/>
  <c r="BB19"/>
  <c r="BA19"/>
  <c r="BD28" i="1" l="1"/>
  <c r="BD28" i="3"/>
  <c r="BD18" i="1"/>
  <c r="BD13"/>
  <c r="BB19"/>
  <c r="AX19"/>
  <c r="BD19" s="1"/>
  <c r="AZ4" i="3"/>
  <c r="BC19"/>
  <c r="BA27"/>
  <c r="BA19"/>
  <c r="BD19" s="1"/>
  <c r="BA3" s="1"/>
  <c r="AX24"/>
  <c r="BD15" i="2"/>
  <c r="AW24"/>
  <c r="BD28" s="1"/>
  <c r="BA3" i="1" l="1"/>
  <c r="BA4"/>
  <c r="BA4" i="3"/>
</calcChain>
</file>

<file path=xl/sharedStrings.xml><?xml version="1.0" encoding="utf-8"?>
<sst xmlns="http://schemas.openxmlformats.org/spreadsheetml/2006/main" count="400" uniqueCount="63">
  <si>
    <t>Exit stations</t>
  </si>
  <si>
    <t>Entry stations-&gt;</t>
  </si>
  <si>
    <t>RM</t>
  </si>
  <si>
    <t>EN</t>
  </si>
  <si>
    <t>EP</t>
  </si>
  <si>
    <t>NB</t>
  </si>
  <si>
    <t>BK</t>
  </si>
  <si>
    <t>AS</t>
  </si>
  <si>
    <t>MA</t>
  </si>
  <si>
    <t>LM</t>
  </si>
  <si>
    <t>FV</t>
  </si>
  <si>
    <t>CL</t>
  </si>
  <si>
    <t>SL</t>
  </si>
  <si>
    <t>BF</t>
  </si>
  <si>
    <t>HY</t>
  </si>
  <si>
    <t>SH</t>
  </si>
  <si>
    <t>UC</t>
  </si>
  <si>
    <t>FM</t>
  </si>
  <si>
    <t>CN</t>
  </si>
  <si>
    <t>PH</t>
  </si>
  <si>
    <t>WC</t>
  </si>
  <si>
    <t>LF</t>
  </si>
  <si>
    <t>OR</t>
  </si>
  <si>
    <t>RR</t>
  </si>
  <si>
    <t>OW</t>
  </si>
  <si>
    <t>EM</t>
  </si>
  <si>
    <t>MT</t>
  </si>
  <si>
    <t>PL</t>
  </si>
  <si>
    <t>CC</t>
  </si>
  <si>
    <t>GP</t>
  </si>
  <si>
    <t>BP</t>
  </si>
  <si>
    <t>DC</t>
  </si>
  <si>
    <t>CM</t>
  </si>
  <si>
    <t>CV</t>
  </si>
  <si>
    <t>ED</t>
  </si>
  <si>
    <t>NC</t>
  </si>
  <si>
    <t>WP</t>
  </si>
  <si>
    <t>Exits</t>
  </si>
  <si>
    <t>Eastbay</t>
  </si>
  <si>
    <t>SF CBD</t>
  </si>
  <si>
    <t>Westbay</t>
  </si>
  <si>
    <t>non-CBD</t>
  </si>
  <si>
    <t>Transbay</t>
  </si>
  <si>
    <t>Dtwn SF</t>
  </si>
  <si>
    <t>OAK</t>
  </si>
  <si>
    <t>CM line</t>
  </si>
  <si>
    <t>RM line</t>
  </si>
  <si>
    <t>WP line</t>
  </si>
  <si>
    <t>FT/ED line</t>
  </si>
  <si>
    <t>Entries</t>
  </si>
  <si>
    <t>Weekday</t>
  </si>
  <si>
    <t>Saturday</t>
  </si>
  <si>
    <t>Sunday</t>
  </si>
  <si>
    <t>SS</t>
  </si>
  <si>
    <t>SB</t>
  </si>
  <si>
    <t>SO</t>
  </si>
  <si>
    <t>MB</t>
  </si>
  <si>
    <t>SFO Ext.</t>
  </si>
  <si>
    <t>SFIA</t>
  </si>
  <si>
    <t>WEEKDAY</t>
  </si>
  <si>
    <t>SATURDAY</t>
  </si>
  <si>
    <t>SUNDAY</t>
  </si>
  <si>
    <t>Muni Fast Pass Adult/Translink OD</t>
  </si>
</sst>
</file>

<file path=xl/styles.xml><?xml version="1.0" encoding="utf-8"?>
<styleSheet xmlns="http://schemas.openxmlformats.org/spreadsheetml/2006/main">
  <numFmts count="4">
    <numFmt numFmtId="164" formatCode="_-* #,##0.00_-;\-* #,##0.00_-;_-* &quot;-&quot;??_-;_-@_-"/>
    <numFmt numFmtId="165" formatCode="_-* #,##0_-;\-* #,##0_-;_-* &quot;-&quot;??_-;_-@_-"/>
    <numFmt numFmtId="166" formatCode="0.0%"/>
    <numFmt numFmtId="167" formatCode="mmm\ yy"/>
  </numFmts>
  <fonts count="5">
    <font>
      <sz val="10"/>
      <name val="Arial"/>
    </font>
    <font>
      <sz val="10"/>
      <name val="Arial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3" fillId="0" borderId="0" xfId="0" applyFont="1" applyFill="1" applyAlignment="1">
      <alignment horizontal="left"/>
    </xf>
    <xf numFmtId="0" fontId="2" fillId="0" borderId="0" xfId="0" applyFont="1"/>
    <xf numFmtId="0" fontId="3" fillId="0" borderId="0" xfId="0" applyFont="1"/>
    <xf numFmtId="3" fontId="0" fillId="0" borderId="0" xfId="0" applyNumberFormat="1"/>
    <xf numFmtId="3" fontId="3" fillId="0" borderId="0" xfId="0" applyNumberFormat="1" applyFont="1"/>
    <xf numFmtId="3" fontId="3" fillId="0" borderId="0" xfId="0" applyNumberFormat="1" applyFont="1" applyFill="1" applyAlignment="1">
      <alignment horizontal="left"/>
    </xf>
    <xf numFmtId="0" fontId="2" fillId="0" borderId="0" xfId="0" applyFont="1" applyFill="1" applyAlignment="1">
      <alignment wrapText="1"/>
    </xf>
    <xf numFmtId="0" fontId="4" fillId="0" borderId="0" xfId="0" applyFont="1" applyFill="1"/>
    <xf numFmtId="0" fontId="0" fillId="0" borderId="0" xfId="0" applyFill="1"/>
    <xf numFmtId="17" fontId="0" fillId="0" borderId="0" xfId="0" applyNumberFormat="1" applyFill="1"/>
    <xf numFmtId="0" fontId="3" fillId="0" borderId="0" xfId="0" applyFont="1" applyFill="1"/>
    <xf numFmtId="165" fontId="1" fillId="0" borderId="0" xfId="1" applyNumberFormat="1" applyFill="1"/>
    <xf numFmtId="165" fontId="3" fillId="0" borderId="0" xfId="1" applyNumberFormat="1" applyFont="1" applyFill="1"/>
    <xf numFmtId="165" fontId="3" fillId="0" borderId="0" xfId="0" applyNumberFormat="1" applyFont="1" applyFill="1"/>
    <xf numFmtId="165" fontId="0" fillId="0" borderId="0" xfId="0" applyNumberFormat="1" applyFill="1"/>
    <xf numFmtId="166" fontId="0" fillId="0" borderId="0" xfId="2" applyNumberFormat="1" applyFont="1" applyFill="1"/>
    <xf numFmtId="0" fontId="0" fillId="0" borderId="0" xfId="0" applyFill="1" applyAlignment="1">
      <alignment horizontal="left"/>
    </xf>
    <xf numFmtId="165" fontId="0" fillId="0" borderId="0" xfId="0" applyNumberFormat="1" applyFill="1" applyAlignment="1">
      <alignment horizontal="left"/>
    </xf>
    <xf numFmtId="167" fontId="0" fillId="0" borderId="0" xfId="0" applyNumberFormat="1" applyFill="1"/>
    <xf numFmtId="167" fontId="0" fillId="0" borderId="0" xfId="0" applyNumberFormat="1"/>
    <xf numFmtId="167" fontId="2" fillId="0" borderId="0" xfId="0" applyNumberFormat="1" applyFont="1" applyFill="1"/>
    <xf numFmtId="3" fontId="0" fillId="0" borderId="0" xfId="0" applyNumberFormat="1" applyFill="1"/>
    <xf numFmtId="3" fontId="3" fillId="0" borderId="0" xfId="0" applyNumberFormat="1" applyFon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BD63"/>
  <sheetViews>
    <sheetView tabSelected="1" workbookViewId="0">
      <pane xSplit="1" ySplit="2" topLeftCell="B3" activePane="bottomRight" state="frozen"/>
      <selection activeCell="B3" sqref="B3"/>
      <selection pane="topRight" activeCell="B3" sqref="B3"/>
      <selection pane="bottomLeft" activeCell="B3" sqref="B3"/>
      <selection pane="bottomRight" activeCell="B3" sqref="B3"/>
    </sheetView>
  </sheetViews>
  <sheetFormatPr defaultRowHeight="12.75"/>
  <cols>
    <col min="1" max="44" width="7.7109375" style="9" customWidth="1"/>
    <col min="45" max="45" width="8.7109375" style="11" customWidth="1"/>
    <col min="46" max="46" width="9.140625" style="11"/>
    <col min="47" max="48" width="9.140625" style="9"/>
    <col min="49" max="49" width="8.7109375" style="9" customWidth="1"/>
    <col min="50" max="16384" width="9.140625" style="9"/>
  </cols>
  <sheetData>
    <row r="1" spans="1:56" ht="26.25" customHeight="1">
      <c r="A1" s="7" t="s">
        <v>0</v>
      </c>
      <c r="B1" s="8" t="s">
        <v>1</v>
      </c>
      <c r="D1" s="9" t="s">
        <v>59</v>
      </c>
      <c r="G1" s="21">
        <v>40391</v>
      </c>
    </row>
    <row r="2" spans="1:56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53</v>
      </c>
      <c r="AP2" s="1" t="s">
        <v>54</v>
      </c>
      <c r="AQ2" s="1" t="s">
        <v>55</v>
      </c>
      <c r="AR2" s="1" t="s">
        <v>56</v>
      </c>
      <c r="AS2" s="11" t="s">
        <v>37</v>
      </c>
    </row>
    <row r="3" spans="1:56">
      <c r="A3" s="1" t="s">
        <v>2</v>
      </c>
      <c r="B3" s="12">
        <v>4.9545454545454541</v>
      </c>
      <c r="C3" s="12">
        <v>115.22727272727273</v>
      </c>
      <c r="D3" s="12">
        <v>99.545454545454547</v>
      </c>
      <c r="E3" s="12">
        <v>78.227272727272734</v>
      </c>
      <c r="F3" s="12">
        <v>336.77272727272725</v>
      </c>
      <c r="G3" s="12">
        <v>95.63636363636364</v>
      </c>
      <c r="H3" s="12">
        <v>152.68181818181819</v>
      </c>
      <c r="I3" s="12">
        <v>138.72727272727272</v>
      </c>
      <c r="J3" s="12">
        <v>170.22727272727272</v>
      </c>
      <c r="K3" s="12">
        <v>42.909090909090907</v>
      </c>
      <c r="L3" s="12">
        <v>101.63636363636364</v>
      </c>
      <c r="M3" s="12">
        <v>86.590909090909093</v>
      </c>
      <c r="N3" s="12">
        <v>42.227272727272727</v>
      </c>
      <c r="O3" s="12">
        <v>34.5</v>
      </c>
      <c r="P3" s="12">
        <v>41.5</v>
      </c>
      <c r="Q3" s="12">
        <v>23.636363636363637</v>
      </c>
      <c r="R3" s="12">
        <v>17.59090909090909</v>
      </c>
      <c r="S3" s="12">
        <v>34.727272727272727</v>
      </c>
      <c r="T3" s="12">
        <v>24.681818181818183</v>
      </c>
      <c r="U3" s="12">
        <v>15.590909090909092</v>
      </c>
      <c r="V3" s="12">
        <v>22.727272727272727</v>
      </c>
      <c r="W3" s="12">
        <v>8.6363636363636367</v>
      </c>
      <c r="X3" s="12">
        <v>6.6363636363636367</v>
      </c>
      <c r="Y3" s="12">
        <v>16.818181818181817</v>
      </c>
      <c r="Z3" s="12">
        <v>21.272727272727273</v>
      </c>
      <c r="AA3" s="12">
        <v>255.36363636363637</v>
      </c>
      <c r="AB3" s="12">
        <v>222.13636363636363</v>
      </c>
      <c r="AC3" s="12">
        <v>319.77272727272725</v>
      </c>
      <c r="AD3" s="12">
        <v>219.54545454545453</v>
      </c>
      <c r="AE3" s="12">
        <v>130.45454545454547</v>
      </c>
      <c r="AF3" s="12">
        <v>132.5</v>
      </c>
      <c r="AG3" s="12">
        <v>28.40909090909091</v>
      </c>
      <c r="AH3" s="12">
        <v>54.045454545454547</v>
      </c>
      <c r="AI3" s="12">
        <v>46.636363636363633</v>
      </c>
      <c r="AJ3" s="12">
        <v>17.59090909090909</v>
      </c>
      <c r="AK3" s="12">
        <v>6.6363636363636367</v>
      </c>
      <c r="AL3" s="12">
        <v>24.545454545454547</v>
      </c>
      <c r="AM3" s="12">
        <v>7.5454545454545459</v>
      </c>
      <c r="AN3" s="12">
        <v>38.31818181818182</v>
      </c>
      <c r="AO3" s="12">
        <v>10.909090909090908</v>
      </c>
      <c r="AP3" s="12">
        <v>12.590909090909092</v>
      </c>
      <c r="AQ3" s="12">
        <v>27.318181818181817</v>
      </c>
      <c r="AR3" s="12">
        <v>23.59090909090909</v>
      </c>
      <c r="AS3" s="13">
        <v>3311.5909090909095</v>
      </c>
      <c r="AT3" s="14"/>
      <c r="AV3" s="9" t="s">
        <v>38</v>
      </c>
      <c r="AW3" s="12">
        <f>SUM(B3:Z27,AK3:AN27,B38:Z41,AK38:AN41)</f>
        <v>75573.045454545427</v>
      </c>
      <c r="AY3" s="9" t="s">
        <v>39</v>
      </c>
      <c r="AZ3" s="15">
        <f>SUM(AW12:AW18,AX12:BC12)</f>
        <v>218024.59090909088</v>
      </c>
      <c r="BA3" s="16">
        <f>AZ3/BD$19</f>
        <v>0.64343251038886784</v>
      </c>
    </row>
    <row r="4" spans="1:56">
      <c r="A4" s="1" t="s">
        <v>3</v>
      </c>
      <c r="B4" s="12">
        <v>133.22727272727272</v>
      </c>
      <c r="C4" s="12">
        <v>13.318181818181818</v>
      </c>
      <c r="D4" s="12">
        <v>101.68181818181819</v>
      </c>
      <c r="E4" s="12">
        <v>89.181818181818187</v>
      </c>
      <c r="F4" s="12">
        <v>799.4545454545455</v>
      </c>
      <c r="G4" s="12">
        <v>133.22727272727272</v>
      </c>
      <c r="H4" s="12">
        <v>274.63636363636363</v>
      </c>
      <c r="I4" s="12">
        <v>413.13636363636363</v>
      </c>
      <c r="J4" s="12">
        <v>590.22727272727275</v>
      </c>
      <c r="K4" s="12">
        <v>93.13636363636364</v>
      </c>
      <c r="L4" s="12">
        <v>132.95454545454547</v>
      </c>
      <c r="M4" s="12">
        <v>161.31818181818181</v>
      </c>
      <c r="N4" s="12">
        <v>53.31818181818182</v>
      </c>
      <c r="O4" s="12">
        <v>53.727272727272727</v>
      </c>
      <c r="P4" s="12">
        <v>70.63636363636364</v>
      </c>
      <c r="Q4" s="12">
        <v>30.045454545454547</v>
      </c>
      <c r="R4" s="12">
        <v>33.227272727272727</v>
      </c>
      <c r="S4" s="12">
        <v>74.045454545454547</v>
      </c>
      <c r="T4" s="12">
        <v>39.954545454545453</v>
      </c>
      <c r="U4" s="12">
        <v>22.636363636363637</v>
      </c>
      <c r="V4" s="12">
        <v>30.681818181818183</v>
      </c>
      <c r="W4" s="12">
        <v>8.3181818181818183</v>
      </c>
      <c r="X4" s="12">
        <v>12.272727272727273</v>
      </c>
      <c r="Y4" s="12">
        <v>30.181818181818183</v>
      </c>
      <c r="Z4" s="12">
        <v>41.18181818181818</v>
      </c>
      <c r="AA4" s="12">
        <v>830.4545454545455</v>
      </c>
      <c r="AB4" s="12">
        <v>773.31818181818187</v>
      </c>
      <c r="AC4" s="12">
        <v>727.31818181818187</v>
      </c>
      <c r="AD4" s="12">
        <v>611.4545454545455</v>
      </c>
      <c r="AE4" s="12">
        <v>150.18181818181819</v>
      </c>
      <c r="AF4" s="12">
        <v>150.45454545454547</v>
      </c>
      <c r="AG4" s="12">
        <v>51.090909090909093</v>
      </c>
      <c r="AH4" s="12">
        <v>98.772727272727266</v>
      </c>
      <c r="AI4" s="12">
        <v>107.59090909090909</v>
      </c>
      <c r="AJ4" s="12">
        <v>28.545454545454547</v>
      </c>
      <c r="AK4" s="12">
        <v>10.545454545454545</v>
      </c>
      <c r="AL4" s="12">
        <v>37.090909090909093</v>
      </c>
      <c r="AM4" s="12">
        <v>10.636363636363637</v>
      </c>
      <c r="AN4" s="12">
        <v>44.090909090909093</v>
      </c>
      <c r="AO4" s="12">
        <v>27.136363636363637</v>
      </c>
      <c r="AP4" s="12">
        <v>32.454545454545453</v>
      </c>
      <c r="AQ4" s="12">
        <v>57.81818181818182</v>
      </c>
      <c r="AR4" s="12">
        <v>59.68181818181818</v>
      </c>
      <c r="AS4" s="13">
        <v>7244.3636363636369</v>
      </c>
      <c r="AT4" s="14"/>
      <c r="AV4" s="9" t="s">
        <v>40</v>
      </c>
      <c r="AW4" s="12">
        <f>SUM(AA28:AJ37, AA42:AJ45, AO28:AR37, AO42:AR45)</f>
        <v>96519.454545454631</v>
      </c>
      <c r="AY4" s="9" t="s">
        <v>41</v>
      </c>
      <c r="AZ4" s="15">
        <f>SUM(AX13:BB18)</f>
        <v>113375.72727272724</v>
      </c>
      <c r="BA4" s="16">
        <f>AZ4/BD$19</f>
        <v>0.33459358190779553</v>
      </c>
    </row>
    <row r="5" spans="1:56">
      <c r="A5" s="1" t="s">
        <v>4</v>
      </c>
      <c r="B5" s="12">
        <v>101.04545454545455</v>
      </c>
      <c r="C5" s="12">
        <v>85.13636363636364</v>
      </c>
      <c r="D5" s="12">
        <v>5.8636363636363633</v>
      </c>
      <c r="E5" s="12">
        <v>49.863636363636367</v>
      </c>
      <c r="F5" s="12">
        <v>611.9545454545455</v>
      </c>
      <c r="G5" s="12">
        <v>74.954545454545453</v>
      </c>
      <c r="H5" s="12">
        <v>121.63636363636364</v>
      </c>
      <c r="I5" s="12">
        <v>219.63636363636363</v>
      </c>
      <c r="J5" s="12">
        <v>283.5</v>
      </c>
      <c r="K5" s="12">
        <v>75.909090909090907</v>
      </c>
      <c r="L5" s="12">
        <v>62.272727272727273</v>
      </c>
      <c r="M5" s="12">
        <v>77.090909090909093</v>
      </c>
      <c r="N5" s="12">
        <v>29.09090909090909</v>
      </c>
      <c r="O5" s="12">
        <v>14.090909090909092</v>
      </c>
      <c r="P5" s="12">
        <v>25.40909090909091</v>
      </c>
      <c r="Q5" s="12">
        <v>6.3181818181818183</v>
      </c>
      <c r="R5" s="12">
        <v>12.727272727272727</v>
      </c>
      <c r="S5" s="12">
        <v>38.863636363636367</v>
      </c>
      <c r="T5" s="12">
        <v>22.681818181818183</v>
      </c>
      <c r="U5" s="12">
        <v>18.045454545454547</v>
      </c>
      <c r="V5" s="12">
        <v>24.136363636363637</v>
      </c>
      <c r="W5" s="12">
        <v>8.5909090909090917</v>
      </c>
      <c r="X5" s="12">
        <v>9.6363636363636367</v>
      </c>
      <c r="Y5" s="12">
        <v>31.363636363636363</v>
      </c>
      <c r="Z5" s="12">
        <v>15.090909090909092</v>
      </c>
      <c r="AA5" s="12">
        <v>511.09090909090907</v>
      </c>
      <c r="AB5" s="12">
        <v>549</v>
      </c>
      <c r="AC5" s="12">
        <v>367.45454545454544</v>
      </c>
      <c r="AD5" s="12">
        <v>296.86363636363637</v>
      </c>
      <c r="AE5" s="12">
        <v>74.63636363636364</v>
      </c>
      <c r="AF5" s="12">
        <v>50.272727272727273</v>
      </c>
      <c r="AG5" s="12">
        <v>27.318181818181817</v>
      </c>
      <c r="AH5" s="12">
        <v>34.727272727272727</v>
      </c>
      <c r="AI5" s="12">
        <v>44.772727272727273</v>
      </c>
      <c r="AJ5" s="12">
        <v>5.7727272727272725</v>
      </c>
      <c r="AK5" s="12">
        <v>3.8636363636363638</v>
      </c>
      <c r="AL5" s="12">
        <v>20.181818181818183</v>
      </c>
      <c r="AM5" s="12">
        <v>4.1363636363636367</v>
      </c>
      <c r="AN5" s="12">
        <v>11.545454545454545</v>
      </c>
      <c r="AO5" s="12">
        <v>7.9545454545454541</v>
      </c>
      <c r="AP5" s="12">
        <v>4.3181818181818183</v>
      </c>
      <c r="AQ5" s="12">
        <v>49.363636363636367</v>
      </c>
      <c r="AR5" s="12">
        <v>26.045454545454547</v>
      </c>
      <c r="AS5" s="13">
        <v>4114.2272727272739</v>
      </c>
      <c r="AT5" s="14"/>
      <c r="AV5" s="9" t="s">
        <v>42</v>
      </c>
      <c r="AW5" s="12">
        <f>SUM(AA3:AJ27,B28:Z37,AA38:AJ41,AK28:AN37, B42:Z45, AK42:AN45, AO3:AR27, AO38:AR41)</f>
        <v>166753.59090909088</v>
      </c>
    </row>
    <row r="6" spans="1:56">
      <c r="A6" s="1" t="s">
        <v>5</v>
      </c>
      <c r="B6" s="12">
        <v>74</v>
      </c>
      <c r="C6" s="12">
        <v>76.272727272727266</v>
      </c>
      <c r="D6" s="12">
        <v>55</v>
      </c>
      <c r="E6" s="12">
        <v>7.1363636363636367</v>
      </c>
      <c r="F6" s="12">
        <v>171.31818181818181</v>
      </c>
      <c r="G6" s="12">
        <v>55.136363636363633</v>
      </c>
      <c r="H6" s="12">
        <v>87.272727272727266</v>
      </c>
      <c r="I6" s="12">
        <v>193.09090909090909</v>
      </c>
      <c r="J6" s="12">
        <v>251.77272727272728</v>
      </c>
      <c r="K6" s="12">
        <v>62.772727272727273</v>
      </c>
      <c r="L6" s="12">
        <v>77.36363636363636</v>
      </c>
      <c r="M6" s="12">
        <v>77.318181818181813</v>
      </c>
      <c r="N6" s="12">
        <v>22.40909090909091</v>
      </c>
      <c r="O6" s="12">
        <v>22.318181818181817</v>
      </c>
      <c r="P6" s="12">
        <v>13.181818181818182</v>
      </c>
      <c r="Q6" s="12">
        <v>9.4090909090909083</v>
      </c>
      <c r="R6" s="12">
        <v>11.818181818181818</v>
      </c>
      <c r="S6" s="12">
        <v>29.727272727272727</v>
      </c>
      <c r="T6" s="12">
        <v>15.045454545454545</v>
      </c>
      <c r="U6" s="12">
        <v>12.545454545454545</v>
      </c>
      <c r="V6" s="12">
        <v>22.59090909090909</v>
      </c>
      <c r="W6" s="12">
        <v>10.272727272727273</v>
      </c>
      <c r="X6" s="12">
        <v>7.8181818181818183</v>
      </c>
      <c r="Y6" s="12">
        <v>18</v>
      </c>
      <c r="Z6" s="12">
        <v>15.909090909090908</v>
      </c>
      <c r="AA6" s="12">
        <v>638.5454545454545</v>
      </c>
      <c r="AB6" s="12">
        <v>623.09090909090912</v>
      </c>
      <c r="AC6" s="12">
        <v>384.04545454545456</v>
      </c>
      <c r="AD6" s="12">
        <v>345.27272727272725</v>
      </c>
      <c r="AE6" s="12">
        <v>132.77272727272728</v>
      </c>
      <c r="AF6" s="12">
        <v>90.090909090909093</v>
      </c>
      <c r="AG6" s="12">
        <v>28.181818181818183</v>
      </c>
      <c r="AH6" s="12">
        <v>32.454545454545453</v>
      </c>
      <c r="AI6" s="12">
        <v>34.090909090909093</v>
      </c>
      <c r="AJ6" s="12">
        <v>6.5454545454545459</v>
      </c>
      <c r="AK6" s="12">
        <v>7.5</v>
      </c>
      <c r="AL6" s="12">
        <v>18</v>
      </c>
      <c r="AM6" s="12">
        <v>3.7272727272727271</v>
      </c>
      <c r="AN6" s="12">
        <v>14.772727272727273</v>
      </c>
      <c r="AO6" s="12">
        <v>5.1363636363636367</v>
      </c>
      <c r="AP6" s="12">
        <v>7.4090909090909092</v>
      </c>
      <c r="AQ6" s="12">
        <v>88.13636363636364</v>
      </c>
      <c r="AR6" s="12">
        <v>28</v>
      </c>
      <c r="AS6" s="13">
        <v>3887.2727272727266</v>
      </c>
      <c r="AT6" s="14"/>
      <c r="AW6" s="12"/>
    </row>
    <row r="7" spans="1:56">
      <c r="A7" s="1" t="s">
        <v>6</v>
      </c>
      <c r="B7" s="12">
        <v>378.59090909090907</v>
      </c>
      <c r="C7" s="12">
        <v>838.18181818181813</v>
      </c>
      <c r="D7" s="12">
        <v>623.36363636363637</v>
      </c>
      <c r="E7" s="12">
        <v>195.68181818181819</v>
      </c>
      <c r="F7" s="12">
        <v>22.818181818181817</v>
      </c>
      <c r="G7" s="12">
        <v>323.59090909090907</v>
      </c>
      <c r="H7" s="12">
        <v>456.54545454545456</v>
      </c>
      <c r="I7" s="12">
        <v>465.68181818181819</v>
      </c>
      <c r="J7" s="12">
        <v>574.86363636363637</v>
      </c>
      <c r="K7" s="12">
        <v>224.45454545454547</v>
      </c>
      <c r="L7" s="12">
        <v>282.31818181818181</v>
      </c>
      <c r="M7" s="12">
        <v>280.36363636363637</v>
      </c>
      <c r="N7" s="12">
        <v>151.5</v>
      </c>
      <c r="O7" s="12">
        <v>133.86363636363637</v>
      </c>
      <c r="P7" s="12">
        <v>128.63636363636363</v>
      </c>
      <c r="Q7" s="12">
        <v>85.818181818181813</v>
      </c>
      <c r="R7" s="12">
        <v>149.77272727272728</v>
      </c>
      <c r="S7" s="12">
        <v>348.22727272727275</v>
      </c>
      <c r="T7" s="12">
        <v>126.81818181818181</v>
      </c>
      <c r="U7" s="12">
        <v>150.36363636363637</v>
      </c>
      <c r="V7" s="12">
        <v>155.77272727272728</v>
      </c>
      <c r="W7" s="12">
        <v>93.318181818181813</v>
      </c>
      <c r="X7" s="12">
        <v>66.454545454545453</v>
      </c>
      <c r="Y7" s="12">
        <v>63.590909090909093</v>
      </c>
      <c r="Z7" s="12">
        <v>78.545454545454547</v>
      </c>
      <c r="AA7" s="12">
        <v>905.18181818181813</v>
      </c>
      <c r="AB7" s="12">
        <v>800.40909090909088</v>
      </c>
      <c r="AC7" s="12">
        <v>1062.1818181818182</v>
      </c>
      <c r="AD7" s="12">
        <v>767.27272727272725</v>
      </c>
      <c r="AE7" s="12">
        <v>364.18181818181819</v>
      </c>
      <c r="AF7" s="12">
        <v>331.40909090909093</v>
      </c>
      <c r="AG7" s="12">
        <v>135.36363636363637</v>
      </c>
      <c r="AH7" s="12">
        <v>115.22727272727273</v>
      </c>
      <c r="AI7" s="12">
        <v>138.77272727272728</v>
      </c>
      <c r="AJ7" s="12">
        <v>33.31818181818182</v>
      </c>
      <c r="AK7" s="12">
        <v>53.454545454545453</v>
      </c>
      <c r="AL7" s="12">
        <v>159.36363636363637</v>
      </c>
      <c r="AM7" s="12">
        <v>36.81818181818182</v>
      </c>
      <c r="AN7" s="12">
        <v>85</v>
      </c>
      <c r="AO7" s="12">
        <v>31.59090909090909</v>
      </c>
      <c r="AP7" s="12">
        <v>34.454545454545453</v>
      </c>
      <c r="AQ7" s="12">
        <v>219.5</v>
      </c>
      <c r="AR7" s="12">
        <v>166.31818181818181</v>
      </c>
      <c r="AS7" s="13">
        <v>11838.954545454546</v>
      </c>
      <c r="AT7" s="14"/>
      <c r="AW7" s="12"/>
    </row>
    <row r="8" spans="1:56">
      <c r="A8" s="1" t="s">
        <v>7</v>
      </c>
      <c r="B8" s="12">
        <v>88.954545454545453</v>
      </c>
      <c r="C8" s="12">
        <v>111.59090909090909</v>
      </c>
      <c r="D8" s="12">
        <v>75</v>
      </c>
      <c r="E8" s="12">
        <v>52</v>
      </c>
      <c r="F8" s="12">
        <v>263.04545454545456</v>
      </c>
      <c r="G8" s="12">
        <v>6.4545454545454541</v>
      </c>
      <c r="H8" s="12">
        <v>88.045454545454547</v>
      </c>
      <c r="I8" s="12">
        <v>168.45454545454547</v>
      </c>
      <c r="J8" s="12">
        <v>213.72727272727272</v>
      </c>
      <c r="K8" s="12">
        <v>71.818181818181813</v>
      </c>
      <c r="L8" s="12">
        <v>109.31818181818181</v>
      </c>
      <c r="M8" s="12">
        <v>100.90909090909091</v>
      </c>
      <c r="N8" s="12">
        <v>36.18181818181818</v>
      </c>
      <c r="O8" s="12">
        <v>41.727272727272727</v>
      </c>
      <c r="P8" s="12">
        <v>38.5</v>
      </c>
      <c r="Q8" s="12">
        <v>17.272727272727273</v>
      </c>
      <c r="R8" s="12">
        <v>24.09090909090909</v>
      </c>
      <c r="S8" s="12">
        <v>51.136363636363633</v>
      </c>
      <c r="T8" s="12">
        <v>28</v>
      </c>
      <c r="U8" s="12">
        <v>24.636363636363637</v>
      </c>
      <c r="V8" s="12">
        <v>28.954545454545453</v>
      </c>
      <c r="W8" s="12">
        <v>11.363636363636363</v>
      </c>
      <c r="X8" s="12">
        <v>8.2727272727272734</v>
      </c>
      <c r="Y8" s="12">
        <v>13.454545454545455</v>
      </c>
      <c r="Z8" s="12">
        <v>25.818181818181817</v>
      </c>
      <c r="AA8" s="12">
        <v>458.22727272727275</v>
      </c>
      <c r="AB8" s="12">
        <v>490.77272727272725</v>
      </c>
      <c r="AC8" s="12">
        <v>355.95454545454544</v>
      </c>
      <c r="AD8" s="12">
        <v>343.54545454545456</v>
      </c>
      <c r="AE8" s="12">
        <v>158.31818181818181</v>
      </c>
      <c r="AF8" s="12">
        <v>113.90909090909091</v>
      </c>
      <c r="AG8" s="12">
        <v>25.727272727272727</v>
      </c>
      <c r="AH8" s="12">
        <v>42.5</v>
      </c>
      <c r="AI8" s="12">
        <v>37.863636363636367</v>
      </c>
      <c r="AJ8" s="12">
        <v>8</v>
      </c>
      <c r="AK8" s="12">
        <v>12.227272727272727</v>
      </c>
      <c r="AL8" s="12">
        <v>29.045454545454547</v>
      </c>
      <c r="AM8" s="12">
        <v>6.1363636363636367</v>
      </c>
      <c r="AN8" s="12">
        <v>28.181818181818183</v>
      </c>
      <c r="AO8" s="12">
        <v>4.4545454545454541</v>
      </c>
      <c r="AP8" s="12">
        <v>5.6363636363636367</v>
      </c>
      <c r="AQ8" s="12">
        <v>50.409090909090907</v>
      </c>
      <c r="AR8" s="12">
        <v>22</v>
      </c>
      <c r="AS8" s="13">
        <v>3891.6363636363635</v>
      </c>
      <c r="AT8" s="14"/>
      <c r="AW8" s="15"/>
    </row>
    <row r="9" spans="1:56">
      <c r="A9" s="1" t="s">
        <v>8</v>
      </c>
      <c r="B9" s="12">
        <v>156.54545454545453</v>
      </c>
      <c r="C9" s="12">
        <v>269.54545454545456</v>
      </c>
      <c r="D9" s="12">
        <v>123.31818181818181</v>
      </c>
      <c r="E9" s="12">
        <v>87.909090909090907</v>
      </c>
      <c r="F9" s="12">
        <v>416.86363636363637</v>
      </c>
      <c r="G9" s="12">
        <v>91.090909090909093</v>
      </c>
      <c r="H9" s="12">
        <v>13.090909090909092</v>
      </c>
      <c r="I9" s="12">
        <v>165.63636363636363</v>
      </c>
      <c r="J9" s="12">
        <v>243.77272727272728</v>
      </c>
      <c r="K9" s="12">
        <v>85.272727272727266</v>
      </c>
      <c r="L9" s="12">
        <v>165.36363636363637</v>
      </c>
      <c r="M9" s="12">
        <v>187.72727272727272</v>
      </c>
      <c r="N9" s="12">
        <v>109.90909090909091</v>
      </c>
      <c r="O9" s="12">
        <v>113.95454545454545</v>
      </c>
      <c r="P9" s="12">
        <v>120</v>
      </c>
      <c r="Q9" s="12">
        <v>70.5</v>
      </c>
      <c r="R9" s="12">
        <v>71.727272727272734</v>
      </c>
      <c r="S9" s="12">
        <v>128.59090909090909</v>
      </c>
      <c r="T9" s="12">
        <v>138</v>
      </c>
      <c r="U9" s="12">
        <v>106.77272727272727</v>
      </c>
      <c r="V9" s="12">
        <v>126.5</v>
      </c>
      <c r="W9" s="12">
        <v>44.68181818181818</v>
      </c>
      <c r="X9" s="12">
        <v>38.863636363636367</v>
      </c>
      <c r="Y9" s="12">
        <v>51.045454545454547</v>
      </c>
      <c r="Z9" s="12">
        <v>68.272727272727266</v>
      </c>
      <c r="AA9" s="12">
        <v>908.31818181818187</v>
      </c>
      <c r="AB9" s="12">
        <v>905.81818181818187</v>
      </c>
      <c r="AC9" s="12">
        <v>777.5454545454545</v>
      </c>
      <c r="AD9" s="12">
        <v>701.81818181818187</v>
      </c>
      <c r="AE9" s="12">
        <v>287.90909090909093</v>
      </c>
      <c r="AF9" s="12">
        <v>197.5</v>
      </c>
      <c r="AG9" s="12">
        <v>82.13636363636364</v>
      </c>
      <c r="AH9" s="12">
        <v>90.045454545454547</v>
      </c>
      <c r="AI9" s="12">
        <v>92.409090909090907</v>
      </c>
      <c r="AJ9" s="12">
        <v>23.59090909090909</v>
      </c>
      <c r="AK9" s="12">
        <v>31.772727272727273</v>
      </c>
      <c r="AL9" s="12">
        <v>91.045454545454547</v>
      </c>
      <c r="AM9" s="12">
        <v>35.81818181818182</v>
      </c>
      <c r="AN9" s="12">
        <v>168.95454545454547</v>
      </c>
      <c r="AO9" s="12">
        <v>23.636363636363637</v>
      </c>
      <c r="AP9" s="12">
        <v>24</v>
      </c>
      <c r="AQ9" s="12">
        <v>97.909090909090907</v>
      </c>
      <c r="AR9" s="12">
        <v>48.045454545454547</v>
      </c>
      <c r="AS9" s="13">
        <v>7783.2272727272748</v>
      </c>
      <c r="AT9" s="14"/>
      <c r="AW9" s="15"/>
    </row>
    <row r="10" spans="1:56">
      <c r="A10" s="1">
        <v>19</v>
      </c>
      <c r="B10" s="12">
        <v>141.22727272727272</v>
      </c>
      <c r="C10" s="12">
        <v>415.72727272727275</v>
      </c>
      <c r="D10" s="12">
        <v>215.27272727272728</v>
      </c>
      <c r="E10" s="12">
        <v>199.27272727272728</v>
      </c>
      <c r="F10" s="12">
        <v>412.59090909090907</v>
      </c>
      <c r="G10" s="12">
        <v>175.63636363636363</v>
      </c>
      <c r="H10" s="12">
        <v>162.18181818181819</v>
      </c>
      <c r="I10" s="12">
        <v>10.909090909090908</v>
      </c>
      <c r="J10" s="12">
        <v>57.454545454545453</v>
      </c>
      <c r="K10" s="12">
        <v>41.909090909090907</v>
      </c>
      <c r="L10" s="12">
        <v>130.40909090909091</v>
      </c>
      <c r="M10" s="12">
        <v>161.86363636363637</v>
      </c>
      <c r="N10" s="12">
        <v>194.72727272727272</v>
      </c>
      <c r="O10" s="12">
        <v>190.81818181818181</v>
      </c>
      <c r="P10" s="12">
        <v>192.68181818181819</v>
      </c>
      <c r="Q10" s="12">
        <v>153.54545454545453</v>
      </c>
      <c r="R10" s="12">
        <v>165.90909090909091</v>
      </c>
      <c r="S10" s="12">
        <v>370.22727272727275</v>
      </c>
      <c r="T10" s="12">
        <v>270.45454545454544</v>
      </c>
      <c r="U10" s="12">
        <v>328.36363636363637</v>
      </c>
      <c r="V10" s="12">
        <v>242.81818181818181</v>
      </c>
      <c r="W10" s="12">
        <v>141.04545454545453</v>
      </c>
      <c r="X10" s="12">
        <v>98.36363636363636</v>
      </c>
      <c r="Y10" s="12">
        <v>139.5</v>
      </c>
      <c r="Z10" s="12">
        <v>55.772727272727273</v>
      </c>
      <c r="AA10" s="12">
        <v>789.63636363636363</v>
      </c>
      <c r="AB10" s="12">
        <v>745.9545454545455</v>
      </c>
      <c r="AC10" s="12">
        <v>601.90909090909088</v>
      </c>
      <c r="AD10" s="12">
        <v>660.0454545454545</v>
      </c>
      <c r="AE10" s="12">
        <v>246.68181818181819</v>
      </c>
      <c r="AF10" s="12">
        <v>225.63636363636363</v>
      </c>
      <c r="AG10" s="12">
        <v>131.81818181818181</v>
      </c>
      <c r="AH10" s="12">
        <v>107.54545454545455</v>
      </c>
      <c r="AI10" s="12">
        <v>140.40909090909091</v>
      </c>
      <c r="AJ10" s="12">
        <v>64.954545454545453</v>
      </c>
      <c r="AK10" s="12">
        <v>62.272727272727273</v>
      </c>
      <c r="AL10" s="12">
        <v>237.40909090909091</v>
      </c>
      <c r="AM10" s="12">
        <v>116.13636363636364</v>
      </c>
      <c r="AN10" s="12">
        <v>244.77272727272728</v>
      </c>
      <c r="AO10" s="12">
        <v>71</v>
      </c>
      <c r="AP10" s="12">
        <v>38.136363636363633</v>
      </c>
      <c r="AQ10" s="12">
        <v>49.772727272727273</v>
      </c>
      <c r="AR10" s="12">
        <v>98.181818181818187</v>
      </c>
      <c r="AS10" s="13">
        <v>9300.9545454545496</v>
      </c>
      <c r="AT10" s="14"/>
      <c r="AV10" s="17"/>
      <c r="AW10" s="15"/>
      <c r="BC10" s="11"/>
    </row>
    <row r="11" spans="1:56">
      <c r="A11" s="1">
        <v>12</v>
      </c>
      <c r="B11" s="12">
        <v>180.95454545454547</v>
      </c>
      <c r="C11" s="12">
        <v>580.5454545454545</v>
      </c>
      <c r="D11" s="12">
        <v>277.81818181818181</v>
      </c>
      <c r="E11" s="12">
        <v>252.81818181818181</v>
      </c>
      <c r="F11" s="12">
        <v>494</v>
      </c>
      <c r="G11" s="12">
        <v>223.72727272727272</v>
      </c>
      <c r="H11" s="12">
        <v>240.22727272727272</v>
      </c>
      <c r="I11" s="12">
        <v>53.68181818181818</v>
      </c>
      <c r="J11" s="12">
        <v>19.227272727272727</v>
      </c>
      <c r="K11" s="12">
        <v>41.772727272727273</v>
      </c>
      <c r="L11" s="12">
        <v>203.27272727272728</v>
      </c>
      <c r="M11" s="12">
        <v>336.59090909090907</v>
      </c>
      <c r="N11" s="12">
        <v>330.81818181818181</v>
      </c>
      <c r="O11" s="12">
        <v>347.81818181818181</v>
      </c>
      <c r="P11" s="12">
        <v>283.59090909090907</v>
      </c>
      <c r="Q11" s="12">
        <v>208.90909090909091</v>
      </c>
      <c r="R11" s="12">
        <v>223.86363636363637</v>
      </c>
      <c r="S11" s="12">
        <v>458.54545454545456</v>
      </c>
      <c r="T11" s="12">
        <v>310.63636363636363</v>
      </c>
      <c r="U11" s="12">
        <v>336.5</v>
      </c>
      <c r="V11" s="12">
        <v>325.31818181818181</v>
      </c>
      <c r="W11" s="12">
        <v>175.27272727272728</v>
      </c>
      <c r="X11" s="12">
        <v>157.68181818181819</v>
      </c>
      <c r="Y11" s="12">
        <v>185.72727272727272</v>
      </c>
      <c r="Z11" s="12">
        <v>89.86363636363636</v>
      </c>
      <c r="AA11" s="12">
        <v>907.13636363636363</v>
      </c>
      <c r="AB11" s="12">
        <v>841.90909090909088</v>
      </c>
      <c r="AC11" s="12">
        <v>877.77272727272725</v>
      </c>
      <c r="AD11" s="12">
        <v>749.36363636363637</v>
      </c>
      <c r="AE11" s="12">
        <v>260.09090909090907</v>
      </c>
      <c r="AF11" s="12">
        <v>274.27272727272725</v>
      </c>
      <c r="AG11" s="12">
        <v>152</v>
      </c>
      <c r="AH11" s="12">
        <v>144.59090909090909</v>
      </c>
      <c r="AI11" s="12">
        <v>176.77272727272728</v>
      </c>
      <c r="AJ11" s="12">
        <v>87.545454545454547</v>
      </c>
      <c r="AK11" s="12">
        <v>95.909090909090907</v>
      </c>
      <c r="AL11" s="12">
        <v>314.54545454545456</v>
      </c>
      <c r="AM11" s="12">
        <v>122.59090909090909</v>
      </c>
      <c r="AN11" s="12">
        <v>291.63636363636363</v>
      </c>
      <c r="AO11" s="12">
        <v>79.36363636363636</v>
      </c>
      <c r="AP11" s="12">
        <v>65</v>
      </c>
      <c r="AQ11" s="12">
        <v>93.545454545454547</v>
      </c>
      <c r="AR11" s="12">
        <v>115.95454545454545</v>
      </c>
      <c r="AS11" s="13">
        <v>11989.181818181822</v>
      </c>
      <c r="AT11" s="14"/>
      <c r="AV11" s="18"/>
      <c r="AW11" s="15" t="s">
        <v>43</v>
      </c>
      <c r="AX11" s="15" t="s">
        <v>44</v>
      </c>
      <c r="AY11" s="15" t="s">
        <v>45</v>
      </c>
      <c r="AZ11" s="15" t="s">
        <v>46</v>
      </c>
      <c r="BA11" s="15" t="s">
        <v>47</v>
      </c>
      <c r="BB11" s="15" t="s">
        <v>48</v>
      </c>
      <c r="BC11" s="14" t="s">
        <v>57</v>
      </c>
      <c r="BD11" s="15" t="s">
        <v>37</v>
      </c>
    </row>
    <row r="12" spans="1:56">
      <c r="A12" s="1" t="s">
        <v>9</v>
      </c>
      <c r="B12" s="12">
        <v>44.136363636363633</v>
      </c>
      <c r="C12" s="12">
        <v>91.454545454545453</v>
      </c>
      <c r="D12" s="12">
        <v>69.13636363636364</v>
      </c>
      <c r="E12" s="12">
        <v>62.727272727272727</v>
      </c>
      <c r="F12" s="12">
        <v>216.22727272727272</v>
      </c>
      <c r="G12" s="12">
        <v>70.045454545454547</v>
      </c>
      <c r="H12" s="12">
        <v>86.86363636363636</v>
      </c>
      <c r="I12" s="12">
        <v>42.954545454545453</v>
      </c>
      <c r="J12" s="12">
        <v>43.545454545454547</v>
      </c>
      <c r="K12" s="12">
        <v>7.6818181818181817</v>
      </c>
      <c r="L12" s="12">
        <v>144.04545454545453</v>
      </c>
      <c r="M12" s="12">
        <v>221.59090909090909</v>
      </c>
      <c r="N12" s="12">
        <v>252.22727272727272</v>
      </c>
      <c r="O12" s="12">
        <v>228.09090909090909</v>
      </c>
      <c r="P12" s="12">
        <v>141.63636363636363</v>
      </c>
      <c r="Q12" s="12">
        <v>106.72727272727273</v>
      </c>
      <c r="R12" s="12">
        <v>105.90909090909091</v>
      </c>
      <c r="S12" s="12">
        <v>165.63636363636363</v>
      </c>
      <c r="T12" s="12">
        <v>29.90909090909091</v>
      </c>
      <c r="U12" s="12">
        <v>24.636363636363637</v>
      </c>
      <c r="V12" s="12">
        <v>32.363636363636367</v>
      </c>
      <c r="W12" s="12">
        <v>13.5</v>
      </c>
      <c r="X12" s="12">
        <v>17.363636363636363</v>
      </c>
      <c r="Y12" s="12">
        <v>31.90909090909091</v>
      </c>
      <c r="Z12" s="12">
        <v>40.136363636363633</v>
      </c>
      <c r="AA12" s="12">
        <v>575.63636363636363</v>
      </c>
      <c r="AB12" s="12">
        <v>588.09090909090912</v>
      </c>
      <c r="AC12" s="12">
        <v>554.59090909090912</v>
      </c>
      <c r="AD12" s="12">
        <v>424.68181818181819</v>
      </c>
      <c r="AE12" s="12">
        <v>150.13636363636363</v>
      </c>
      <c r="AF12" s="12">
        <v>106.81818181818181</v>
      </c>
      <c r="AG12" s="12">
        <v>49.863636363636367</v>
      </c>
      <c r="AH12" s="12">
        <v>76.909090909090907</v>
      </c>
      <c r="AI12" s="12">
        <v>88.818181818181813</v>
      </c>
      <c r="AJ12" s="12">
        <v>9.6818181818181817</v>
      </c>
      <c r="AK12" s="12">
        <v>85.86363636363636</v>
      </c>
      <c r="AL12" s="12">
        <v>208.5</v>
      </c>
      <c r="AM12" s="12">
        <v>9.0909090909090917</v>
      </c>
      <c r="AN12" s="12">
        <v>39.409090909090907</v>
      </c>
      <c r="AO12" s="12">
        <v>14.181818181818182</v>
      </c>
      <c r="AP12" s="12">
        <v>9.2272727272727266</v>
      </c>
      <c r="AQ12" s="12">
        <v>25.636363636363637</v>
      </c>
      <c r="AR12" s="12">
        <v>20.636363636363637</v>
      </c>
      <c r="AS12" s="13">
        <v>5328.227272727273</v>
      </c>
      <c r="AT12" s="14"/>
      <c r="AV12" s="17" t="s">
        <v>43</v>
      </c>
      <c r="AW12" s="22">
        <f>SUM(AA28:AD31)</f>
        <v>4887.272727272727</v>
      </c>
      <c r="AX12" s="22">
        <f>SUM(Z28:Z31,H28:K31)</f>
        <v>14872.999999999998</v>
      </c>
      <c r="AY12" s="22">
        <f>SUM(AE28:AJ31)</f>
        <v>29892.045454545445</v>
      </c>
      <c r="AZ12" s="22">
        <f>SUM(B28:G31)</f>
        <v>11942.136363636364</v>
      </c>
      <c r="BA12" s="22">
        <f>SUM(AM28:AN31,T28:Y31)</f>
        <v>18640.136363636357</v>
      </c>
      <c r="BB12" s="22">
        <f>SUM(AK28:AL31,L28:S31)</f>
        <v>21797.727272727276</v>
      </c>
      <c r="BC12" s="23">
        <f>SUM(AO28:AR31)</f>
        <v>9416.5909090909099</v>
      </c>
      <c r="BD12" s="22">
        <f t="shared" ref="BD12:BD19" si="0">SUM(AW12:BC12)</f>
        <v>111448.90909090907</v>
      </c>
    </row>
    <row r="13" spans="1:56">
      <c r="A13" s="1" t="s">
        <v>10</v>
      </c>
      <c r="B13" s="12">
        <v>100.04545454545455</v>
      </c>
      <c r="C13" s="12">
        <v>128.22727272727272</v>
      </c>
      <c r="D13" s="12">
        <v>63.590909090909093</v>
      </c>
      <c r="E13" s="12">
        <v>71.954545454545453</v>
      </c>
      <c r="F13" s="12">
        <v>273.36363636363637</v>
      </c>
      <c r="G13" s="12">
        <v>109.72727272727273</v>
      </c>
      <c r="H13" s="12">
        <v>173.72727272727272</v>
      </c>
      <c r="I13" s="12">
        <v>151.09090909090909</v>
      </c>
      <c r="J13" s="12">
        <v>227.81818181818181</v>
      </c>
      <c r="K13" s="12">
        <v>135.27272727272728</v>
      </c>
      <c r="L13" s="12">
        <v>9.8181818181818183</v>
      </c>
      <c r="M13" s="12">
        <v>252.72727272727272</v>
      </c>
      <c r="N13" s="12">
        <v>224.90909090909091</v>
      </c>
      <c r="O13" s="12">
        <v>276</v>
      </c>
      <c r="P13" s="12">
        <v>232.31818181818181</v>
      </c>
      <c r="Q13" s="12">
        <v>106.04545454545455</v>
      </c>
      <c r="R13" s="12">
        <v>78.590909090909093</v>
      </c>
      <c r="S13" s="12">
        <v>135.72727272727272</v>
      </c>
      <c r="T13" s="12">
        <v>54.863636363636367</v>
      </c>
      <c r="U13" s="12">
        <v>36.454545454545453</v>
      </c>
      <c r="V13" s="12">
        <v>50.545454545454547</v>
      </c>
      <c r="W13" s="12">
        <v>22.772727272727273</v>
      </c>
      <c r="X13" s="12">
        <v>31.40909090909091</v>
      </c>
      <c r="Y13" s="12">
        <v>47.409090909090907</v>
      </c>
      <c r="Z13" s="12">
        <v>104.40909090909091</v>
      </c>
      <c r="AA13" s="12">
        <v>752.68181818181813</v>
      </c>
      <c r="AB13" s="12">
        <v>671.31818181818187</v>
      </c>
      <c r="AC13" s="12">
        <v>724.90909090909088</v>
      </c>
      <c r="AD13" s="12">
        <v>586.40909090909088</v>
      </c>
      <c r="AE13" s="12">
        <v>219.45454545454547</v>
      </c>
      <c r="AF13" s="12">
        <v>151.22727272727272</v>
      </c>
      <c r="AG13" s="12">
        <v>52.772727272727273</v>
      </c>
      <c r="AH13" s="12">
        <v>94.86363636363636</v>
      </c>
      <c r="AI13" s="12">
        <v>98.318181818181813</v>
      </c>
      <c r="AJ13" s="12">
        <v>14.363636363636363</v>
      </c>
      <c r="AK13" s="12">
        <v>51.18181818181818</v>
      </c>
      <c r="AL13" s="12">
        <v>152.22727272727272</v>
      </c>
      <c r="AM13" s="12">
        <v>11.409090909090908</v>
      </c>
      <c r="AN13" s="12">
        <v>56.68181818181818</v>
      </c>
      <c r="AO13" s="12">
        <v>14.045454545454545</v>
      </c>
      <c r="AP13" s="12">
        <v>16.181818181818183</v>
      </c>
      <c r="AQ13" s="12">
        <v>49.5</v>
      </c>
      <c r="AR13" s="12">
        <v>23.454545454545453</v>
      </c>
      <c r="AS13" s="13">
        <v>6839.8181818181811</v>
      </c>
      <c r="AT13" s="14"/>
      <c r="AV13" s="17" t="s">
        <v>44</v>
      </c>
      <c r="AW13" s="22">
        <f>SUM(AA27:AD27,AA9:AD12)</f>
        <v>14988.09090909091</v>
      </c>
      <c r="AX13" s="22">
        <f>SUM(Z27,Z9:Z12,H9:K12,H27:K27)</f>
        <v>1820.8636363636363</v>
      </c>
      <c r="AY13" s="22">
        <f>SUM(AE9:AJ12,AE27:AJ27)</f>
        <v>3705.454545454546</v>
      </c>
      <c r="AZ13" s="22">
        <f>SUM(B9:G12,B27:G27)</f>
        <v>5461.6818181818207</v>
      </c>
      <c r="BA13" s="22">
        <f>SUM(T9:Y12,AM9:AN12,T27:Y27,AM27:AN27)</f>
        <v>4509.181818181818</v>
      </c>
      <c r="BB13" s="22">
        <f>SUM(L9:S12,AK9:AL12,L27:S27,AK27:AL27)</f>
        <v>7826.3636363636379</v>
      </c>
      <c r="BC13" s="23">
        <f>SUM(AO9:AR12,AO27:AR27)</f>
        <v>960.40909090909076</v>
      </c>
      <c r="BD13" s="22">
        <f t="shared" si="0"/>
        <v>39272.045454545463</v>
      </c>
    </row>
    <row r="14" spans="1:56">
      <c r="A14" s="1" t="s">
        <v>11</v>
      </c>
      <c r="B14" s="12">
        <v>86.045454545454547</v>
      </c>
      <c r="C14" s="12">
        <v>161.18181818181819</v>
      </c>
      <c r="D14" s="12">
        <v>75.772727272727266</v>
      </c>
      <c r="E14" s="12">
        <v>76.818181818181813</v>
      </c>
      <c r="F14" s="12">
        <v>256.09090909090907</v>
      </c>
      <c r="G14" s="12">
        <v>105.22727272727273</v>
      </c>
      <c r="H14" s="12">
        <v>192.59090909090909</v>
      </c>
      <c r="I14" s="12">
        <v>201.09090909090909</v>
      </c>
      <c r="J14" s="12">
        <v>361.40909090909093</v>
      </c>
      <c r="K14" s="12">
        <v>204.31818181818181</v>
      </c>
      <c r="L14" s="12">
        <v>248.90909090909091</v>
      </c>
      <c r="M14" s="12">
        <v>8.0909090909090917</v>
      </c>
      <c r="N14" s="12">
        <v>136.72727272727272</v>
      </c>
      <c r="O14" s="12">
        <v>211.13636363636363</v>
      </c>
      <c r="P14" s="12">
        <v>204.09090909090909</v>
      </c>
      <c r="Q14" s="12">
        <v>104.77272727272727</v>
      </c>
      <c r="R14" s="12">
        <v>96.090909090909093</v>
      </c>
      <c r="S14" s="12">
        <v>188.45454545454547</v>
      </c>
      <c r="T14" s="12">
        <v>80.909090909090907</v>
      </c>
      <c r="U14" s="12">
        <v>79.227272727272734</v>
      </c>
      <c r="V14" s="12">
        <v>83.454545454545453</v>
      </c>
      <c r="W14" s="12">
        <v>42.045454545454547</v>
      </c>
      <c r="X14" s="12">
        <v>34.81818181818182</v>
      </c>
      <c r="Y14" s="12">
        <v>63</v>
      </c>
      <c r="Z14" s="12">
        <v>94.272727272727266</v>
      </c>
      <c r="AA14" s="12">
        <v>509.27272727272725</v>
      </c>
      <c r="AB14" s="12">
        <v>408.31818181818181</v>
      </c>
      <c r="AC14" s="12">
        <v>520.86363636363637</v>
      </c>
      <c r="AD14" s="12">
        <v>356.27272727272725</v>
      </c>
      <c r="AE14" s="12">
        <v>120.04545454545455</v>
      </c>
      <c r="AF14" s="12">
        <v>105.95454545454545</v>
      </c>
      <c r="AG14" s="12">
        <v>51.090909090909093</v>
      </c>
      <c r="AH14" s="12">
        <v>63.227272727272727</v>
      </c>
      <c r="AI14" s="12">
        <v>66</v>
      </c>
      <c r="AJ14" s="12">
        <v>14.772727272727273</v>
      </c>
      <c r="AK14" s="12">
        <v>78</v>
      </c>
      <c r="AL14" s="12">
        <v>303.81818181818181</v>
      </c>
      <c r="AM14" s="12">
        <v>29.545454545454547</v>
      </c>
      <c r="AN14" s="12">
        <v>118.54545454545455</v>
      </c>
      <c r="AO14" s="12">
        <v>14.272727272727273</v>
      </c>
      <c r="AP14" s="12">
        <v>16.272727272727273</v>
      </c>
      <c r="AQ14" s="12">
        <v>44.636363636363633</v>
      </c>
      <c r="AR14" s="12">
        <v>29.40909090909091</v>
      </c>
      <c r="AS14" s="13">
        <v>6246.8636363636369</v>
      </c>
      <c r="AT14" s="14"/>
      <c r="AV14" s="17" t="s">
        <v>45</v>
      </c>
      <c r="AW14" s="22">
        <f>SUM(AA32:AD37)</f>
        <v>29010.545454545456</v>
      </c>
      <c r="AX14" s="22">
        <f>SUM(H32:K37,Z32:Z37)</f>
        <v>3598.9545454545455</v>
      </c>
      <c r="AY14" s="22">
        <f>SUM(AE32:AJ37)</f>
        <v>8120.9545454545441</v>
      </c>
      <c r="AZ14" s="22">
        <f>SUM(B32:G37)</f>
        <v>2793.8181818181815</v>
      </c>
      <c r="BA14" s="22">
        <f>SUM(T32:Y37,AM32:AN37)</f>
        <v>2047.6363636363631</v>
      </c>
      <c r="BB14" s="22">
        <f>SUM(L32:S37,AK32:AL37)</f>
        <v>2946.3181818181811</v>
      </c>
      <c r="BC14" s="23">
        <f>SUM(AO32:AR37)</f>
        <v>2652.9545454545455</v>
      </c>
      <c r="BD14" s="22">
        <f t="shared" si="0"/>
        <v>51171.181818181816</v>
      </c>
    </row>
    <row r="15" spans="1:56">
      <c r="A15" s="1" t="s">
        <v>12</v>
      </c>
      <c r="B15" s="12">
        <v>40.727272727272727</v>
      </c>
      <c r="C15" s="12">
        <v>54.227272727272727</v>
      </c>
      <c r="D15" s="12">
        <v>32.954545454545453</v>
      </c>
      <c r="E15" s="12">
        <v>26.40909090909091</v>
      </c>
      <c r="F15" s="12">
        <v>149.63636363636363</v>
      </c>
      <c r="G15" s="12">
        <v>39.272727272727273</v>
      </c>
      <c r="H15" s="12">
        <v>118.22727272727273</v>
      </c>
      <c r="I15" s="12">
        <v>215.86363636363637</v>
      </c>
      <c r="J15" s="12">
        <v>345.59090909090907</v>
      </c>
      <c r="K15" s="12">
        <v>252.5</v>
      </c>
      <c r="L15" s="12">
        <v>223.59090909090909</v>
      </c>
      <c r="M15" s="12">
        <v>143.63636363636363</v>
      </c>
      <c r="N15" s="12">
        <v>6.3181818181818183</v>
      </c>
      <c r="O15" s="12">
        <v>111.86363636363636</v>
      </c>
      <c r="P15" s="12">
        <v>147.45454545454547</v>
      </c>
      <c r="Q15" s="12">
        <v>70.63636363636364</v>
      </c>
      <c r="R15" s="12">
        <v>83.954545454545453</v>
      </c>
      <c r="S15" s="12">
        <v>144.40909090909091</v>
      </c>
      <c r="T15" s="12">
        <v>31.40909090909091</v>
      </c>
      <c r="U15" s="12">
        <v>23.227272727272727</v>
      </c>
      <c r="V15" s="12">
        <v>24.727272727272727</v>
      </c>
      <c r="W15" s="12">
        <v>7.7727272727272725</v>
      </c>
      <c r="X15" s="12">
        <v>9.5</v>
      </c>
      <c r="Y15" s="12">
        <v>17.90909090909091</v>
      </c>
      <c r="Z15" s="12">
        <v>41.136363636363633</v>
      </c>
      <c r="AA15" s="12">
        <v>636.40909090909088</v>
      </c>
      <c r="AB15" s="12">
        <v>562.27272727272725</v>
      </c>
      <c r="AC15" s="12">
        <v>462.36363636363637</v>
      </c>
      <c r="AD15" s="12">
        <v>370.63636363636363</v>
      </c>
      <c r="AE15" s="12">
        <v>95.181818181818187</v>
      </c>
      <c r="AF15" s="12">
        <v>66.045454545454547</v>
      </c>
      <c r="AG15" s="12">
        <v>34.909090909090907</v>
      </c>
      <c r="AH15" s="12">
        <v>57.727272727272727</v>
      </c>
      <c r="AI15" s="12">
        <v>60.590909090909093</v>
      </c>
      <c r="AJ15" s="12">
        <v>7.6363636363636367</v>
      </c>
      <c r="AK15" s="12">
        <v>39.545454545454547</v>
      </c>
      <c r="AL15" s="12">
        <v>123.40909090909091</v>
      </c>
      <c r="AM15" s="12">
        <v>5.1363636363636367</v>
      </c>
      <c r="AN15" s="12">
        <v>29.454545454545453</v>
      </c>
      <c r="AO15" s="12">
        <v>8.045454545454545</v>
      </c>
      <c r="AP15" s="12">
        <v>16.227272727272727</v>
      </c>
      <c r="AQ15" s="12">
        <v>28.227272727272727</v>
      </c>
      <c r="AR15" s="12">
        <v>17.318181818181817</v>
      </c>
      <c r="AS15" s="13">
        <v>4984.0909090909108</v>
      </c>
      <c r="AT15" s="14"/>
      <c r="AV15" s="17" t="s">
        <v>46</v>
      </c>
      <c r="AW15" s="22">
        <f>SUM(AA3:AD8)</f>
        <v>12858.272727272728</v>
      </c>
      <c r="AX15" s="22">
        <f>SUM(H3:K8,Z3:Z8)</f>
        <v>5632.6818181818189</v>
      </c>
      <c r="AY15" s="22">
        <f>SUM(AE3:AJ8)</f>
        <v>3062.5000000000005</v>
      </c>
      <c r="AZ15" s="22">
        <f>SUM(B3:G8)</f>
        <v>6347.409090909091</v>
      </c>
      <c r="BA15" s="22">
        <f>SUM(T3:Y8,AM3:AN8)</f>
        <v>1501.7727272727273</v>
      </c>
      <c r="BB15" s="22">
        <f>SUM(L3:S8,AK3:AL8)</f>
        <v>3883.1818181818176</v>
      </c>
      <c r="BC15" s="23">
        <f>SUM(AO3:AR8)</f>
        <v>1002.2272727272727</v>
      </c>
      <c r="BD15" s="22">
        <f t="shared" si="0"/>
        <v>34288.045454545456</v>
      </c>
    </row>
    <row r="16" spans="1:56">
      <c r="A16" s="1" t="s">
        <v>13</v>
      </c>
      <c r="B16" s="12">
        <v>34.863636363636367</v>
      </c>
      <c r="C16" s="12">
        <v>46.590909090909093</v>
      </c>
      <c r="D16" s="12">
        <v>13.318181818181818</v>
      </c>
      <c r="E16" s="12">
        <v>21.09090909090909</v>
      </c>
      <c r="F16" s="12">
        <v>132.36363636363637</v>
      </c>
      <c r="G16" s="12">
        <v>36.81818181818182</v>
      </c>
      <c r="H16" s="12">
        <v>115.59090909090909</v>
      </c>
      <c r="I16" s="12">
        <v>198.63636363636363</v>
      </c>
      <c r="J16" s="12">
        <v>339.13636363636363</v>
      </c>
      <c r="K16" s="12">
        <v>211.68181818181819</v>
      </c>
      <c r="L16" s="12">
        <v>274.09090909090907</v>
      </c>
      <c r="M16" s="12">
        <v>202.09090909090909</v>
      </c>
      <c r="N16" s="12">
        <v>112.40909090909091</v>
      </c>
      <c r="O16" s="12">
        <v>7.5</v>
      </c>
      <c r="P16" s="12">
        <v>157.36363636363637</v>
      </c>
      <c r="Q16" s="12">
        <v>124.36363636363636</v>
      </c>
      <c r="R16" s="12">
        <v>127.27272727272727</v>
      </c>
      <c r="S16" s="12">
        <v>222.68181818181819</v>
      </c>
      <c r="T16" s="12">
        <v>27.818181818181817</v>
      </c>
      <c r="U16" s="12">
        <v>16.227272727272727</v>
      </c>
      <c r="V16" s="12">
        <v>21.454545454545453</v>
      </c>
      <c r="W16" s="12">
        <v>5.3636363636363633</v>
      </c>
      <c r="X16" s="12">
        <v>6.7272727272727275</v>
      </c>
      <c r="Y16" s="12">
        <v>12.227272727272727</v>
      </c>
      <c r="Z16" s="12">
        <v>42.18181818181818</v>
      </c>
      <c r="AA16" s="12">
        <v>536.18181818181813</v>
      </c>
      <c r="AB16" s="12">
        <v>542.9545454545455</v>
      </c>
      <c r="AC16" s="12">
        <v>436.59090909090907</v>
      </c>
      <c r="AD16" s="12">
        <v>344.59090909090907</v>
      </c>
      <c r="AE16" s="12">
        <v>72.13636363636364</v>
      </c>
      <c r="AF16" s="12">
        <v>58.590909090909093</v>
      </c>
      <c r="AG16" s="12">
        <v>23.09090909090909</v>
      </c>
      <c r="AH16" s="12">
        <v>46.18181818181818</v>
      </c>
      <c r="AI16" s="12">
        <v>61.954545454545453</v>
      </c>
      <c r="AJ16" s="12">
        <v>14.454545454545455</v>
      </c>
      <c r="AK16" s="12">
        <v>63.636363636363633</v>
      </c>
      <c r="AL16" s="12">
        <v>260</v>
      </c>
      <c r="AM16" s="12">
        <v>5</v>
      </c>
      <c r="AN16" s="12">
        <v>23.818181818181817</v>
      </c>
      <c r="AO16" s="12">
        <v>8.954545454545455</v>
      </c>
      <c r="AP16" s="12">
        <v>10.863636363636363</v>
      </c>
      <c r="AQ16" s="12">
        <v>17.40909090909091</v>
      </c>
      <c r="AR16" s="12">
        <v>14.545454545454545</v>
      </c>
      <c r="AS16" s="13">
        <v>5050.8181818181802</v>
      </c>
      <c r="AT16" s="14"/>
      <c r="AV16" s="17" t="s">
        <v>47</v>
      </c>
      <c r="AW16" s="22">
        <f>SUM(AA21:AD26,AA40:AD41)</f>
        <v>19148.909090909092</v>
      </c>
      <c r="AX16" s="22">
        <f>SUM(H21:K26,H40:K41,Z21:Z26,Z40:Z41)</f>
        <v>4541.2272727272712</v>
      </c>
      <c r="AY16" s="22">
        <f>SUM(AE21:AJ26,AE40:AJ41)</f>
        <v>2138.9999999999995</v>
      </c>
      <c r="AZ16" s="22">
        <f>SUM(B21:G26,B40:G41)</f>
        <v>1534.090909090909</v>
      </c>
      <c r="BA16" s="22">
        <f>SUM(T21:Y26,T40:Y41,AM21:AN26,AM40:AN41)</f>
        <v>5047.2272727272757</v>
      </c>
      <c r="BB16" s="22">
        <f>SUM(L21:S26,L40:S41,AK21:AL26,AK40:AL41)</f>
        <v>1691.863636363636</v>
      </c>
      <c r="BC16" s="23">
        <f>SUM(AO21:AR26,AO40:AR41)</f>
        <v>1088.5454545454545</v>
      </c>
      <c r="BD16" s="22">
        <f t="shared" si="0"/>
        <v>35190.86363636364</v>
      </c>
    </row>
    <row r="17" spans="1:56">
      <c r="A17" s="1" t="s">
        <v>14</v>
      </c>
      <c r="B17" s="12">
        <v>41.136363636363633</v>
      </c>
      <c r="C17" s="12">
        <v>75.454545454545453</v>
      </c>
      <c r="D17" s="12">
        <v>27.09090909090909</v>
      </c>
      <c r="E17" s="12">
        <v>15.409090909090908</v>
      </c>
      <c r="F17" s="12">
        <v>120.22727272727273</v>
      </c>
      <c r="G17" s="12">
        <v>41.954545454545453</v>
      </c>
      <c r="H17" s="12">
        <v>123.77272727272727</v>
      </c>
      <c r="I17" s="12">
        <v>209.13636363636363</v>
      </c>
      <c r="J17" s="12">
        <v>271.90909090909093</v>
      </c>
      <c r="K17" s="12">
        <v>135.36363636363637</v>
      </c>
      <c r="L17" s="12">
        <v>236.81818181818181</v>
      </c>
      <c r="M17" s="12">
        <v>203.13636363636363</v>
      </c>
      <c r="N17" s="12">
        <v>146.72727272727272</v>
      </c>
      <c r="O17" s="12">
        <v>170.45454545454547</v>
      </c>
      <c r="P17" s="12">
        <v>7.7272727272727275</v>
      </c>
      <c r="Q17" s="12">
        <v>107.45454545454545</v>
      </c>
      <c r="R17" s="12">
        <v>168.63636363636363</v>
      </c>
      <c r="S17" s="12">
        <v>312.86363636363637</v>
      </c>
      <c r="T17" s="12">
        <v>30.40909090909091</v>
      </c>
      <c r="U17" s="12">
        <v>19.181818181818183</v>
      </c>
      <c r="V17" s="12">
        <v>21.727272727272727</v>
      </c>
      <c r="W17" s="12">
        <v>6.9090909090909092</v>
      </c>
      <c r="X17" s="12">
        <v>6.7272727272727275</v>
      </c>
      <c r="Y17" s="12">
        <v>15.227272727272727</v>
      </c>
      <c r="Z17" s="12">
        <v>35.31818181818182</v>
      </c>
      <c r="AA17" s="12">
        <v>380.5</v>
      </c>
      <c r="AB17" s="12">
        <v>327.86363636363637</v>
      </c>
      <c r="AC17" s="12">
        <v>271.40909090909093</v>
      </c>
      <c r="AD17" s="12">
        <v>216.63636363636363</v>
      </c>
      <c r="AE17" s="12">
        <v>59.954545454545453</v>
      </c>
      <c r="AF17" s="12">
        <v>38.045454545454547</v>
      </c>
      <c r="AG17" s="12">
        <v>24.40909090909091</v>
      </c>
      <c r="AH17" s="12">
        <v>34.409090909090907</v>
      </c>
      <c r="AI17" s="12">
        <v>40.272727272727273</v>
      </c>
      <c r="AJ17" s="12">
        <v>6.8636363636363633</v>
      </c>
      <c r="AK17" s="12">
        <v>23.318181818181817</v>
      </c>
      <c r="AL17" s="12">
        <v>83.5</v>
      </c>
      <c r="AM17" s="12">
        <v>9.3181818181818183</v>
      </c>
      <c r="AN17" s="12">
        <v>27.59090909090909</v>
      </c>
      <c r="AO17" s="12">
        <v>7.3181818181818183</v>
      </c>
      <c r="AP17" s="12">
        <v>11.772727272727273</v>
      </c>
      <c r="AQ17" s="12">
        <v>14.454545454545455</v>
      </c>
      <c r="AR17" s="12">
        <v>11.363636363636363</v>
      </c>
      <c r="AS17" s="13">
        <v>4139.772727272727</v>
      </c>
      <c r="AT17" s="14"/>
      <c r="AV17" s="1" t="s">
        <v>48</v>
      </c>
      <c r="AW17" s="23">
        <f>SUM(AA13:AD20,AA38:AD39)</f>
        <v>21701.181818181816</v>
      </c>
      <c r="AX17" s="23">
        <f>SUM(H13:K20,H38:K39,Z13:Z20,Z38:Z39)</f>
        <v>7901.545454545454</v>
      </c>
      <c r="AY17" s="23">
        <f>SUM(AE13:AJ20,AE38:AJ39)</f>
        <v>3036.0000000000009</v>
      </c>
      <c r="AZ17" s="23">
        <f>SUM(B13:G20,B38:G39)</f>
        <v>3886.2272727272721</v>
      </c>
      <c r="BA17" s="23">
        <f>SUM(T13:Y20,T38:Y39,AM13:AN20,AM38:AN39)</f>
        <v>1698.8636363636363</v>
      </c>
      <c r="BB17" s="23">
        <f>SUM(L13:S20,L38:S39,AK13:AL20,AK38:AL39)</f>
        <v>12288.863636363632</v>
      </c>
      <c r="BC17" s="23">
        <f>SUM(AO13:AR20,AO38:AR39)</f>
        <v>765.50000000000011</v>
      </c>
      <c r="BD17" s="22">
        <f t="shared" si="0"/>
        <v>51278.181818181816</v>
      </c>
    </row>
    <row r="18" spans="1:56">
      <c r="A18" s="1" t="s">
        <v>15</v>
      </c>
      <c r="B18" s="12">
        <v>22.045454545454547</v>
      </c>
      <c r="C18" s="12">
        <v>29.454545454545453</v>
      </c>
      <c r="D18" s="12">
        <v>6.7727272727272725</v>
      </c>
      <c r="E18" s="12">
        <v>9.8181818181818183</v>
      </c>
      <c r="F18" s="12">
        <v>84.727272727272734</v>
      </c>
      <c r="G18" s="12">
        <v>18.045454545454547</v>
      </c>
      <c r="H18" s="12">
        <v>65</v>
      </c>
      <c r="I18" s="12">
        <v>148.77272727272728</v>
      </c>
      <c r="J18" s="12">
        <v>196.54545454545453</v>
      </c>
      <c r="K18" s="12">
        <v>98.36363636363636</v>
      </c>
      <c r="L18" s="12">
        <v>115.18181818181819</v>
      </c>
      <c r="M18" s="12">
        <v>102.27272727272727</v>
      </c>
      <c r="N18" s="12">
        <v>74.318181818181813</v>
      </c>
      <c r="O18" s="12">
        <v>117.31818181818181</v>
      </c>
      <c r="P18" s="12">
        <v>101.18181818181819</v>
      </c>
      <c r="Q18" s="12">
        <v>5.8636363636363633</v>
      </c>
      <c r="R18" s="12">
        <v>60.863636363636367</v>
      </c>
      <c r="S18" s="12">
        <v>161.90909090909091</v>
      </c>
      <c r="T18" s="12">
        <v>14.772727272727273</v>
      </c>
      <c r="U18" s="12">
        <v>13.181818181818182</v>
      </c>
      <c r="V18" s="12">
        <v>9.6818181818181817</v>
      </c>
      <c r="W18" s="12">
        <v>4.2727272727272725</v>
      </c>
      <c r="X18" s="12">
        <v>2.2727272727272729</v>
      </c>
      <c r="Y18" s="12">
        <v>9.545454545454545</v>
      </c>
      <c r="Z18" s="12">
        <v>17.545454545454547</v>
      </c>
      <c r="AA18" s="12">
        <v>375.31818181818181</v>
      </c>
      <c r="AB18" s="12">
        <v>317.22727272727275</v>
      </c>
      <c r="AC18" s="12">
        <v>215.18181818181819</v>
      </c>
      <c r="AD18" s="12">
        <v>183.54545454545453</v>
      </c>
      <c r="AE18" s="12">
        <v>48.409090909090907</v>
      </c>
      <c r="AF18" s="12">
        <v>34.68181818181818</v>
      </c>
      <c r="AG18" s="12">
        <v>9.954545454545455</v>
      </c>
      <c r="AH18" s="12">
        <v>18.681818181818183</v>
      </c>
      <c r="AI18" s="12">
        <v>35.636363636363633</v>
      </c>
      <c r="AJ18" s="12">
        <v>7.6818181818181817</v>
      </c>
      <c r="AK18" s="12">
        <v>18.40909090909091</v>
      </c>
      <c r="AL18" s="12">
        <v>55.954545454545453</v>
      </c>
      <c r="AM18" s="12">
        <v>3.5</v>
      </c>
      <c r="AN18" s="12">
        <v>16.318181818181817</v>
      </c>
      <c r="AO18" s="12">
        <v>5.5454545454545459</v>
      </c>
      <c r="AP18" s="12">
        <v>4.8636363636363633</v>
      </c>
      <c r="AQ18" s="12">
        <v>8.454545454545455</v>
      </c>
      <c r="AR18" s="12">
        <v>7.3636363636363633</v>
      </c>
      <c r="AS18" s="13">
        <v>2856.454545454545</v>
      </c>
      <c r="AT18" s="14"/>
      <c r="AV18" s="9" t="s">
        <v>58</v>
      </c>
      <c r="AW18" s="22">
        <f>SUM(AA42:AD45)</f>
        <v>8868.6818181818217</v>
      </c>
      <c r="AX18" s="22">
        <f>SUM(Z42:Z45,H42:K45)</f>
        <v>949.77272727272725</v>
      </c>
      <c r="AY18" s="22">
        <f>SUM(AE42:AJ45)</f>
        <v>2694.272727272727</v>
      </c>
      <c r="AZ18" s="22">
        <f>SUM(B42:G45)</f>
        <v>950.68181818181824</v>
      </c>
      <c r="BA18" s="22">
        <f>SUM(T42:Y45, AM42:AN45)</f>
        <v>1069.0454545454545</v>
      </c>
      <c r="BB18" s="22">
        <f>SUM(AK42:AL45,L42:S45)</f>
        <v>688.27272727272737</v>
      </c>
      <c r="BC18" s="22">
        <f>SUM(AO42:AR45)</f>
        <v>976.13636363636385</v>
      </c>
      <c r="BD18" s="22">
        <f t="shared" si="0"/>
        <v>16196.86363636364</v>
      </c>
    </row>
    <row r="19" spans="1:56">
      <c r="A19" s="1" t="s">
        <v>16</v>
      </c>
      <c r="B19" s="12">
        <v>21.636363636363637</v>
      </c>
      <c r="C19" s="12">
        <v>32.68181818181818</v>
      </c>
      <c r="D19" s="12">
        <v>13.590909090909092</v>
      </c>
      <c r="E19" s="12">
        <v>11.545454545454545</v>
      </c>
      <c r="F19" s="12">
        <v>148.04545454545453</v>
      </c>
      <c r="G19" s="12">
        <v>27.863636363636363</v>
      </c>
      <c r="H19" s="12">
        <v>74.954545454545453</v>
      </c>
      <c r="I19" s="12">
        <v>173.31818181818181</v>
      </c>
      <c r="J19" s="12">
        <v>219.13636363636363</v>
      </c>
      <c r="K19" s="12">
        <v>106.81818181818181</v>
      </c>
      <c r="L19" s="12">
        <v>88.545454545454547</v>
      </c>
      <c r="M19" s="12">
        <v>104.04545454545455</v>
      </c>
      <c r="N19" s="12">
        <v>89.13636363636364</v>
      </c>
      <c r="O19" s="12">
        <v>130.68181818181819</v>
      </c>
      <c r="P19" s="12">
        <v>175.54545454545453</v>
      </c>
      <c r="Q19" s="12">
        <v>66.590909090909093</v>
      </c>
      <c r="R19" s="12">
        <v>11.954545454545455</v>
      </c>
      <c r="S19" s="12">
        <v>165.63636363636363</v>
      </c>
      <c r="T19" s="12">
        <v>18.818181818181817</v>
      </c>
      <c r="U19" s="12">
        <v>18.727272727272727</v>
      </c>
      <c r="V19" s="12">
        <v>17</v>
      </c>
      <c r="W19" s="12">
        <v>3.8636363636363638</v>
      </c>
      <c r="X19" s="12">
        <v>4.9545454545454541</v>
      </c>
      <c r="Y19" s="12">
        <v>8.3181818181818183</v>
      </c>
      <c r="Z19" s="12">
        <v>16.09090909090909</v>
      </c>
      <c r="AA19" s="12">
        <v>650.4545454545455</v>
      </c>
      <c r="AB19" s="12">
        <v>538.77272727272725</v>
      </c>
      <c r="AC19" s="12">
        <v>299.40909090909093</v>
      </c>
      <c r="AD19" s="12">
        <v>203.95454545454547</v>
      </c>
      <c r="AE19" s="12">
        <v>44.227272727272727</v>
      </c>
      <c r="AF19" s="12">
        <v>22.136363636363637</v>
      </c>
      <c r="AG19" s="12">
        <v>13.636363636363637</v>
      </c>
      <c r="AH19" s="12">
        <v>27.227272727272727</v>
      </c>
      <c r="AI19" s="12">
        <v>43.863636363636367</v>
      </c>
      <c r="AJ19" s="12">
        <v>9.2727272727272734</v>
      </c>
      <c r="AK19" s="12">
        <v>16.09090909090909</v>
      </c>
      <c r="AL19" s="12">
        <v>63.227272727272727</v>
      </c>
      <c r="AM19" s="12">
        <v>3.1363636363636362</v>
      </c>
      <c r="AN19" s="12">
        <v>15.318181818181818</v>
      </c>
      <c r="AO19" s="12">
        <v>6.4090909090909092</v>
      </c>
      <c r="AP19" s="12">
        <v>4.7727272727272725</v>
      </c>
      <c r="AQ19" s="12">
        <v>22.363636363636363</v>
      </c>
      <c r="AR19" s="12">
        <v>7.9545454545454541</v>
      </c>
      <c r="AS19" s="13">
        <v>3741.7272727272721</v>
      </c>
      <c r="AT19" s="14"/>
      <c r="AV19" s="9" t="s">
        <v>49</v>
      </c>
      <c r="AW19" s="22">
        <f>SUM(AW12:AW18)</f>
        <v>111462.95454545456</v>
      </c>
      <c r="AX19" s="22">
        <f t="shared" ref="AX19:BC19" si="1">SUM(AX12:AX18)</f>
        <v>39318.045454545456</v>
      </c>
      <c r="AY19" s="22">
        <f t="shared" si="1"/>
        <v>52650.227272727265</v>
      </c>
      <c r="AZ19" s="22">
        <f t="shared" si="1"/>
        <v>32916.045454545456</v>
      </c>
      <c r="BA19" s="22">
        <f t="shared" si="1"/>
        <v>34513.86363636364</v>
      </c>
      <c r="BB19" s="22">
        <f t="shared" si="1"/>
        <v>51122.590909090904</v>
      </c>
      <c r="BC19" s="22">
        <f t="shared" si="1"/>
        <v>16862.363636363636</v>
      </c>
      <c r="BD19" s="22">
        <f t="shared" si="0"/>
        <v>338846.09090909088</v>
      </c>
    </row>
    <row r="20" spans="1:56">
      <c r="A20" s="1" t="s">
        <v>17</v>
      </c>
      <c r="B20" s="12">
        <v>36.454545454545453</v>
      </c>
      <c r="C20" s="12">
        <v>78.454545454545453</v>
      </c>
      <c r="D20" s="12">
        <v>37.409090909090907</v>
      </c>
      <c r="E20" s="12">
        <v>31</v>
      </c>
      <c r="F20" s="12">
        <v>363.54545454545456</v>
      </c>
      <c r="G20" s="12">
        <v>58.31818181818182</v>
      </c>
      <c r="H20" s="12">
        <v>126.18181818181819</v>
      </c>
      <c r="I20" s="12">
        <v>374.18181818181819</v>
      </c>
      <c r="J20" s="12">
        <v>450.09090909090907</v>
      </c>
      <c r="K20" s="12">
        <v>165.18181818181819</v>
      </c>
      <c r="L20" s="12">
        <v>144.86363636363637</v>
      </c>
      <c r="M20" s="12">
        <v>190.72727272727272</v>
      </c>
      <c r="N20" s="12">
        <v>146.54545454545453</v>
      </c>
      <c r="O20" s="12">
        <v>244.95454545454547</v>
      </c>
      <c r="P20" s="12">
        <v>317.59090909090907</v>
      </c>
      <c r="Q20" s="12">
        <v>182.40909090909091</v>
      </c>
      <c r="R20" s="12">
        <v>166.63636363636363</v>
      </c>
      <c r="S20" s="12">
        <v>25.363636363636363</v>
      </c>
      <c r="T20" s="12">
        <v>28</v>
      </c>
      <c r="U20" s="12">
        <v>36.727272727272727</v>
      </c>
      <c r="V20" s="12">
        <v>27.727272727272727</v>
      </c>
      <c r="W20" s="12">
        <v>9.045454545454545</v>
      </c>
      <c r="X20" s="12">
        <v>8.9090909090909083</v>
      </c>
      <c r="Y20" s="12">
        <v>25.863636363636363</v>
      </c>
      <c r="Z20" s="12">
        <v>25.181818181818183</v>
      </c>
      <c r="AA20" s="12">
        <v>1376.6818181818182</v>
      </c>
      <c r="AB20" s="12">
        <v>1092.1363636363637</v>
      </c>
      <c r="AC20" s="12">
        <v>545.90909090909088</v>
      </c>
      <c r="AD20" s="12">
        <v>359.81818181818181</v>
      </c>
      <c r="AE20" s="12">
        <v>93.63636363636364</v>
      </c>
      <c r="AF20" s="12">
        <v>41.136363636363633</v>
      </c>
      <c r="AG20" s="12">
        <v>23.136363636363637</v>
      </c>
      <c r="AH20" s="12">
        <v>36.136363636363633</v>
      </c>
      <c r="AI20" s="12">
        <v>68.13636363636364</v>
      </c>
      <c r="AJ20" s="12">
        <v>6.7727272727272725</v>
      </c>
      <c r="AK20" s="12">
        <v>31.136363636363637</v>
      </c>
      <c r="AL20" s="12">
        <v>92</v>
      </c>
      <c r="AM20" s="12">
        <v>7.1363636363636367</v>
      </c>
      <c r="AN20" s="12">
        <v>38.68181818181818</v>
      </c>
      <c r="AO20" s="12">
        <v>6.8636363636363633</v>
      </c>
      <c r="AP20" s="12">
        <v>8.454545454545455</v>
      </c>
      <c r="AQ20" s="12">
        <v>56.409090909090907</v>
      </c>
      <c r="AR20" s="12">
        <v>7.5909090909090908</v>
      </c>
      <c r="AS20" s="13">
        <v>7193.1363636363649</v>
      </c>
      <c r="AT20" s="14"/>
      <c r="AV20" s="18"/>
      <c r="AW20" s="22"/>
      <c r="AX20" s="22"/>
      <c r="AY20" s="22"/>
      <c r="AZ20" s="22"/>
      <c r="BA20" s="22"/>
      <c r="BB20" s="22"/>
      <c r="BC20" s="22"/>
      <c r="BD20" s="22"/>
    </row>
    <row r="21" spans="1:56">
      <c r="A21" s="1" t="s">
        <v>18</v>
      </c>
      <c r="B21" s="12">
        <v>28.454545454545453</v>
      </c>
      <c r="C21" s="12">
        <v>40.454545454545453</v>
      </c>
      <c r="D21" s="12">
        <v>21.727272727272727</v>
      </c>
      <c r="E21" s="12">
        <v>13.5</v>
      </c>
      <c r="F21" s="12">
        <v>127.36363636363636</v>
      </c>
      <c r="G21" s="12">
        <v>31.09090909090909</v>
      </c>
      <c r="H21" s="12">
        <v>144.04545454545453</v>
      </c>
      <c r="I21" s="12">
        <v>266</v>
      </c>
      <c r="J21" s="12">
        <v>318.90909090909093</v>
      </c>
      <c r="K21" s="12">
        <v>27.363636363636363</v>
      </c>
      <c r="L21" s="12">
        <v>52.636363636363633</v>
      </c>
      <c r="M21" s="12">
        <v>83.045454545454547</v>
      </c>
      <c r="N21" s="12">
        <v>32.31818181818182</v>
      </c>
      <c r="O21" s="12">
        <v>29.636363636363637</v>
      </c>
      <c r="P21" s="12">
        <v>32.727272727272727</v>
      </c>
      <c r="Q21" s="12">
        <v>17.545454545454547</v>
      </c>
      <c r="R21" s="12">
        <v>17.545454545454547</v>
      </c>
      <c r="S21" s="12">
        <v>27.40909090909091</v>
      </c>
      <c r="T21" s="12">
        <v>12.136363636363637</v>
      </c>
      <c r="U21" s="12">
        <v>111.72727272727273</v>
      </c>
      <c r="V21" s="12">
        <v>319.86363636363637</v>
      </c>
      <c r="W21" s="12">
        <v>94.590909090909093</v>
      </c>
      <c r="X21" s="12">
        <v>47.636363636363633</v>
      </c>
      <c r="Y21" s="12">
        <v>99.681818181818187</v>
      </c>
      <c r="Z21" s="12">
        <v>17.272727272727273</v>
      </c>
      <c r="AA21" s="12">
        <v>801.68181818181813</v>
      </c>
      <c r="AB21" s="12">
        <v>716.63636363636363</v>
      </c>
      <c r="AC21" s="12">
        <v>411.81818181818181</v>
      </c>
      <c r="AD21" s="12">
        <v>359.5</v>
      </c>
      <c r="AE21" s="12">
        <v>67.318181818181813</v>
      </c>
      <c r="AF21" s="12">
        <v>70.272727272727266</v>
      </c>
      <c r="AG21" s="12">
        <v>44.227272727272727</v>
      </c>
      <c r="AH21" s="12">
        <v>42.909090909090907</v>
      </c>
      <c r="AI21" s="12">
        <v>64.409090909090907</v>
      </c>
      <c r="AJ21" s="12">
        <v>17.363636363636363</v>
      </c>
      <c r="AK21" s="12">
        <v>5.5</v>
      </c>
      <c r="AL21" s="12">
        <v>12.863636363636363</v>
      </c>
      <c r="AM21" s="12">
        <v>64.818181818181813</v>
      </c>
      <c r="AN21" s="12">
        <v>310.04545454545456</v>
      </c>
      <c r="AO21" s="12">
        <v>12.863636363636363</v>
      </c>
      <c r="AP21" s="12">
        <v>24.90909090909091</v>
      </c>
      <c r="AQ21" s="12">
        <v>81.5</v>
      </c>
      <c r="AR21" s="12">
        <v>27.045454545454547</v>
      </c>
      <c r="AS21" s="13">
        <v>5150.3636363636369</v>
      </c>
      <c r="AT21" s="14"/>
      <c r="AV21" s="17"/>
      <c r="AW21" s="22" t="s">
        <v>43</v>
      </c>
      <c r="AX21" s="22" t="s">
        <v>44</v>
      </c>
      <c r="AY21" s="22" t="s">
        <v>45</v>
      </c>
      <c r="AZ21" s="22" t="s">
        <v>46</v>
      </c>
      <c r="BA21" s="22" t="s">
        <v>47</v>
      </c>
      <c r="BB21" s="22" t="s">
        <v>48</v>
      </c>
      <c r="BC21" s="22" t="s">
        <v>58</v>
      </c>
      <c r="BD21" s="22"/>
    </row>
    <row r="22" spans="1:56">
      <c r="A22" s="1" t="s">
        <v>19</v>
      </c>
      <c r="B22" s="12">
        <v>14.454545454545455</v>
      </c>
      <c r="C22" s="12">
        <v>23.318181818181817</v>
      </c>
      <c r="D22" s="12">
        <v>18.636363636363637</v>
      </c>
      <c r="E22" s="12">
        <v>14.045454545454545</v>
      </c>
      <c r="F22" s="12">
        <v>142.04545454545453</v>
      </c>
      <c r="G22" s="12">
        <v>25.272727272727273</v>
      </c>
      <c r="H22" s="12">
        <v>101.04545454545455</v>
      </c>
      <c r="I22" s="12">
        <v>311.86363636363637</v>
      </c>
      <c r="J22" s="12">
        <v>316.63636363636363</v>
      </c>
      <c r="K22" s="12">
        <v>26.272727272727273</v>
      </c>
      <c r="L22" s="12">
        <v>36.636363636363633</v>
      </c>
      <c r="M22" s="12">
        <v>79.772727272727266</v>
      </c>
      <c r="N22" s="12">
        <v>20.545454545454547</v>
      </c>
      <c r="O22" s="12">
        <v>15.636363636363637</v>
      </c>
      <c r="P22" s="12">
        <v>18</v>
      </c>
      <c r="Q22" s="12">
        <v>12.181818181818182</v>
      </c>
      <c r="R22" s="12">
        <v>18.954545454545453</v>
      </c>
      <c r="S22" s="12">
        <v>31.318181818181817</v>
      </c>
      <c r="T22" s="12">
        <v>107.13636363636364</v>
      </c>
      <c r="U22" s="12">
        <v>10</v>
      </c>
      <c r="V22" s="12">
        <v>109.04545454545455</v>
      </c>
      <c r="W22" s="12">
        <v>40.636363636363633</v>
      </c>
      <c r="X22" s="12">
        <v>27.90909090909091</v>
      </c>
      <c r="Y22" s="12">
        <v>102.72727272727273</v>
      </c>
      <c r="Z22" s="12">
        <v>13.5</v>
      </c>
      <c r="AA22" s="12">
        <v>1326.3181818181818</v>
      </c>
      <c r="AB22" s="12">
        <v>1228.5454545454545</v>
      </c>
      <c r="AC22" s="12">
        <v>495.68181818181819</v>
      </c>
      <c r="AD22" s="12">
        <v>412.54545454545456</v>
      </c>
      <c r="AE22" s="12">
        <v>89.318181818181813</v>
      </c>
      <c r="AF22" s="12">
        <v>48.863636363636367</v>
      </c>
      <c r="AG22" s="12">
        <v>69.318181818181813</v>
      </c>
      <c r="AH22" s="12">
        <v>36.772727272727273</v>
      </c>
      <c r="AI22" s="12">
        <v>84.318181818181813</v>
      </c>
      <c r="AJ22" s="12">
        <v>21.59090909090909</v>
      </c>
      <c r="AK22" s="12">
        <v>4.0454545454545459</v>
      </c>
      <c r="AL22" s="12">
        <v>8.0909090909090917</v>
      </c>
      <c r="AM22" s="12">
        <v>31.545454545454547</v>
      </c>
      <c r="AN22" s="12">
        <v>124.13636363636364</v>
      </c>
      <c r="AO22" s="12">
        <v>23.681818181818183</v>
      </c>
      <c r="AP22" s="12">
        <v>23.136363636363637</v>
      </c>
      <c r="AQ22" s="12">
        <v>113.95454545454545</v>
      </c>
      <c r="AR22" s="12">
        <v>23.954545454545453</v>
      </c>
      <c r="AS22" s="13">
        <v>5803.4090909090919</v>
      </c>
      <c r="AT22" s="14"/>
      <c r="AV22" s="17" t="s">
        <v>43</v>
      </c>
      <c r="AW22" s="22">
        <f>AW12</f>
        <v>4887.272727272727</v>
      </c>
      <c r="AX22" s="22"/>
      <c r="AY22" s="22"/>
      <c r="AZ22" s="22"/>
      <c r="BA22" s="22"/>
      <c r="BB22" s="22"/>
      <c r="BC22" s="22"/>
      <c r="BD22" s="22"/>
    </row>
    <row r="23" spans="1:56">
      <c r="A23" s="1" t="s">
        <v>20</v>
      </c>
      <c r="B23" s="12">
        <v>25.09090909090909</v>
      </c>
      <c r="C23" s="12">
        <v>31.40909090909091</v>
      </c>
      <c r="D23" s="12">
        <v>24.59090909090909</v>
      </c>
      <c r="E23" s="12">
        <v>22.40909090909091</v>
      </c>
      <c r="F23" s="12">
        <v>159.22727272727272</v>
      </c>
      <c r="G23" s="12">
        <v>31.045454545454547</v>
      </c>
      <c r="H23" s="12">
        <v>131.86363636363637</v>
      </c>
      <c r="I23" s="12">
        <v>250.59090909090909</v>
      </c>
      <c r="J23" s="12">
        <v>334</v>
      </c>
      <c r="K23" s="12">
        <v>29.681818181818183</v>
      </c>
      <c r="L23" s="12">
        <v>47.31818181818182</v>
      </c>
      <c r="M23" s="12">
        <v>86.954545454545453</v>
      </c>
      <c r="N23" s="12">
        <v>22.045454545454547</v>
      </c>
      <c r="O23" s="12">
        <v>18.954545454545453</v>
      </c>
      <c r="P23" s="12">
        <v>18.863636363636363</v>
      </c>
      <c r="Q23" s="12">
        <v>11.363636363636363</v>
      </c>
      <c r="R23" s="12">
        <v>17.227272727272727</v>
      </c>
      <c r="S23" s="12">
        <v>26.681818181818183</v>
      </c>
      <c r="T23" s="12">
        <v>377.18181818181819</v>
      </c>
      <c r="U23" s="12">
        <v>116.04545454545455</v>
      </c>
      <c r="V23" s="12">
        <v>14.681818181818182</v>
      </c>
      <c r="W23" s="12">
        <v>66.13636363636364</v>
      </c>
      <c r="X23" s="12">
        <v>51.727272727272727</v>
      </c>
      <c r="Y23" s="12">
        <v>173.54545454545453</v>
      </c>
      <c r="Z23" s="12">
        <v>17.40909090909091</v>
      </c>
      <c r="AA23" s="12">
        <v>1275.0454545454545</v>
      </c>
      <c r="AB23" s="12">
        <v>1102.9545454545455</v>
      </c>
      <c r="AC23" s="12">
        <v>520.9545454545455</v>
      </c>
      <c r="AD23" s="12">
        <v>355.36363636363637</v>
      </c>
      <c r="AE23" s="12">
        <v>82.545454545454547</v>
      </c>
      <c r="AF23" s="12">
        <v>54.954545454545453</v>
      </c>
      <c r="AG23" s="12">
        <v>53.590909090909093</v>
      </c>
      <c r="AH23" s="12">
        <v>32.772727272727273</v>
      </c>
      <c r="AI23" s="12">
        <v>69.318181818181813</v>
      </c>
      <c r="AJ23" s="12">
        <v>17</v>
      </c>
      <c r="AK23" s="12">
        <v>6.7727272727272725</v>
      </c>
      <c r="AL23" s="12">
        <v>9.2727272727272734</v>
      </c>
      <c r="AM23" s="12">
        <v>57.727272727272727</v>
      </c>
      <c r="AN23" s="12">
        <v>208.18181818181819</v>
      </c>
      <c r="AO23" s="12">
        <v>16.59090909090909</v>
      </c>
      <c r="AP23" s="12">
        <v>18.136363636363637</v>
      </c>
      <c r="AQ23" s="12">
        <v>142.40909090909091</v>
      </c>
      <c r="AR23" s="12">
        <v>29.954545454545453</v>
      </c>
      <c r="AS23" s="13">
        <v>6159.5909090909081</v>
      </c>
      <c r="AT23" s="14"/>
      <c r="AV23" s="17" t="s">
        <v>44</v>
      </c>
      <c r="AW23" s="22">
        <f>AW13+AX12</f>
        <v>29861.090909090908</v>
      </c>
      <c r="AX23" s="22">
        <f>AX13</f>
        <v>1820.8636363636363</v>
      </c>
      <c r="AY23" s="22"/>
      <c r="AZ23" s="22"/>
      <c r="BA23" s="22"/>
      <c r="BB23" s="22"/>
      <c r="BC23" s="22"/>
      <c r="BD23" s="22"/>
    </row>
    <row r="24" spans="1:56">
      <c r="A24" s="1" t="s">
        <v>21</v>
      </c>
      <c r="B24" s="12">
        <v>10.181818181818182</v>
      </c>
      <c r="C24" s="12">
        <v>8.2727272727272734</v>
      </c>
      <c r="D24" s="12">
        <v>10.818181818181818</v>
      </c>
      <c r="E24" s="12">
        <v>11.909090909090908</v>
      </c>
      <c r="F24" s="12">
        <v>95.954545454545453</v>
      </c>
      <c r="G24" s="12">
        <v>11.863636363636363</v>
      </c>
      <c r="H24" s="12">
        <v>43.81818181818182</v>
      </c>
      <c r="I24" s="12">
        <v>142.18181818181819</v>
      </c>
      <c r="J24" s="12">
        <v>175.59090909090909</v>
      </c>
      <c r="K24" s="12">
        <v>12.272727272727273</v>
      </c>
      <c r="L24" s="12">
        <v>21.681818181818183</v>
      </c>
      <c r="M24" s="12">
        <v>41.545454545454547</v>
      </c>
      <c r="N24" s="12">
        <v>7.5</v>
      </c>
      <c r="O24" s="12">
        <v>6.5454545454545459</v>
      </c>
      <c r="P24" s="12">
        <v>6.8181818181818183</v>
      </c>
      <c r="Q24" s="12">
        <v>4.6363636363636367</v>
      </c>
      <c r="R24" s="12">
        <v>4.3636363636363633</v>
      </c>
      <c r="S24" s="12">
        <v>8.6363636363636367</v>
      </c>
      <c r="T24" s="12">
        <v>123.54545454545455</v>
      </c>
      <c r="U24" s="12">
        <v>50.272727272727273</v>
      </c>
      <c r="V24" s="12">
        <v>78.772727272727266</v>
      </c>
      <c r="W24" s="12">
        <v>8.9090909090909083</v>
      </c>
      <c r="X24" s="12">
        <v>20.318181818181817</v>
      </c>
      <c r="Y24" s="12">
        <v>83.045454545454547</v>
      </c>
      <c r="Z24" s="12">
        <v>6.6363636363636367</v>
      </c>
      <c r="AA24" s="12">
        <v>894.9545454545455</v>
      </c>
      <c r="AB24" s="12">
        <v>762.13636363636363</v>
      </c>
      <c r="AC24" s="12">
        <v>282.95454545454544</v>
      </c>
      <c r="AD24" s="12">
        <v>209.68181818181819</v>
      </c>
      <c r="AE24" s="12">
        <v>41.272727272727273</v>
      </c>
      <c r="AF24" s="12">
        <v>23.818181818181817</v>
      </c>
      <c r="AG24" s="12">
        <v>19.363636363636363</v>
      </c>
      <c r="AH24" s="12">
        <v>9.3181818181818183</v>
      </c>
      <c r="AI24" s="12">
        <v>27.818181818181817</v>
      </c>
      <c r="AJ24" s="12">
        <v>2.7727272727272729</v>
      </c>
      <c r="AK24" s="12">
        <v>1.7727272727272727</v>
      </c>
      <c r="AL24" s="12">
        <v>1.7727272727272727</v>
      </c>
      <c r="AM24" s="12">
        <v>18.181818181818183</v>
      </c>
      <c r="AN24" s="12">
        <v>32.31818181818182</v>
      </c>
      <c r="AO24" s="12">
        <v>2.5454545454545454</v>
      </c>
      <c r="AP24" s="12">
        <v>8.8636363636363633</v>
      </c>
      <c r="AQ24" s="12">
        <v>71.681818181818187</v>
      </c>
      <c r="AR24" s="12">
        <v>11.545454545454545</v>
      </c>
      <c r="AS24" s="13">
        <v>3418.8636363636374</v>
      </c>
      <c r="AT24" s="14"/>
      <c r="AV24" s="17" t="s">
        <v>45</v>
      </c>
      <c r="AW24" s="22">
        <f>AW14+AY12</f>
        <v>58902.590909090897</v>
      </c>
      <c r="AX24" s="22">
        <f>AX14+AY13</f>
        <v>7304.4090909090919</v>
      </c>
      <c r="AY24" s="22">
        <f>AY14</f>
        <v>8120.9545454545441</v>
      </c>
      <c r="AZ24" s="22"/>
      <c r="BA24" s="22"/>
      <c r="BB24" s="22"/>
      <c r="BC24" s="22"/>
      <c r="BD24" s="22"/>
    </row>
    <row r="25" spans="1:56">
      <c r="A25" s="1" t="s">
        <v>22</v>
      </c>
      <c r="B25" s="12">
        <v>5.5454545454545459</v>
      </c>
      <c r="C25" s="12">
        <v>14.409090909090908</v>
      </c>
      <c r="D25" s="12">
        <v>10.590909090909092</v>
      </c>
      <c r="E25" s="12">
        <v>8.5909090909090917</v>
      </c>
      <c r="F25" s="12">
        <v>69</v>
      </c>
      <c r="G25" s="12">
        <v>10.727272727272727</v>
      </c>
      <c r="H25" s="12">
        <v>36.045454545454547</v>
      </c>
      <c r="I25" s="12">
        <v>95.727272727272734</v>
      </c>
      <c r="J25" s="12">
        <v>157.54545454545453</v>
      </c>
      <c r="K25" s="12">
        <v>14.636363636363637</v>
      </c>
      <c r="L25" s="12">
        <v>28.681818181818183</v>
      </c>
      <c r="M25" s="12">
        <v>34.863636363636367</v>
      </c>
      <c r="N25" s="12">
        <v>8.8181818181818183</v>
      </c>
      <c r="O25" s="12">
        <v>5.1818181818181817</v>
      </c>
      <c r="P25" s="12">
        <v>7.1818181818181817</v>
      </c>
      <c r="Q25" s="12">
        <v>2.5454545454545454</v>
      </c>
      <c r="R25" s="12">
        <v>3.7272727272727271</v>
      </c>
      <c r="S25" s="12">
        <v>9.2272727272727266</v>
      </c>
      <c r="T25" s="12">
        <v>51.045454545454547</v>
      </c>
      <c r="U25" s="12">
        <v>33.863636363636367</v>
      </c>
      <c r="V25" s="12">
        <v>49.5</v>
      </c>
      <c r="W25" s="12">
        <v>21</v>
      </c>
      <c r="X25" s="12">
        <v>7.1363636363636367</v>
      </c>
      <c r="Y25" s="12">
        <v>71.454545454545453</v>
      </c>
      <c r="Z25" s="12">
        <v>4.7727272727272725</v>
      </c>
      <c r="AA25" s="12">
        <v>761.59090909090912</v>
      </c>
      <c r="AB25" s="12">
        <v>625.36363636363637</v>
      </c>
      <c r="AC25" s="12">
        <v>220.18181818181819</v>
      </c>
      <c r="AD25" s="12">
        <v>171.45454545454547</v>
      </c>
      <c r="AE25" s="12">
        <v>36</v>
      </c>
      <c r="AF25" s="12">
        <v>27.227272727272727</v>
      </c>
      <c r="AG25" s="12">
        <v>22.954545454545453</v>
      </c>
      <c r="AH25" s="12">
        <v>12.863636363636363</v>
      </c>
      <c r="AI25" s="12">
        <v>21.272727272727273</v>
      </c>
      <c r="AJ25" s="12">
        <v>4.0909090909090908</v>
      </c>
      <c r="AK25" s="12">
        <v>2.3181818181818183</v>
      </c>
      <c r="AL25" s="12">
        <v>3.7272727272727271</v>
      </c>
      <c r="AM25" s="12">
        <v>7.1363636363636367</v>
      </c>
      <c r="AN25" s="12">
        <v>18.727272727272727</v>
      </c>
      <c r="AO25" s="12">
        <v>4.0909090909090908</v>
      </c>
      <c r="AP25" s="12">
        <v>7.5</v>
      </c>
      <c r="AQ25" s="12">
        <v>58.227272727272727</v>
      </c>
      <c r="AR25" s="12">
        <v>11.545454545454545</v>
      </c>
      <c r="AS25" s="13">
        <v>2778.0909090909086</v>
      </c>
      <c r="AT25" s="14"/>
      <c r="AV25" s="17" t="s">
        <v>46</v>
      </c>
      <c r="AW25" s="22">
        <f>AW15+AZ12</f>
        <v>24800.409090909092</v>
      </c>
      <c r="AX25" s="22">
        <f>AX15+AZ13</f>
        <v>11094.36363636364</v>
      </c>
      <c r="AY25" s="22">
        <f>AY15+AZ14</f>
        <v>5856.318181818182</v>
      </c>
      <c r="AZ25" s="22">
        <f>AZ15</f>
        <v>6347.409090909091</v>
      </c>
      <c r="BA25" s="22"/>
      <c r="BB25" s="22"/>
      <c r="BC25" s="23"/>
      <c r="BD25" s="22"/>
    </row>
    <row r="26" spans="1:56">
      <c r="A26" s="1" t="s">
        <v>23</v>
      </c>
      <c r="B26" s="12">
        <v>16.90909090909091</v>
      </c>
      <c r="C26" s="12">
        <v>28.181818181818183</v>
      </c>
      <c r="D26" s="12">
        <v>30</v>
      </c>
      <c r="E26" s="12">
        <v>18.40909090909091</v>
      </c>
      <c r="F26" s="12">
        <v>76.181818181818187</v>
      </c>
      <c r="G26" s="12">
        <v>13</v>
      </c>
      <c r="H26" s="12">
        <v>53.909090909090907</v>
      </c>
      <c r="I26" s="12">
        <v>155.95454545454547</v>
      </c>
      <c r="J26" s="12">
        <v>215.72727272727272</v>
      </c>
      <c r="K26" s="12">
        <v>32.727272727272727</v>
      </c>
      <c r="L26" s="12">
        <v>51.68181818181818</v>
      </c>
      <c r="M26" s="12">
        <v>65.181818181818187</v>
      </c>
      <c r="N26" s="12">
        <v>18.681818181818183</v>
      </c>
      <c r="O26" s="12">
        <v>13.545454545454545</v>
      </c>
      <c r="P26" s="12">
        <v>15.409090909090908</v>
      </c>
      <c r="Q26" s="12">
        <v>10.590909090909092</v>
      </c>
      <c r="R26" s="12">
        <v>8.0909090909090917</v>
      </c>
      <c r="S26" s="12">
        <v>26.681818181818183</v>
      </c>
      <c r="T26" s="12">
        <v>94.045454545454547</v>
      </c>
      <c r="U26" s="12">
        <v>97.5</v>
      </c>
      <c r="V26" s="12">
        <v>170.22727272727272</v>
      </c>
      <c r="W26" s="12">
        <v>81.5</v>
      </c>
      <c r="X26" s="12">
        <v>66.13636363636364</v>
      </c>
      <c r="Y26" s="12">
        <v>10.5</v>
      </c>
      <c r="Z26" s="12">
        <v>22.318181818181817</v>
      </c>
      <c r="AA26" s="12">
        <v>1049.2272727272727</v>
      </c>
      <c r="AB26" s="12">
        <v>1037.5454545454545</v>
      </c>
      <c r="AC26" s="12">
        <v>556.13636363636363</v>
      </c>
      <c r="AD26" s="12">
        <v>447.68181818181819</v>
      </c>
      <c r="AE26" s="12">
        <v>160.04545454545453</v>
      </c>
      <c r="AF26" s="12">
        <v>97.590909090909093</v>
      </c>
      <c r="AG26" s="12">
        <v>53.227272727272727</v>
      </c>
      <c r="AH26" s="12">
        <v>35.5</v>
      </c>
      <c r="AI26" s="12">
        <v>36.636363636363633</v>
      </c>
      <c r="AJ26" s="12">
        <v>4.5909090909090908</v>
      </c>
      <c r="AK26" s="12">
        <v>6.4545454545454541</v>
      </c>
      <c r="AL26" s="12">
        <v>13.272727272727273</v>
      </c>
      <c r="AM26" s="12">
        <v>14.545454545454545</v>
      </c>
      <c r="AN26" s="12">
        <v>44.545454545454547</v>
      </c>
      <c r="AO26" s="12">
        <v>7.2272727272727275</v>
      </c>
      <c r="AP26" s="12">
        <v>10.681818181818182</v>
      </c>
      <c r="AQ26" s="12">
        <v>116.13636363636364</v>
      </c>
      <c r="AR26" s="12">
        <v>22.09090909090909</v>
      </c>
      <c r="AS26" s="13">
        <v>5106.2272727272739</v>
      </c>
      <c r="AT26" s="14"/>
      <c r="AV26" s="9" t="s">
        <v>47</v>
      </c>
      <c r="AW26" s="22">
        <f>AW16+BA12</f>
        <v>37789.045454545449</v>
      </c>
      <c r="AX26" s="22">
        <f>AX16+BA13</f>
        <v>9050.4090909090883</v>
      </c>
      <c r="AY26" s="22">
        <f>AY16+BA14</f>
        <v>4186.6363636363621</v>
      </c>
      <c r="AZ26" s="22">
        <f>AZ16+BA15</f>
        <v>3035.863636363636</v>
      </c>
      <c r="BA26" s="22">
        <f>BA16</f>
        <v>5047.2272727272757</v>
      </c>
      <c r="BB26" s="22"/>
      <c r="BC26" s="22"/>
      <c r="BD26" s="22"/>
    </row>
    <row r="27" spans="1:56">
      <c r="A27" s="1" t="s">
        <v>24</v>
      </c>
      <c r="B27" s="12">
        <v>20.818181818181817</v>
      </c>
      <c r="C27" s="12">
        <v>37.636363636363633</v>
      </c>
      <c r="D27" s="12">
        <v>12.909090909090908</v>
      </c>
      <c r="E27" s="12">
        <v>18.318181818181817</v>
      </c>
      <c r="F27" s="12">
        <v>76</v>
      </c>
      <c r="G27" s="12">
        <v>27.40909090909091</v>
      </c>
      <c r="H27" s="12">
        <v>61.954545454545453</v>
      </c>
      <c r="I27" s="12">
        <v>56.272727272727273</v>
      </c>
      <c r="J27" s="12">
        <v>91.63636363636364</v>
      </c>
      <c r="K27" s="12">
        <v>34.590909090909093</v>
      </c>
      <c r="L27" s="12">
        <v>113.40909090909091</v>
      </c>
      <c r="M27" s="12">
        <v>91.63636363636364</v>
      </c>
      <c r="N27" s="12">
        <v>40.590909090909093</v>
      </c>
      <c r="O27" s="12">
        <v>46.68181818181818</v>
      </c>
      <c r="P27" s="12">
        <v>36.136363636363633</v>
      </c>
      <c r="Q27" s="12">
        <v>18.136363636363637</v>
      </c>
      <c r="R27" s="12">
        <v>14</v>
      </c>
      <c r="S27" s="12">
        <v>20.772727272727273</v>
      </c>
      <c r="T27" s="12">
        <v>15.954545454545455</v>
      </c>
      <c r="U27" s="12">
        <v>13.954545454545455</v>
      </c>
      <c r="V27" s="12">
        <v>16.181818181818183</v>
      </c>
      <c r="W27" s="12">
        <v>6.9090909090909092</v>
      </c>
      <c r="X27" s="12">
        <v>5.1363636363636367</v>
      </c>
      <c r="Y27" s="12">
        <v>16.90909090909091</v>
      </c>
      <c r="Z27" s="12">
        <v>6.1818181818181817</v>
      </c>
      <c r="AA27" s="12">
        <v>1288.1818181818182</v>
      </c>
      <c r="AB27" s="12">
        <v>977.13636363636363</v>
      </c>
      <c r="AC27" s="12">
        <v>657.5454545454545</v>
      </c>
      <c r="AD27" s="12">
        <v>455</v>
      </c>
      <c r="AE27" s="12">
        <v>162.22727272727272</v>
      </c>
      <c r="AF27" s="12">
        <v>116.81818181818181</v>
      </c>
      <c r="AG27" s="12">
        <v>37.136363636363633</v>
      </c>
      <c r="AH27" s="12">
        <v>60.590909090909093</v>
      </c>
      <c r="AI27" s="12">
        <v>49.772727272727273</v>
      </c>
      <c r="AJ27" s="12">
        <v>10.772727272727273</v>
      </c>
      <c r="AK27" s="12">
        <v>6.6818181818181817</v>
      </c>
      <c r="AL27" s="12">
        <v>23.772727272727273</v>
      </c>
      <c r="AM27" s="12">
        <v>2.6818181818181817</v>
      </c>
      <c r="AN27" s="12">
        <v>35.81818181818182</v>
      </c>
      <c r="AO27" s="12">
        <v>7.2727272727272725</v>
      </c>
      <c r="AP27" s="12">
        <v>14.863636363636363</v>
      </c>
      <c r="AQ27" s="12">
        <v>43.272727272727273</v>
      </c>
      <c r="AR27" s="12">
        <v>20.772727272727273</v>
      </c>
      <c r="AS27" s="13">
        <v>4870.4545454545441</v>
      </c>
      <c r="AT27" s="14"/>
      <c r="AV27" s="9" t="s">
        <v>48</v>
      </c>
      <c r="AW27" s="22">
        <f>AW17+BB12</f>
        <v>43498.909090909088</v>
      </c>
      <c r="AX27" s="22">
        <f>AX17+BB13</f>
        <v>15727.909090909092</v>
      </c>
      <c r="AY27" s="22">
        <f>AY17+BB14</f>
        <v>5982.318181818182</v>
      </c>
      <c r="AZ27" s="22">
        <f>AZ17+BB15</f>
        <v>7769.4090909090901</v>
      </c>
      <c r="BA27" s="22">
        <f>BA17+BB16</f>
        <v>3390.7272727272721</v>
      </c>
      <c r="BB27" s="22">
        <f>BB17</f>
        <v>12288.863636363632</v>
      </c>
      <c r="BC27" s="22"/>
      <c r="BD27" s="22"/>
    </row>
    <row r="28" spans="1:56">
      <c r="A28" s="1" t="s">
        <v>25</v>
      </c>
      <c r="B28" s="12">
        <v>284.81818181818181</v>
      </c>
      <c r="C28" s="12">
        <v>819.36363636363637</v>
      </c>
      <c r="D28" s="12">
        <v>589.5454545454545</v>
      </c>
      <c r="E28" s="12">
        <v>610.59090909090912</v>
      </c>
      <c r="F28" s="12">
        <v>1065</v>
      </c>
      <c r="G28" s="12">
        <v>550.40909090909088</v>
      </c>
      <c r="H28" s="12">
        <v>1000.5454545454545</v>
      </c>
      <c r="I28" s="12">
        <v>1008.0909090909091</v>
      </c>
      <c r="J28" s="12">
        <v>1184.4545454545455</v>
      </c>
      <c r="K28" s="12">
        <v>679.36363636363637</v>
      </c>
      <c r="L28" s="12">
        <v>813.40909090909088</v>
      </c>
      <c r="M28" s="12">
        <v>554.36363636363637</v>
      </c>
      <c r="N28" s="12">
        <v>736</v>
      </c>
      <c r="O28" s="12">
        <v>631.27272727272725</v>
      </c>
      <c r="P28" s="12">
        <v>448.90909090909093</v>
      </c>
      <c r="Q28" s="12">
        <v>449.77272727272725</v>
      </c>
      <c r="R28" s="12">
        <v>727.81818181818187</v>
      </c>
      <c r="S28" s="12">
        <v>1532.909090909091</v>
      </c>
      <c r="T28" s="12">
        <v>932.72727272727275</v>
      </c>
      <c r="U28" s="12">
        <v>1593.5454545454545</v>
      </c>
      <c r="V28" s="12">
        <v>1496.2727272727273</v>
      </c>
      <c r="W28" s="12">
        <v>973.9545454545455</v>
      </c>
      <c r="X28" s="12">
        <v>784</v>
      </c>
      <c r="Y28" s="12">
        <v>1017.5</v>
      </c>
      <c r="Z28" s="12">
        <v>1420.1363636363637</v>
      </c>
      <c r="AA28" s="12">
        <v>107.22727272727273</v>
      </c>
      <c r="AB28" s="12">
        <v>110.31818181818181</v>
      </c>
      <c r="AC28" s="12">
        <v>535.18181818181813</v>
      </c>
      <c r="AD28" s="12">
        <v>482.54545454545456</v>
      </c>
      <c r="AE28" s="12">
        <v>957.40909090909088</v>
      </c>
      <c r="AF28" s="12">
        <v>1521.6363636363637</v>
      </c>
      <c r="AG28" s="12">
        <v>1145.8181818181818</v>
      </c>
      <c r="AH28" s="12">
        <v>1546.3181818181818</v>
      </c>
      <c r="AI28" s="12">
        <v>1118.7272727272727</v>
      </c>
      <c r="AJ28" s="12">
        <v>600</v>
      </c>
      <c r="AK28" s="12">
        <v>528.40909090909088</v>
      </c>
      <c r="AL28" s="12">
        <v>2219.2272727272725</v>
      </c>
      <c r="AM28" s="12">
        <v>426.72727272727275</v>
      </c>
      <c r="AN28" s="12">
        <v>758.5454545454545</v>
      </c>
      <c r="AO28" s="12">
        <v>503</v>
      </c>
      <c r="AP28" s="12">
        <v>427.27272727272725</v>
      </c>
      <c r="AQ28" s="12">
        <v>545.31818181818187</v>
      </c>
      <c r="AR28" s="12">
        <v>824.5</v>
      </c>
      <c r="AS28" s="13">
        <v>36262.954545454544</v>
      </c>
      <c r="AT28" s="14"/>
      <c r="AV28" s="9" t="s">
        <v>58</v>
      </c>
      <c r="AW28" s="22">
        <f>AW18+BC12</f>
        <v>18285.272727272732</v>
      </c>
      <c r="AX28" s="22">
        <f>AX18+BC13</f>
        <v>1910.181818181818</v>
      </c>
      <c r="AY28" s="22">
        <f>AY18+BC14</f>
        <v>5347.2272727272721</v>
      </c>
      <c r="AZ28" s="22">
        <f>AZ18+BC15</f>
        <v>1952.909090909091</v>
      </c>
      <c r="BA28" s="22">
        <f>BA18+BC16</f>
        <v>2157.590909090909</v>
      </c>
      <c r="BB28" s="22">
        <f>SUM(BB18,BC17)</f>
        <v>1453.7727272727275</v>
      </c>
      <c r="BC28" s="22">
        <f>BC18</f>
        <v>976.13636363636385</v>
      </c>
      <c r="BD28" s="22">
        <f>SUM(AW22:BC28)</f>
        <v>338846.09090909094</v>
      </c>
    </row>
    <row r="29" spans="1:56">
      <c r="A29" s="1" t="s">
        <v>26</v>
      </c>
      <c r="B29" s="12">
        <v>233.22727272727272</v>
      </c>
      <c r="C29" s="12">
        <v>689.72727272727275</v>
      </c>
      <c r="D29" s="12">
        <v>534.0454545454545</v>
      </c>
      <c r="E29" s="12">
        <v>533.27272727272725</v>
      </c>
      <c r="F29" s="12">
        <v>782.36363636363637</v>
      </c>
      <c r="G29" s="12">
        <v>511.63636363636363</v>
      </c>
      <c r="H29" s="12">
        <v>907.86363636363637</v>
      </c>
      <c r="I29" s="12">
        <v>728.18181818181813</v>
      </c>
      <c r="J29" s="12">
        <v>863.4545454545455</v>
      </c>
      <c r="K29" s="12">
        <v>573.77272727272725</v>
      </c>
      <c r="L29" s="12">
        <v>694.09090909090912</v>
      </c>
      <c r="M29" s="12">
        <v>410.40909090909093</v>
      </c>
      <c r="N29" s="12">
        <v>569.86363636363637</v>
      </c>
      <c r="O29" s="12">
        <v>557.72727272727275</v>
      </c>
      <c r="P29" s="12">
        <v>355.27272727272725</v>
      </c>
      <c r="Q29" s="12">
        <v>336.13636363636363</v>
      </c>
      <c r="R29" s="12">
        <v>561.0454545454545</v>
      </c>
      <c r="S29" s="12">
        <v>1106.6363636363637</v>
      </c>
      <c r="T29" s="12">
        <v>723.86363636363637</v>
      </c>
      <c r="U29" s="12">
        <v>1206.4545454545455</v>
      </c>
      <c r="V29" s="12">
        <v>1025.1818181818182</v>
      </c>
      <c r="W29" s="12">
        <v>685.90909090909088</v>
      </c>
      <c r="X29" s="12">
        <v>567.40909090909088</v>
      </c>
      <c r="Y29" s="12">
        <v>869.40909090909088</v>
      </c>
      <c r="Z29" s="12">
        <v>1034.6363636363637</v>
      </c>
      <c r="AA29" s="12">
        <v>129.72727272727272</v>
      </c>
      <c r="AB29" s="12">
        <v>78.545454545454547</v>
      </c>
      <c r="AC29" s="12">
        <v>196.90909090909091</v>
      </c>
      <c r="AD29" s="12">
        <v>462.22727272727275</v>
      </c>
      <c r="AE29" s="12">
        <v>1163.5454545454545</v>
      </c>
      <c r="AF29" s="12">
        <v>1967.2272727272727</v>
      </c>
      <c r="AG29" s="12">
        <v>1502.2272727272727</v>
      </c>
      <c r="AH29" s="12">
        <v>2465.090909090909</v>
      </c>
      <c r="AI29" s="12">
        <v>1347.590909090909</v>
      </c>
      <c r="AJ29" s="12">
        <v>754.09090909090912</v>
      </c>
      <c r="AK29" s="12">
        <v>401.54545454545456</v>
      </c>
      <c r="AL29" s="12">
        <v>1406.590909090909</v>
      </c>
      <c r="AM29" s="12">
        <v>331.09090909090907</v>
      </c>
      <c r="AN29" s="12">
        <v>578.81818181818187</v>
      </c>
      <c r="AO29" s="12">
        <v>637.18181818181813</v>
      </c>
      <c r="AP29" s="12">
        <v>476.22727272727275</v>
      </c>
      <c r="AQ29" s="12">
        <v>536.9545454545455</v>
      </c>
      <c r="AR29" s="12">
        <v>992.40909090909088</v>
      </c>
      <c r="AS29" s="13">
        <v>32489.590909090901</v>
      </c>
      <c r="AT29" s="14"/>
      <c r="AW29" s="15"/>
    </row>
    <row r="30" spans="1:56">
      <c r="A30" s="1" t="s">
        <v>27</v>
      </c>
      <c r="B30" s="12">
        <v>262.31818181818181</v>
      </c>
      <c r="C30" s="12">
        <v>533.86363636363637</v>
      </c>
      <c r="D30" s="12">
        <v>296.86363636363637</v>
      </c>
      <c r="E30" s="12">
        <v>311.04545454545456</v>
      </c>
      <c r="F30" s="12">
        <v>943.77272727272725</v>
      </c>
      <c r="G30" s="12">
        <v>319.31818181818181</v>
      </c>
      <c r="H30" s="12">
        <v>654.22727272727275</v>
      </c>
      <c r="I30" s="12">
        <v>561.63636363636363</v>
      </c>
      <c r="J30" s="12">
        <v>779.72727272727275</v>
      </c>
      <c r="K30" s="12">
        <v>453.5</v>
      </c>
      <c r="L30" s="12">
        <v>588.72727272727275</v>
      </c>
      <c r="M30" s="12">
        <v>485.04545454545456</v>
      </c>
      <c r="N30" s="12">
        <v>368.77272727272725</v>
      </c>
      <c r="O30" s="12">
        <v>362.36363636363637</v>
      </c>
      <c r="P30" s="12">
        <v>221.09090909090909</v>
      </c>
      <c r="Q30" s="12">
        <v>180.68181818181819</v>
      </c>
      <c r="R30" s="12">
        <v>236.86363636363637</v>
      </c>
      <c r="S30" s="12">
        <v>454.77272727272725</v>
      </c>
      <c r="T30" s="12">
        <v>329.27272727272725</v>
      </c>
      <c r="U30" s="12">
        <v>405.81818181818181</v>
      </c>
      <c r="V30" s="12">
        <v>432.22727272727275</v>
      </c>
      <c r="W30" s="12">
        <v>233.13636363636363</v>
      </c>
      <c r="X30" s="12">
        <v>175.86363636363637</v>
      </c>
      <c r="Y30" s="12">
        <v>434.18181818181819</v>
      </c>
      <c r="Z30" s="12">
        <v>614.81818181818187</v>
      </c>
      <c r="AA30" s="12">
        <v>719.13636363636363</v>
      </c>
      <c r="AB30" s="12">
        <v>297</v>
      </c>
      <c r="AC30" s="12">
        <v>97.954545454545453</v>
      </c>
      <c r="AD30" s="12">
        <v>419.5</v>
      </c>
      <c r="AE30" s="12">
        <v>1351.6363636363637</v>
      </c>
      <c r="AF30" s="12">
        <v>1885.8181818181818</v>
      </c>
      <c r="AG30" s="12">
        <v>1136.3636363636363</v>
      </c>
      <c r="AH30" s="12">
        <v>2570.8636363636365</v>
      </c>
      <c r="AI30" s="12">
        <v>1073.3636363636363</v>
      </c>
      <c r="AJ30" s="12">
        <v>547.13636363636363</v>
      </c>
      <c r="AK30" s="12">
        <v>184.95454545454547</v>
      </c>
      <c r="AL30" s="12">
        <v>678.31818181818187</v>
      </c>
      <c r="AM30" s="12">
        <v>161.18181818181819</v>
      </c>
      <c r="AN30" s="12">
        <v>362.18181818181819</v>
      </c>
      <c r="AO30" s="12">
        <v>355.86363636363637</v>
      </c>
      <c r="AP30" s="12">
        <v>309.09090909090907</v>
      </c>
      <c r="AQ30" s="12">
        <v>1637.3181818181818</v>
      </c>
      <c r="AR30" s="12">
        <v>608</v>
      </c>
      <c r="AS30" s="13">
        <v>25035.590909090908</v>
      </c>
      <c r="AT30" s="14"/>
      <c r="AW30" s="15"/>
    </row>
    <row r="31" spans="1:56">
      <c r="A31" s="1" t="s">
        <v>28</v>
      </c>
      <c r="B31" s="12">
        <v>186.77272727272728</v>
      </c>
      <c r="C31" s="12">
        <v>474.90909090909093</v>
      </c>
      <c r="D31" s="12">
        <v>257.90909090909093</v>
      </c>
      <c r="E31" s="12">
        <v>270.54545454545456</v>
      </c>
      <c r="F31" s="12">
        <v>574.09090909090912</v>
      </c>
      <c r="G31" s="12">
        <v>306.72727272727275</v>
      </c>
      <c r="H31" s="12">
        <v>577.63636363636363</v>
      </c>
      <c r="I31" s="12">
        <v>490.54545454545456</v>
      </c>
      <c r="J31" s="12">
        <v>540.86363636363637</v>
      </c>
      <c r="K31" s="12">
        <v>344.90909090909093</v>
      </c>
      <c r="L31" s="12">
        <v>528.68181818181813</v>
      </c>
      <c r="M31" s="12">
        <v>300.09090909090907</v>
      </c>
      <c r="N31" s="12">
        <v>321.77272727272725</v>
      </c>
      <c r="O31" s="12">
        <v>299.27272727272725</v>
      </c>
      <c r="P31" s="12">
        <v>196.18181818181819</v>
      </c>
      <c r="Q31" s="12">
        <v>163.90909090909091</v>
      </c>
      <c r="R31" s="12">
        <v>198.22727272727272</v>
      </c>
      <c r="S31" s="12">
        <v>334.90909090909093</v>
      </c>
      <c r="T31" s="12">
        <v>299.31818181818181</v>
      </c>
      <c r="U31" s="12">
        <v>361.13636363636363</v>
      </c>
      <c r="V31" s="12">
        <v>288.45454545454544</v>
      </c>
      <c r="W31" s="12">
        <v>177.72727272727272</v>
      </c>
      <c r="X31" s="12">
        <v>144.95454545454547</v>
      </c>
      <c r="Y31" s="12">
        <v>349.13636363636363</v>
      </c>
      <c r="Z31" s="12">
        <v>454.63636363636363</v>
      </c>
      <c r="AA31" s="12">
        <v>420.40909090909093</v>
      </c>
      <c r="AB31" s="12">
        <v>402.77272727272725</v>
      </c>
      <c r="AC31" s="12">
        <v>366.5</v>
      </c>
      <c r="AD31" s="12">
        <v>61.31818181818182</v>
      </c>
      <c r="AE31" s="12">
        <v>746.13636363636363</v>
      </c>
      <c r="AF31" s="12">
        <v>1076.3181818181818</v>
      </c>
      <c r="AG31" s="12">
        <v>706.31818181818187</v>
      </c>
      <c r="AH31" s="12">
        <v>1618.090909090909</v>
      </c>
      <c r="AI31" s="12">
        <v>684.59090909090912</v>
      </c>
      <c r="AJ31" s="12">
        <v>405.72727272727275</v>
      </c>
      <c r="AK31" s="12">
        <v>158.40909090909091</v>
      </c>
      <c r="AL31" s="12">
        <v>493.27272727272725</v>
      </c>
      <c r="AM31" s="12">
        <v>143.31818181818181</v>
      </c>
      <c r="AN31" s="12">
        <v>370.81818181818181</v>
      </c>
      <c r="AO31" s="12">
        <v>318.04545454545456</v>
      </c>
      <c r="AP31" s="12">
        <v>243.63636363636363</v>
      </c>
      <c r="AQ31" s="12">
        <v>590</v>
      </c>
      <c r="AR31" s="12">
        <v>411.77272727272725</v>
      </c>
      <c r="AS31" s="13">
        <v>17660.772727272732</v>
      </c>
      <c r="AT31" s="14"/>
      <c r="AW31" s="15"/>
    </row>
    <row r="32" spans="1:56">
      <c r="A32" s="1">
        <v>16</v>
      </c>
      <c r="B32" s="12">
        <v>105.68181818181819</v>
      </c>
      <c r="C32" s="12">
        <v>110.09090909090909</v>
      </c>
      <c r="D32" s="12">
        <v>65.409090909090907</v>
      </c>
      <c r="E32" s="12">
        <v>119.68181818181819</v>
      </c>
      <c r="F32" s="12">
        <v>350.31818181818181</v>
      </c>
      <c r="G32" s="12">
        <v>155.54545454545453</v>
      </c>
      <c r="H32" s="12">
        <v>278.36363636363637</v>
      </c>
      <c r="I32" s="12">
        <v>252.81818181818181</v>
      </c>
      <c r="J32" s="12">
        <v>249.27272727272728</v>
      </c>
      <c r="K32" s="12">
        <v>134.81818181818181</v>
      </c>
      <c r="L32" s="12">
        <v>199.45454545454547</v>
      </c>
      <c r="M32" s="12">
        <v>111.77272727272727</v>
      </c>
      <c r="N32" s="12">
        <v>92.318181818181813</v>
      </c>
      <c r="O32" s="12">
        <v>74.772727272727266</v>
      </c>
      <c r="P32" s="12">
        <v>52</v>
      </c>
      <c r="Q32" s="12">
        <v>47.045454545454547</v>
      </c>
      <c r="R32" s="12">
        <v>36.954545454545453</v>
      </c>
      <c r="S32" s="12">
        <v>90.36363636363636</v>
      </c>
      <c r="T32" s="12">
        <v>63.409090909090907</v>
      </c>
      <c r="U32" s="12">
        <v>87.590909090909093</v>
      </c>
      <c r="V32" s="12">
        <v>86.045454545454547</v>
      </c>
      <c r="W32" s="12">
        <v>38.727272727272727</v>
      </c>
      <c r="X32" s="12">
        <v>36.5</v>
      </c>
      <c r="Y32" s="12">
        <v>134.95454545454547</v>
      </c>
      <c r="Z32" s="12">
        <v>157.18181818181819</v>
      </c>
      <c r="AA32" s="12">
        <v>925.63636363636363</v>
      </c>
      <c r="AB32" s="12">
        <v>1067.590909090909</v>
      </c>
      <c r="AC32" s="12">
        <v>1612.1818181818182</v>
      </c>
      <c r="AD32" s="12">
        <v>837.59090909090912</v>
      </c>
      <c r="AE32" s="12">
        <v>26.772727272727273</v>
      </c>
      <c r="AF32" s="12">
        <v>321.86363636363637</v>
      </c>
      <c r="AG32" s="12">
        <v>325.77272727272725</v>
      </c>
      <c r="AH32" s="12">
        <v>797.27272727272725</v>
      </c>
      <c r="AI32" s="12">
        <v>257.45454545454544</v>
      </c>
      <c r="AJ32" s="12">
        <v>142.18181818181819</v>
      </c>
      <c r="AK32" s="12">
        <v>39.31818181818182</v>
      </c>
      <c r="AL32" s="12">
        <v>121.31818181818181</v>
      </c>
      <c r="AM32" s="12">
        <v>26.636363636363637</v>
      </c>
      <c r="AN32" s="12">
        <v>110.68181818181819</v>
      </c>
      <c r="AO32" s="12">
        <v>88.090909090909093</v>
      </c>
      <c r="AP32" s="12">
        <v>100</v>
      </c>
      <c r="AQ32" s="12">
        <v>215.22727272727272</v>
      </c>
      <c r="AR32" s="12">
        <v>178.36363636363637</v>
      </c>
      <c r="AS32" s="13">
        <v>10325.045454545456</v>
      </c>
      <c r="AT32" s="14"/>
      <c r="AW32" s="15"/>
    </row>
    <row r="33" spans="1:49">
      <c r="A33" s="1">
        <v>24</v>
      </c>
      <c r="B33" s="12">
        <v>107.54545454545455</v>
      </c>
      <c r="C33" s="12">
        <v>114.86363636363636</v>
      </c>
      <c r="D33" s="12">
        <v>47.68181818181818</v>
      </c>
      <c r="E33" s="12">
        <v>80.5</v>
      </c>
      <c r="F33" s="12">
        <v>305.86363636363637</v>
      </c>
      <c r="G33" s="12">
        <v>105.59090909090909</v>
      </c>
      <c r="H33" s="12">
        <v>191.13636363636363</v>
      </c>
      <c r="I33" s="12">
        <v>220.04545454545453</v>
      </c>
      <c r="J33" s="12">
        <v>247</v>
      </c>
      <c r="K33" s="12">
        <v>96.272727272727266</v>
      </c>
      <c r="L33" s="12">
        <v>142.72727272727272</v>
      </c>
      <c r="M33" s="12">
        <v>102.45454545454545</v>
      </c>
      <c r="N33" s="12">
        <v>61.5</v>
      </c>
      <c r="O33" s="12">
        <v>58.590909090909093</v>
      </c>
      <c r="P33" s="12">
        <v>37</v>
      </c>
      <c r="Q33" s="12">
        <v>33</v>
      </c>
      <c r="R33" s="12">
        <v>21.545454545454547</v>
      </c>
      <c r="S33" s="12">
        <v>39.045454545454547</v>
      </c>
      <c r="T33" s="12">
        <v>63</v>
      </c>
      <c r="U33" s="12">
        <v>40.636363636363633</v>
      </c>
      <c r="V33" s="12">
        <v>51.545454545454547</v>
      </c>
      <c r="W33" s="12">
        <v>25.181818181818183</v>
      </c>
      <c r="X33" s="12">
        <v>22.90909090909091</v>
      </c>
      <c r="Y33" s="12">
        <v>97.045454545454547</v>
      </c>
      <c r="Z33" s="12">
        <v>126.68181818181819</v>
      </c>
      <c r="AA33" s="12">
        <v>1269.7272727272727</v>
      </c>
      <c r="AB33" s="12">
        <v>1558</v>
      </c>
      <c r="AC33" s="12">
        <v>2188.681818181818</v>
      </c>
      <c r="AD33" s="12">
        <v>1134.2272727272727</v>
      </c>
      <c r="AE33" s="12">
        <v>314.27272727272725</v>
      </c>
      <c r="AF33" s="12">
        <v>37.227272727272727</v>
      </c>
      <c r="AG33" s="12">
        <v>297.77272727272725</v>
      </c>
      <c r="AH33" s="12">
        <v>802</v>
      </c>
      <c r="AI33" s="12">
        <v>273.54545454545456</v>
      </c>
      <c r="AJ33" s="12">
        <v>142.54545454545453</v>
      </c>
      <c r="AK33" s="12">
        <v>19.727272727272727</v>
      </c>
      <c r="AL33" s="12">
        <v>70.63636363636364</v>
      </c>
      <c r="AM33" s="12">
        <v>23.681818181818183</v>
      </c>
      <c r="AN33" s="12">
        <v>88.818181818181813</v>
      </c>
      <c r="AO33" s="12">
        <v>80.045454545454547</v>
      </c>
      <c r="AP33" s="12">
        <v>126</v>
      </c>
      <c r="AQ33" s="12">
        <v>199.59090909090909</v>
      </c>
      <c r="AR33" s="12">
        <v>180.36363636363637</v>
      </c>
      <c r="AS33" s="13">
        <v>11246.22727272727</v>
      </c>
      <c r="AT33" s="14"/>
      <c r="AW33" s="15"/>
    </row>
    <row r="34" spans="1:49">
      <c r="A34" s="1" t="s">
        <v>29</v>
      </c>
      <c r="B34" s="12">
        <v>27.454545454545453</v>
      </c>
      <c r="C34" s="12">
        <v>40.31818181818182</v>
      </c>
      <c r="D34" s="12">
        <v>26.045454545454547</v>
      </c>
      <c r="E34" s="12">
        <v>27.818181818181817</v>
      </c>
      <c r="F34" s="12">
        <v>129.04545454545453</v>
      </c>
      <c r="G34" s="12">
        <v>26.681818181818183</v>
      </c>
      <c r="H34" s="12">
        <v>76.681818181818187</v>
      </c>
      <c r="I34" s="12">
        <v>122.31818181818181</v>
      </c>
      <c r="J34" s="12">
        <v>139</v>
      </c>
      <c r="K34" s="12">
        <v>46.18181818181818</v>
      </c>
      <c r="L34" s="12">
        <v>51.727272727272727</v>
      </c>
      <c r="M34" s="12">
        <v>49.272727272727273</v>
      </c>
      <c r="N34" s="12">
        <v>32</v>
      </c>
      <c r="O34" s="12">
        <v>24.59090909090909</v>
      </c>
      <c r="P34" s="12">
        <v>24.545454545454547</v>
      </c>
      <c r="Q34" s="12">
        <v>12</v>
      </c>
      <c r="R34" s="12">
        <v>11.863636363636363</v>
      </c>
      <c r="S34" s="12">
        <v>23.40909090909091</v>
      </c>
      <c r="T34" s="12">
        <v>37.090909090909093</v>
      </c>
      <c r="U34" s="12">
        <v>59.909090909090907</v>
      </c>
      <c r="V34" s="12">
        <v>53.68181818181818</v>
      </c>
      <c r="W34" s="12">
        <v>19.90909090909091</v>
      </c>
      <c r="X34" s="12">
        <v>21.045454545454547</v>
      </c>
      <c r="Y34" s="12">
        <v>48.409090909090907</v>
      </c>
      <c r="Z34" s="12">
        <v>42.272727272727273</v>
      </c>
      <c r="AA34" s="12">
        <v>1044.5</v>
      </c>
      <c r="AB34" s="12">
        <v>1166.8181818181818</v>
      </c>
      <c r="AC34" s="12">
        <v>1370</v>
      </c>
      <c r="AD34" s="12">
        <v>653.86363636363637</v>
      </c>
      <c r="AE34" s="12">
        <v>305.68181818181819</v>
      </c>
      <c r="AF34" s="12">
        <v>295.36363636363637</v>
      </c>
      <c r="AG34" s="12">
        <v>24.09090909090909</v>
      </c>
      <c r="AH34" s="12">
        <v>158.72727272727272</v>
      </c>
      <c r="AI34" s="12">
        <v>68.36363636363636</v>
      </c>
      <c r="AJ34" s="12">
        <v>57.31818181818182</v>
      </c>
      <c r="AK34" s="12">
        <v>14.454545454545455</v>
      </c>
      <c r="AL34" s="12">
        <v>56.863636363636367</v>
      </c>
      <c r="AM34" s="12">
        <v>8.8636363636363633</v>
      </c>
      <c r="AN34" s="12">
        <v>47.18181818181818</v>
      </c>
      <c r="AO34" s="12">
        <v>33.909090909090907</v>
      </c>
      <c r="AP34" s="12">
        <v>63.727272727272727</v>
      </c>
      <c r="AQ34" s="12">
        <v>87.818181818181813</v>
      </c>
      <c r="AR34" s="12">
        <v>107.40909090909091</v>
      </c>
      <c r="AS34" s="13">
        <v>6738.2272727272712</v>
      </c>
      <c r="AT34" s="14"/>
      <c r="AW34" s="15"/>
    </row>
    <row r="35" spans="1:49">
      <c r="A35" s="1" t="s">
        <v>30</v>
      </c>
      <c r="B35" s="12">
        <v>55.363636363636367</v>
      </c>
      <c r="C35" s="12">
        <v>90.181818181818187</v>
      </c>
      <c r="D35" s="12">
        <v>30.454545454545453</v>
      </c>
      <c r="E35" s="12">
        <v>32.045454545454547</v>
      </c>
      <c r="F35" s="12">
        <v>102.86363636363636</v>
      </c>
      <c r="G35" s="12">
        <v>43.954545454545453</v>
      </c>
      <c r="H35" s="12">
        <v>84</v>
      </c>
      <c r="I35" s="12">
        <v>100.81818181818181</v>
      </c>
      <c r="J35" s="12">
        <v>135.95454545454547</v>
      </c>
      <c r="K35" s="12">
        <v>73.727272727272734</v>
      </c>
      <c r="L35" s="12">
        <v>89.318181818181813</v>
      </c>
      <c r="M35" s="12">
        <v>66.090909090909093</v>
      </c>
      <c r="N35" s="12">
        <v>57.727272727272727</v>
      </c>
      <c r="O35" s="12">
        <v>45.363636363636367</v>
      </c>
      <c r="P35" s="12">
        <v>33.68181818181818</v>
      </c>
      <c r="Q35" s="12">
        <v>21.59090909090909</v>
      </c>
      <c r="R35" s="12">
        <v>25.59090909090909</v>
      </c>
      <c r="S35" s="12">
        <v>34.590909090909093</v>
      </c>
      <c r="T35" s="12">
        <v>42.590909090909093</v>
      </c>
      <c r="U35" s="12">
        <v>39</v>
      </c>
      <c r="V35" s="12">
        <v>32.545454545454547</v>
      </c>
      <c r="W35" s="12">
        <v>10.5</v>
      </c>
      <c r="X35" s="12">
        <v>10.545454545454545</v>
      </c>
      <c r="Y35" s="12">
        <v>32.863636363636367</v>
      </c>
      <c r="Z35" s="12">
        <v>74.090909090909093</v>
      </c>
      <c r="AA35" s="12">
        <v>1346.3181818181818</v>
      </c>
      <c r="AB35" s="12">
        <v>1479.5454545454545</v>
      </c>
      <c r="AC35" s="12">
        <v>3260.818181818182</v>
      </c>
      <c r="AD35" s="12">
        <v>1495.409090909091</v>
      </c>
      <c r="AE35" s="12">
        <v>726.5</v>
      </c>
      <c r="AF35" s="12">
        <v>801.68181818181813</v>
      </c>
      <c r="AG35" s="12">
        <v>163.36363636363637</v>
      </c>
      <c r="AH35" s="12">
        <v>33.090909090909093</v>
      </c>
      <c r="AI35" s="12">
        <v>180.09090909090909</v>
      </c>
      <c r="AJ35" s="12">
        <v>131.86363636363637</v>
      </c>
      <c r="AK35" s="12">
        <v>18.227272727272727</v>
      </c>
      <c r="AL35" s="12">
        <v>71.5</v>
      </c>
      <c r="AM35" s="12">
        <v>12.818181818181818</v>
      </c>
      <c r="AN35" s="12">
        <v>63.409090909090907</v>
      </c>
      <c r="AO35" s="12">
        <v>95.454545454545453</v>
      </c>
      <c r="AP35" s="12">
        <v>134.54545454545453</v>
      </c>
      <c r="AQ35" s="12">
        <v>65.681818181818187</v>
      </c>
      <c r="AR35" s="12">
        <v>160.45454545454547</v>
      </c>
      <c r="AS35" s="13">
        <v>11606.227272727274</v>
      </c>
      <c r="AT35" s="14"/>
      <c r="AW35" s="15"/>
    </row>
    <row r="36" spans="1:49">
      <c r="A36" s="1" t="s">
        <v>31</v>
      </c>
      <c r="B36" s="12">
        <v>45.863636363636367</v>
      </c>
      <c r="C36" s="12">
        <v>101.31818181818181</v>
      </c>
      <c r="D36" s="12">
        <v>43.590909090909093</v>
      </c>
      <c r="E36" s="12">
        <v>38.454545454545453</v>
      </c>
      <c r="F36" s="12">
        <v>130.63636363636363</v>
      </c>
      <c r="G36" s="12">
        <v>41.18181818181818</v>
      </c>
      <c r="H36" s="12">
        <v>97</v>
      </c>
      <c r="I36" s="12">
        <v>140.72727272727272</v>
      </c>
      <c r="J36" s="12">
        <v>171.40909090909091</v>
      </c>
      <c r="K36" s="12">
        <v>87.590909090909093</v>
      </c>
      <c r="L36" s="12">
        <v>101.81818181818181</v>
      </c>
      <c r="M36" s="12">
        <v>72.954545454545453</v>
      </c>
      <c r="N36" s="12">
        <v>61</v>
      </c>
      <c r="O36" s="12">
        <v>61.727272727272727</v>
      </c>
      <c r="P36" s="12">
        <v>40.045454545454547</v>
      </c>
      <c r="Q36" s="12">
        <v>38.772727272727273</v>
      </c>
      <c r="R36" s="12">
        <v>46.31818181818182</v>
      </c>
      <c r="S36" s="12">
        <v>60.5</v>
      </c>
      <c r="T36" s="12">
        <v>64.545454545454547</v>
      </c>
      <c r="U36" s="12">
        <v>86.545454545454547</v>
      </c>
      <c r="V36" s="12">
        <v>67.409090909090907</v>
      </c>
      <c r="W36" s="12">
        <v>29.40909090909091</v>
      </c>
      <c r="X36" s="12">
        <v>21.318181818181817</v>
      </c>
      <c r="Y36" s="12">
        <v>37.090909090909093</v>
      </c>
      <c r="Z36" s="12">
        <v>63.272727272727273</v>
      </c>
      <c r="AA36" s="12">
        <v>1083.9545454545455</v>
      </c>
      <c r="AB36" s="12">
        <v>1222.409090909091</v>
      </c>
      <c r="AC36" s="12">
        <v>1261.7727272727273</v>
      </c>
      <c r="AD36" s="12">
        <v>703.13636363636363</v>
      </c>
      <c r="AE36" s="12">
        <v>268.59090909090907</v>
      </c>
      <c r="AF36" s="12">
        <v>297.63636363636363</v>
      </c>
      <c r="AG36" s="12">
        <v>78.181818181818187</v>
      </c>
      <c r="AH36" s="12">
        <v>188.63636363636363</v>
      </c>
      <c r="AI36" s="12">
        <v>16.09090909090909</v>
      </c>
      <c r="AJ36" s="12">
        <v>57.31818181818182</v>
      </c>
      <c r="AK36" s="12">
        <v>28.136363636363637</v>
      </c>
      <c r="AL36" s="12">
        <v>117</v>
      </c>
      <c r="AM36" s="12">
        <v>34.954545454545453</v>
      </c>
      <c r="AN36" s="12">
        <v>74.454545454545453</v>
      </c>
      <c r="AO36" s="12">
        <v>58.227272727272727</v>
      </c>
      <c r="AP36" s="12">
        <v>119.77272727272727</v>
      </c>
      <c r="AQ36" s="12">
        <v>118.86363636363636</v>
      </c>
      <c r="AR36" s="12">
        <v>230.13636363636363</v>
      </c>
      <c r="AS36" s="13">
        <v>7709.772727272727</v>
      </c>
      <c r="AT36" s="14"/>
      <c r="AW36" s="15"/>
    </row>
    <row r="37" spans="1:49">
      <c r="A37" s="1" t="s">
        <v>32</v>
      </c>
      <c r="B37" s="12">
        <v>16.636363636363637</v>
      </c>
      <c r="C37" s="12">
        <v>24.772727272727273</v>
      </c>
      <c r="D37" s="12">
        <v>4.9090909090909092</v>
      </c>
      <c r="E37" s="12">
        <v>5.3181818181818183</v>
      </c>
      <c r="F37" s="12">
        <v>31.90909090909091</v>
      </c>
      <c r="G37" s="12">
        <v>8.2272727272727266</v>
      </c>
      <c r="H37" s="12">
        <v>20.772727272727273</v>
      </c>
      <c r="I37" s="12">
        <v>65.772727272727266</v>
      </c>
      <c r="J37" s="12">
        <v>84.590909090909093</v>
      </c>
      <c r="K37" s="12">
        <v>8.954545454545455</v>
      </c>
      <c r="L37" s="12">
        <v>15</v>
      </c>
      <c r="M37" s="12">
        <v>11.681818181818182</v>
      </c>
      <c r="N37" s="12">
        <v>9</v>
      </c>
      <c r="O37" s="12">
        <v>11.863636363636363</v>
      </c>
      <c r="P37" s="12">
        <v>6.9090909090909092</v>
      </c>
      <c r="Q37" s="12">
        <v>7.3636363636363633</v>
      </c>
      <c r="R37" s="12">
        <v>8.1363636363636367</v>
      </c>
      <c r="S37" s="12">
        <v>5.5454545454545459</v>
      </c>
      <c r="T37" s="12">
        <v>16.09090909090909</v>
      </c>
      <c r="U37" s="12">
        <v>18</v>
      </c>
      <c r="V37" s="12">
        <v>16.772727272727273</v>
      </c>
      <c r="W37" s="12">
        <v>5</v>
      </c>
      <c r="X37" s="12">
        <v>3</v>
      </c>
      <c r="Y37" s="12">
        <v>5.7727272727272725</v>
      </c>
      <c r="Z37" s="12">
        <v>10.227272727272727</v>
      </c>
      <c r="AA37" s="12">
        <v>600.27272727272725</v>
      </c>
      <c r="AB37" s="12">
        <v>669.72727272727275</v>
      </c>
      <c r="AC37" s="12">
        <v>640.36363636363637</v>
      </c>
      <c r="AD37" s="12">
        <v>418</v>
      </c>
      <c r="AE37" s="12">
        <v>136.5</v>
      </c>
      <c r="AF37" s="12">
        <v>148.36363636363637</v>
      </c>
      <c r="AG37" s="12">
        <v>59.590909090909093</v>
      </c>
      <c r="AH37" s="12">
        <v>125.27272727272727</v>
      </c>
      <c r="AI37" s="12">
        <v>52.727272727272727</v>
      </c>
      <c r="AJ37" s="12">
        <v>7.2272727272727275</v>
      </c>
      <c r="AK37" s="12">
        <v>2.5454545454545454</v>
      </c>
      <c r="AL37" s="12">
        <v>24.045454545454547</v>
      </c>
      <c r="AM37" s="12">
        <v>7.6818181818181817</v>
      </c>
      <c r="AN37" s="12">
        <v>21.863636363636363</v>
      </c>
      <c r="AO37" s="12">
        <v>14.954545454545455</v>
      </c>
      <c r="AP37" s="12">
        <v>54.18181818181818</v>
      </c>
      <c r="AQ37" s="12">
        <v>42.954545454545453</v>
      </c>
      <c r="AR37" s="12">
        <v>97.181818181818187</v>
      </c>
      <c r="AS37" s="13">
        <v>3545.6818181818176</v>
      </c>
      <c r="AT37" s="14"/>
      <c r="AW37" s="15"/>
    </row>
    <row r="38" spans="1:49">
      <c r="A38" s="1" t="s">
        <v>33</v>
      </c>
      <c r="B38" s="12">
        <v>7.0454545454545459</v>
      </c>
      <c r="C38" s="12">
        <v>9.5909090909090917</v>
      </c>
      <c r="D38" s="12">
        <v>4.2727272727272725</v>
      </c>
      <c r="E38" s="12">
        <v>7.1818181818181817</v>
      </c>
      <c r="F38" s="12">
        <v>55.772727272727273</v>
      </c>
      <c r="G38" s="12">
        <v>14</v>
      </c>
      <c r="H38" s="12">
        <v>26.40909090909091</v>
      </c>
      <c r="I38" s="12">
        <v>64.545454545454547</v>
      </c>
      <c r="J38" s="12">
        <v>90.909090909090907</v>
      </c>
      <c r="K38" s="12">
        <v>88.090909090909093</v>
      </c>
      <c r="L38" s="12">
        <v>52.227272727272727</v>
      </c>
      <c r="M38" s="12">
        <v>79.63636363636364</v>
      </c>
      <c r="N38" s="12">
        <v>41.136363636363633</v>
      </c>
      <c r="O38" s="12">
        <v>64.63636363636364</v>
      </c>
      <c r="P38" s="12">
        <v>22.318181818181817</v>
      </c>
      <c r="Q38" s="12">
        <v>19.227272727272727</v>
      </c>
      <c r="R38" s="12">
        <v>15.681818181818182</v>
      </c>
      <c r="S38" s="12">
        <v>31.09090909090909</v>
      </c>
      <c r="T38" s="12">
        <v>6.0909090909090908</v>
      </c>
      <c r="U38" s="12">
        <v>5.1818181818181817</v>
      </c>
      <c r="V38" s="12">
        <v>6.2272727272727275</v>
      </c>
      <c r="W38" s="12">
        <v>1.9090909090909092</v>
      </c>
      <c r="X38" s="12">
        <v>2.5</v>
      </c>
      <c r="Y38" s="12">
        <v>6.7272727272727275</v>
      </c>
      <c r="Z38" s="12">
        <v>7.6363636363636367</v>
      </c>
      <c r="AA38" s="12">
        <v>455.63636363636363</v>
      </c>
      <c r="AB38" s="12">
        <v>401.27272727272725</v>
      </c>
      <c r="AC38" s="12">
        <v>227.90909090909091</v>
      </c>
      <c r="AD38" s="12">
        <v>172.59090909090909</v>
      </c>
      <c r="AE38" s="12">
        <v>40.909090909090907</v>
      </c>
      <c r="AF38" s="12">
        <v>24</v>
      </c>
      <c r="AG38" s="12">
        <v>11.818181818181818</v>
      </c>
      <c r="AH38" s="12">
        <v>17.454545454545453</v>
      </c>
      <c r="AI38" s="12">
        <v>26.454545454545453</v>
      </c>
      <c r="AJ38" s="12">
        <v>3.1363636363636362</v>
      </c>
      <c r="AK38" s="12">
        <v>5.3636363636363633</v>
      </c>
      <c r="AL38" s="12">
        <v>147.04545454545453</v>
      </c>
      <c r="AM38" s="12">
        <v>1</v>
      </c>
      <c r="AN38" s="12">
        <v>4.0909090909090908</v>
      </c>
      <c r="AO38" s="12">
        <v>4.3181818181818183</v>
      </c>
      <c r="AP38" s="12">
        <v>4.6363636363636367</v>
      </c>
      <c r="AQ38" s="12">
        <v>16.681818181818183</v>
      </c>
      <c r="AR38" s="12">
        <v>6</v>
      </c>
      <c r="AS38" s="13">
        <v>2300.3636363636365</v>
      </c>
      <c r="AT38" s="14"/>
      <c r="AW38" s="15"/>
    </row>
    <row r="39" spans="1:49">
      <c r="A39" s="1" t="s">
        <v>34</v>
      </c>
      <c r="B39" s="12">
        <v>28.181818181818183</v>
      </c>
      <c r="C39" s="12">
        <v>41.954545454545453</v>
      </c>
      <c r="D39" s="12">
        <v>18.818181818181817</v>
      </c>
      <c r="E39" s="12">
        <v>19.636363636363637</v>
      </c>
      <c r="F39" s="12">
        <v>162.63636363636363</v>
      </c>
      <c r="G39" s="12">
        <v>28.136363636363637</v>
      </c>
      <c r="H39" s="12">
        <v>91.318181818181813</v>
      </c>
      <c r="I39" s="12">
        <v>234.77272727272728</v>
      </c>
      <c r="J39" s="12">
        <v>300.31818181818181</v>
      </c>
      <c r="K39" s="12">
        <v>214.68181818181819</v>
      </c>
      <c r="L39" s="12">
        <v>161.5</v>
      </c>
      <c r="M39" s="12">
        <v>302.36363636363637</v>
      </c>
      <c r="N39" s="12">
        <v>121.81818181818181</v>
      </c>
      <c r="O39" s="12">
        <v>266.68181818181819</v>
      </c>
      <c r="P39" s="12">
        <v>87.409090909090907</v>
      </c>
      <c r="Q39" s="12">
        <v>59.045454545454547</v>
      </c>
      <c r="R39" s="12">
        <v>57.954545454545453</v>
      </c>
      <c r="S39" s="12">
        <v>91.727272727272734</v>
      </c>
      <c r="T39" s="12">
        <v>12.045454545454545</v>
      </c>
      <c r="U39" s="12">
        <v>9.1818181818181817</v>
      </c>
      <c r="V39" s="12">
        <v>11.136363636363637</v>
      </c>
      <c r="W39" s="12">
        <v>2.2727272727272729</v>
      </c>
      <c r="X39" s="12">
        <v>5.0909090909090908</v>
      </c>
      <c r="Y39" s="12">
        <v>15.090909090909092</v>
      </c>
      <c r="Z39" s="12">
        <v>23.454545454545453</v>
      </c>
      <c r="AA39" s="12">
        <v>1933.2727272727273</v>
      </c>
      <c r="AB39" s="12">
        <v>1433.6363636363637</v>
      </c>
      <c r="AC39" s="12">
        <v>755.22727272727275</v>
      </c>
      <c r="AD39" s="12">
        <v>544.77272727272725</v>
      </c>
      <c r="AE39" s="12">
        <v>123.68181818181819</v>
      </c>
      <c r="AF39" s="12">
        <v>72.818181818181813</v>
      </c>
      <c r="AG39" s="12">
        <v>60.863636363636367</v>
      </c>
      <c r="AH39" s="12">
        <v>70.772727272727266</v>
      </c>
      <c r="AI39" s="12">
        <v>118.81818181818181</v>
      </c>
      <c r="AJ39" s="12">
        <v>26.363636363636363</v>
      </c>
      <c r="AK39" s="12">
        <v>161.22727272727272</v>
      </c>
      <c r="AL39" s="12">
        <v>27.318181818181817</v>
      </c>
      <c r="AM39" s="12">
        <v>4.0454545454545459</v>
      </c>
      <c r="AN39" s="12">
        <v>12.545454545454545</v>
      </c>
      <c r="AO39" s="12">
        <v>17.818181818181817</v>
      </c>
      <c r="AP39" s="12">
        <v>19.727272727272727</v>
      </c>
      <c r="AQ39" s="12">
        <v>148.81818181818181</v>
      </c>
      <c r="AR39" s="12">
        <v>26.181818181818183</v>
      </c>
      <c r="AS39" s="13">
        <v>7925.1363636363649</v>
      </c>
      <c r="AT39" s="14"/>
      <c r="AW39" s="15"/>
    </row>
    <row r="40" spans="1:49">
      <c r="A40" s="1" t="s">
        <v>35</v>
      </c>
      <c r="B40" s="12">
        <v>5.6363636363636367</v>
      </c>
      <c r="C40" s="12">
        <v>10.045454545454545</v>
      </c>
      <c r="D40" s="12">
        <v>5.3181818181818183</v>
      </c>
      <c r="E40" s="12">
        <v>4.3636363636363633</v>
      </c>
      <c r="F40" s="12">
        <v>36</v>
      </c>
      <c r="G40" s="12">
        <v>4.9545454545454541</v>
      </c>
      <c r="H40" s="12">
        <v>37.227272727272727</v>
      </c>
      <c r="I40" s="12">
        <v>110.63636363636364</v>
      </c>
      <c r="J40" s="12">
        <v>120.22727272727273</v>
      </c>
      <c r="K40" s="12">
        <v>7.3181818181818183</v>
      </c>
      <c r="L40" s="12">
        <v>8.3181818181818183</v>
      </c>
      <c r="M40" s="12">
        <v>29.40909090909091</v>
      </c>
      <c r="N40" s="12">
        <v>5.5909090909090908</v>
      </c>
      <c r="O40" s="12">
        <v>5.4545454545454541</v>
      </c>
      <c r="P40" s="12">
        <v>7.8181818181818183</v>
      </c>
      <c r="Q40" s="12">
        <v>3.9090909090909092</v>
      </c>
      <c r="R40" s="12">
        <v>3.4545454545454546</v>
      </c>
      <c r="S40" s="12">
        <v>7.8636363636363633</v>
      </c>
      <c r="T40" s="12">
        <v>64.727272727272734</v>
      </c>
      <c r="U40" s="12">
        <v>31.545454545454547</v>
      </c>
      <c r="V40" s="12">
        <v>55.863636363636367</v>
      </c>
      <c r="W40" s="12">
        <v>16.272727272727273</v>
      </c>
      <c r="X40" s="12">
        <v>4.6363636363636367</v>
      </c>
      <c r="Y40" s="12">
        <v>18.045454545454547</v>
      </c>
      <c r="Z40" s="12">
        <v>4.3636363636363633</v>
      </c>
      <c r="AA40" s="12">
        <v>371.27272727272725</v>
      </c>
      <c r="AB40" s="12">
        <v>318.22727272727275</v>
      </c>
      <c r="AC40" s="12">
        <v>185.36363636363637</v>
      </c>
      <c r="AD40" s="12">
        <v>159.36363636363637</v>
      </c>
      <c r="AE40" s="12">
        <v>27.636363636363637</v>
      </c>
      <c r="AF40" s="12">
        <v>22.818181818181817</v>
      </c>
      <c r="AG40" s="12">
        <v>7.5909090909090908</v>
      </c>
      <c r="AH40" s="12">
        <v>13.227272727272727</v>
      </c>
      <c r="AI40" s="12">
        <v>32.409090909090907</v>
      </c>
      <c r="AJ40" s="12">
        <v>7.4090909090909092</v>
      </c>
      <c r="AK40" s="12">
        <v>1.3181818181818181</v>
      </c>
      <c r="AL40" s="12">
        <v>2.9090909090909092</v>
      </c>
      <c r="AM40" s="12">
        <v>4.0454545454545459</v>
      </c>
      <c r="AN40" s="12">
        <v>63.136363636363633</v>
      </c>
      <c r="AO40" s="12">
        <v>4.8636363636363633</v>
      </c>
      <c r="AP40" s="12">
        <v>8.4090909090909083</v>
      </c>
      <c r="AQ40" s="12">
        <v>31.727272727272727</v>
      </c>
      <c r="AR40" s="12">
        <v>10.954545454545455</v>
      </c>
      <c r="AS40" s="13">
        <v>1881.6818181818187</v>
      </c>
      <c r="AT40" s="14"/>
      <c r="AW40" s="15"/>
    </row>
    <row r="41" spans="1:49">
      <c r="A41" s="1" t="s">
        <v>36</v>
      </c>
      <c r="B41" s="12">
        <v>41.863636363636367</v>
      </c>
      <c r="C41" s="12">
        <v>44.227272727272727</v>
      </c>
      <c r="D41" s="12">
        <v>11.545454545454545</v>
      </c>
      <c r="E41" s="12">
        <v>13.363636363636363</v>
      </c>
      <c r="F41" s="12">
        <v>83.181818181818187</v>
      </c>
      <c r="G41" s="12">
        <v>28.90909090909091</v>
      </c>
      <c r="H41" s="12">
        <v>183.54545454545453</v>
      </c>
      <c r="I41" s="12">
        <v>237.09090909090909</v>
      </c>
      <c r="J41" s="12">
        <v>299.27272727272725</v>
      </c>
      <c r="K41" s="12">
        <v>32.227272727272727</v>
      </c>
      <c r="L41" s="12">
        <v>62.409090909090907</v>
      </c>
      <c r="M41" s="12">
        <v>117.77272727272727</v>
      </c>
      <c r="N41" s="12">
        <v>33.045454545454547</v>
      </c>
      <c r="O41" s="12">
        <v>26.5</v>
      </c>
      <c r="P41" s="12">
        <v>29.272727272727273</v>
      </c>
      <c r="Q41" s="12">
        <v>14.909090909090908</v>
      </c>
      <c r="R41" s="12">
        <v>14.909090909090908</v>
      </c>
      <c r="S41" s="12">
        <v>36</v>
      </c>
      <c r="T41" s="12">
        <v>318.04545454545456</v>
      </c>
      <c r="U41" s="12">
        <v>136.36363636363637</v>
      </c>
      <c r="V41" s="12">
        <v>208.90909090909091</v>
      </c>
      <c r="W41" s="12">
        <v>31.59090909090909</v>
      </c>
      <c r="X41" s="12">
        <v>22.318181818181817</v>
      </c>
      <c r="Y41" s="12">
        <v>54.590909090909093</v>
      </c>
      <c r="Z41" s="12">
        <v>33</v>
      </c>
      <c r="AA41" s="12">
        <v>637.86363636363637</v>
      </c>
      <c r="AB41" s="12">
        <v>543.72727272727275</v>
      </c>
      <c r="AC41" s="12">
        <v>451.68181818181819</v>
      </c>
      <c r="AD41" s="12">
        <v>455.45454545454544</v>
      </c>
      <c r="AE41" s="12">
        <v>114.81818181818181</v>
      </c>
      <c r="AF41" s="12">
        <v>97.909090909090907</v>
      </c>
      <c r="AG41" s="12">
        <v>51.81818181818182</v>
      </c>
      <c r="AH41" s="12">
        <v>63.18181818181818</v>
      </c>
      <c r="AI41" s="12">
        <v>75.272727272727266</v>
      </c>
      <c r="AJ41" s="12">
        <v>21.681818181818183</v>
      </c>
      <c r="AK41" s="12">
        <v>5.4090909090909092</v>
      </c>
      <c r="AL41" s="12">
        <v>12.590909090909092</v>
      </c>
      <c r="AM41" s="12">
        <v>68.681818181818187</v>
      </c>
      <c r="AN41" s="12">
        <v>15.363636363636363</v>
      </c>
      <c r="AO41" s="12">
        <v>19.363636363636363</v>
      </c>
      <c r="AP41" s="12">
        <v>25.045454545454547</v>
      </c>
      <c r="AQ41" s="12">
        <v>87.045454545454547</v>
      </c>
      <c r="AR41" s="12">
        <v>30.863636363636363</v>
      </c>
      <c r="AS41" s="13">
        <v>4892.6363636363631</v>
      </c>
      <c r="AT41" s="14"/>
      <c r="AW41" s="15"/>
    </row>
    <row r="42" spans="1:49">
      <c r="A42" s="1" t="s">
        <v>53</v>
      </c>
      <c r="B42" s="12">
        <v>9.2272727272727266</v>
      </c>
      <c r="C42" s="12">
        <v>22.727272727272727</v>
      </c>
      <c r="D42" s="12">
        <v>9.3636363636363633</v>
      </c>
      <c r="E42" s="12">
        <v>5.3181818181818183</v>
      </c>
      <c r="F42" s="12">
        <v>30.818181818181817</v>
      </c>
      <c r="G42" s="12">
        <v>3.9090909090909092</v>
      </c>
      <c r="H42" s="12">
        <v>21.227272727272727</v>
      </c>
      <c r="I42" s="12">
        <v>66.681818181818187</v>
      </c>
      <c r="J42" s="12">
        <v>76.318181818181813</v>
      </c>
      <c r="K42" s="12">
        <v>13.545454545454545</v>
      </c>
      <c r="L42" s="12">
        <v>14.954545454545455</v>
      </c>
      <c r="M42" s="12">
        <v>16.181818181818183</v>
      </c>
      <c r="N42" s="12">
        <v>8.3181818181818183</v>
      </c>
      <c r="O42" s="12">
        <v>7.7272727272727275</v>
      </c>
      <c r="P42" s="12">
        <v>6.5909090909090908</v>
      </c>
      <c r="Q42" s="12">
        <v>5.0909090909090908</v>
      </c>
      <c r="R42" s="12">
        <v>6</v>
      </c>
      <c r="S42" s="12">
        <v>6.5</v>
      </c>
      <c r="T42" s="12">
        <v>12.727272727272727</v>
      </c>
      <c r="U42" s="12">
        <v>22.818181818181817</v>
      </c>
      <c r="V42" s="12">
        <v>16.818181818181817</v>
      </c>
      <c r="W42" s="12">
        <v>2.4090909090909092</v>
      </c>
      <c r="X42" s="12">
        <v>4.1363636363636367</v>
      </c>
      <c r="Y42" s="12">
        <v>6.3636363636363633</v>
      </c>
      <c r="Z42" s="12">
        <v>7.0909090909090908</v>
      </c>
      <c r="AA42" s="12">
        <v>495</v>
      </c>
      <c r="AB42" s="12">
        <v>569.81818181818187</v>
      </c>
      <c r="AC42" s="12">
        <v>414.95454545454544</v>
      </c>
      <c r="AD42" s="12">
        <v>326.95454545454544</v>
      </c>
      <c r="AE42" s="12">
        <v>82.227272727272734</v>
      </c>
      <c r="AF42" s="12">
        <v>90.727272727272734</v>
      </c>
      <c r="AG42" s="12">
        <v>37.545454545454547</v>
      </c>
      <c r="AH42" s="12">
        <v>97.272727272727266</v>
      </c>
      <c r="AI42" s="12">
        <v>58.227272727272727</v>
      </c>
      <c r="AJ42" s="12">
        <v>17.318181818181817</v>
      </c>
      <c r="AK42" s="12">
        <v>4.5</v>
      </c>
      <c r="AL42" s="12">
        <v>17.181818181818183</v>
      </c>
      <c r="AM42" s="12">
        <v>6.5909090909090908</v>
      </c>
      <c r="AN42" s="12">
        <v>17.454545454545453</v>
      </c>
      <c r="AO42" s="12">
        <v>6.5909090909090908</v>
      </c>
      <c r="AP42" s="12">
        <v>36.227272727272727</v>
      </c>
      <c r="AQ42" s="12">
        <v>24.5</v>
      </c>
      <c r="AR42" s="12">
        <v>57.18181818181818</v>
      </c>
      <c r="AS42" s="13">
        <v>2763.1363636363626</v>
      </c>
      <c r="AT42" s="14"/>
      <c r="AW42" s="15"/>
    </row>
    <row r="43" spans="1:49">
      <c r="A43" s="1" t="s">
        <v>54</v>
      </c>
      <c r="B43" s="12">
        <v>11.227272727272727</v>
      </c>
      <c r="C43" s="12">
        <v>29.318181818181817</v>
      </c>
      <c r="D43" s="12">
        <v>4.9090909090909092</v>
      </c>
      <c r="E43" s="12">
        <v>9.1818181818181817</v>
      </c>
      <c r="F43" s="12">
        <v>31.863636363636363</v>
      </c>
      <c r="G43" s="12">
        <v>7.1818181818181817</v>
      </c>
      <c r="H43" s="12">
        <v>21.40909090909091</v>
      </c>
      <c r="I43" s="12">
        <v>38.81818181818182</v>
      </c>
      <c r="J43" s="12">
        <v>58.68181818181818</v>
      </c>
      <c r="K43" s="12">
        <v>10.863636363636363</v>
      </c>
      <c r="L43" s="12">
        <v>14.136363636363637</v>
      </c>
      <c r="M43" s="12">
        <v>17.318181818181817</v>
      </c>
      <c r="N43" s="12">
        <v>14.772727272727273</v>
      </c>
      <c r="O43" s="12">
        <v>11.045454545454545</v>
      </c>
      <c r="P43" s="12">
        <v>11.181818181818182</v>
      </c>
      <c r="Q43" s="12">
        <v>3.1818181818181817</v>
      </c>
      <c r="R43" s="12">
        <v>5.6363636363636367</v>
      </c>
      <c r="S43" s="12">
        <v>10.136363636363637</v>
      </c>
      <c r="T43" s="12">
        <v>21.454545454545453</v>
      </c>
      <c r="U43" s="12">
        <v>22.363636363636363</v>
      </c>
      <c r="V43" s="12">
        <v>17.272727272727273</v>
      </c>
      <c r="W43" s="12">
        <v>8.4090909090909083</v>
      </c>
      <c r="X43" s="12">
        <v>5.9545454545454541</v>
      </c>
      <c r="Y43" s="12">
        <v>9.5</v>
      </c>
      <c r="Z43" s="12">
        <v>17.40909090909091</v>
      </c>
      <c r="AA43" s="12">
        <v>432.59090909090907</v>
      </c>
      <c r="AB43" s="12">
        <v>454.5</v>
      </c>
      <c r="AC43" s="12">
        <v>359.5</v>
      </c>
      <c r="AD43" s="12">
        <v>273.36363636363637</v>
      </c>
      <c r="AE43" s="12">
        <v>96.909090909090907</v>
      </c>
      <c r="AF43" s="12">
        <v>140.5</v>
      </c>
      <c r="AG43" s="12">
        <v>67.5</v>
      </c>
      <c r="AH43" s="12">
        <v>143.04545454545453</v>
      </c>
      <c r="AI43" s="12">
        <v>125.40909090909091</v>
      </c>
      <c r="AJ43" s="12">
        <v>57.227272727272727</v>
      </c>
      <c r="AK43" s="12">
        <v>3.5</v>
      </c>
      <c r="AL43" s="12">
        <v>19.09090909090909</v>
      </c>
      <c r="AM43" s="12">
        <v>5.7727272727272725</v>
      </c>
      <c r="AN43" s="12">
        <v>24.318181818181817</v>
      </c>
      <c r="AO43" s="12">
        <v>38.409090909090907</v>
      </c>
      <c r="AP43" s="12">
        <v>6.7272727272727275</v>
      </c>
      <c r="AQ43" s="12">
        <v>42.136363636363633</v>
      </c>
      <c r="AR43" s="12">
        <v>70.045454545454547</v>
      </c>
      <c r="AS43" s="13">
        <v>2773.772727272727</v>
      </c>
      <c r="AT43" s="14"/>
      <c r="AW43" s="15"/>
    </row>
    <row r="44" spans="1:49">
      <c r="A44" s="1" t="s">
        <v>55</v>
      </c>
      <c r="B44" s="12">
        <v>26.09090909090909</v>
      </c>
      <c r="C44" s="12">
        <v>54.5</v>
      </c>
      <c r="D44" s="12">
        <v>47.5</v>
      </c>
      <c r="E44" s="12">
        <v>77.36363636363636</v>
      </c>
      <c r="F44" s="12">
        <v>188.40909090909091</v>
      </c>
      <c r="G44" s="12">
        <v>50.727272727272727</v>
      </c>
      <c r="H44" s="12">
        <v>88.272727272727266</v>
      </c>
      <c r="I44" s="12">
        <v>60.045454545454547</v>
      </c>
      <c r="J44" s="12">
        <v>90.590909090909093</v>
      </c>
      <c r="K44" s="12">
        <v>24.90909090909091</v>
      </c>
      <c r="L44" s="12">
        <v>43.545454545454547</v>
      </c>
      <c r="M44" s="12">
        <v>46.090909090909093</v>
      </c>
      <c r="N44" s="12">
        <v>25.181818181818183</v>
      </c>
      <c r="O44" s="12">
        <v>15.227272727272727</v>
      </c>
      <c r="P44" s="12">
        <v>11.454545454545455</v>
      </c>
      <c r="Q44" s="12">
        <v>5.2272727272727275</v>
      </c>
      <c r="R44" s="12">
        <v>16.818181818181817</v>
      </c>
      <c r="S44" s="12">
        <v>44.590909090909093</v>
      </c>
      <c r="T44" s="12">
        <v>77.590909090909093</v>
      </c>
      <c r="U44" s="12">
        <v>116</v>
      </c>
      <c r="V44" s="12">
        <v>145.04545454545453</v>
      </c>
      <c r="W44" s="12">
        <v>71.909090909090907</v>
      </c>
      <c r="X44" s="12">
        <v>59.5</v>
      </c>
      <c r="Y44" s="12">
        <v>112.40909090909091</v>
      </c>
      <c r="Z44" s="12">
        <v>52.909090909090907</v>
      </c>
      <c r="AA44" s="12">
        <v>472.86363636363637</v>
      </c>
      <c r="AB44" s="12">
        <v>461.63636363636363</v>
      </c>
      <c r="AC44" s="12">
        <v>1314.1363636363637</v>
      </c>
      <c r="AD44" s="12">
        <v>534.5454545454545</v>
      </c>
      <c r="AE44" s="12">
        <v>190.45454545454547</v>
      </c>
      <c r="AF44" s="12">
        <v>189.63636363636363</v>
      </c>
      <c r="AG44" s="12">
        <v>84.818181818181813</v>
      </c>
      <c r="AH44" s="12">
        <v>69.954545454545453</v>
      </c>
      <c r="AI44" s="12">
        <v>110.27272727272727</v>
      </c>
      <c r="AJ44" s="12">
        <v>43.68181818181818</v>
      </c>
      <c r="AK44" s="12">
        <v>15</v>
      </c>
      <c r="AL44" s="12">
        <v>119.40909090909091</v>
      </c>
      <c r="AM44" s="12">
        <v>34.090909090909093</v>
      </c>
      <c r="AN44" s="12">
        <v>88.545454545454547</v>
      </c>
      <c r="AO44" s="12">
        <v>24.863636363636363</v>
      </c>
      <c r="AP44" s="12">
        <v>43</v>
      </c>
      <c r="AQ44" s="12">
        <v>18.727272727272727</v>
      </c>
      <c r="AR44" s="12">
        <v>225.68181818181819</v>
      </c>
      <c r="AS44" s="13">
        <v>5593.227272727273</v>
      </c>
      <c r="AT44" s="14"/>
      <c r="AW44" s="15"/>
    </row>
    <row r="45" spans="1:49">
      <c r="A45" s="1" t="s">
        <v>56</v>
      </c>
      <c r="B45" s="12">
        <v>26.454545454545453</v>
      </c>
      <c r="C45" s="12">
        <v>60.81818181818182</v>
      </c>
      <c r="D45" s="12">
        <v>24.681818181818183</v>
      </c>
      <c r="E45" s="12">
        <v>27.727272727272727</v>
      </c>
      <c r="F45" s="12">
        <v>169.5</v>
      </c>
      <c r="G45" s="12">
        <v>21.863636363636363</v>
      </c>
      <c r="H45" s="12">
        <v>47.5</v>
      </c>
      <c r="I45" s="12">
        <v>99.045454545454547</v>
      </c>
      <c r="J45" s="12">
        <v>109.54545454545455</v>
      </c>
      <c r="K45" s="12">
        <v>22.954545454545453</v>
      </c>
      <c r="L45" s="12">
        <v>24.772727272727273</v>
      </c>
      <c r="M45" s="12">
        <v>28.636363636363637</v>
      </c>
      <c r="N45" s="12">
        <v>20.59090909090909</v>
      </c>
      <c r="O45" s="12">
        <v>10.772727272727273</v>
      </c>
      <c r="P45" s="12">
        <v>8.8636363636363633</v>
      </c>
      <c r="Q45" s="12">
        <v>5.7727272727272725</v>
      </c>
      <c r="R45" s="12">
        <v>7</v>
      </c>
      <c r="S45" s="12">
        <v>6.1363636363636367</v>
      </c>
      <c r="T45" s="12">
        <v>27.5</v>
      </c>
      <c r="U45" s="12">
        <v>23.681818181818183</v>
      </c>
      <c r="V45" s="12">
        <v>27.772727272727273</v>
      </c>
      <c r="W45" s="12">
        <v>10.136363636363637</v>
      </c>
      <c r="X45" s="12">
        <v>11.227272727272727</v>
      </c>
      <c r="Y45" s="12">
        <v>19.272727272727273</v>
      </c>
      <c r="Z45" s="12">
        <v>21.954545454545453</v>
      </c>
      <c r="AA45" s="12">
        <v>787</v>
      </c>
      <c r="AB45" s="12">
        <v>897.4545454545455</v>
      </c>
      <c r="AC45" s="12">
        <v>666.27272727272725</v>
      </c>
      <c r="AD45" s="12">
        <v>408.09090909090907</v>
      </c>
      <c r="AE45" s="12">
        <v>180.59090909090909</v>
      </c>
      <c r="AF45" s="12">
        <v>179.04545454545453</v>
      </c>
      <c r="AG45" s="12">
        <v>110.68181818181819</v>
      </c>
      <c r="AH45" s="12">
        <v>181.5</v>
      </c>
      <c r="AI45" s="12">
        <v>231.22727272727272</v>
      </c>
      <c r="AJ45" s="12">
        <v>108.5</v>
      </c>
      <c r="AK45" s="12">
        <v>6.3636363636363633</v>
      </c>
      <c r="AL45" s="12">
        <v>23.772727272727273</v>
      </c>
      <c r="AM45" s="12">
        <v>12.181818181818182</v>
      </c>
      <c r="AN45" s="12">
        <v>27.818181818181817</v>
      </c>
      <c r="AO45" s="12">
        <v>59.590909090909093</v>
      </c>
      <c r="AP45" s="12">
        <v>66.681818181818187</v>
      </c>
      <c r="AQ45" s="12">
        <v>238.45454545454547</v>
      </c>
      <c r="AR45" s="12">
        <v>17.318181818181817</v>
      </c>
      <c r="AS45" s="13">
        <v>5066.7272727272721</v>
      </c>
      <c r="AT45" s="14"/>
      <c r="AW45" s="15"/>
    </row>
    <row r="46" spans="1:49">
      <c r="A46" s="11" t="s">
        <v>49</v>
      </c>
      <c r="B46" s="14">
        <v>3289.454545454545</v>
      </c>
      <c r="C46" s="14">
        <v>6659.545454545454</v>
      </c>
      <c r="D46" s="14">
        <v>4068.636363636364</v>
      </c>
      <c r="E46" s="14">
        <v>3639.4545454545455</v>
      </c>
      <c r="F46" s="14">
        <v>11192.863636363636</v>
      </c>
      <c r="G46" s="14">
        <v>4066.0909090909076</v>
      </c>
      <c r="H46" s="14">
        <v>7651.0454545454559</v>
      </c>
      <c r="I46" s="14">
        <v>9425.1818181818198</v>
      </c>
      <c r="J46" s="14">
        <v>12011.590909090912</v>
      </c>
      <c r="K46" s="14">
        <v>5148.3636363636351</v>
      </c>
      <c r="L46" s="14">
        <v>6709.636363636364</v>
      </c>
      <c r="M46" s="14">
        <v>6182.6363636363621</v>
      </c>
      <c r="N46" s="14">
        <v>4890.4090909090919</v>
      </c>
      <c r="O46" s="14">
        <v>5122.5909090909072</v>
      </c>
      <c r="P46" s="14">
        <v>4134.7272727272712</v>
      </c>
      <c r="Q46" s="14">
        <v>2963.954545454545</v>
      </c>
      <c r="R46" s="14">
        <v>3696.363636363636</v>
      </c>
      <c r="S46" s="14">
        <v>7124.227272727273</v>
      </c>
      <c r="T46" s="14">
        <v>5186.3181818181838</v>
      </c>
      <c r="U46" s="14">
        <v>5982.1818181818198</v>
      </c>
      <c r="V46" s="14">
        <v>6065.6363636363649</v>
      </c>
      <c r="W46" s="14">
        <v>3281.090909090909</v>
      </c>
      <c r="X46" s="14">
        <v>2657.590909090909</v>
      </c>
      <c r="Y46" s="14">
        <v>4607.3181818181811</v>
      </c>
      <c r="Z46" s="14">
        <v>5081.8636363636351</v>
      </c>
      <c r="AA46" s="14">
        <v>32626.5</v>
      </c>
      <c r="AB46" s="14">
        <v>30584.681818181816</v>
      </c>
      <c r="AC46" s="14">
        <v>28555.863636363636</v>
      </c>
      <c r="AD46" s="14">
        <v>19695.909090909088</v>
      </c>
      <c r="AE46" s="14">
        <v>10201.40909090909</v>
      </c>
      <c r="AF46" s="14">
        <v>11800.818181818178</v>
      </c>
      <c r="AG46" s="14">
        <v>7116.8636363636351</v>
      </c>
      <c r="AH46" s="14">
        <v>12367.77272727273</v>
      </c>
      <c r="AI46" s="14">
        <v>7587.0909090909081</v>
      </c>
      <c r="AJ46" s="14">
        <v>3576.272727272727</v>
      </c>
      <c r="AK46" s="14">
        <v>2323.3181818181815</v>
      </c>
      <c r="AL46" s="14">
        <v>7974.727272727273</v>
      </c>
      <c r="AM46" s="14">
        <v>1936.8181818181815</v>
      </c>
      <c r="AN46" s="14">
        <v>4796.9090909090901</v>
      </c>
      <c r="AO46" s="14">
        <v>2781.6818181818185</v>
      </c>
      <c r="AP46" s="14">
        <v>2695.6363636363626</v>
      </c>
      <c r="AQ46" s="14">
        <v>6275.8636363636369</v>
      </c>
      <c r="AR46" s="14">
        <v>5109.181818181818</v>
      </c>
      <c r="AS46" s="14">
        <v>338846.09090909094</v>
      </c>
      <c r="AT46" s="14"/>
      <c r="AW46" s="15"/>
    </row>
    <row r="47" spans="1:49">
      <c r="AS47" s="14"/>
      <c r="AW47" s="15"/>
    </row>
    <row r="48" spans="1:49">
      <c r="AW48" s="15"/>
    </row>
    <row r="49" spans="49:49">
      <c r="AW49" s="15"/>
    </row>
    <row r="50" spans="49:49">
      <c r="AW50" s="15"/>
    </row>
    <row r="51" spans="49:49">
      <c r="AW51" s="15"/>
    </row>
    <row r="52" spans="49:49">
      <c r="AW52" s="15"/>
    </row>
    <row r="53" spans="49:49">
      <c r="AW53" s="15"/>
    </row>
    <row r="54" spans="49:49">
      <c r="AW54" s="15"/>
    </row>
    <row r="55" spans="49:49">
      <c r="AW55" s="15"/>
    </row>
    <row r="56" spans="49:49">
      <c r="AW56" s="15"/>
    </row>
    <row r="57" spans="49:49">
      <c r="AW57" s="15"/>
    </row>
    <row r="58" spans="49:49">
      <c r="AW58" s="15"/>
    </row>
    <row r="59" spans="49:49">
      <c r="AW59" s="15"/>
    </row>
    <row r="60" spans="49:49">
      <c r="AW60" s="15"/>
    </row>
    <row r="61" spans="49:49">
      <c r="AW61" s="15"/>
    </row>
    <row r="62" spans="49:49">
      <c r="AW62" s="15"/>
    </row>
    <row r="63" spans="49:49">
      <c r="AW63" s="15"/>
    </row>
  </sheetData>
  <phoneticPr fontId="0" type="noConversion"/>
  <pageMargins left="0.75" right="0.75" top="1" bottom="1" header="0.5" footer="0.5"/>
  <pageSetup scale="81" fitToWidth="3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BD63"/>
  <sheetViews>
    <sheetView workbookViewId="0">
      <pane xSplit="1" ySplit="2" topLeftCell="B3" activePane="bottomRight" state="frozen"/>
      <selection activeCell="B3" sqref="B3"/>
      <selection pane="topRight" activeCell="B3" sqref="B3"/>
      <selection pane="bottomLeft" activeCell="B3" sqref="B3"/>
      <selection pane="bottomRight" activeCell="D2" sqref="D2"/>
    </sheetView>
  </sheetViews>
  <sheetFormatPr defaultRowHeight="12.75"/>
  <cols>
    <col min="1" max="44" width="7.7109375" style="9" customWidth="1"/>
    <col min="45" max="45" width="8.7109375" style="11" customWidth="1"/>
    <col min="46" max="46" width="9.140625" style="11"/>
    <col min="47" max="48" width="9.140625" style="9"/>
    <col min="49" max="49" width="8.7109375" style="9" customWidth="1"/>
    <col min="50" max="16384" width="9.140625" style="9"/>
  </cols>
  <sheetData>
    <row r="1" spans="1:56" ht="27" customHeight="1">
      <c r="A1" s="7" t="s">
        <v>0</v>
      </c>
      <c r="B1" s="8" t="s">
        <v>1</v>
      </c>
      <c r="D1" s="9" t="s">
        <v>60</v>
      </c>
      <c r="G1" s="19">
        <f>'Weekday OD'!G1</f>
        <v>40391</v>
      </c>
    </row>
    <row r="2" spans="1:56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53</v>
      </c>
      <c r="AP2" s="1" t="s">
        <v>54</v>
      </c>
      <c r="AQ2" s="1" t="s">
        <v>55</v>
      </c>
      <c r="AR2" s="1" t="s">
        <v>56</v>
      </c>
      <c r="AS2" s="11" t="s">
        <v>37</v>
      </c>
    </row>
    <row r="3" spans="1:56">
      <c r="A3" s="1" t="s">
        <v>2</v>
      </c>
      <c r="B3" s="12">
        <v>8.5</v>
      </c>
      <c r="C3" s="12">
        <v>65.25</v>
      </c>
      <c r="D3" s="12">
        <v>78.25</v>
      </c>
      <c r="E3" s="12">
        <v>40.25</v>
      </c>
      <c r="F3" s="12">
        <v>189.75</v>
      </c>
      <c r="G3" s="12">
        <v>80.75</v>
      </c>
      <c r="H3" s="12">
        <v>75.5</v>
      </c>
      <c r="I3" s="12">
        <v>40.75</v>
      </c>
      <c r="J3" s="12">
        <v>71.75</v>
      </c>
      <c r="K3" s="12">
        <v>20</v>
      </c>
      <c r="L3" s="12">
        <v>66</v>
      </c>
      <c r="M3" s="12">
        <v>82.5</v>
      </c>
      <c r="N3" s="12">
        <v>22</v>
      </c>
      <c r="O3" s="12">
        <v>26.25</v>
      </c>
      <c r="P3" s="12">
        <v>25.25</v>
      </c>
      <c r="Q3" s="12">
        <v>9.75</v>
      </c>
      <c r="R3" s="12">
        <v>10</v>
      </c>
      <c r="S3" s="12">
        <v>21.75</v>
      </c>
      <c r="T3" s="12">
        <v>16.5</v>
      </c>
      <c r="U3" s="12">
        <v>10.5</v>
      </c>
      <c r="V3" s="12">
        <v>9.5</v>
      </c>
      <c r="W3" s="12">
        <v>3.5</v>
      </c>
      <c r="X3" s="12">
        <v>4.5</v>
      </c>
      <c r="Y3" s="12">
        <v>10.25</v>
      </c>
      <c r="Z3" s="12">
        <v>14</v>
      </c>
      <c r="AA3" s="12">
        <v>120.25</v>
      </c>
      <c r="AB3" s="12">
        <v>75</v>
      </c>
      <c r="AC3" s="12">
        <v>242.75</v>
      </c>
      <c r="AD3" s="12">
        <v>111</v>
      </c>
      <c r="AE3" s="12">
        <v>75.75</v>
      </c>
      <c r="AF3" s="12">
        <v>85.75</v>
      </c>
      <c r="AG3" s="12">
        <v>20.5</v>
      </c>
      <c r="AH3" s="12">
        <v>37.25</v>
      </c>
      <c r="AI3" s="12">
        <v>25.5</v>
      </c>
      <c r="AJ3" s="12">
        <v>6.5</v>
      </c>
      <c r="AK3" s="12">
        <v>3.5</v>
      </c>
      <c r="AL3" s="12">
        <v>11</v>
      </c>
      <c r="AM3" s="12">
        <v>4</v>
      </c>
      <c r="AN3" s="12">
        <v>23.5</v>
      </c>
      <c r="AO3" s="12">
        <v>8.25</v>
      </c>
      <c r="AP3" s="12">
        <v>6.25</v>
      </c>
      <c r="AQ3" s="12">
        <v>23.25</v>
      </c>
      <c r="AR3" s="12">
        <v>14.25</v>
      </c>
      <c r="AS3" s="13">
        <v>1897.25</v>
      </c>
      <c r="AT3" s="14"/>
      <c r="AV3" s="9" t="s">
        <v>38</v>
      </c>
      <c r="AW3" s="12">
        <f>SUM(B3:Z27,AK3:AN27,B38:Z41,AK38:AN41)</f>
        <v>44264.75</v>
      </c>
      <c r="AY3" s="9" t="s">
        <v>39</v>
      </c>
      <c r="AZ3" s="15">
        <f>SUM(AW12:AW18,AX12:BC12)</f>
        <v>107285</v>
      </c>
      <c r="BA3" s="16">
        <f>AZ3/BD$19</f>
        <v>0.58505475089433734</v>
      </c>
    </row>
    <row r="4" spans="1:56">
      <c r="A4" s="1" t="s">
        <v>3</v>
      </c>
      <c r="B4" s="12">
        <v>73.5</v>
      </c>
      <c r="C4" s="12">
        <v>9.5</v>
      </c>
      <c r="D4" s="12">
        <v>76.25</v>
      </c>
      <c r="E4" s="12">
        <v>58.75</v>
      </c>
      <c r="F4" s="12">
        <v>337</v>
      </c>
      <c r="G4" s="12">
        <v>105.5</v>
      </c>
      <c r="H4" s="12">
        <v>120</v>
      </c>
      <c r="I4" s="12">
        <v>61</v>
      </c>
      <c r="J4" s="12">
        <v>190</v>
      </c>
      <c r="K4" s="12">
        <v>34</v>
      </c>
      <c r="L4" s="12">
        <v>99.25</v>
      </c>
      <c r="M4" s="12">
        <v>265.75</v>
      </c>
      <c r="N4" s="12">
        <v>32</v>
      </c>
      <c r="O4" s="12">
        <v>40.75</v>
      </c>
      <c r="P4" s="12">
        <v>44.25</v>
      </c>
      <c r="Q4" s="12">
        <v>19.5</v>
      </c>
      <c r="R4" s="12">
        <v>18</v>
      </c>
      <c r="S4" s="12">
        <v>44.25</v>
      </c>
      <c r="T4" s="12">
        <v>25.75</v>
      </c>
      <c r="U4" s="12">
        <v>12.25</v>
      </c>
      <c r="V4" s="12">
        <v>21.5</v>
      </c>
      <c r="W4" s="12">
        <v>6.5</v>
      </c>
      <c r="X4" s="12">
        <v>8.5</v>
      </c>
      <c r="Y4" s="12">
        <v>20.75</v>
      </c>
      <c r="Z4" s="12">
        <v>25</v>
      </c>
      <c r="AA4" s="12">
        <v>269.25</v>
      </c>
      <c r="AB4" s="12">
        <v>176.25</v>
      </c>
      <c r="AC4" s="12">
        <v>612.25</v>
      </c>
      <c r="AD4" s="12">
        <v>211.25</v>
      </c>
      <c r="AE4" s="12">
        <v>86.25</v>
      </c>
      <c r="AF4" s="12">
        <v>120</v>
      </c>
      <c r="AG4" s="12">
        <v>34</v>
      </c>
      <c r="AH4" s="12">
        <v>59.25</v>
      </c>
      <c r="AI4" s="12">
        <v>41.5</v>
      </c>
      <c r="AJ4" s="12">
        <v>24.25</v>
      </c>
      <c r="AK4" s="12">
        <v>9.5</v>
      </c>
      <c r="AL4" s="12">
        <v>16.75</v>
      </c>
      <c r="AM4" s="12">
        <v>3.25</v>
      </c>
      <c r="AN4" s="12">
        <v>36</v>
      </c>
      <c r="AO4" s="12">
        <v>12</v>
      </c>
      <c r="AP4" s="12">
        <v>14.25</v>
      </c>
      <c r="AQ4" s="12">
        <v>48.5</v>
      </c>
      <c r="AR4" s="12">
        <v>29</v>
      </c>
      <c r="AS4" s="13">
        <v>3553</v>
      </c>
      <c r="AT4" s="14"/>
      <c r="AV4" s="9" t="s">
        <v>40</v>
      </c>
      <c r="AW4" s="12">
        <f>SUM(AA28:AJ37, AA42:AJ45, AO28:AR37, AO42:AR45)</f>
        <v>56857.5</v>
      </c>
      <c r="AY4" s="9" t="s">
        <v>41</v>
      </c>
      <c r="AZ4" s="15">
        <f>SUM(AX13:BB18)</f>
        <v>70647.5</v>
      </c>
      <c r="BA4" s="16">
        <f>AZ4/BD$19</f>
        <v>0.38526033941191867</v>
      </c>
    </row>
    <row r="5" spans="1:56">
      <c r="A5" s="1" t="s">
        <v>4</v>
      </c>
      <c r="B5" s="12">
        <v>81</v>
      </c>
      <c r="C5" s="12">
        <v>78.25</v>
      </c>
      <c r="D5" s="12">
        <v>7.5</v>
      </c>
      <c r="E5" s="12">
        <v>43.75</v>
      </c>
      <c r="F5" s="12">
        <v>341.5</v>
      </c>
      <c r="G5" s="12">
        <v>73</v>
      </c>
      <c r="H5" s="12">
        <v>66.5</v>
      </c>
      <c r="I5" s="12">
        <v>68.75</v>
      </c>
      <c r="J5" s="12">
        <v>130</v>
      </c>
      <c r="K5" s="12">
        <v>33.75</v>
      </c>
      <c r="L5" s="12">
        <v>48.25</v>
      </c>
      <c r="M5" s="12">
        <v>122</v>
      </c>
      <c r="N5" s="12">
        <v>18.25</v>
      </c>
      <c r="O5" s="12">
        <v>17</v>
      </c>
      <c r="P5" s="12">
        <v>12.5</v>
      </c>
      <c r="Q5" s="12">
        <v>8.5</v>
      </c>
      <c r="R5" s="12">
        <v>10</v>
      </c>
      <c r="S5" s="12">
        <v>29</v>
      </c>
      <c r="T5" s="12">
        <v>12.25</v>
      </c>
      <c r="U5" s="12">
        <v>7.25</v>
      </c>
      <c r="V5" s="12">
        <v>14.75</v>
      </c>
      <c r="W5" s="12">
        <v>11.25</v>
      </c>
      <c r="X5" s="12">
        <v>8.75</v>
      </c>
      <c r="Y5" s="12">
        <v>26.75</v>
      </c>
      <c r="Z5" s="12">
        <v>8</v>
      </c>
      <c r="AA5" s="12">
        <v>170.25</v>
      </c>
      <c r="AB5" s="12">
        <v>116.25</v>
      </c>
      <c r="AC5" s="12">
        <v>334</v>
      </c>
      <c r="AD5" s="12">
        <v>133</v>
      </c>
      <c r="AE5" s="12">
        <v>52.5</v>
      </c>
      <c r="AF5" s="12">
        <v>53.25</v>
      </c>
      <c r="AG5" s="12">
        <v>13.25</v>
      </c>
      <c r="AH5" s="12">
        <v>20.5</v>
      </c>
      <c r="AI5" s="12">
        <v>21.75</v>
      </c>
      <c r="AJ5" s="12">
        <v>4</v>
      </c>
      <c r="AK5" s="12">
        <v>5</v>
      </c>
      <c r="AL5" s="12">
        <v>15.25</v>
      </c>
      <c r="AM5" s="12">
        <v>2</v>
      </c>
      <c r="AN5" s="12">
        <v>10.5</v>
      </c>
      <c r="AO5" s="12">
        <v>3.25</v>
      </c>
      <c r="AP5" s="12">
        <v>4.25</v>
      </c>
      <c r="AQ5" s="12">
        <v>50</v>
      </c>
      <c r="AR5" s="12">
        <v>13.25</v>
      </c>
      <c r="AS5" s="13">
        <v>2300.75</v>
      </c>
      <c r="AT5" s="14"/>
      <c r="AV5" s="9" t="s">
        <v>42</v>
      </c>
      <c r="AW5" s="12">
        <f>SUM(AA3:AJ27,B28:Z37,AA38:AJ41,AK28:AN37, B42:Z45, AK42:AN45, AO3:AR27, AO38:AR41)</f>
        <v>82253.75</v>
      </c>
    </row>
    <row r="6" spans="1:56">
      <c r="A6" s="1" t="s">
        <v>5</v>
      </c>
      <c r="B6" s="12">
        <v>44.75</v>
      </c>
      <c r="C6" s="12">
        <v>50.25</v>
      </c>
      <c r="D6" s="12">
        <v>37.5</v>
      </c>
      <c r="E6" s="12">
        <v>9.25</v>
      </c>
      <c r="F6" s="12">
        <v>117.75</v>
      </c>
      <c r="G6" s="12">
        <v>44.75</v>
      </c>
      <c r="H6" s="12">
        <v>53.75</v>
      </c>
      <c r="I6" s="12">
        <v>68.75</v>
      </c>
      <c r="J6" s="12">
        <v>125.75</v>
      </c>
      <c r="K6" s="12">
        <v>36.25</v>
      </c>
      <c r="L6" s="12">
        <v>57.25</v>
      </c>
      <c r="M6" s="12">
        <v>82.5</v>
      </c>
      <c r="N6" s="12">
        <v>14</v>
      </c>
      <c r="O6" s="12">
        <v>15.25</v>
      </c>
      <c r="P6" s="12">
        <v>13.25</v>
      </c>
      <c r="Q6" s="12">
        <v>4.75</v>
      </c>
      <c r="R6" s="12">
        <v>8.25</v>
      </c>
      <c r="S6" s="12">
        <v>24</v>
      </c>
      <c r="T6" s="12">
        <v>11</v>
      </c>
      <c r="U6" s="12">
        <v>12</v>
      </c>
      <c r="V6" s="12">
        <v>14.5</v>
      </c>
      <c r="W6" s="12">
        <v>6.25</v>
      </c>
      <c r="X6" s="12">
        <v>2</v>
      </c>
      <c r="Y6" s="12">
        <v>14.25</v>
      </c>
      <c r="Z6" s="12">
        <v>11.25</v>
      </c>
      <c r="AA6" s="12">
        <v>242.75</v>
      </c>
      <c r="AB6" s="12">
        <v>178.5</v>
      </c>
      <c r="AC6" s="12">
        <v>361.5</v>
      </c>
      <c r="AD6" s="12">
        <v>220.25</v>
      </c>
      <c r="AE6" s="12">
        <v>119.5</v>
      </c>
      <c r="AF6" s="12">
        <v>95.5</v>
      </c>
      <c r="AG6" s="12">
        <v>24</v>
      </c>
      <c r="AH6" s="12">
        <v>17</v>
      </c>
      <c r="AI6" s="12">
        <v>15.75</v>
      </c>
      <c r="AJ6" s="12">
        <v>3.75</v>
      </c>
      <c r="AK6" s="12">
        <v>5.5</v>
      </c>
      <c r="AL6" s="12">
        <v>11.25</v>
      </c>
      <c r="AM6" s="12">
        <v>2</v>
      </c>
      <c r="AN6" s="12">
        <v>7.25</v>
      </c>
      <c r="AO6" s="12">
        <v>4.5</v>
      </c>
      <c r="AP6" s="12">
        <v>2</v>
      </c>
      <c r="AQ6" s="12">
        <v>66.5</v>
      </c>
      <c r="AR6" s="12">
        <v>16.75</v>
      </c>
      <c r="AS6" s="13">
        <v>2273.5</v>
      </c>
      <c r="AT6" s="14"/>
      <c r="AW6" s="12"/>
    </row>
    <row r="7" spans="1:56">
      <c r="A7" s="1" t="s">
        <v>6</v>
      </c>
      <c r="B7" s="12">
        <v>194.75</v>
      </c>
      <c r="C7" s="12">
        <v>357</v>
      </c>
      <c r="D7" s="12">
        <v>341.5</v>
      </c>
      <c r="E7" s="12">
        <v>129.75</v>
      </c>
      <c r="F7" s="12">
        <v>25.5</v>
      </c>
      <c r="G7" s="12">
        <v>213.25</v>
      </c>
      <c r="H7" s="12">
        <v>254.25</v>
      </c>
      <c r="I7" s="12">
        <v>218.75</v>
      </c>
      <c r="J7" s="12">
        <v>393.25</v>
      </c>
      <c r="K7" s="12">
        <v>99.75</v>
      </c>
      <c r="L7" s="12">
        <v>169.75</v>
      </c>
      <c r="M7" s="12">
        <v>228.5</v>
      </c>
      <c r="N7" s="12">
        <v>73.25</v>
      </c>
      <c r="O7" s="12">
        <v>73.25</v>
      </c>
      <c r="P7" s="12">
        <v>64.25</v>
      </c>
      <c r="Q7" s="12">
        <v>30.25</v>
      </c>
      <c r="R7" s="12">
        <v>53.25</v>
      </c>
      <c r="S7" s="12">
        <v>174.75</v>
      </c>
      <c r="T7" s="12">
        <v>53.75</v>
      </c>
      <c r="U7" s="12">
        <v>49.25</v>
      </c>
      <c r="V7" s="12">
        <v>81</v>
      </c>
      <c r="W7" s="12">
        <v>42.5</v>
      </c>
      <c r="X7" s="12">
        <v>30.5</v>
      </c>
      <c r="Y7" s="12">
        <v>47.75</v>
      </c>
      <c r="Z7" s="12">
        <v>51.5</v>
      </c>
      <c r="AA7" s="12">
        <v>644.25</v>
      </c>
      <c r="AB7" s="12">
        <v>374.5</v>
      </c>
      <c r="AC7" s="12">
        <v>1296.5</v>
      </c>
      <c r="AD7" s="12">
        <v>623</v>
      </c>
      <c r="AE7" s="12">
        <v>302</v>
      </c>
      <c r="AF7" s="12">
        <v>256.75</v>
      </c>
      <c r="AG7" s="12">
        <v>77.25</v>
      </c>
      <c r="AH7" s="12">
        <v>60.75</v>
      </c>
      <c r="AI7" s="12">
        <v>82.25</v>
      </c>
      <c r="AJ7" s="12">
        <v>10.25</v>
      </c>
      <c r="AK7" s="12">
        <v>28.25</v>
      </c>
      <c r="AL7" s="12">
        <v>68.75</v>
      </c>
      <c r="AM7" s="12">
        <v>10.25</v>
      </c>
      <c r="AN7" s="12">
        <v>25.75</v>
      </c>
      <c r="AO7" s="12">
        <v>14.25</v>
      </c>
      <c r="AP7" s="12">
        <v>16</v>
      </c>
      <c r="AQ7" s="12">
        <v>165.25</v>
      </c>
      <c r="AR7" s="12">
        <v>93</v>
      </c>
      <c r="AS7" s="13">
        <v>7600.25</v>
      </c>
      <c r="AT7" s="14"/>
      <c r="AW7" s="12"/>
    </row>
    <row r="8" spans="1:56">
      <c r="A8" s="1" t="s">
        <v>7</v>
      </c>
      <c r="B8" s="12">
        <v>79.5</v>
      </c>
      <c r="C8" s="12">
        <v>94</v>
      </c>
      <c r="D8" s="12">
        <v>70.75</v>
      </c>
      <c r="E8" s="12">
        <v>45</v>
      </c>
      <c r="F8" s="12">
        <v>160.5</v>
      </c>
      <c r="G8" s="12">
        <v>6.25</v>
      </c>
      <c r="H8" s="12">
        <v>74.25</v>
      </c>
      <c r="I8" s="12">
        <v>103.25</v>
      </c>
      <c r="J8" s="12">
        <v>152</v>
      </c>
      <c r="K8" s="12">
        <v>35.25</v>
      </c>
      <c r="L8" s="12">
        <v>88.5</v>
      </c>
      <c r="M8" s="12">
        <v>111.75</v>
      </c>
      <c r="N8" s="12">
        <v>25.25</v>
      </c>
      <c r="O8" s="12">
        <v>35</v>
      </c>
      <c r="P8" s="12">
        <v>26.5</v>
      </c>
      <c r="Q8" s="12">
        <v>9.75</v>
      </c>
      <c r="R8" s="12">
        <v>14</v>
      </c>
      <c r="S8" s="12">
        <v>31</v>
      </c>
      <c r="T8" s="12">
        <v>15</v>
      </c>
      <c r="U8" s="12">
        <v>11.5</v>
      </c>
      <c r="V8" s="12">
        <v>13.25</v>
      </c>
      <c r="W8" s="12">
        <v>9.75</v>
      </c>
      <c r="X8" s="12">
        <v>4.5</v>
      </c>
      <c r="Y8" s="12">
        <v>11.25</v>
      </c>
      <c r="Z8" s="12">
        <v>32</v>
      </c>
      <c r="AA8" s="12">
        <v>166</v>
      </c>
      <c r="AB8" s="12">
        <v>132</v>
      </c>
      <c r="AC8" s="12">
        <v>304.25</v>
      </c>
      <c r="AD8" s="12">
        <v>227</v>
      </c>
      <c r="AE8" s="12">
        <v>122.25</v>
      </c>
      <c r="AF8" s="12">
        <v>115.75</v>
      </c>
      <c r="AG8" s="12">
        <v>22.25</v>
      </c>
      <c r="AH8" s="12">
        <v>21</v>
      </c>
      <c r="AI8" s="12">
        <v>17</v>
      </c>
      <c r="AJ8" s="12">
        <v>2</v>
      </c>
      <c r="AK8" s="12">
        <v>5.5</v>
      </c>
      <c r="AL8" s="12">
        <v>15.75</v>
      </c>
      <c r="AM8" s="12">
        <v>3.75</v>
      </c>
      <c r="AN8" s="12">
        <v>20.5</v>
      </c>
      <c r="AO8" s="12">
        <v>2.75</v>
      </c>
      <c r="AP8" s="12">
        <v>5.5</v>
      </c>
      <c r="AQ8" s="12">
        <v>39.75</v>
      </c>
      <c r="AR8" s="12">
        <v>15.75</v>
      </c>
      <c r="AS8" s="13">
        <v>2498.5</v>
      </c>
      <c r="AT8" s="14"/>
      <c r="AW8" s="15"/>
    </row>
    <row r="9" spans="1:56">
      <c r="A9" s="1" t="s">
        <v>8</v>
      </c>
      <c r="B9" s="12">
        <v>86.25</v>
      </c>
      <c r="C9" s="12">
        <v>120.75</v>
      </c>
      <c r="D9" s="12">
        <v>66.75</v>
      </c>
      <c r="E9" s="12">
        <v>53.25</v>
      </c>
      <c r="F9" s="12">
        <v>249.75</v>
      </c>
      <c r="G9" s="12">
        <v>86.75</v>
      </c>
      <c r="H9" s="12">
        <v>10.25</v>
      </c>
      <c r="I9" s="12">
        <v>75.5</v>
      </c>
      <c r="J9" s="12">
        <v>171.75</v>
      </c>
      <c r="K9" s="12">
        <v>29.25</v>
      </c>
      <c r="L9" s="12">
        <v>100</v>
      </c>
      <c r="M9" s="12">
        <v>185</v>
      </c>
      <c r="N9" s="12">
        <v>45.25</v>
      </c>
      <c r="O9" s="12">
        <v>72.75</v>
      </c>
      <c r="P9" s="12">
        <v>50.5</v>
      </c>
      <c r="Q9" s="12">
        <v>24.25</v>
      </c>
      <c r="R9" s="12">
        <v>23.25</v>
      </c>
      <c r="S9" s="12">
        <v>46.5</v>
      </c>
      <c r="T9" s="12">
        <v>56.75</v>
      </c>
      <c r="U9" s="12">
        <v>32.25</v>
      </c>
      <c r="V9" s="12">
        <v>42.5</v>
      </c>
      <c r="W9" s="12">
        <v>20.75</v>
      </c>
      <c r="X9" s="12">
        <v>20.25</v>
      </c>
      <c r="Y9" s="12">
        <v>34.5</v>
      </c>
      <c r="Z9" s="12">
        <v>33</v>
      </c>
      <c r="AA9" s="12">
        <v>322</v>
      </c>
      <c r="AB9" s="12">
        <v>258</v>
      </c>
      <c r="AC9" s="12">
        <v>636.25</v>
      </c>
      <c r="AD9" s="12">
        <v>357.75</v>
      </c>
      <c r="AE9" s="12">
        <v>244.5</v>
      </c>
      <c r="AF9" s="12">
        <v>176.25</v>
      </c>
      <c r="AG9" s="12">
        <v>46.5</v>
      </c>
      <c r="AH9" s="12">
        <v>41.5</v>
      </c>
      <c r="AI9" s="12">
        <v>30</v>
      </c>
      <c r="AJ9" s="12">
        <v>9.25</v>
      </c>
      <c r="AK9" s="12">
        <v>13.25</v>
      </c>
      <c r="AL9" s="12">
        <v>23.25</v>
      </c>
      <c r="AM9" s="12">
        <v>8.25</v>
      </c>
      <c r="AN9" s="12">
        <v>69.75</v>
      </c>
      <c r="AO9" s="12">
        <v>4.25</v>
      </c>
      <c r="AP9" s="12">
        <v>13.5</v>
      </c>
      <c r="AQ9" s="12">
        <v>71.75</v>
      </c>
      <c r="AR9" s="12">
        <v>23</v>
      </c>
      <c r="AS9" s="13">
        <v>4086.75</v>
      </c>
      <c r="AT9" s="14"/>
      <c r="AW9" s="15"/>
    </row>
    <row r="10" spans="1:56">
      <c r="A10" s="1">
        <v>19</v>
      </c>
      <c r="B10" s="12">
        <v>45</v>
      </c>
      <c r="C10" s="12">
        <v>60.75</v>
      </c>
      <c r="D10" s="12">
        <v>62</v>
      </c>
      <c r="E10" s="12">
        <v>67.75</v>
      </c>
      <c r="F10" s="12">
        <v>205.25</v>
      </c>
      <c r="G10" s="12">
        <v>95.75</v>
      </c>
      <c r="H10" s="12">
        <v>71.75</v>
      </c>
      <c r="I10" s="12">
        <v>9.5</v>
      </c>
      <c r="J10" s="12">
        <v>29.5</v>
      </c>
      <c r="K10" s="12">
        <v>14.75</v>
      </c>
      <c r="L10" s="12">
        <v>70</v>
      </c>
      <c r="M10" s="12">
        <v>90.25</v>
      </c>
      <c r="N10" s="12">
        <v>38.25</v>
      </c>
      <c r="O10" s="12">
        <v>50.5</v>
      </c>
      <c r="P10" s="12">
        <v>38.25</v>
      </c>
      <c r="Q10" s="12">
        <v>22</v>
      </c>
      <c r="R10" s="12">
        <v>21.25</v>
      </c>
      <c r="S10" s="12">
        <v>38</v>
      </c>
      <c r="T10" s="12">
        <v>37.75</v>
      </c>
      <c r="U10" s="12">
        <v>35.75</v>
      </c>
      <c r="V10" s="12">
        <v>45</v>
      </c>
      <c r="W10" s="12">
        <v>22.75</v>
      </c>
      <c r="X10" s="12">
        <v>18.75</v>
      </c>
      <c r="Y10" s="12">
        <v>82</v>
      </c>
      <c r="Z10" s="12">
        <v>32.75</v>
      </c>
      <c r="AA10" s="12">
        <v>194.25</v>
      </c>
      <c r="AB10" s="12">
        <v>152.5</v>
      </c>
      <c r="AC10" s="12">
        <v>387.75</v>
      </c>
      <c r="AD10" s="12">
        <v>289.5</v>
      </c>
      <c r="AE10" s="12">
        <v>155</v>
      </c>
      <c r="AF10" s="12">
        <v>134.25</v>
      </c>
      <c r="AG10" s="12">
        <v>36.25</v>
      </c>
      <c r="AH10" s="12">
        <v>26</v>
      </c>
      <c r="AI10" s="12">
        <v>32.75</v>
      </c>
      <c r="AJ10" s="12">
        <v>5</v>
      </c>
      <c r="AK10" s="12">
        <v>9.75</v>
      </c>
      <c r="AL10" s="12">
        <v>21</v>
      </c>
      <c r="AM10" s="12">
        <v>4.5</v>
      </c>
      <c r="AN10" s="12">
        <v>34.25</v>
      </c>
      <c r="AO10" s="12">
        <v>7</v>
      </c>
      <c r="AP10" s="12">
        <v>4.75</v>
      </c>
      <c r="AQ10" s="12">
        <v>29.75</v>
      </c>
      <c r="AR10" s="12">
        <v>25.75</v>
      </c>
      <c r="AS10" s="13">
        <v>2855.25</v>
      </c>
      <c r="AT10" s="14"/>
      <c r="AV10" s="17"/>
      <c r="AW10" s="15"/>
      <c r="BC10" s="11"/>
    </row>
    <row r="11" spans="1:56">
      <c r="A11" s="1">
        <v>12</v>
      </c>
      <c r="B11" s="12">
        <v>73.25</v>
      </c>
      <c r="C11" s="12">
        <v>185.25</v>
      </c>
      <c r="D11" s="12">
        <v>138</v>
      </c>
      <c r="E11" s="12">
        <v>134</v>
      </c>
      <c r="F11" s="12">
        <v>338</v>
      </c>
      <c r="G11" s="12">
        <v>155.5</v>
      </c>
      <c r="H11" s="12">
        <v>164</v>
      </c>
      <c r="I11" s="12">
        <v>31.25</v>
      </c>
      <c r="J11" s="12">
        <v>12.5</v>
      </c>
      <c r="K11" s="12">
        <v>19.75</v>
      </c>
      <c r="L11" s="12">
        <v>143.25</v>
      </c>
      <c r="M11" s="12">
        <v>186</v>
      </c>
      <c r="N11" s="12">
        <v>133.5</v>
      </c>
      <c r="O11" s="12">
        <v>144</v>
      </c>
      <c r="P11" s="12">
        <v>88</v>
      </c>
      <c r="Q11" s="12">
        <v>50.5</v>
      </c>
      <c r="R11" s="12">
        <v>62.75</v>
      </c>
      <c r="S11" s="12">
        <v>145.5</v>
      </c>
      <c r="T11" s="12">
        <v>81.25</v>
      </c>
      <c r="U11" s="12">
        <v>55</v>
      </c>
      <c r="V11" s="12">
        <v>102.25</v>
      </c>
      <c r="W11" s="12">
        <v>56.5</v>
      </c>
      <c r="X11" s="12">
        <v>57.5</v>
      </c>
      <c r="Y11" s="12">
        <v>159.75</v>
      </c>
      <c r="Z11" s="12">
        <v>64</v>
      </c>
      <c r="AA11" s="12">
        <v>313.25</v>
      </c>
      <c r="AB11" s="12">
        <v>254.75</v>
      </c>
      <c r="AC11" s="12">
        <v>684.25</v>
      </c>
      <c r="AD11" s="12">
        <v>309.25</v>
      </c>
      <c r="AE11" s="12">
        <v>152</v>
      </c>
      <c r="AF11" s="12">
        <v>145</v>
      </c>
      <c r="AG11" s="12">
        <v>69.75</v>
      </c>
      <c r="AH11" s="12">
        <v>71.75</v>
      </c>
      <c r="AI11" s="12">
        <v>62.75</v>
      </c>
      <c r="AJ11" s="12">
        <v>24.25</v>
      </c>
      <c r="AK11" s="12">
        <v>21.25</v>
      </c>
      <c r="AL11" s="12">
        <v>68</v>
      </c>
      <c r="AM11" s="12">
        <v>18.5</v>
      </c>
      <c r="AN11" s="12">
        <v>80.75</v>
      </c>
      <c r="AO11" s="12">
        <v>19.5</v>
      </c>
      <c r="AP11" s="12">
        <v>21.75</v>
      </c>
      <c r="AQ11" s="12">
        <v>59.25</v>
      </c>
      <c r="AR11" s="12">
        <v>54.25</v>
      </c>
      <c r="AS11" s="13">
        <v>5211.5</v>
      </c>
      <c r="AT11" s="14"/>
      <c r="AV11" s="18"/>
      <c r="AW11" s="15" t="s">
        <v>43</v>
      </c>
      <c r="AX11" s="15" t="s">
        <v>44</v>
      </c>
      <c r="AY11" s="15" t="s">
        <v>45</v>
      </c>
      <c r="AZ11" s="15" t="s">
        <v>46</v>
      </c>
      <c r="BA11" s="15" t="s">
        <v>47</v>
      </c>
      <c r="BB11" s="15" t="s">
        <v>48</v>
      </c>
      <c r="BC11" s="14" t="s">
        <v>57</v>
      </c>
      <c r="BD11" s="9" t="s">
        <v>37</v>
      </c>
    </row>
    <row r="12" spans="1:56">
      <c r="A12" s="1" t="s">
        <v>9</v>
      </c>
      <c r="B12" s="12">
        <v>20.5</v>
      </c>
      <c r="C12" s="12">
        <v>33.5</v>
      </c>
      <c r="D12" s="12">
        <v>31.75</v>
      </c>
      <c r="E12" s="12">
        <v>27.5</v>
      </c>
      <c r="F12" s="12">
        <v>97</v>
      </c>
      <c r="G12" s="12">
        <v>40.25</v>
      </c>
      <c r="H12" s="12">
        <v>37</v>
      </c>
      <c r="I12" s="12">
        <v>12.75</v>
      </c>
      <c r="J12" s="12">
        <v>20.75</v>
      </c>
      <c r="K12" s="12">
        <v>5.75</v>
      </c>
      <c r="L12" s="12">
        <v>67.75</v>
      </c>
      <c r="M12" s="12">
        <v>165.25</v>
      </c>
      <c r="N12" s="12">
        <v>138.5</v>
      </c>
      <c r="O12" s="12">
        <v>163.5</v>
      </c>
      <c r="P12" s="12">
        <v>50.75</v>
      </c>
      <c r="Q12" s="12">
        <v>28.5</v>
      </c>
      <c r="R12" s="12">
        <v>49.25</v>
      </c>
      <c r="S12" s="12">
        <v>85.25</v>
      </c>
      <c r="T12" s="12">
        <v>12.5</v>
      </c>
      <c r="U12" s="12">
        <v>7.75</v>
      </c>
      <c r="V12" s="12">
        <v>16.75</v>
      </c>
      <c r="W12" s="12">
        <v>12.75</v>
      </c>
      <c r="X12" s="12">
        <v>6.5</v>
      </c>
      <c r="Y12" s="12">
        <v>16</v>
      </c>
      <c r="Z12" s="12">
        <v>26.5</v>
      </c>
      <c r="AA12" s="12">
        <v>227.5</v>
      </c>
      <c r="AB12" s="12">
        <v>197.25</v>
      </c>
      <c r="AC12" s="12">
        <v>523.25</v>
      </c>
      <c r="AD12" s="12">
        <v>224.5</v>
      </c>
      <c r="AE12" s="12">
        <v>105</v>
      </c>
      <c r="AF12" s="12">
        <v>102.75</v>
      </c>
      <c r="AG12" s="12">
        <v>35.5</v>
      </c>
      <c r="AH12" s="12">
        <v>35.75</v>
      </c>
      <c r="AI12" s="12">
        <v>38.25</v>
      </c>
      <c r="AJ12" s="12">
        <v>5.25</v>
      </c>
      <c r="AK12" s="12">
        <v>59</v>
      </c>
      <c r="AL12" s="12">
        <v>72.75</v>
      </c>
      <c r="AM12" s="12">
        <v>1</v>
      </c>
      <c r="AN12" s="12">
        <v>15.25</v>
      </c>
      <c r="AO12" s="12">
        <v>2.5</v>
      </c>
      <c r="AP12" s="12">
        <v>3.75</v>
      </c>
      <c r="AQ12" s="12">
        <v>22.75</v>
      </c>
      <c r="AR12" s="12">
        <v>9.75</v>
      </c>
      <c r="AS12" s="13">
        <v>2856</v>
      </c>
      <c r="AT12" s="14"/>
      <c r="AV12" s="17" t="s">
        <v>43</v>
      </c>
      <c r="AW12" s="15">
        <f>SUM(AA28:AD31)</f>
        <v>2368.5</v>
      </c>
      <c r="AX12" s="15">
        <f>SUM(Z28:Z31,H28:K31)</f>
        <v>7251.25</v>
      </c>
      <c r="AY12" s="15">
        <f>SUM(AE28:AJ31)</f>
        <v>16579.5</v>
      </c>
      <c r="AZ12" s="15">
        <f>SUM(B28:G31)</f>
        <v>7338</v>
      </c>
      <c r="BA12" s="15">
        <f>SUM(AM28:AN31,T28:Y31)</f>
        <v>6962</v>
      </c>
      <c r="BB12" s="15">
        <f>SUM(AK28:AL31,L28:S31)</f>
        <v>9565</v>
      </c>
      <c r="BC12" s="14">
        <f>SUM(AO28:AR31)</f>
        <v>5525.75</v>
      </c>
      <c r="BD12" s="9">
        <f t="shared" ref="BD12:BD19" si="0">SUM(AW12:BC12)</f>
        <v>55590</v>
      </c>
    </row>
    <row r="13" spans="1:56">
      <c r="A13" s="1" t="s">
        <v>10</v>
      </c>
      <c r="B13" s="12">
        <v>64.75</v>
      </c>
      <c r="C13" s="12">
        <v>102.25</v>
      </c>
      <c r="D13" s="12">
        <v>47.25</v>
      </c>
      <c r="E13" s="12">
        <v>51.25</v>
      </c>
      <c r="F13" s="12">
        <v>169</v>
      </c>
      <c r="G13" s="12">
        <v>87</v>
      </c>
      <c r="H13" s="12">
        <v>98.5</v>
      </c>
      <c r="I13" s="12">
        <v>79</v>
      </c>
      <c r="J13" s="12">
        <v>146</v>
      </c>
      <c r="K13" s="12">
        <v>52.25</v>
      </c>
      <c r="L13" s="12">
        <v>14.75</v>
      </c>
      <c r="M13" s="12">
        <v>280.75</v>
      </c>
      <c r="N13" s="12">
        <v>134.25</v>
      </c>
      <c r="O13" s="12">
        <v>244.25</v>
      </c>
      <c r="P13" s="12">
        <v>159.25</v>
      </c>
      <c r="Q13" s="12">
        <v>65.75</v>
      </c>
      <c r="R13" s="12">
        <v>40.75</v>
      </c>
      <c r="S13" s="12">
        <v>81</v>
      </c>
      <c r="T13" s="12">
        <v>35.25</v>
      </c>
      <c r="U13" s="12">
        <v>18.25</v>
      </c>
      <c r="V13" s="12">
        <v>34.75</v>
      </c>
      <c r="W13" s="12">
        <v>17.25</v>
      </c>
      <c r="X13" s="12">
        <v>17.25</v>
      </c>
      <c r="Y13" s="12">
        <v>31.5</v>
      </c>
      <c r="Z13" s="12">
        <v>89</v>
      </c>
      <c r="AA13" s="12">
        <v>264</v>
      </c>
      <c r="AB13" s="12">
        <v>201.5</v>
      </c>
      <c r="AC13" s="12">
        <v>598.75</v>
      </c>
      <c r="AD13" s="12">
        <v>299</v>
      </c>
      <c r="AE13" s="12">
        <v>165.75</v>
      </c>
      <c r="AF13" s="12">
        <v>157.75</v>
      </c>
      <c r="AG13" s="12">
        <v>35.5</v>
      </c>
      <c r="AH13" s="12">
        <v>61.75</v>
      </c>
      <c r="AI13" s="12">
        <v>57</v>
      </c>
      <c r="AJ13" s="12">
        <v>8.25</v>
      </c>
      <c r="AK13" s="12">
        <v>37.25</v>
      </c>
      <c r="AL13" s="12">
        <v>85.5</v>
      </c>
      <c r="AM13" s="12">
        <v>6.75</v>
      </c>
      <c r="AN13" s="12">
        <v>49.75</v>
      </c>
      <c r="AO13" s="12">
        <v>8.25</v>
      </c>
      <c r="AP13" s="12">
        <v>14</v>
      </c>
      <c r="AQ13" s="12">
        <v>37.25</v>
      </c>
      <c r="AR13" s="12">
        <v>17</v>
      </c>
      <c r="AS13" s="13">
        <v>4266.25</v>
      </c>
      <c r="AT13" s="14"/>
      <c r="AV13" s="17" t="s">
        <v>44</v>
      </c>
      <c r="AW13" s="15">
        <f>SUM(AA27:AD27,AA9:AD12)</f>
        <v>6976.25</v>
      </c>
      <c r="AX13" s="15">
        <f>SUM(Z27,Z9:Z12,H9:K12,H27:K27)</f>
        <v>1019</v>
      </c>
      <c r="AY13" s="15">
        <f>SUM(AE9:AJ12,AE27:AJ27)</f>
        <v>2134</v>
      </c>
      <c r="AZ13" s="15">
        <f>SUM(B9:G12,B27:G27)</f>
        <v>2607.5</v>
      </c>
      <c r="BA13" s="15">
        <f>SUM(T9:Y12,AM9:AN12,T27:Y27,AM27:AN27)</f>
        <v>1328.75</v>
      </c>
      <c r="BB13" s="15">
        <f>SUM(L9:S12,AK9:AL12,L27:S27,AK27:AL27)</f>
        <v>3219.25</v>
      </c>
      <c r="BC13" s="14">
        <f>SUM(AO9:AR12,AO27:AR27)</f>
        <v>423.25</v>
      </c>
      <c r="BD13" s="9">
        <f t="shared" si="0"/>
        <v>17708</v>
      </c>
    </row>
    <row r="14" spans="1:56">
      <c r="A14" s="1" t="s">
        <v>11</v>
      </c>
      <c r="B14" s="12">
        <v>100.5</v>
      </c>
      <c r="C14" s="12">
        <v>269.75</v>
      </c>
      <c r="D14" s="12">
        <v>121.25</v>
      </c>
      <c r="E14" s="12">
        <v>86.25</v>
      </c>
      <c r="F14" s="12">
        <v>238.25</v>
      </c>
      <c r="G14" s="12">
        <v>111.75</v>
      </c>
      <c r="H14" s="12">
        <v>192</v>
      </c>
      <c r="I14" s="12">
        <v>99.25</v>
      </c>
      <c r="J14" s="12">
        <v>227</v>
      </c>
      <c r="K14" s="12">
        <v>148</v>
      </c>
      <c r="L14" s="12">
        <v>270.75</v>
      </c>
      <c r="M14" s="12">
        <v>14.25</v>
      </c>
      <c r="N14" s="12">
        <v>303</v>
      </c>
      <c r="O14" s="12">
        <v>386.5</v>
      </c>
      <c r="P14" s="12">
        <v>261.25</v>
      </c>
      <c r="Q14" s="12">
        <v>148.5</v>
      </c>
      <c r="R14" s="12">
        <v>196.25</v>
      </c>
      <c r="S14" s="12">
        <v>484</v>
      </c>
      <c r="T14" s="12">
        <v>117</v>
      </c>
      <c r="U14" s="12">
        <v>119.25</v>
      </c>
      <c r="V14" s="12">
        <v>119.75</v>
      </c>
      <c r="W14" s="12">
        <v>81.25</v>
      </c>
      <c r="X14" s="12">
        <v>70.5</v>
      </c>
      <c r="Y14" s="12">
        <v>74</v>
      </c>
      <c r="Z14" s="12">
        <v>100</v>
      </c>
      <c r="AA14" s="12">
        <v>326.5</v>
      </c>
      <c r="AB14" s="12">
        <v>189.75</v>
      </c>
      <c r="AC14" s="12">
        <v>602.75</v>
      </c>
      <c r="AD14" s="12">
        <v>277.5</v>
      </c>
      <c r="AE14" s="12">
        <v>99.5</v>
      </c>
      <c r="AF14" s="12">
        <v>97.5</v>
      </c>
      <c r="AG14" s="12">
        <v>67.75</v>
      </c>
      <c r="AH14" s="12">
        <v>62.25</v>
      </c>
      <c r="AI14" s="12">
        <v>114.75</v>
      </c>
      <c r="AJ14" s="12">
        <v>18.5</v>
      </c>
      <c r="AK14" s="12">
        <v>187</v>
      </c>
      <c r="AL14" s="12">
        <v>888.5</v>
      </c>
      <c r="AM14" s="12">
        <v>66.75</v>
      </c>
      <c r="AN14" s="12">
        <v>184</v>
      </c>
      <c r="AO14" s="12">
        <v>21.75</v>
      </c>
      <c r="AP14" s="12">
        <v>26.25</v>
      </c>
      <c r="AQ14" s="12">
        <v>53</v>
      </c>
      <c r="AR14" s="12">
        <v>44.25</v>
      </c>
      <c r="AS14" s="13">
        <v>7668.5</v>
      </c>
      <c r="AT14" s="14"/>
      <c r="AV14" s="17" t="s">
        <v>45</v>
      </c>
      <c r="AW14" s="15">
        <f>SUM(AA32:AD37)</f>
        <v>16168</v>
      </c>
      <c r="AX14" s="15">
        <f>SUM(H32:K37,Z32:Z37)</f>
        <v>2207.75</v>
      </c>
      <c r="AY14" s="15">
        <f>SUM(AE32:AJ37)</f>
        <v>6370.25</v>
      </c>
      <c r="AZ14" s="15">
        <f>SUM(B32:G37)</f>
        <v>2183.25</v>
      </c>
      <c r="BA14" s="15">
        <f>SUM(T32:Y37,AM32:AN37)</f>
        <v>1339.75</v>
      </c>
      <c r="BB14" s="15">
        <f>SUM(L32:S37,AK32:AL37)</f>
        <v>2131.5</v>
      </c>
      <c r="BC14" s="14">
        <f>SUM(AO32:AR37)</f>
        <v>2263.75</v>
      </c>
      <c r="BD14" s="9">
        <f t="shared" si="0"/>
        <v>32664.25</v>
      </c>
    </row>
    <row r="15" spans="1:56">
      <c r="A15" s="1" t="s">
        <v>12</v>
      </c>
      <c r="B15" s="12">
        <v>22.75</v>
      </c>
      <c r="C15" s="12">
        <v>33.75</v>
      </c>
      <c r="D15" s="12">
        <v>18</v>
      </c>
      <c r="E15" s="12">
        <v>17.5</v>
      </c>
      <c r="F15" s="12">
        <v>75.5</v>
      </c>
      <c r="G15" s="12">
        <v>28</v>
      </c>
      <c r="H15" s="12">
        <v>48.75</v>
      </c>
      <c r="I15" s="12">
        <v>45.25</v>
      </c>
      <c r="J15" s="12">
        <v>142</v>
      </c>
      <c r="K15" s="12">
        <v>129</v>
      </c>
      <c r="L15" s="12">
        <v>132.25</v>
      </c>
      <c r="M15" s="12">
        <v>282.75</v>
      </c>
      <c r="N15" s="12">
        <v>5.5</v>
      </c>
      <c r="O15" s="12">
        <v>88.25</v>
      </c>
      <c r="P15" s="12">
        <v>84.25</v>
      </c>
      <c r="Q15" s="12">
        <v>41.75</v>
      </c>
      <c r="R15" s="12">
        <v>35</v>
      </c>
      <c r="S15" s="12">
        <v>53.5</v>
      </c>
      <c r="T15" s="12">
        <v>19.5</v>
      </c>
      <c r="U15" s="12">
        <v>6</v>
      </c>
      <c r="V15" s="12">
        <v>9</v>
      </c>
      <c r="W15" s="12">
        <v>5</v>
      </c>
      <c r="X15" s="12">
        <v>3.5</v>
      </c>
      <c r="Y15" s="12">
        <v>11.75</v>
      </c>
      <c r="Z15" s="12">
        <v>24.5</v>
      </c>
      <c r="AA15" s="12">
        <v>174.75</v>
      </c>
      <c r="AB15" s="12">
        <v>119.5</v>
      </c>
      <c r="AC15" s="12">
        <v>366.75</v>
      </c>
      <c r="AD15" s="12">
        <v>125.5</v>
      </c>
      <c r="AE15" s="12">
        <v>47.25</v>
      </c>
      <c r="AF15" s="12">
        <v>56.5</v>
      </c>
      <c r="AG15" s="12">
        <v>23.75</v>
      </c>
      <c r="AH15" s="12">
        <v>22.25</v>
      </c>
      <c r="AI15" s="12">
        <v>31.75</v>
      </c>
      <c r="AJ15" s="12">
        <v>6.75</v>
      </c>
      <c r="AK15" s="12">
        <v>27.25</v>
      </c>
      <c r="AL15" s="12">
        <v>42.75</v>
      </c>
      <c r="AM15" s="12">
        <v>4</v>
      </c>
      <c r="AN15" s="12">
        <v>20.5</v>
      </c>
      <c r="AO15" s="12">
        <v>5.75</v>
      </c>
      <c r="AP15" s="12">
        <v>5.5</v>
      </c>
      <c r="AQ15" s="12">
        <v>22.25</v>
      </c>
      <c r="AR15" s="12">
        <v>8.5</v>
      </c>
      <c r="AS15" s="13">
        <v>2474.25</v>
      </c>
      <c r="AT15" s="14"/>
      <c r="AV15" s="17" t="s">
        <v>46</v>
      </c>
      <c r="AW15" s="15">
        <f>SUM(AA3:AD8)</f>
        <v>7342</v>
      </c>
      <c r="AX15" s="15">
        <f>SUM(H3:K8,Z3:Z8)</f>
        <v>2669</v>
      </c>
      <c r="AY15" s="15">
        <f>SUM(AE3:AJ8)</f>
        <v>2146.75</v>
      </c>
      <c r="AZ15" s="15">
        <f>SUM(B3:G8)</f>
        <v>3770.25</v>
      </c>
      <c r="BA15" s="15">
        <f>SUM(T3:Y8,AM3:AN8)</f>
        <v>809.75</v>
      </c>
      <c r="BB15" s="15">
        <f>SUM(L3:S8,AK3:AL8)</f>
        <v>2717</v>
      </c>
      <c r="BC15" s="14">
        <f>SUM(AO3:AR8)</f>
        <v>668.5</v>
      </c>
      <c r="BD15" s="9">
        <f t="shared" si="0"/>
        <v>20123.25</v>
      </c>
    </row>
    <row r="16" spans="1:56">
      <c r="A16" s="1" t="s">
        <v>13</v>
      </c>
      <c r="B16" s="12">
        <v>25.25</v>
      </c>
      <c r="C16" s="12">
        <v>41.75</v>
      </c>
      <c r="D16" s="12">
        <v>14.25</v>
      </c>
      <c r="E16" s="12">
        <v>17</v>
      </c>
      <c r="F16" s="12">
        <v>68.25</v>
      </c>
      <c r="G16" s="12">
        <v>30.5</v>
      </c>
      <c r="H16" s="12">
        <v>72</v>
      </c>
      <c r="I16" s="12">
        <v>65.25</v>
      </c>
      <c r="J16" s="12">
        <v>160.75</v>
      </c>
      <c r="K16" s="12">
        <v>124.75</v>
      </c>
      <c r="L16" s="12">
        <v>241.75</v>
      </c>
      <c r="M16" s="12">
        <v>376.25</v>
      </c>
      <c r="N16" s="12">
        <v>86.5</v>
      </c>
      <c r="O16" s="12">
        <v>6.25</v>
      </c>
      <c r="P16" s="12">
        <v>107</v>
      </c>
      <c r="Q16" s="12">
        <v>88.5</v>
      </c>
      <c r="R16" s="12">
        <v>76.25</v>
      </c>
      <c r="S16" s="12">
        <v>135.75</v>
      </c>
      <c r="T16" s="12">
        <v>19.25</v>
      </c>
      <c r="U16" s="12">
        <v>7.25</v>
      </c>
      <c r="V16" s="12">
        <v>6.75</v>
      </c>
      <c r="W16" s="12">
        <v>5</v>
      </c>
      <c r="X16" s="12">
        <v>4</v>
      </c>
      <c r="Y16" s="12">
        <v>10.5</v>
      </c>
      <c r="Z16" s="12">
        <v>31.75</v>
      </c>
      <c r="AA16" s="12">
        <v>163</v>
      </c>
      <c r="AB16" s="12">
        <v>129.5</v>
      </c>
      <c r="AC16" s="12">
        <v>384.75</v>
      </c>
      <c r="AD16" s="12">
        <v>120.5</v>
      </c>
      <c r="AE16" s="12">
        <v>42.75</v>
      </c>
      <c r="AF16" s="12">
        <v>51.75</v>
      </c>
      <c r="AG16" s="12">
        <v>16.75</v>
      </c>
      <c r="AH16" s="12">
        <v>28.25</v>
      </c>
      <c r="AI16" s="12">
        <v>24.75</v>
      </c>
      <c r="AJ16" s="12">
        <v>10.25</v>
      </c>
      <c r="AK16" s="12">
        <v>54.75</v>
      </c>
      <c r="AL16" s="12">
        <v>130</v>
      </c>
      <c r="AM16" s="12">
        <v>2</v>
      </c>
      <c r="AN16" s="12">
        <v>23.25</v>
      </c>
      <c r="AO16" s="12">
        <v>4.75</v>
      </c>
      <c r="AP16" s="12">
        <v>5.25</v>
      </c>
      <c r="AQ16" s="12">
        <v>12.75</v>
      </c>
      <c r="AR16" s="12">
        <v>6.25</v>
      </c>
      <c r="AS16" s="13">
        <v>3033.75</v>
      </c>
      <c r="AT16" s="14"/>
      <c r="AV16" s="17" t="s">
        <v>47</v>
      </c>
      <c r="AW16" s="15">
        <f>SUM(AA21:AD26,AA40:AD41)</f>
        <v>6846.25</v>
      </c>
      <c r="AX16" s="15">
        <f>SUM(H21:K26,H40:K41,Z21:Z26,Z40:Z41)</f>
        <v>1397</v>
      </c>
      <c r="AY16" s="15">
        <f>SUM(AE21:AJ26,AE40:AJ41)</f>
        <v>1397.25</v>
      </c>
      <c r="AZ16" s="15">
        <f>SUM(B21:G26,B40:G41)</f>
        <v>884.75</v>
      </c>
      <c r="BA16" s="15">
        <f>SUM(T21:Y26,T40:Y41,AM21:AN26,AM40:AN41)</f>
        <v>2921.5</v>
      </c>
      <c r="BB16" s="15">
        <f>SUM(L21:S26,L40:S41,AK21:AL26,AK40:AL41)</f>
        <v>1519.5</v>
      </c>
      <c r="BC16" s="14">
        <f>SUM(AO21:AR26,AO40:AR41)</f>
        <v>740.25</v>
      </c>
      <c r="BD16" s="9">
        <f t="shared" si="0"/>
        <v>15706.5</v>
      </c>
    </row>
    <row r="17" spans="1:56">
      <c r="A17" s="1" t="s">
        <v>14</v>
      </c>
      <c r="B17" s="12">
        <v>22.25</v>
      </c>
      <c r="C17" s="12">
        <v>38.5</v>
      </c>
      <c r="D17" s="12">
        <v>13.5</v>
      </c>
      <c r="E17" s="12">
        <v>15</v>
      </c>
      <c r="F17" s="12">
        <v>66.5</v>
      </c>
      <c r="G17" s="12">
        <v>32.75</v>
      </c>
      <c r="H17" s="12">
        <v>55.75</v>
      </c>
      <c r="I17" s="12">
        <v>47</v>
      </c>
      <c r="J17" s="12">
        <v>84.75</v>
      </c>
      <c r="K17" s="12">
        <v>48.75</v>
      </c>
      <c r="L17" s="12">
        <v>155.5</v>
      </c>
      <c r="M17" s="12">
        <v>256.25</v>
      </c>
      <c r="N17" s="12">
        <v>79</v>
      </c>
      <c r="O17" s="12">
        <v>115.5</v>
      </c>
      <c r="P17" s="12">
        <v>4.5</v>
      </c>
      <c r="Q17" s="12">
        <v>70.5</v>
      </c>
      <c r="R17" s="12">
        <v>92.5</v>
      </c>
      <c r="S17" s="12">
        <v>151.5</v>
      </c>
      <c r="T17" s="12">
        <v>17.5</v>
      </c>
      <c r="U17" s="12">
        <v>9.5</v>
      </c>
      <c r="V17" s="12">
        <v>12</v>
      </c>
      <c r="W17" s="12">
        <v>4.5</v>
      </c>
      <c r="X17" s="12">
        <v>1.75</v>
      </c>
      <c r="Y17" s="12">
        <v>12.25</v>
      </c>
      <c r="Z17" s="12">
        <v>21.75</v>
      </c>
      <c r="AA17" s="12">
        <v>107.25</v>
      </c>
      <c r="AB17" s="12">
        <v>58.25</v>
      </c>
      <c r="AC17" s="12">
        <v>198.75</v>
      </c>
      <c r="AD17" s="12">
        <v>77.75</v>
      </c>
      <c r="AE17" s="12">
        <v>34</v>
      </c>
      <c r="AF17" s="12">
        <v>31</v>
      </c>
      <c r="AG17" s="12">
        <v>10.25</v>
      </c>
      <c r="AH17" s="12">
        <v>26</v>
      </c>
      <c r="AI17" s="12">
        <v>17.25</v>
      </c>
      <c r="AJ17" s="12">
        <v>4</v>
      </c>
      <c r="AK17" s="12">
        <v>12.75</v>
      </c>
      <c r="AL17" s="12">
        <v>48.5</v>
      </c>
      <c r="AM17" s="12">
        <v>2.75</v>
      </c>
      <c r="AN17" s="12">
        <v>22.75</v>
      </c>
      <c r="AO17" s="12">
        <v>2.75</v>
      </c>
      <c r="AP17" s="12">
        <v>8.25</v>
      </c>
      <c r="AQ17" s="12">
        <v>7.5</v>
      </c>
      <c r="AR17" s="12">
        <v>7.5</v>
      </c>
      <c r="AS17" s="13">
        <v>2106.5</v>
      </c>
      <c r="AT17" s="14"/>
      <c r="AV17" s="1" t="s">
        <v>48</v>
      </c>
      <c r="AW17" s="14">
        <f>SUM(AA13:AD20,AA38:AD39)</f>
        <v>9618</v>
      </c>
      <c r="AX17" s="14">
        <f>SUM(H13:K20,H38:K39,Z13:Z20,Z38:Z39)</f>
        <v>3288.5</v>
      </c>
      <c r="AY17" s="14">
        <f>SUM(AE13:AJ20,AE38:AJ39)</f>
        <v>2201</v>
      </c>
      <c r="AZ17" s="14">
        <f>SUM(B13:G20,B38:G39)</f>
        <v>2860.5</v>
      </c>
      <c r="BA17" s="14">
        <f>SUM(T13:Y20,T38:Y39,AM13:AN20,AM38:AN39)</f>
        <v>1577.75</v>
      </c>
      <c r="BB17" s="14">
        <f>SUM(L13:S20,L38:S39,AK13:AL20,AK38:AL39)</f>
        <v>11674.75</v>
      </c>
      <c r="BC17" s="14">
        <f>SUM(AO13:AR20,AO38:AR39)</f>
        <v>618</v>
      </c>
      <c r="BD17" s="9">
        <f t="shared" si="0"/>
        <v>31838.5</v>
      </c>
    </row>
    <row r="18" spans="1:56">
      <c r="A18" s="1" t="s">
        <v>15</v>
      </c>
      <c r="B18" s="12">
        <v>11.75</v>
      </c>
      <c r="C18" s="12">
        <v>18.75</v>
      </c>
      <c r="D18" s="12">
        <v>9.25</v>
      </c>
      <c r="E18" s="12">
        <v>6.75</v>
      </c>
      <c r="F18" s="12">
        <v>34</v>
      </c>
      <c r="G18" s="12">
        <v>11</v>
      </c>
      <c r="H18" s="12">
        <v>25.5</v>
      </c>
      <c r="I18" s="12">
        <v>18.75</v>
      </c>
      <c r="J18" s="12">
        <v>46.75</v>
      </c>
      <c r="K18" s="12">
        <v>26.75</v>
      </c>
      <c r="L18" s="12">
        <v>67.5</v>
      </c>
      <c r="M18" s="12">
        <v>141</v>
      </c>
      <c r="N18" s="12">
        <v>43</v>
      </c>
      <c r="O18" s="12">
        <v>90</v>
      </c>
      <c r="P18" s="12">
        <v>67.75</v>
      </c>
      <c r="Q18" s="12">
        <v>5.5</v>
      </c>
      <c r="R18" s="12">
        <v>38.25</v>
      </c>
      <c r="S18" s="12">
        <v>89.5</v>
      </c>
      <c r="T18" s="12">
        <v>8</v>
      </c>
      <c r="U18" s="12">
        <v>4.5</v>
      </c>
      <c r="V18" s="12">
        <v>7</v>
      </c>
      <c r="W18" s="12">
        <v>2.25</v>
      </c>
      <c r="X18" s="12">
        <v>2.5</v>
      </c>
      <c r="Y18" s="12">
        <v>9.75</v>
      </c>
      <c r="Z18" s="12">
        <v>13.25</v>
      </c>
      <c r="AA18" s="12">
        <v>69.25</v>
      </c>
      <c r="AB18" s="12">
        <v>46.75</v>
      </c>
      <c r="AC18" s="12">
        <v>160.75</v>
      </c>
      <c r="AD18" s="12">
        <v>54.75</v>
      </c>
      <c r="AE18" s="12">
        <v>18.25</v>
      </c>
      <c r="AF18" s="12">
        <v>35.5</v>
      </c>
      <c r="AG18" s="12">
        <v>7.75</v>
      </c>
      <c r="AH18" s="12">
        <v>14.25</v>
      </c>
      <c r="AI18" s="12">
        <v>20.25</v>
      </c>
      <c r="AJ18" s="12">
        <v>10</v>
      </c>
      <c r="AK18" s="12">
        <v>11.25</v>
      </c>
      <c r="AL18" s="12">
        <v>28</v>
      </c>
      <c r="AM18" s="12">
        <v>1</v>
      </c>
      <c r="AN18" s="12">
        <v>14.75</v>
      </c>
      <c r="AO18" s="12">
        <v>4.25</v>
      </c>
      <c r="AP18" s="12">
        <v>4.75</v>
      </c>
      <c r="AQ18" s="12">
        <v>7.5</v>
      </c>
      <c r="AR18" s="12">
        <v>6</v>
      </c>
      <c r="AS18" s="13">
        <v>1314</v>
      </c>
      <c r="AT18" s="14"/>
      <c r="AV18" s="9" t="s">
        <v>58</v>
      </c>
      <c r="AW18" s="15">
        <f>SUM(AA42:AD45)</f>
        <v>4744.5</v>
      </c>
      <c r="AX18" s="9">
        <f>SUM(Z42:Z45,H42:K45)</f>
        <v>389</v>
      </c>
      <c r="AY18" s="9">
        <f>SUM(AE42:AJ45)</f>
        <v>2107.5</v>
      </c>
      <c r="AZ18" s="9">
        <f>SUM(B42:G45)</f>
        <v>649</v>
      </c>
      <c r="BA18" s="9">
        <f>SUM(T42:Y45, AM42:AN45)</f>
        <v>636.75</v>
      </c>
      <c r="BB18" s="9">
        <f>SUM(AK42:AL45,L42:S45)</f>
        <v>489</v>
      </c>
      <c r="BC18" s="9">
        <f>SUM(AO42:AR45)</f>
        <v>729.75</v>
      </c>
      <c r="BD18" s="9">
        <f t="shared" si="0"/>
        <v>9745.5</v>
      </c>
    </row>
    <row r="19" spans="1:56">
      <c r="A19" s="1" t="s">
        <v>16</v>
      </c>
      <c r="B19" s="12">
        <v>11</v>
      </c>
      <c r="C19" s="12">
        <v>20</v>
      </c>
      <c r="D19" s="12">
        <v>8.25</v>
      </c>
      <c r="E19" s="12">
        <v>5.5</v>
      </c>
      <c r="F19" s="12">
        <v>57.75</v>
      </c>
      <c r="G19" s="12">
        <v>16.25</v>
      </c>
      <c r="H19" s="12">
        <v>27</v>
      </c>
      <c r="I19" s="12">
        <v>20</v>
      </c>
      <c r="J19" s="12">
        <v>57.5</v>
      </c>
      <c r="K19" s="12">
        <v>52.5</v>
      </c>
      <c r="L19" s="12">
        <v>48.25</v>
      </c>
      <c r="M19" s="12">
        <v>199.75</v>
      </c>
      <c r="N19" s="12">
        <v>36.25</v>
      </c>
      <c r="O19" s="12">
        <v>72.5</v>
      </c>
      <c r="P19" s="12">
        <v>93</v>
      </c>
      <c r="Q19" s="12">
        <v>41.25</v>
      </c>
      <c r="R19" s="12">
        <v>8</v>
      </c>
      <c r="S19" s="12">
        <v>86.25</v>
      </c>
      <c r="T19" s="12">
        <v>9</v>
      </c>
      <c r="U19" s="12">
        <v>6.25</v>
      </c>
      <c r="V19" s="12">
        <v>5.75</v>
      </c>
      <c r="W19" s="12">
        <v>6</v>
      </c>
      <c r="X19" s="12">
        <v>3.75</v>
      </c>
      <c r="Y19" s="12">
        <v>7</v>
      </c>
      <c r="Z19" s="12">
        <v>9.75</v>
      </c>
      <c r="AA19" s="12">
        <v>146.25</v>
      </c>
      <c r="AB19" s="12">
        <v>71.75</v>
      </c>
      <c r="AC19" s="12">
        <v>271.25</v>
      </c>
      <c r="AD19" s="12">
        <v>75.25</v>
      </c>
      <c r="AE19" s="12">
        <v>19</v>
      </c>
      <c r="AF19" s="12">
        <v>35.25</v>
      </c>
      <c r="AG19" s="12">
        <v>10.25</v>
      </c>
      <c r="AH19" s="12">
        <v>14.5</v>
      </c>
      <c r="AI19" s="12">
        <v>26.75</v>
      </c>
      <c r="AJ19" s="12">
        <v>8.75</v>
      </c>
      <c r="AK19" s="12">
        <v>7.75</v>
      </c>
      <c r="AL19" s="12">
        <v>32.5</v>
      </c>
      <c r="AM19" s="12">
        <v>2</v>
      </c>
      <c r="AN19" s="12">
        <v>12.5</v>
      </c>
      <c r="AO19" s="12">
        <v>7.25</v>
      </c>
      <c r="AP19" s="12">
        <v>6.5</v>
      </c>
      <c r="AQ19" s="12">
        <v>17</v>
      </c>
      <c r="AR19" s="12">
        <v>8.75</v>
      </c>
      <c r="AS19" s="13">
        <v>1681.75</v>
      </c>
      <c r="AT19" s="14"/>
      <c r="AV19" s="9" t="s">
        <v>49</v>
      </c>
      <c r="AW19" s="15">
        <f>SUM(AW12:AW18)</f>
        <v>54063.5</v>
      </c>
      <c r="AX19" s="9">
        <f t="shared" ref="AX19:BC19" si="1">SUM(AX12:AX18)</f>
        <v>18221.5</v>
      </c>
      <c r="AY19" s="9">
        <f t="shared" si="1"/>
        <v>32936.25</v>
      </c>
      <c r="AZ19" s="9">
        <f t="shared" si="1"/>
        <v>20293.25</v>
      </c>
      <c r="BA19" s="9">
        <f t="shared" si="1"/>
        <v>15576.25</v>
      </c>
      <c r="BB19" s="9">
        <f t="shared" si="1"/>
        <v>31316</v>
      </c>
      <c r="BC19" s="9">
        <f t="shared" si="1"/>
        <v>10969.25</v>
      </c>
      <c r="BD19" s="9">
        <f t="shared" si="0"/>
        <v>183376</v>
      </c>
    </row>
    <row r="20" spans="1:56">
      <c r="A20" s="1" t="s">
        <v>17</v>
      </c>
      <c r="B20" s="12">
        <v>24.25</v>
      </c>
      <c r="C20" s="12">
        <v>45</v>
      </c>
      <c r="D20" s="12">
        <v>34</v>
      </c>
      <c r="E20" s="12">
        <v>26.5</v>
      </c>
      <c r="F20" s="12">
        <v>240.25</v>
      </c>
      <c r="G20" s="12">
        <v>33.75</v>
      </c>
      <c r="H20" s="12">
        <v>44</v>
      </c>
      <c r="I20" s="12">
        <v>49</v>
      </c>
      <c r="J20" s="12">
        <v>145.75</v>
      </c>
      <c r="K20" s="12">
        <v>75</v>
      </c>
      <c r="L20" s="12">
        <v>87.25</v>
      </c>
      <c r="M20" s="12">
        <v>461</v>
      </c>
      <c r="N20" s="12">
        <v>57.25</v>
      </c>
      <c r="O20" s="12">
        <v>143</v>
      </c>
      <c r="P20" s="12">
        <v>159</v>
      </c>
      <c r="Q20" s="12">
        <v>101.25</v>
      </c>
      <c r="R20" s="12">
        <v>107.5</v>
      </c>
      <c r="S20" s="12">
        <v>38</v>
      </c>
      <c r="T20" s="12">
        <v>22.75</v>
      </c>
      <c r="U20" s="12">
        <v>20.5</v>
      </c>
      <c r="V20" s="12">
        <v>17</v>
      </c>
      <c r="W20" s="12">
        <v>5.75</v>
      </c>
      <c r="X20" s="12">
        <v>3.5</v>
      </c>
      <c r="Y20" s="12">
        <v>16</v>
      </c>
      <c r="Z20" s="12">
        <v>14.75</v>
      </c>
      <c r="AA20" s="12">
        <v>288</v>
      </c>
      <c r="AB20" s="12">
        <v>187.75</v>
      </c>
      <c r="AC20" s="12">
        <v>560.25</v>
      </c>
      <c r="AD20" s="12">
        <v>153.25</v>
      </c>
      <c r="AE20" s="12">
        <v>46.25</v>
      </c>
      <c r="AF20" s="12">
        <v>58.75</v>
      </c>
      <c r="AG20" s="12">
        <v>16.5</v>
      </c>
      <c r="AH20" s="12">
        <v>27.5</v>
      </c>
      <c r="AI20" s="12">
        <v>41.75</v>
      </c>
      <c r="AJ20" s="12">
        <v>7.5</v>
      </c>
      <c r="AK20" s="12">
        <v>21.5</v>
      </c>
      <c r="AL20" s="12">
        <v>62.25</v>
      </c>
      <c r="AM20" s="12">
        <v>6</v>
      </c>
      <c r="AN20" s="12">
        <v>24.25</v>
      </c>
      <c r="AO20" s="12">
        <v>5.25</v>
      </c>
      <c r="AP20" s="12">
        <v>6</v>
      </c>
      <c r="AQ20" s="12">
        <v>48.75</v>
      </c>
      <c r="AR20" s="12">
        <v>6.25</v>
      </c>
      <c r="AS20" s="13">
        <v>3539.75</v>
      </c>
      <c r="AT20" s="14"/>
      <c r="AV20" s="18"/>
      <c r="AW20" s="15"/>
    </row>
    <row r="21" spans="1:56">
      <c r="A21" s="1" t="s">
        <v>18</v>
      </c>
      <c r="B21" s="12">
        <v>16.5</v>
      </c>
      <c r="C21" s="12">
        <v>24.5</v>
      </c>
      <c r="D21" s="12">
        <v>10</v>
      </c>
      <c r="E21" s="12">
        <v>8</v>
      </c>
      <c r="F21" s="12">
        <v>58.25</v>
      </c>
      <c r="G21" s="12">
        <v>17.25</v>
      </c>
      <c r="H21" s="12">
        <v>51.25</v>
      </c>
      <c r="I21" s="12">
        <v>34</v>
      </c>
      <c r="J21" s="12">
        <v>82.75</v>
      </c>
      <c r="K21" s="12">
        <v>10.25</v>
      </c>
      <c r="L21" s="12">
        <v>33.5</v>
      </c>
      <c r="M21" s="12">
        <v>108</v>
      </c>
      <c r="N21" s="12">
        <v>18.25</v>
      </c>
      <c r="O21" s="12">
        <v>17.75</v>
      </c>
      <c r="P21" s="12">
        <v>13</v>
      </c>
      <c r="Q21" s="12">
        <v>7.75</v>
      </c>
      <c r="R21" s="12">
        <v>9.75</v>
      </c>
      <c r="S21" s="12">
        <v>21.75</v>
      </c>
      <c r="T21" s="12">
        <v>8.25</v>
      </c>
      <c r="U21" s="12">
        <v>63.75</v>
      </c>
      <c r="V21" s="12">
        <v>198.75</v>
      </c>
      <c r="W21" s="12">
        <v>55.5</v>
      </c>
      <c r="X21" s="12">
        <v>27</v>
      </c>
      <c r="Y21" s="12">
        <v>46.5</v>
      </c>
      <c r="Z21" s="12">
        <v>8</v>
      </c>
      <c r="AA21" s="12">
        <v>206.75</v>
      </c>
      <c r="AB21" s="12">
        <v>114.75</v>
      </c>
      <c r="AC21" s="12">
        <v>291.5</v>
      </c>
      <c r="AD21" s="12">
        <v>126.5</v>
      </c>
      <c r="AE21" s="12">
        <v>29</v>
      </c>
      <c r="AF21" s="12">
        <v>60.5</v>
      </c>
      <c r="AG21" s="12">
        <v>24.25</v>
      </c>
      <c r="AH21" s="12">
        <v>31</v>
      </c>
      <c r="AI21" s="12">
        <v>35.75</v>
      </c>
      <c r="AJ21" s="12">
        <v>11</v>
      </c>
      <c r="AK21" s="12">
        <v>3.25</v>
      </c>
      <c r="AL21" s="12">
        <v>12.75</v>
      </c>
      <c r="AM21" s="12">
        <v>20.5</v>
      </c>
      <c r="AN21" s="12">
        <v>197.25</v>
      </c>
      <c r="AO21" s="12">
        <v>10.25</v>
      </c>
      <c r="AP21" s="12">
        <v>11.5</v>
      </c>
      <c r="AQ21" s="12">
        <v>56</v>
      </c>
      <c r="AR21" s="12">
        <v>19.75</v>
      </c>
      <c r="AS21" s="13">
        <v>2212.5</v>
      </c>
      <c r="AT21" s="14"/>
      <c r="AV21" s="17"/>
      <c r="AW21" s="15" t="s">
        <v>43</v>
      </c>
      <c r="AX21" s="15" t="s">
        <v>44</v>
      </c>
      <c r="AY21" s="9" t="s">
        <v>45</v>
      </c>
      <c r="AZ21" s="9" t="s">
        <v>46</v>
      </c>
      <c r="BA21" s="9" t="s">
        <v>47</v>
      </c>
      <c r="BB21" s="9" t="s">
        <v>48</v>
      </c>
      <c r="BC21" s="9" t="s">
        <v>58</v>
      </c>
    </row>
    <row r="22" spans="1:56">
      <c r="A22" s="1" t="s">
        <v>19</v>
      </c>
      <c r="B22" s="12">
        <v>6.5</v>
      </c>
      <c r="C22" s="12">
        <v>10.5</v>
      </c>
      <c r="D22" s="12">
        <v>9.5</v>
      </c>
      <c r="E22" s="12">
        <v>11</v>
      </c>
      <c r="F22" s="12">
        <v>50.75</v>
      </c>
      <c r="G22" s="12">
        <v>10</v>
      </c>
      <c r="H22" s="12">
        <v>35</v>
      </c>
      <c r="I22" s="12">
        <v>40.5</v>
      </c>
      <c r="J22" s="12">
        <v>54.75</v>
      </c>
      <c r="K22" s="12">
        <v>4.25</v>
      </c>
      <c r="L22" s="12">
        <v>16.25</v>
      </c>
      <c r="M22" s="12">
        <v>116.75</v>
      </c>
      <c r="N22" s="12">
        <v>7.25</v>
      </c>
      <c r="O22" s="12">
        <v>6</v>
      </c>
      <c r="P22" s="12">
        <v>8</v>
      </c>
      <c r="Q22" s="12">
        <v>3</v>
      </c>
      <c r="R22" s="12">
        <v>5</v>
      </c>
      <c r="S22" s="12">
        <v>18</v>
      </c>
      <c r="T22" s="12">
        <v>59.75</v>
      </c>
      <c r="U22" s="12">
        <v>15</v>
      </c>
      <c r="V22" s="12">
        <v>67</v>
      </c>
      <c r="W22" s="12">
        <v>20.5</v>
      </c>
      <c r="X22" s="12">
        <v>15</v>
      </c>
      <c r="Y22" s="12">
        <v>50.75</v>
      </c>
      <c r="Z22" s="12">
        <v>3.25</v>
      </c>
      <c r="AA22" s="12">
        <v>303.5</v>
      </c>
      <c r="AB22" s="12">
        <v>141.25</v>
      </c>
      <c r="AC22" s="12">
        <v>316.25</v>
      </c>
      <c r="AD22" s="12">
        <v>139.75</v>
      </c>
      <c r="AE22" s="12">
        <v>34.25</v>
      </c>
      <c r="AF22" s="12">
        <v>43.25</v>
      </c>
      <c r="AG22" s="12">
        <v>15.25</v>
      </c>
      <c r="AH22" s="12">
        <v>15</v>
      </c>
      <c r="AI22" s="12">
        <v>26</v>
      </c>
      <c r="AJ22" s="12">
        <v>5.5</v>
      </c>
      <c r="AK22" s="12">
        <v>1.75</v>
      </c>
      <c r="AL22" s="12">
        <v>9</v>
      </c>
      <c r="AM22" s="12">
        <v>8</v>
      </c>
      <c r="AN22" s="12">
        <v>63</v>
      </c>
      <c r="AO22" s="12">
        <v>6.75</v>
      </c>
      <c r="AP22" s="12">
        <v>7.25</v>
      </c>
      <c r="AQ22" s="12">
        <v>70.25</v>
      </c>
      <c r="AR22" s="12">
        <v>14.25</v>
      </c>
      <c r="AS22" s="13">
        <v>1864.5</v>
      </c>
      <c r="AT22" s="14"/>
      <c r="AV22" s="17" t="s">
        <v>43</v>
      </c>
      <c r="AW22" s="15">
        <f>AW12</f>
        <v>2368.5</v>
      </c>
      <c r="AX22" s="15"/>
      <c r="AY22" s="15"/>
    </row>
    <row r="23" spans="1:56">
      <c r="A23" s="1" t="s">
        <v>20</v>
      </c>
      <c r="B23" s="12">
        <v>12.75</v>
      </c>
      <c r="C23" s="12">
        <v>22</v>
      </c>
      <c r="D23" s="12">
        <v>15</v>
      </c>
      <c r="E23" s="12">
        <v>17.25</v>
      </c>
      <c r="F23" s="12">
        <v>81.5</v>
      </c>
      <c r="G23" s="12">
        <v>15.75</v>
      </c>
      <c r="H23" s="12">
        <v>42.25</v>
      </c>
      <c r="I23" s="12">
        <v>48.25</v>
      </c>
      <c r="J23" s="12">
        <v>104.5</v>
      </c>
      <c r="K23" s="12">
        <v>16</v>
      </c>
      <c r="L23" s="12">
        <v>27.75</v>
      </c>
      <c r="M23" s="12">
        <v>110.25</v>
      </c>
      <c r="N23" s="12">
        <v>10.75</v>
      </c>
      <c r="O23" s="12">
        <v>10</v>
      </c>
      <c r="P23" s="12">
        <v>12.25</v>
      </c>
      <c r="Q23" s="12">
        <v>4.25</v>
      </c>
      <c r="R23" s="12">
        <v>6.25</v>
      </c>
      <c r="S23" s="12">
        <v>11.25</v>
      </c>
      <c r="T23" s="12">
        <v>237.5</v>
      </c>
      <c r="U23" s="12">
        <v>79.5</v>
      </c>
      <c r="V23" s="12">
        <v>5.25</v>
      </c>
      <c r="W23" s="12">
        <v>51</v>
      </c>
      <c r="X23" s="12">
        <v>27</v>
      </c>
      <c r="Y23" s="12">
        <v>98.25</v>
      </c>
      <c r="Z23" s="12">
        <v>7.75</v>
      </c>
      <c r="AA23" s="12">
        <v>390.25</v>
      </c>
      <c r="AB23" s="12">
        <v>198.5</v>
      </c>
      <c r="AC23" s="12">
        <v>449.75</v>
      </c>
      <c r="AD23" s="12">
        <v>210.75</v>
      </c>
      <c r="AE23" s="12">
        <v>43.75</v>
      </c>
      <c r="AF23" s="12">
        <v>48.75</v>
      </c>
      <c r="AG23" s="12">
        <v>20</v>
      </c>
      <c r="AH23" s="12">
        <v>20.25</v>
      </c>
      <c r="AI23" s="12">
        <v>30.75</v>
      </c>
      <c r="AJ23" s="12">
        <v>6.75</v>
      </c>
      <c r="AK23" s="12">
        <v>5.5</v>
      </c>
      <c r="AL23" s="12">
        <v>6.75</v>
      </c>
      <c r="AM23" s="12">
        <v>23.5</v>
      </c>
      <c r="AN23" s="12">
        <v>96.5</v>
      </c>
      <c r="AO23" s="12">
        <v>7.5</v>
      </c>
      <c r="AP23" s="12">
        <v>7.5</v>
      </c>
      <c r="AQ23" s="12">
        <v>91</v>
      </c>
      <c r="AR23" s="12">
        <v>20.5</v>
      </c>
      <c r="AS23" s="13">
        <v>2752.5</v>
      </c>
      <c r="AT23" s="14"/>
      <c r="AV23" s="17" t="s">
        <v>44</v>
      </c>
      <c r="AW23" s="15">
        <f>AW13+AX12</f>
        <v>14227.5</v>
      </c>
      <c r="AX23" s="15">
        <f>AX13</f>
        <v>1019</v>
      </c>
      <c r="AY23" s="15"/>
      <c r="AZ23" s="15"/>
    </row>
    <row r="24" spans="1:56">
      <c r="A24" s="1" t="s">
        <v>21</v>
      </c>
      <c r="B24" s="12">
        <v>7.25</v>
      </c>
      <c r="C24" s="12">
        <v>4.25</v>
      </c>
      <c r="D24" s="12">
        <v>7.75</v>
      </c>
      <c r="E24" s="12">
        <v>10.75</v>
      </c>
      <c r="F24" s="12">
        <v>58</v>
      </c>
      <c r="G24" s="12">
        <v>8.75</v>
      </c>
      <c r="H24" s="12">
        <v>28.25</v>
      </c>
      <c r="I24" s="12">
        <v>27</v>
      </c>
      <c r="J24" s="12">
        <v>57.5</v>
      </c>
      <c r="K24" s="12">
        <v>10</v>
      </c>
      <c r="L24" s="12">
        <v>16.75</v>
      </c>
      <c r="M24" s="12">
        <v>86.5</v>
      </c>
      <c r="N24" s="12">
        <v>2.5</v>
      </c>
      <c r="O24" s="12">
        <v>3.75</v>
      </c>
      <c r="P24" s="12">
        <v>4.75</v>
      </c>
      <c r="Q24" s="12">
        <v>2.5</v>
      </c>
      <c r="R24" s="12">
        <v>6.75</v>
      </c>
      <c r="S24" s="12">
        <v>7.5</v>
      </c>
      <c r="T24" s="12">
        <v>76.75</v>
      </c>
      <c r="U24" s="12">
        <v>22.75</v>
      </c>
      <c r="V24" s="12">
        <v>47.25</v>
      </c>
      <c r="W24" s="12">
        <v>9.75</v>
      </c>
      <c r="X24" s="12">
        <v>14.25</v>
      </c>
      <c r="Y24" s="12">
        <v>62.5</v>
      </c>
      <c r="Z24" s="12">
        <v>4.5</v>
      </c>
      <c r="AA24" s="12">
        <v>267.25</v>
      </c>
      <c r="AB24" s="12">
        <v>158</v>
      </c>
      <c r="AC24" s="12">
        <v>297.75</v>
      </c>
      <c r="AD24" s="12">
        <v>127.75</v>
      </c>
      <c r="AE24" s="12">
        <v>34.25</v>
      </c>
      <c r="AF24" s="12">
        <v>33</v>
      </c>
      <c r="AG24" s="12">
        <v>15.75</v>
      </c>
      <c r="AH24" s="12">
        <v>7.75</v>
      </c>
      <c r="AI24" s="12">
        <v>20.5</v>
      </c>
      <c r="AJ24" s="12">
        <v>3.5</v>
      </c>
      <c r="AK24" s="12">
        <v>1.5</v>
      </c>
      <c r="AL24" s="12">
        <v>2</v>
      </c>
      <c r="AM24" s="12">
        <v>5.75</v>
      </c>
      <c r="AN24" s="12">
        <v>20.75</v>
      </c>
      <c r="AO24" s="12">
        <v>5</v>
      </c>
      <c r="AP24" s="12">
        <v>3.5</v>
      </c>
      <c r="AQ24" s="12">
        <v>68.5</v>
      </c>
      <c r="AR24" s="12">
        <v>14</v>
      </c>
      <c r="AS24" s="13">
        <v>1674.75</v>
      </c>
      <c r="AT24" s="14"/>
      <c r="AV24" s="17" t="s">
        <v>45</v>
      </c>
      <c r="AW24" s="15">
        <f>AW14+AY12</f>
        <v>32747.5</v>
      </c>
      <c r="AX24" s="15">
        <f>AX14+AY13</f>
        <v>4341.75</v>
      </c>
      <c r="AY24" s="15">
        <f>AY14</f>
        <v>6370.25</v>
      </c>
      <c r="AZ24" s="15"/>
      <c r="BA24" s="15"/>
    </row>
    <row r="25" spans="1:56">
      <c r="A25" s="1" t="s">
        <v>22</v>
      </c>
      <c r="B25" s="12">
        <v>4</v>
      </c>
      <c r="C25" s="12">
        <v>7.75</v>
      </c>
      <c r="D25" s="12">
        <v>8.5</v>
      </c>
      <c r="E25" s="12">
        <v>5.5</v>
      </c>
      <c r="F25" s="12">
        <v>37</v>
      </c>
      <c r="G25" s="12">
        <v>5.25</v>
      </c>
      <c r="H25" s="12">
        <v>22</v>
      </c>
      <c r="I25" s="12">
        <v>15.75</v>
      </c>
      <c r="J25" s="12">
        <v>54.5</v>
      </c>
      <c r="K25" s="12">
        <v>6.5</v>
      </c>
      <c r="L25" s="12">
        <v>16</v>
      </c>
      <c r="M25" s="12">
        <v>64.5</v>
      </c>
      <c r="N25" s="12">
        <v>2.5</v>
      </c>
      <c r="O25" s="12">
        <v>2.75</v>
      </c>
      <c r="P25" s="12">
        <v>2.5</v>
      </c>
      <c r="Q25" s="12">
        <v>2.25</v>
      </c>
      <c r="R25" s="12">
        <v>2.25</v>
      </c>
      <c r="S25" s="12">
        <v>3.5</v>
      </c>
      <c r="T25" s="12">
        <v>24.75</v>
      </c>
      <c r="U25" s="12">
        <v>18</v>
      </c>
      <c r="V25" s="12">
        <v>35.25</v>
      </c>
      <c r="W25" s="12">
        <v>14.25</v>
      </c>
      <c r="X25" s="12">
        <v>3.75</v>
      </c>
      <c r="Y25" s="12">
        <v>58.5</v>
      </c>
      <c r="Z25" s="12">
        <v>5.5</v>
      </c>
      <c r="AA25" s="12">
        <v>182.75</v>
      </c>
      <c r="AB25" s="12">
        <v>96</v>
      </c>
      <c r="AC25" s="12">
        <v>204.75</v>
      </c>
      <c r="AD25" s="12">
        <v>78.75</v>
      </c>
      <c r="AE25" s="12">
        <v>33.5</v>
      </c>
      <c r="AF25" s="12">
        <v>27.5</v>
      </c>
      <c r="AG25" s="12">
        <v>8.25</v>
      </c>
      <c r="AH25" s="12">
        <v>7</v>
      </c>
      <c r="AI25" s="12">
        <v>9</v>
      </c>
      <c r="AJ25" s="12">
        <v>3</v>
      </c>
      <c r="AK25" s="12">
        <v>0.25</v>
      </c>
      <c r="AL25" s="12">
        <v>4.25</v>
      </c>
      <c r="AM25" s="12">
        <v>1</v>
      </c>
      <c r="AN25" s="12">
        <v>15</v>
      </c>
      <c r="AO25" s="12">
        <v>0.75</v>
      </c>
      <c r="AP25" s="12">
        <v>2</v>
      </c>
      <c r="AQ25" s="12">
        <v>43</v>
      </c>
      <c r="AR25" s="12">
        <v>8.5</v>
      </c>
      <c r="AS25" s="13">
        <v>1148.25</v>
      </c>
      <c r="AT25" s="14"/>
      <c r="AV25" s="17" t="s">
        <v>46</v>
      </c>
      <c r="AW25" s="15">
        <f>AW15+AZ12</f>
        <v>14680</v>
      </c>
      <c r="AX25" s="15">
        <f>AX15+AZ13</f>
        <v>5276.5</v>
      </c>
      <c r="AY25" s="15">
        <f>AY15+AZ14</f>
        <v>4330</v>
      </c>
      <c r="AZ25" s="15">
        <f>AZ15</f>
        <v>3770.25</v>
      </c>
      <c r="BA25" s="15"/>
      <c r="BB25" s="15"/>
      <c r="BC25" s="14"/>
    </row>
    <row r="26" spans="1:56">
      <c r="A26" s="1" t="s">
        <v>23</v>
      </c>
      <c r="B26" s="12">
        <v>11.75</v>
      </c>
      <c r="C26" s="12">
        <v>20.75</v>
      </c>
      <c r="D26" s="12">
        <v>31.75</v>
      </c>
      <c r="E26" s="12">
        <v>12.75</v>
      </c>
      <c r="F26" s="12">
        <v>56.5</v>
      </c>
      <c r="G26" s="12">
        <v>15</v>
      </c>
      <c r="H26" s="12">
        <v>39.75</v>
      </c>
      <c r="I26" s="12">
        <v>66.25</v>
      </c>
      <c r="J26" s="12">
        <v>170</v>
      </c>
      <c r="K26" s="12">
        <v>25.5</v>
      </c>
      <c r="L26" s="12">
        <v>33.75</v>
      </c>
      <c r="M26" s="12">
        <v>70.5</v>
      </c>
      <c r="N26" s="12">
        <v>12</v>
      </c>
      <c r="O26" s="12">
        <v>12.75</v>
      </c>
      <c r="P26" s="12">
        <v>10.5</v>
      </c>
      <c r="Q26" s="12">
        <v>9.25</v>
      </c>
      <c r="R26" s="12">
        <v>6.5</v>
      </c>
      <c r="S26" s="12">
        <v>12</v>
      </c>
      <c r="T26" s="12">
        <v>45.5</v>
      </c>
      <c r="U26" s="12">
        <v>53.75</v>
      </c>
      <c r="V26" s="12">
        <v>108</v>
      </c>
      <c r="W26" s="12">
        <v>57.75</v>
      </c>
      <c r="X26" s="12">
        <v>55.5</v>
      </c>
      <c r="Y26" s="12">
        <v>15</v>
      </c>
      <c r="Z26" s="12">
        <v>21.75</v>
      </c>
      <c r="AA26" s="12">
        <v>372.75</v>
      </c>
      <c r="AB26" s="12">
        <v>267.5</v>
      </c>
      <c r="AC26" s="12">
        <v>554</v>
      </c>
      <c r="AD26" s="12">
        <v>257.5</v>
      </c>
      <c r="AE26" s="12">
        <v>176.75</v>
      </c>
      <c r="AF26" s="12">
        <v>118.75</v>
      </c>
      <c r="AG26" s="12">
        <v>34</v>
      </c>
      <c r="AH26" s="12">
        <v>19.5</v>
      </c>
      <c r="AI26" s="12">
        <v>19</v>
      </c>
      <c r="AJ26" s="12">
        <v>3</v>
      </c>
      <c r="AK26" s="12">
        <v>4.75</v>
      </c>
      <c r="AL26" s="12">
        <v>11.25</v>
      </c>
      <c r="AM26" s="12">
        <v>8</v>
      </c>
      <c r="AN26" s="12">
        <v>25.75</v>
      </c>
      <c r="AO26" s="12">
        <v>4.5</v>
      </c>
      <c r="AP26" s="12">
        <v>3.5</v>
      </c>
      <c r="AQ26" s="12">
        <v>92.75</v>
      </c>
      <c r="AR26" s="12">
        <v>20.5</v>
      </c>
      <c r="AS26" s="13">
        <v>2968.25</v>
      </c>
      <c r="AT26" s="14"/>
      <c r="AV26" s="9" t="s">
        <v>47</v>
      </c>
      <c r="AW26" s="15">
        <f>AW16+BA12</f>
        <v>13808.25</v>
      </c>
      <c r="AX26" s="9">
        <f>AX16+BA13</f>
        <v>2725.75</v>
      </c>
      <c r="AY26" s="9">
        <f>AY16+BA14</f>
        <v>2737</v>
      </c>
      <c r="AZ26" s="9">
        <f>AZ16+BA15</f>
        <v>1694.5</v>
      </c>
      <c r="BA26" s="9">
        <f>BA16</f>
        <v>2921.5</v>
      </c>
    </row>
    <row r="27" spans="1:56">
      <c r="A27" s="1" t="s">
        <v>24</v>
      </c>
      <c r="B27" s="12">
        <v>12</v>
      </c>
      <c r="C27" s="12">
        <v>23.25</v>
      </c>
      <c r="D27" s="12">
        <v>9.5</v>
      </c>
      <c r="E27" s="12">
        <v>8.75</v>
      </c>
      <c r="F27" s="12">
        <v>50</v>
      </c>
      <c r="G27" s="12">
        <v>29.5</v>
      </c>
      <c r="H27" s="12">
        <v>34.5</v>
      </c>
      <c r="I27" s="12">
        <v>28.5</v>
      </c>
      <c r="J27" s="12">
        <v>67</v>
      </c>
      <c r="K27" s="12">
        <v>11.75</v>
      </c>
      <c r="L27" s="12">
        <v>82</v>
      </c>
      <c r="M27" s="12">
        <v>97.5</v>
      </c>
      <c r="N27" s="12">
        <v>21.5</v>
      </c>
      <c r="O27" s="12">
        <v>37.25</v>
      </c>
      <c r="P27" s="12">
        <v>19.5</v>
      </c>
      <c r="Q27" s="12">
        <v>8.25</v>
      </c>
      <c r="R27" s="12">
        <v>8.5</v>
      </c>
      <c r="S27" s="12">
        <v>15.5</v>
      </c>
      <c r="T27" s="12">
        <v>8.5</v>
      </c>
      <c r="U27" s="12">
        <v>3.5</v>
      </c>
      <c r="V27" s="12">
        <v>9</v>
      </c>
      <c r="W27" s="12">
        <v>5.25</v>
      </c>
      <c r="X27" s="12">
        <v>4</v>
      </c>
      <c r="Y27" s="12">
        <v>11.5</v>
      </c>
      <c r="Z27" s="12">
        <v>5</v>
      </c>
      <c r="AA27" s="12">
        <v>404</v>
      </c>
      <c r="AB27" s="12">
        <v>280.75</v>
      </c>
      <c r="AC27" s="12">
        <v>697.75</v>
      </c>
      <c r="AD27" s="12">
        <v>261.75</v>
      </c>
      <c r="AE27" s="12">
        <v>142</v>
      </c>
      <c r="AF27" s="12">
        <v>127</v>
      </c>
      <c r="AG27" s="12">
        <v>24.75</v>
      </c>
      <c r="AH27" s="12">
        <v>28.25</v>
      </c>
      <c r="AI27" s="12">
        <v>21.5</v>
      </c>
      <c r="AJ27" s="12">
        <v>5.25</v>
      </c>
      <c r="AK27" s="12">
        <v>9</v>
      </c>
      <c r="AL27" s="12">
        <v>13.75</v>
      </c>
      <c r="AM27" s="12">
        <v>1</v>
      </c>
      <c r="AN27" s="12">
        <v>20.25</v>
      </c>
      <c r="AO27" s="12">
        <v>3.5</v>
      </c>
      <c r="AP27" s="12">
        <v>7.25</v>
      </c>
      <c r="AQ27" s="12">
        <v>27.5</v>
      </c>
      <c r="AR27" s="12">
        <v>11.75</v>
      </c>
      <c r="AS27" s="13">
        <v>2698.5</v>
      </c>
      <c r="AT27" s="14"/>
      <c r="AV27" s="9" t="s">
        <v>48</v>
      </c>
      <c r="AW27" s="15">
        <f>AW17+BB12</f>
        <v>19183</v>
      </c>
      <c r="AX27" s="9">
        <f>AX17+BB13</f>
        <v>6507.75</v>
      </c>
      <c r="AY27" s="9">
        <f>AY17+BB14</f>
        <v>4332.5</v>
      </c>
      <c r="AZ27" s="9">
        <f>AZ17+BB15</f>
        <v>5577.5</v>
      </c>
      <c r="BA27" s="9">
        <f>BA17+BB16</f>
        <v>3097.25</v>
      </c>
      <c r="BB27" s="9">
        <f>BB17</f>
        <v>11674.75</v>
      </c>
    </row>
    <row r="28" spans="1:56">
      <c r="A28" s="1" t="s">
        <v>25</v>
      </c>
      <c r="B28" s="12">
        <v>134.25</v>
      </c>
      <c r="C28" s="12">
        <v>312.75</v>
      </c>
      <c r="D28" s="12">
        <v>199.25</v>
      </c>
      <c r="E28" s="12">
        <v>310.5</v>
      </c>
      <c r="F28" s="12">
        <v>755.25</v>
      </c>
      <c r="G28" s="12">
        <v>229.25</v>
      </c>
      <c r="H28" s="12">
        <v>427.25</v>
      </c>
      <c r="I28" s="12">
        <v>260.5</v>
      </c>
      <c r="J28" s="12">
        <v>385.25</v>
      </c>
      <c r="K28" s="12">
        <v>246</v>
      </c>
      <c r="L28" s="12">
        <v>298</v>
      </c>
      <c r="M28" s="12">
        <v>340.25</v>
      </c>
      <c r="N28" s="12">
        <v>192.75</v>
      </c>
      <c r="O28" s="12">
        <v>189</v>
      </c>
      <c r="P28" s="12">
        <v>123.25</v>
      </c>
      <c r="Q28" s="12">
        <v>76.25</v>
      </c>
      <c r="R28" s="12">
        <v>160.25</v>
      </c>
      <c r="S28" s="12">
        <v>346</v>
      </c>
      <c r="T28" s="12">
        <v>250.75</v>
      </c>
      <c r="U28" s="12">
        <v>346.75</v>
      </c>
      <c r="V28" s="12">
        <v>483.5</v>
      </c>
      <c r="W28" s="12">
        <v>299</v>
      </c>
      <c r="X28" s="12">
        <v>225.5</v>
      </c>
      <c r="Y28" s="12">
        <v>442.5</v>
      </c>
      <c r="Z28" s="12">
        <v>474</v>
      </c>
      <c r="AA28" s="12">
        <v>66.75</v>
      </c>
      <c r="AB28" s="12">
        <v>45.75</v>
      </c>
      <c r="AC28" s="12">
        <v>393</v>
      </c>
      <c r="AD28" s="12">
        <v>196.75</v>
      </c>
      <c r="AE28" s="12">
        <v>522.25</v>
      </c>
      <c r="AF28" s="12">
        <v>680.5</v>
      </c>
      <c r="AG28" s="12">
        <v>322.5</v>
      </c>
      <c r="AH28" s="12">
        <v>458</v>
      </c>
      <c r="AI28" s="12">
        <v>296.25</v>
      </c>
      <c r="AJ28" s="12">
        <v>96.5</v>
      </c>
      <c r="AK28" s="12">
        <v>142.75</v>
      </c>
      <c r="AL28" s="12">
        <v>938.5</v>
      </c>
      <c r="AM28" s="12">
        <v>108.25</v>
      </c>
      <c r="AN28" s="12">
        <v>219.75</v>
      </c>
      <c r="AO28" s="12">
        <v>71.75</v>
      </c>
      <c r="AP28" s="12">
        <v>102.5</v>
      </c>
      <c r="AQ28" s="12">
        <v>471.5</v>
      </c>
      <c r="AR28" s="12">
        <v>291.5</v>
      </c>
      <c r="AS28" s="13">
        <v>12932.75</v>
      </c>
      <c r="AT28" s="14"/>
      <c r="AV28" s="9" t="s">
        <v>58</v>
      </c>
      <c r="AW28" s="15">
        <f>AW18+BC12</f>
        <v>10270.25</v>
      </c>
      <c r="AX28" s="9">
        <f>AX18+BC13</f>
        <v>812.25</v>
      </c>
      <c r="AY28" s="9">
        <f>AY18+BC14</f>
        <v>4371.25</v>
      </c>
      <c r="AZ28" s="9">
        <f>AZ18+BC15</f>
        <v>1317.5</v>
      </c>
      <c r="BA28" s="9">
        <f>BA18+BC16</f>
        <v>1377</v>
      </c>
      <c r="BB28" s="9">
        <f>SUM(BB18,BC17)</f>
        <v>1107</v>
      </c>
      <c r="BC28" s="9">
        <f>BC18</f>
        <v>729.75</v>
      </c>
      <c r="BD28" s="9">
        <f>SUM(AW22:BC28)</f>
        <v>183376</v>
      </c>
    </row>
    <row r="29" spans="1:56">
      <c r="A29" s="1" t="s">
        <v>26</v>
      </c>
      <c r="B29" s="12">
        <v>87.5</v>
      </c>
      <c r="C29" s="12">
        <v>209.5</v>
      </c>
      <c r="D29" s="12">
        <v>148.5</v>
      </c>
      <c r="E29" s="12">
        <v>202.5</v>
      </c>
      <c r="F29" s="12">
        <v>447.5</v>
      </c>
      <c r="G29" s="12">
        <v>161.5</v>
      </c>
      <c r="H29" s="12">
        <v>287.5</v>
      </c>
      <c r="I29" s="12">
        <v>227.5</v>
      </c>
      <c r="J29" s="12">
        <v>311</v>
      </c>
      <c r="K29" s="12">
        <v>230</v>
      </c>
      <c r="L29" s="12">
        <v>237.5</v>
      </c>
      <c r="M29" s="12">
        <v>208.5</v>
      </c>
      <c r="N29" s="12">
        <v>141.5</v>
      </c>
      <c r="O29" s="12">
        <v>149.75</v>
      </c>
      <c r="P29" s="12">
        <v>70.25</v>
      </c>
      <c r="Q29" s="12">
        <v>65.25</v>
      </c>
      <c r="R29" s="12">
        <v>99.25</v>
      </c>
      <c r="S29" s="12">
        <v>195</v>
      </c>
      <c r="T29" s="12">
        <v>118.25</v>
      </c>
      <c r="U29" s="12">
        <v>156.75</v>
      </c>
      <c r="V29" s="12">
        <v>215.75</v>
      </c>
      <c r="W29" s="12">
        <v>135.75</v>
      </c>
      <c r="X29" s="12">
        <v>102.75</v>
      </c>
      <c r="Y29" s="12">
        <v>301.75</v>
      </c>
      <c r="Z29" s="12">
        <v>310.75</v>
      </c>
      <c r="AA29" s="12">
        <v>43.25</v>
      </c>
      <c r="AB29" s="12">
        <v>30.75</v>
      </c>
      <c r="AC29" s="12">
        <v>74</v>
      </c>
      <c r="AD29" s="12">
        <v>103</v>
      </c>
      <c r="AE29" s="12">
        <v>475.5</v>
      </c>
      <c r="AF29" s="12">
        <v>635</v>
      </c>
      <c r="AG29" s="12">
        <v>427</v>
      </c>
      <c r="AH29" s="12">
        <v>1199.5</v>
      </c>
      <c r="AI29" s="12">
        <v>321</v>
      </c>
      <c r="AJ29" s="12">
        <v>111.75</v>
      </c>
      <c r="AK29" s="12">
        <v>84.25</v>
      </c>
      <c r="AL29" s="12">
        <v>296.25</v>
      </c>
      <c r="AM29" s="12">
        <v>51.5</v>
      </c>
      <c r="AN29" s="12">
        <v>108.5</v>
      </c>
      <c r="AO29" s="12">
        <v>72.5</v>
      </c>
      <c r="AP29" s="12">
        <v>76.75</v>
      </c>
      <c r="AQ29" s="12">
        <v>354.75</v>
      </c>
      <c r="AR29" s="12">
        <v>172</v>
      </c>
      <c r="AS29" s="13">
        <v>9459</v>
      </c>
      <c r="AT29" s="14"/>
      <c r="AW29" s="15"/>
    </row>
    <row r="30" spans="1:56">
      <c r="A30" s="1" t="s">
        <v>27</v>
      </c>
      <c r="B30" s="12">
        <v>203.5</v>
      </c>
      <c r="C30" s="12">
        <v>536</v>
      </c>
      <c r="D30" s="12">
        <v>291.5</v>
      </c>
      <c r="E30" s="12">
        <v>333</v>
      </c>
      <c r="F30" s="12">
        <v>1232.5</v>
      </c>
      <c r="G30" s="12">
        <v>303</v>
      </c>
      <c r="H30" s="12">
        <v>602.5</v>
      </c>
      <c r="I30" s="12">
        <v>399.75</v>
      </c>
      <c r="J30" s="12">
        <v>688.5</v>
      </c>
      <c r="K30" s="12">
        <v>422.25</v>
      </c>
      <c r="L30" s="12">
        <v>506.25</v>
      </c>
      <c r="M30" s="12">
        <v>605</v>
      </c>
      <c r="N30" s="12">
        <v>333.75</v>
      </c>
      <c r="O30" s="12">
        <v>331.5</v>
      </c>
      <c r="P30" s="12">
        <v>165.75</v>
      </c>
      <c r="Q30" s="12">
        <v>152.75</v>
      </c>
      <c r="R30" s="12">
        <v>222</v>
      </c>
      <c r="S30" s="12">
        <v>470.5</v>
      </c>
      <c r="T30" s="12">
        <v>259.75</v>
      </c>
      <c r="U30" s="12">
        <v>307.25</v>
      </c>
      <c r="V30" s="12">
        <v>471.75</v>
      </c>
      <c r="W30" s="12">
        <v>276.5</v>
      </c>
      <c r="X30" s="12">
        <v>205.25</v>
      </c>
      <c r="Y30" s="12">
        <v>509.5</v>
      </c>
      <c r="Z30" s="12">
        <v>707.25</v>
      </c>
      <c r="AA30" s="12">
        <v>424</v>
      </c>
      <c r="AB30" s="12">
        <v>66</v>
      </c>
      <c r="AC30" s="12">
        <v>101.5</v>
      </c>
      <c r="AD30" s="12">
        <v>264.25</v>
      </c>
      <c r="AE30" s="12">
        <v>1486</v>
      </c>
      <c r="AF30" s="12">
        <v>2116</v>
      </c>
      <c r="AG30" s="12">
        <v>1021.25</v>
      </c>
      <c r="AH30" s="12">
        <v>1984.5</v>
      </c>
      <c r="AI30" s="12">
        <v>1077.25</v>
      </c>
      <c r="AJ30" s="12">
        <v>400.5</v>
      </c>
      <c r="AK30" s="12">
        <v>182</v>
      </c>
      <c r="AL30" s="12">
        <v>842</v>
      </c>
      <c r="AM30" s="12">
        <v>112.75</v>
      </c>
      <c r="AN30" s="12">
        <v>312</v>
      </c>
      <c r="AO30" s="12">
        <v>310.5</v>
      </c>
      <c r="AP30" s="12">
        <v>303</v>
      </c>
      <c r="AQ30" s="12">
        <v>1632.75</v>
      </c>
      <c r="AR30" s="12">
        <v>646.5</v>
      </c>
      <c r="AS30" s="13">
        <v>23820</v>
      </c>
      <c r="AT30" s="14"/>
      <c r="AW30" s="15"/>
    </row>
    <row r="31" spans="1:56">
      <c r="A31" s="1" t="s">
        <v>28</v>
      </c>
      <c r="B31" s="12">
        <v>86.25</v>
      </c>
      <c r="C31" s="12">
        <v>170.5</v>
      </c>
      <c r="D31" s="12">
        <v>126.75</v>
      </c>
      <c r="E31" s="12">
        <v>181</v>
      </c>
      <c r="F31" s="12">
        <v>490.25</v>
      </c>
      <c r="G31" s="12">
        <v>185.5</v>
      </c>
      <c r="H31" s="12">
        <v>324</v>
      </c>
      <c r="I31" s="12">
        <v>256.5</v>
      </c>
      <c r="J31" s="12">
        <v>262.5</v>
      </c>
      <c r="K31" s="12">
        <v>166.75</v>
      </c>
      <c r="L31" s="12">
        <v>280.5</v>
      </c>
      <c r="M31" s="12">
        <v>212.75</v>
      </c>
      <c r="N31" s="12">
        <v>94.75</v>
      </c>
      <c r="O31" s="12">
        <v>106.5</v>
      </c>
      <c r="P31" s="12">
        <v>61.25</v>
      </c>
      <c r="Q31" s="12">
        <v>48</v>
      </c>
      <c r="R31" s="12">
        <v>67.75</v>
      </c>
      <c r="S31" s="12">
        <v>154.5</v>
      </c>
      <c r="T31" s="12">
        <v>106</v>
      </c>
      <c r="U31" s="12">
        <v>117.75</v>
      </c>
      <c r="V31" s="12">
        <v>164.75</v>
      </c>
      <c r="W31" s="12">
        <v>102.25</v>
      </c>
      <c r="X31" s="12">
        <v>71</v>
      </c>
      <c r="Y31" s="12">
        <v>219.25</v>
      </c>
      <c r="Z31" s="12">
        <v>261.5</v>
      </c>
      <c r="AA31" s="12">
        <v>160.75</v>
      </c>
      <c r="AB31" s="12">
        <v>81.5</v>
      </c>
      <c r="AC31" s="12">
        <v>266</v>
      </c>
      <c r="AD31" s="12">
        <v>51.25</v>
      </c>
      <c r="AE31" s="12">
        <v>635</v>
      </c>
      <c r="AF31" s="12">
        <v>870</v>
      </c>
      <c r="AG31" s="12">
        <v>330.25</v>
      </c>
      <c r="AH31" s="12">
        <v>646.5</v>
      </c>
      <c r="AI31" s="12">
        <v>318.25</v>
      </c>
      <c r="AJ31" s="12">
        <v>148.25</v>
      </c>
      <c r="AK31" s="12">
        <v>72.25</v>
      </c>
      <c r="AL31" s="12">
        <v>300.75</v>
      </c>
      <c r="AM31" s="12">
        <v>42.5</v>
      </c>
      <c r="AN31" s="12">
        <v>116.75</v>
      </c>
      <c r="AO31" s="12">
        <v>85.25</v>
      </c>
      <c r="AP31" s="12">
        <v>153.25</v>
      </c>
      <c r="AQ31" s="12">
        <v>520</v>
      </c>
      <c r="AR31" s="12">
        <v>261.25</v>
      </c>
      <c r="AS31" s="13">
        <v>9378.25</v>
      </c>
      <c r="AT31" s="14"/>
      <c r="AW31" s="15"/>
    </row>
    <row r="32" spans="1:56">
      <c r="A32" s="1">
        <v>16</v>
      </c>
      <c r="B32" s="12">
        <v>66.5</v>
      </c>
      <c r="C32" s="12">
        <v>77</v>
      </c>
      <c r="D32" s="12">
        <v>52.25</v>
      </c>
      <c r="E32" s="12">
        <v>122.75</v>
      </c>
      <c r="F32" s="12">
        <v>318</v>
      </c>
      <c r="G32" s="12">
        <v>147.25</v>
      </c>
      <c r="H32" s="12">
        <v>253.75</v>
      </c>
      <c r="I32" s="12">
        <v>187.75</v>
      </c>
      <c r="J32" s="12">
        <v>158.25</v>
      </c>
      <c r="K32" s="12">
        <v>97</v>
      </c>
      <c r="L32" s="12">
        <v>159.25</v>
      </c>
      <c r="M32" s="12">
        <v>98.5</v>
      </c>
      <c r="N32" s="12">
        <v>47.5</v>
      </c>
      <c r="O32" s="12">
        <v>42</v>
      </c>
      <c r="P32" s="12">
        <v>37.5</v>
      </c>
      <c r="Q32" s="12">
        <v>20.25</v>
      </c>
      <c r="R32" s="12">
        <v>17</v>
      </c>
      <c r="S32" s="12">
        <v>46.5</v>
      </c>
      <c r="T32" s="12">
        <v>35.5</v>
      </c>
      <c r="U32" s="12">
        <v>43.75</v>
      </c>
      <c r="V32" s="12">
        <v>45.75</v>
      </c>
      <c r="W32" s="12">
        <v>28.5</v>
      </c>
      <c r="X32" s="12">
        <v>31.25</v>
      </c>
      <c r="Y32" s="12">
        <v>158</v>
      </c>
      <c r="Z32" s="12">
        <v>136</v>
      </c>
      <c r="AA32" s="12">
        <v>472.25</v>
      </c>
      <c r="AB32" s="12">
        <v>362.5</v>
      </c>
      <c r="AC32" s="12">
        <v>1640.25</v>
      </c>
      <c r="AD32" s="12">
        <v>704.25</v>
      </c>
      <c r="AE32" s="12">
        <v>36</v>
      </c>
      <c r="AF32" s="12">
        <v>368</v>
      </c>
      <c r="AG32" s="12">
        <v>275.75</v>
      </c>
      <c r="AH32" s="12">
        <v>497.5</v>
      </c>
      <c r="AI32" s="12">
        <v>216</v>
      </c>
      <c r="AJ32" s="12">
        <v>85.75</v>
      </c>
      <c r="AK32" s="12">
        <v>21.5</v>
      </c>
      <c r="AL32" s="12">
        <v>71.5</v>
      </c>
      <c r="AM32" s="12">
        <v>12</v>
      </c>
      <c r="AN32" s="12">
        <v>41.25</v>
      </c>
      <c r="AO32" s="12">
        <v>55.5</v>
      </c>
      <c r="AP32" s="12">
        <v>85.75</v>
      </c>
      <c r="AQ32" s="12">
        <v>185.5</v>
      </c>
      <c r="AR32" s="12">
        <v>145.75</v>
      </c>
      <c r="AS32" s="13">
        <v>7704.75</v>
      </c>
      <c r="AT32" s="14"/>
      <c r="AW32" s="15"/>
    </row>
    <row r="33" spans="1:49">
      <c r="A33" s="1">
        <v>24</v>
      </c>
      <c r="B33" s="12">
        <v>84.5</v>
      </c>
      <c r="C33" s="12">
        <v>114</v>
      </c>
      <c r="D33" s="12">
        <v>51.75</v>
      </c>
      <c r="E33" s="12">
        <v>101.75</v>
      </c>
      <c r="F33" s="12">
        <v>264.25</v>
      </c>
      <c r="G33" s="12">
        <v>124.25</v>
      </c>
      <c r="H33" s="12">
        <v>204</v>
      </c>
      <c r="I33" s="12">
        <v>155.5</v>
      </c>
      <c r="J33" s="12">
        <v>148.5</v>
      </c>
      <c r="K33" s="12">
        <v>85</v>
      </c>
      <c r="L33" s="12">
        <v>152.5</v>
      </c>
      <c r="M33" s="12">
        <v>105.75</v>
      </c>
      <c r="N33" s="12">
        <v>61.5</v>
      </c>
      <c r="O33" s="12">
        <v>53.75</v>
      </c>
      <c r="P33" s="12">
        <v>35</v>
      </c>
      <c r="Q33" s="12">
        <v>29.75</v>
      </c>
      <c r="R33" s="12">
        <v>42.25</v>
      </c>
      <c r="S33" s="12">
        <v>62</v>
      </c>
      <c r="T33" s="12">
        <v>49.75</v>
      </c>
      <c r="U33" s="12">
        <v>50</v>
      </c>
      <c r="V33" s="12">
        <v>53.5</v>
      </c>
      <c r="W33" s="12">
        <v>36</v>
      </c>
      <c r="X33" s="12">
        <v>29.75</v>
      </c>
      <c r="Y33" s="12">
        <v>127.5</v>
      </c>
      <c r="Z33" s="12">
        <v>151.25</v>
      </c>
      <c r="AA33" s="12">
        <v>581.75</v>
      </c>
      <c r="AB33" s="12">
        <v>472.75</v>
      </c>
      <c r="AC33" s="12">
        <v>2227.75</v>
      </c>
      <c r="AD33" s="12">
        <v>991.75</v>
      </c>
      <c r="AE33" s="12">
        <v>341.25</v>
      </c>
      <c r="AF33" s="12">
        <v>44.25</v>
      </c>
      <c r="AG33" s="12">
        <v>335.25</v>
      </c>
      <c r="AH33" s="12">
        <v>557</v>
      </c>
      <c r="AI33" s="12">
        <v>361</v>
      </c>
      <c r="AJ33" s="12">
        <v>132</v>
      </c>
      <c r="AK33" s="12">
        <v>23.25</v>
      </c>
      <c r="AL33" s="12">
        <v>73.25</v>
      </c>
      <c r="AM33" s="12">
        <v>13.25</v>
      </c>
      <c r="AN33" s="12">
        <v>57.5</v>
      </c>
      <c r="AO33" s="12">
        <v>85.75</v>
      </c>
      <c r="AP33" s="12">
        <v>162.75</v>
      </c>
      <c r="AQ33" s="12">
        <v>173.75</v>
      </c>
      <c r="AR33" s="12">
        <v>240</v>
      </c>
      <c r="AS33" s="13">
        <v>9248</v>
      </c>
      <c r="AT33" s="14"/>
      <c r="AW33" s="15"/>
    </row>
    <row r="34" spans="1:49">
      <c r="A34" s="1" t="s">
        <v>29</v>
      </c>
      <c r="B34" s="12">
        <v>18.75</v>
      </c>
      <c r="C34" s="12">
        <v>35</v>
      </c>
      <c r="D34" s="12">
        <v>15</v>
      </c>
      <c r="E34" s="12">
        <v>24.5</v>
      </c>
      <c r="F34" s="12">
        <v>73.25</v>
      </c>
      <c r="G34" s="12">
        <v>27.5</v>
      </c>
      <c r="H34" s="12">
        <v>43.75</v>
      </c>
      <c r="I34" s="12">
        <v>32.25</v>
      </c>
      <c r="J34" s="12">
        <v>65</v>
      </c>
      <c r="K34" s="12">
        <v>26.25</v>
      </c>
      <c r="L34" s="12">
        <v>33.75</v>
      </c>
      <c r="M34" s="12">
        <v>55.5</v>
      </c>
      <c r="N34" s="12">
        <v>17.25</v>
      </c>
      <c r="O34" s="12">
        <v>14.5</v>
      </c>
      <c r="P34" s="12">
        <v>10.25</v>
      </c>
      <c r="Q34" s="12">
        <v>7</v>
      </c>
      <c r="R34" s="12">
        <v>9.75</v>
      </c>
      <c r="S34" s="12">
        <v>13.25</v>
      </c>
      <c r="T34" s="12">
        <v>21</v>
      </c>
      <c r="U34" s="12">
        <v>20</v>
      </c>
      <c r="V34" s="12">
        <v>25.5</v>
      </c>
      <c r="W34" s="12">
        <v>12.75</v>
      </c>
      <c r="X34" s="12">
        <v>4.5</v>
      </c>
      <c r="Y34" s="12">
        <v>28.75</v>
      </c>
      <c r="Z34" s="12">
        <v>27.25</v>
      </c>
      <c r="AA34" s="12">
        <v>280.25</v>
      </c>
      <c r="AB34" s="12">
        <v>257.75</v>
      </c>
      <c r="AC34" s="12">
        <v>1170.75</v>
      </c>
      <c r="AD34" s="12">
        <v>304</v>
      </c>
      <c r="AE34" s="12">
        <v>243.5</v>
      </c>
      <c r="AF34" s="12">
        <v>311.75</v>
      </c>
      <c r="AG34" s="12">
        <v>20.25</v>
      </c>
      <c r="AH34" s="12">
        <v>78</v>
      </c>
      <c r="AI34" s="12">
        <v>55</v>
      </c>
      <c r="AJ34" s="12">
        <v>45.5</v>
      </c>
      <c r="AK34" s="12">
        <v>7.5</v>
      </c>
      <c r="AL34" s="12">
        <v>27.25</v>
      </c>
      <c r="AM34" s="12">
        <v>8.75</v>
      </c>
      <c r="AN34" s="12">
        <v>27.75</v>
      </c>
      <c r="AO34" s="12">
        <v>17.75</v>
      </c>
      <c r="AP34" s="12">
        <v>63.5</v>
      </c>
      <c r="AQ34" s="12">
        <v>66.75</v>
      </c>
      <c r="AR34" s="12">
        <v>73</v>
      </c>
      <c r="AS34" s="13">
        <v>3721.25</v>
      </c>
      <c r="AT34" s="14"/>
      <c r="AW34" s="15"/>
    </row>
    <row r="35" spans="1:49">
      <c r="A35" s="1" t="s">
        <v>30</v>
      </c>
      <c r="B35" s="12">
        <v>33.75</v>
      </c>
      <c r="C35" s="12">
        <v>44.5</v>
      </c>
      <c r="D35" s="12">
        <v>17.25</v>
      </c>
      <c r="E35" s="12">
        <v>14.25</v>
      </c>
      <c r="F35" s="12">
        <v>64</v>
      </c>
      <c r="G35" s="12">
        <v>22.25</v>
      </c>
      <c r="H35" s="12">
        <v>41.25</v>
      </c>
      <c r="I35" s="12">
        <v>20</v>
      </c>
      <c r="J35" s="12">
        <v>67.75</v>
      </c>
      <c r="K35" s="12">
        <v>28.75</v>
      </c>
      <c r="L35" s="12">
        <v>47.25</v>
      </c>
      <c r="M35" s="12">
        <v>53.25</v>
      </c>
      <c r="N35" s="12">
        <v>23</v>
      </c>
      <c r="O35" s="12">
        <v>24</v>
      </c>
      <c r="P35" s="12">
        <v>19.25</v>
      </c>
      <c r="Q35" s="12">
        <v>13</v>
      </c>
      <c r="R35" s="12">
        <v>9.25</v>
      </c>
      <c r="S35" s="12">
        <v>27.25</v>
      </c>
      <c r="T35" s="12">
        <v>25.5</v>
      </c>
      <c r="U35" s="12">
        <v>12.75</v>
      </c>
      <c r="V35" s="12">
        <v>21.25</v>
      </c>
      <c r="W35" s="12">
        <v>7.25</v>
      </c>
      <c r="X35" s="12">
        <v>5.25</v>
      </c>
      <c r="Y35" s="12">
        <v>15.75</v>
      </c>
      <c r="Z35" s="12">
        <v>32.5</v>
      </c>
      <c r="AA35" s="12">
        <v>397.25</v>
      </c>
      <c r="AB35" s="12">
        <v>432.25</v>
      </c>
      <c r="AC35" s="12">
        <v>2478.25</v>
      </c>
      <c r="AD35" s="12">
        <v>560.25</v>
      </c>
      <c r="AE35" s="12">
        <v>437.5</v>
      </c>
      <c r="AF35" s="12">
        <v>537.5</v>
      </c>
      <c r="AG35" s="12">
        <v>69.75</v>
      </c>
      <c r="AH35" s="12">
        <v>30.5</v>
      </c>
      <c r="AI35" s="12">
        <v>75.5</v>
      </c>
      <c r="AJ35" s="12">
        <v>68.5</v>
      </c>
      <c r="AK35" s="12">
        <v>8.5</v>
      </c>
      <c r="AL35" s="12">
        <v>32.25</v>
      </c>
      <c r="AM35" s="12">
        <v>5.75</v>
      </c>
      <c r="AN35" s="12">
        <v>37.25</v>
      </c>
      <c r="AO35" s="12">
        <v>39.75</v>
      </c>
      <c r="AP35" s="12">
        <v>128.25</v>
      </c>
      <c r="AQ35" s="12">
        <v>57.75</v>
      </c>
      <c r="AR35" s="12">
        <v>78.5</v>
      </c>
      <c r="AS35" s="13">
        <v>6165.5</v>
      </c>
      <c r="AT35" s="14"/>
      <c r="AW35" s="15"/>
    </row>
    <row r="36" spans="1:49">
      <c r="A36" s="1" t="s">
        <v>31</v>
      </c>
      <c r="B36" s="12">
        <v>22.5</v>
      </c>
      <c r="C36" s="12">
        <v>45</v>
      </c>
      <c r="D36" s="12">
        <v>18.5</v>
      </c>
      <c r="E36" s="12">
        <v>18.5</v>
      </c>
      <c r="F36" s="12">
        <v>100</v>
      </c>
      <c r="G36" s="12">
        <v>22.75</v>
      </c>
      <c r="H36" s="12">
        <v>40.25</v>
      </c>
      <c r="I36" s="12">
        <v>42.75</v>
      </c>
      <c r="J36" s="12">
        <v>62</v>
      </c>
      <c r="K36" s="12">
        <v>28.5</v>
      </c>
      <c r="L36" s="12">
        <v>59</v>
      </c>
      <c r="M36" s="12">
        <v>110.75</v>
      </c>
      <c r="N36" s="12">
        <v>31.5</v>
      </c>
      <c r="O36" s="12">
        <v>27.5</v>
      </c>
      <c r="P36" s="12">
        <v>19.75</v>
      </c>
      <c r="Q36" s="12">
        <v>17</v>
      </c>
      <c r="R36" s="12">
        <v>22</v>
      </c>
      <c r="S36" s="12">
        <v>39.75</v>
      </c>
      <c r="T36" s="12">
        <v>29.75</v>
      </c>
      <c r="U36" s="12">
        <v>17.5</v>
      </c>
      <c r="V36" s="12">
        <v>37.5</v>
      </c>
      <c r="W36" s="12">
        <v>17.5</v>
      </c>
      <c r="X36" s="12">
        <v>10.75</v>
      </c>
      <c r="Y36" s="12">
        <v>19.25</v>
      </c>
      <c r="Z36" s="12">
        <v>26.25</v>
      </c>
      <c r="AA36" s="12">
        <v>270.25</v>
      </c>
      <c r="AB36" s="12">
        <v>249.25</v>
      </c>
      <c r="AC36" s="12">
        <v>1226.75</v>
      </c>
      <c r="AD36" s="12">
        <v>327.75</v>
      </c>
      <c r="AE36" s="12">
        <v>212.5</v>
      </c>
      <c r="AF36" s="12">
        <v>354.5</v>
      </c>
      <c r="AG36" s="12">
        <v>57.75</v>
      </c>
      <c r="AH36" s="12">
        <v>84.25</v>
      </c>
      <c r="AI36" s="12">
        <v>11.75</v>
      </c>
      <c r="AJ36" s="12">
        <v>48.25</v>
      </c>
      <c r="AK36" s="12">
        <v>12.25</v>
      </c>
      <c r="AL36" s="12">
        <v>60.5</v>
      </c>
      <c r="AM36" s="12">
        <v>8.5</v>
      </c>
      <c r="AN36" s="12">
        <v>42.5</v>
      </c>
      <c r="AO36" s="12">
        <v>38.5</v>
      </c>
      <c r="AP36" s="12">
        <v>117</v>
      </c>
      <c r="AQ36" s="12">
        <v>106.75</v>
      </c>
      <c r="AR36" s="12">
        <v>139.25</v>
      </c>
      <c r="AS36" s="13">
        <v>4254.75</v>
      </c>
      <c r="AT36" s="14"/>
      <c r="AW36" s="15"/>
    </row>
    <row r="37" spans="1:49">
      <c r="A37" s="1" t="s">
        <v>32</v>
      </c>
      <c r="B37" s="12">
        <v>6.25</v>
      </c>
      <c r="C37" s="12">
        <v>14.5</v>
      </c>
      <c r="D37" s="12">
        <v>3.5</v>
      </c>
      <c r="E37" s="12">
        <v>5.25</v>
      </c>
      <c r="F37" s="12">
        <v>9.25</v>
      </c>
      <c r="G37" s="12">
        <v>3</v>
      </c>
      <c r="H37" s="12">
        <v>7</v>
      </c>
      <c r="I37" s="12">
        <v>6.75</v>
      </c>
      <c r="J37" s="12">
        <v>20.5</v>
      </c>
      <c r="K37" s="12">
        <v>6</v>
      </c>
      <c r="L37" s="12">
        <v>11.25</v>
      </c>
      <c r="M37" s="12">
        <v>15.5</v>
      </c>
      <c r="N37" s="12">
        <v>6.5</v>
      </c>
      <c r="O37" s="12">
        <v>10.25</v>
      </c>
      <c r="P37" s="12">
        <v>3.75</v>
      </c>
      <c r="Q37" s="12">
        <v>6.5</v>
      </c>
      <c r="R37" s="12">
        <v>11</v>
      </c>
      <c r="S37" s="12">
        <v>5.5</v>
      </c>
      <c r="T37" s="12">
        <v>13.75</v>
      </c>
      <c r="U37" s="12">
        <v>7.25</v>
      </c>
      <c r="V37" s="12">
        <v>8.25</v>
      </c>
      <c r="W37" s="12">
        <v>3.25</v>
      </c>
      <c r="X37" s="12">
        <v>2.75</v>
      </c>
      <c r="Y37" s="12">
        <v>5.75</v>
      </c>
      <c r="Z37" s="12">
        <v>6</v>
      </c>
      <c r="AA37" s="12">
        <v>92.75</v>
      </c>
      <c r="AB37" s="12">
        <v>84.75</v>
      </c>
      <c r="AC37" s="12">
        <v>442.75</v>
      </c>
      <c r="AD37" s="12">
        <v>139.75</v>
      </c>
      <c r="AE37" s="12">
        <v>81.25</v>
      </c>
      <c r="AF37" s="12">
        <v>122</v>
      </c>
      <c r="AG37" s="12">
        <v>36.5</v>
      </c>
      <c r="AH37" s="12">
        <v>82.5</v>
      </c>
      <c r="AI37" s="12">
        <v>45.75</v>
      </c>
      <c r="AJ37" s="12">
        <v>10.25</v>
      </c>
      <c r="AK37" s="12">
        <v>2.75</v>
      </c>
      <c r="AL37" s="12">
        <v>5</v>
      </c>
      <c r="AM37" s="12">
        <v>2.25</v>
      </c>
      <c r="AN37" s="12">
        <v>20.25</v>
      </c>
      <c r="AO37" s="12">
        <v>13.75</v>
      </c>
      <c r="AP37" s="12">
        <v>59.5</v>
      </c>
      <c r="AQ37" s="12">
        <v>62</v>
      </c>
      <c r="AR37" s="12">
        <v>67</v>
      </c>
      <c r="AS37" s="13">
        <v>1570</v>
      </c>
      <c r="AT37" s="14"/>
      <c r="AW37" s="15"/>
    </row>
    <row r="38" spans="1:49">
      <c r="A38" s="1" t="s">
        <v>33</v>
      </c>
      <c r="B38" s="12">
        <v>4</v>
      </c>
      <c r="C38" s="12">
        <v>5.75</v>
      </c>
      <c r="D38" s="12">
        <v>3.5</v>
      </c>
      <c r="E38" s="12">
        <v>5.75</v>
      </c>
      <c r="F38" s="12">
        <v>26</v>
      </c>
      <c r="G38" s="12">
        <v>4.75</v>
      </c>
      <c r="H38" s="12">
        <v>15.5</v>
      </c>
      <c r="I38" s="12">
        <v>14.25</v>
      </c>
      <c r="J38" s="12">
        <v>26.75</v>
      </c>
      <c r="K38" s="12">
        <v>52.75</v>
      </c>
      <c r="L38" s="12">
        <v>40.75</v>
      </c>
      <c r="M38" s="12">
        <v>178.25</v>
      </c>
      <c r="N38" s="12">
        <v>27</v>
      </c>
      <c r="O38" s="12">
        <v>62</v>
      </c>
      <c r="P38" s="12">
        <v>18.25</v>
      </c>
      <c r="Q38" s="12">
        <v>10.5</v>
      </c>
      <c r="R38" s="12">
        <v>9.75</v>
      </c>
      <c r="S38" s="12">
        <v>22.75</v>
      </c>
      <c r="T38" s="12">
        <v>2</v>
      </c>
      <c r="U38" s="12">
        <v>2.25</v>
      </c>
      <c r="V38" s="12">
        <v>2</v>
      </c>
      <c r="W38" s="12">
        <v>1</v>
      </c>
      <c r="X38" s="12">
        <v>1</v>
      </c>
      <c r="Y38" s="12">
        <v>4.5</v>
      </c>
      <c r="Z38" s="12">
        <v>8.75</v>
      </c>
      <c r="AA38" s="12">
        <v>126.75</v>
      </c>
      <c r="AB38" s="12">
        <v>71.25</v>
      </c>
      <c r="AC38" s="12">
        <v>205.25</v>
      </c>
      <c r="AD38" s="12">
        <v>71.5</v>
      </c>
      <c r="AE38" s="12">
        <v>20.75</v>
      </c>
      <c r="AF38" s="12">
        <v>24.75</v>
      </c>
      <c r="AG38" s="12">
        <v>11.25</v>
      </c>
      <c r="AH38" s="12">
        <v>8.25</v>
      </c>
      <c r="AI38" s="12">
        <v>12.75</v>
      </c>
      <c r="AJ38" s="12">
        <v>1.75</v>
      </c>
      <c r="AK38" s="12">
        <v>5.75</v>
      </c>
      <c r="AL38" s="12">
        <v>88</v>
      </c>
      <c r="AM38" s="12">
        <v>0.5</v>
      </c>
      <c r="AN38" s="12">
        <v>3.75</v>
      </c>
      <c r="AO38" s="12">
        <v>1</v>
      </c>
      <c r="AP38" s="12">
        <v>1.5</v>
      </c>
      <c r="AQ38" s="12">
        <v>15.75</v>
      </c>
      <c r="AR38" s="12">
        <v>5.25</v>
      </c>
      <c r="AS38" s="13">
        <v>1225.5</v>
      </c>
      <c r="AT38" s="14"/>
      <c r="AW38" s="15"/>
    </row>
    <row r="39" spans="1:49">
      <c r="A39" s="1" t="s">
        <v>34</v>
      </c>
      <c r="B39" s="12">
        <v>11.25</v>
      </c>
      <c r="C39" s="12">
        <v>22.5</v>
      </c>
      <c r="D39" s="12">
        <v>16.5</v>
      </c>
      <c r="E39" s="12">
        <v>10</v>
      </c>
      <c r="F39" s="12">
        <v>88.75</v>
      </c>
      <c r="G39" s="12">
        <v>17.5</v>
      </c>
      <c r="H39" s="12">
        <v>32.75</v>
      </c>
      <c r="I39" s="12">
        <v>29</v>
      </c>
      <c r="J39" s="12">
        <v>60.5</v>
      </c>
      <c r="K39" s="12">
        <v>78</v>
      </c>
      <c r="L39" s="12">
        <v>90</v>
      </c>
      <c r="M39" s="12">
        <v>846.5</v>
      </c>
      <c r="N39" s="12">
        <v>42</v>
      </c>
      <c r="O39" s="12">
        <v>139.25</v>
      </c>
      <c r="P39" s="12">
        <v>49</v>
      </c>
      <c r="Q39" s="12">
        <v>29.5</v>
      </c>
      <c r="R39" s="12">
        <v>33</v>
      </c>
      <c r="S39" s="12">
        <v>69.25</v>
      </c>
      <c r="T39" s="12">
        <v>8.75</v>
      </c>
      <c r="U39" s="12">
        <v>9.5</v>
      </c>
      <c r="V39" s="12">
        <v>10</v>
      </c>
      <c r="W39" s="12">
        <v>4.25</v>
      </c>
      <c r="X39" s="12">
        <v>4</v>
      </c>
      <c r="Y39" s="12">
        <v>11</v>
      </c>
      <c r="Z39" s="12">
        <v>11</v>
      </c>
      <c r="AA39" s="12">
        <v>785.25</v>
      </c>
      <c r="AB39" s="12">
        <v>301</v>
      </c>
      <c r="AC39" s="12">
        <v>882.5</v>
      </c>
      <c r="AD39" s="12">
        <v>303.25</v>
      </c>
      <c r="AE39" s="12">
        <v>64.25</v>
      </c>
      <c r="AF39" s="12">
        <v>65.5</v>
      </c>
      <c r="AG39" s="12">
        <v>32.25</v>
      </c>
      <c r="AH39" s="12">
        <v>40.5</v>
      </c>
      <c r="AI39" s="12">
        <v>62.5</v>
      </c>
      <c r="AJ39" s="12">
        <v>6.25</v>
      </c>
      <c r="AK39" s="12">
        <v>84.5</v>
      </c>
      <c r="AL39" s="12">
        <v>17.25</v>
      </c>
      <c r="AM39" s="12">
        <v>1.75</v>
      </c>
      <c r="AN39" s="12">
        <v>10.25</v>
      </c>
      <c r="AO39" s="12">
        <v>5.75</v>
      </c>
      <c r="AP39" s="12">
        <v>10.25</v>
      </c>
      <c r="AQ39" s="12">
        <v>113</v>
      </c>
      <c r="AR39" s="12">
        <v>18.5</v>
      </c>
      <c r="AS39" s="13">
        <v>4528.25</v>
      </c>
      <c r="AT39" s="14"/>
      <c r="AW39" s="15"/>
    </row>
    <row r="40" spans="1:49">
      <c r="A40" s="1" t="s">
        <v>35</v>
      </c>
      <c r="B40" s="12">
        <v>3.75</v>
      </c>
      <c r="C40" s="12">
        <v>3.25</v>
      </c>
      <c r="D40" s="12">
        <v>0.75</v>
      </c>
      <c r="E40" s="12">
        <v>2.25</v>
      </c>
      <c r="F40" s="12">
        <v>10.5</v>
      </c>
      <c r="G40" s="12">
        <v>2.25</v>
      </c>
      <c r="H40" s="12">
        <v>14.5</v>
      </c>
      <c r="I40" s="12">
        <v>5.25</v>
      </c>
      <c r="J40" s="12">
        <v>17</v>
      </c>
      <c r="K40" s="12">
        <v>2.5</v>
      </c>
      <c r="L40" s="12">
        <v>6.75</v>
      </c>
      <c r="M40" s="12">
        <v>64.25</v>
      </c>
      <c r="N40" s="12">
        <v>1.5</v>
      </c>
      <c r="O40" s="12">
        <v>1.5</v>
      </c>
      <c r="P40" s="12">
        <v>3.5</v>
      </c>
      <c r="Q40" s="12">
        <v>1.5</v>
      </c>
      <c r="R40" s="12">
        <v>3.25</v>
      </c>
      <c r="S40" s="12">
        <v>5.25</v>
      </c>
      <c r="T40" s="12">
        <v>21.5</v>
      </c>
      <c r="U40" s="12">
        <v>11.5</v>
      </c>
      <c r="V40" s="12">
        <v>21.25</v>
      </c>
      <c r="W40" s="12">
        <v>5.25</v>
      </c>
      <c r="X40" s="12">
        <v>1.5</v>
      </c>
      <c r="Y40" s="12">
        <v>6</v>
      </c>
      <c r="Z40" s="12">
        <v>2.75</v>
      </c>
      <c r="AA40" s="12">
        <v>101.75</v>
      </c>
      <c r="AB40" s="12">
        <v>43.5</v>
      </c>
      <c r="AC40" s="12">
        <v>120.25</v>
      </c>
      <c r="AD40" s="12">
        <v>46.75</v>
      </c>
      <c r="AE40" s="12">
        <v>9.5</v>
      </c>
      <c r="AF40" s="12">
        <v>7.75</v>
      </c>
      <c r="AG40" s="12">
        <v>12</v>
      </c>
      <c r="AH40" s="12">
        <v>6.5</v>
      </c>
      <c r="AI40" s="12">
        <v>9.5</v>
      </c>
      <c r="AJ40" s="12">
        <v>4.25</v>
      </c>
      <c r="AK40" s="12">
        <v>0.25</v>
      </c>
      <c r="AL40" s="12">
        <v>2.5</v>
      </c>
      <c r="AM40" s="12">
        <v>2.25</v>
      </c>
      <c r="AN40" s="12">
        <v>26.75</v>
      </c>
      <c r="AO40" s="12">
        <v>3.5</v>
      </c>
      <c r="AP40" s="12">
        <v>3.75</v>
      </c>
      <c r="AQ40" s="12">
        <v>20.75</v>
      </c>
      <c r="AR40" s="12">
        <v>7.5</v>
      </c>
      <c r="AS40" s="13">
        <v>648.25</v>
      </c>
      <c r="AT40" s="14"/>
      <c r="AW40" s="15"/>
    </row>
    <row r="41" spans="1:49">
      <c r="A41" s="1" t="s">
        <v>36</v>
      </c>
      <c r="B41" s="12">
        <v>33.25</v>
      </c>
      <c r="C41" s="12">
        <v>46.25</v>
      </c>
      <c r="D41" s="12">
        <v>8</v>
      </c>
      <c r="E41" s="12">
        <v>9</v>
      </c>
      <c r="F41" s="12">
        <v>31.25</v>
      </c>
      <c r="G41" s="12">
        <v>24</v>
      </c>
      <c r="H41" s="12">
        <v>84.75</v>
      </c>
      <c r="I41" s="12">
        <v>48</v>
      </c>
      <c r="J41" s="12">
        <v>89</v>
      </c>
      <c r="K41" s="12">
        <v>14</v>
      </c>
      <c r="L41" s="12">
        <v>45.5</v>
      </c>
      <c r="M41" s="12">
        <v>173.5</v>
      </c>
      <c r="N41" s="12">
        <v>19</v>
      </c>
      <c r="O41" s="12">
        <v>24</v>
      </c>
      <c r="P41" s="12">
        <v>27</v>
      </c>
      <c r="Q41" s="12">
        <v>15</v>
      </c>
      <c r="R41" s="12">
        <v>15.5</v>
      </c>
      <c r="S41" s="12">
        <v>28.75</v>
      </c>
      <c r="T41" s="12">
        <v>222.5</v>
      </c>
      <c r="U41" s="12">
        <v>66.25</v>
      </c>
      <c r="V41" s="12">
        <v>92.75</v>
      </c>
      <c r="W41" s="12">
        <v>21</v>
      </c>
      <c r="X41" s="12">
        <v>16.5</v>
      </c>
      <c r="Y41" s="12">
        <v>27.75</v>
      </c>
      <c r="Z41" s="12">
        <v>21.75</v>
      </c>
      <c r="AA41" s="12">
        <v>189.75</v>
      </c>
      <c r="AB41" s="12">
        <v>110.75</v>
      </c>
      <c r="AC41" s="12">
        <v>331.5</v>
      </c>
      <c r="AD41" s="12">
        <v>147.75</v>
      </c>
      <c r="AE41" s="12">
        <v>42.75</v>
      </c>
      <c r="AF41" s="12">
        <v>71.25</v>
      </c>
      <c r="AG41" s="12">
        <v>32.5</v>
      </c>
      <c r="AH41" s="12">
        <v>45.5</v>
      </c>
      <c r="AI41" s="12">
        <v>55.75</v>
      </c>
      <c r="AJ41" s="12">
        <v>25</v>
      </c>
      <c r="AK41" s="12">
        <v>8.5</v>
      </c>
      <c r="AL41" s="12">
        <v>12.25</v>
      </c>
      <c r="AM41" s="12">
        <v>33.25</v>
      </c>
      <c r="AN41" s="12">
        <v>11</v>
      </c>
      <c r="AO41" s="12">
        <v>15.5</v>
      </c>
      <c r="AP41" s="12">
        <v>18</v>
      </c>
      <c r="AQ41" s="12">
        <v>65.75</v>
      </c>
      <c r="AR41" s="12">
        <v>16.5</v>
      </c>
      <c r="AS41" s="13">
        <v>2437.5</v>
      </c>
      <c r="AT41" s="14"/>
      <c r="AW41" s="15"/>
    </row>
    <row r="42" spans="1:49">
      <c r="A42" s="1" t="s">
        <v>53</v>
      </c>
      <c r="B42" s="12">
        <v>5.75</v>
      </c>
      <c r="C42" s="12">
        <v>10.5</v>
      </c>
      <c r="D42" s="12">
        <v>2</v>
      </c>
      <c r="E42" s="12">
        <v>4.25</v>
      </c>
      <c r="F42" s="12">
        <v>16</v>
      </c>
      <c r="G42" s="12">
        <v>2.25</v>
      </c>
      <c r="H42" s="12">
        <v>6.25</v>
      </c>
      <c r="I42" s="12">
        <v>7.75</v>
      </c>
      <c r="J42" s="12">
        <v>13</v>
      </c>
      <c r="K42" s="12">
        <v>5</v>
      </c>
      <c r="L42" s="12">
        <v>8</v>
      </c>
      <c r="M42" s="12">
        <v>18.75</v>
      </c>
      <c r="N42" s="12">
        <v>4.25</v>
      </c>
      <c r="O42" s="12">
        <v>2</v>
      </c>
      <c r="P42" s="12">
        <v>3.5</v>
      </c>
      <c r="Q42" s="12">
        <v>4.5</v>
      </c>
      <c r="R42" s="12">
        <v>4.75</v>
      </c>
      <c r="S42" s="12">
        <v>6</v>
      </c>
      <c r="T42" s="12">
        <v>10</v>
      </c>
      <c r="U42" s="12">
        <v>6</v>
      </c>
      <c r="V42" s="12">
        <v>7</v>
      </c>
      <c r="W42" s="12">
        <v>3</v>
      </c>
      <c r="X42" s="12">
        <v>0.75</v>
      </c>
      <c r="Y42" s="12">
        <v>5</v>
      </c>
      <c r="Z42" s="12">
        <v>1.75</v>
      </c>
      <c r="AA42" s="12">
        <v>60.5</v>
      </c>
      <c r="AB42" s="12">
        <v>56</v>
      </c>
      <c r="AC42" s="12">
        <v>319.5</v>
      </c>
      <c r="AD42" s="12">
        <v>98.75</v>
      </c>
      <c r="AE42" s="12">
        <v>48.25</v>
      </c>
      <c r="AF42" s="12">
        <v>88.25</v>
      </c>
      <c r="AG42" s="12">
        <v>23.75</v>
      </c>
      <c r="AH42" s="12">
        <v>45.5</v>
      </c>
      <c r="AI42" s="12">
        <v>34.25</v>
      </c>
      <c r="AJ42" s="12">
        <v>10.75</v>
      </c>
      <c r="AK42" s="12">
        <v>1</v>
      </c>
      <c r="AL42" s="12">
        <v>8.5</v>
      </c>
      <c r="AM42" s="12">
        <v>4.25</v>
      </c>
      <c r="AN42" s="12">
        <v>15</v>
      </c>
      <c r="AO42" s="12">
        <v>4.25</v>
      </c>
      <c r="AP42" s="12">
        <v>38.25</v>
      </c>
      <c r="AQ42" s="12">
        <v>18.5</v>
      </c>
      <c r="AR42" s="12">
        <v>21.25</v>
      </c>
      <c r="AS42" s="13">
        <v>1054.5</v>
      </c>
      <c r="AT42" s="14"/>
      <c r="AW42" s="15"/>
    </row>
    <row r="43" spans="1:49">
      <c r="A43" s="1" t="s">
        <v>54</v>
      </c>
      <c r="B43" s="12">
        <v>3.25</v>
      </c>
      <c r="C43" s="12">
        <v>15.5</v>
      </c>
      <c r="D43" s="12">
        <v>3.75</v>
      </c>
      <c r="E43" s="12">
        <v>3.25</v>
      </c>
      <c r="F43" s="12">
        <v>13.75</v>
      </c>
      <c r="G43" s="12">
        <v>4.25</v>
      </c>
      <c r="H43" s="12">
        <v>11.5</v>
      </c>
      <c r="I43" s="12">
        <v>8.5</v>
      </c>
      <c r="J43" s="12">
        <v>22</v>
      </c>
      <c r="K43" s="12">
        <v>6.75</v>
      </c>
      <c r="L43" s="12">
        <v>13.75</v>
      </c>
      <c r="M43" s="12">
        <v>26</v>
      </c>
      <c r="N43" s="12">
        <v>6.25</v>
      </c>
      <c r="O43" s="12">
        <v>7.25</v>
      </c>
      <c r="P43" s="12">
        <v>5.5</v>
      </c>
      <c r="Q43" s="12">
        <v>4.25</v>
      </c>
      <c r="R43" s="12">
        <v>5.25</v>
      </c>
      <c r="S43" s="12">
        <v>8.25</v>
      </c>
      <c r="T43" s="12">
        <v>11</v>
      </c>
      <c r="U43" s="12">
        <v>5.5</v>
      </c>
      <c r="V43" s="12">
        <v>6.25</v>
      </c>
      <c r="W43" s="12">
        <v>4.25</v>
      </c>
      <c r="X43" s="12">
        <v>1.25</v>
      </c>
      <c r="Y43" s="12">
        <v>4.75</v>
      </c>
      <c r="Z43" s="12">
        <v>8.5</v>
      </c>
      <c r="AA43" s="12">
        <v>95.25</v>
      </c>
      <c r="AB43" s="12">
        <v>54.75</v>
      </c>
      <c r="AC43" s="12">
        <v>338.25</v>
      </c>
      <c r="AD43" s="12">
        <v>163.5</v>
      </c>
      <c r="AE43" s="12">
        <v>83.25</v>
      </c>
      <c r="AF43" s="12">
        <v>171.75</v>
      </c>
      <c r="AG43" s="12">
        <v>57</v>
      </c>
      <c r="AH43" s="12">
        <v>130.5</v>
      </c>
      <c r="AI43" s="12">
        <v>128.75</v>
      </c>
      <c r="AJ43" s="12">
        <v>61.75</v>
      </c>
      <c r="AK43" s="12">
        <v>2.75</v>
      </c>
      <c r="AL43" s="12">
        <v>9.25</v>
      </c>
      <c r="AM43" s="12">
        <v>3.25</v>
      </c>
      <c r="AN43" s="12">
        <v>14</v>
      </c>
      <c r="AO43" s="12">
        <v>39.75</v>
      </c>
      <c r="AP43" s="12">
        <v>7</v>
      </c>
      <c r="AQ43" s="12">
        <v>39</v>
      </c>
      <c r="AR43" s="12">
        <v>39</v>
      </c>
      <c r="AS43" s="13">
        <v>1649.25</v>
      </c>
      <c r="AT43" s="14"/>
      <c r="AW43" s="15"/>
    </row>
    <row r="44" spans="1:49">
      <c r="A44" s="1" t="s">
        <v>55</v>
      </c>
      <c r="B44" s="12">
        <v>16.25</v>
      </c>
      <c r="C44" s="12">
        <v>33</v>
      </c>
      <c r="D44" s="12">
        <v>30.25</v>
      </c>
      <c r="E44" s="12">
        <v>55.5</v>
      </c>
      <c r="F44" s="12">
        <v>195.75</v>
      </c>
      <c r="G44" s="12">
        <v>36</v>
      </c>
      <c r="H44" s="12">
        <v>57</v>
      </c>
      <c r="I44" s="12">
        <v>24.25</v>
      </c>
      <c r="J44" s="12">
        <v>52.75</v>
      </c>
      <c r="K44" s="12">
        <v>13.25</v>
      </c>
      <c r="L44" s="12">
        <v>23.25</v>
      </c>
      <c r="M44" s="12">
        <v>47.5</v>
      </c>
      <c r="N44" s="12">
        <v>14</v>
      </c>
      <c r="O44" s="12">
        <v>13.25</v>
      </c>
      <c r="P44" s="12">
        <v>5</v>
      </c>
      <c r="Q44" s="12">
        <v>4.5</v>
      </c>
      <c r="R44" s="12">
        <v>8</v>
      </c>
      <c r="S44" s="12">
        <v>22.25</v>
      </c>
      <c r="T44" s="12">
        <v>50.25</v>
      </c>
      <c r="U44" s="12">
        <v>55.75</v>
      </c>
      <c r="V44" s="12">
        <v>77.5</v>
      </c>
      <c r="W44" s="12">
        <v>49.25</v>
      </c>
      <c r="X44" s="12">
        <v>30.75</v>
      </c>
      <c r="Y44" s="12">
        <v>77.75</v>
      </c>
      <c r="Z44" s="12">
        <v>36.25</v>
      </c>
      <c r="AA44" s="12">
        <v>332.75</v>
      </c>
      <c r="AB44" s="12">
        <v>245.75</v>
      </c>
      <c r="AC44" s="12">
        <v>1278.25</v>
      </c>
      <c r="AD44" s="12">
        <v>406.5</v>
      </c>
      <c r="AE44" s="12">
        <v>144.5</v>
      </c>
      <c r="AF44" s="12">
        <v>130.5</v>
      </c>
      <c r="AG44" s="12">
        <v>56</v>
      </c>
      <c r="AH44" s="12">
        <v>63</v>
      </c>
      <c r="AI44" s="12">
        <v>99.25</v>
      </c>
      <c r="AJ44" s="12">
        <v>39.5</v>
      </c>
      <c r="AK44" s="12">
        <v>5</v>
      </c>
      <c r="AL44" s="12">
        <v>76.5</v>
      </c>
      <c r="AM44" s="12">
        <v>19</v>
      </c>
      <c r="AN44" s="12">
        <v>53.25</v>
      </c>
      <c r="AO44" s="12">
        <v>22.5</v>
      </c>
      <c r="AP44" s="12">
        <v>31.75</v>
      </c>
      <c r="AQ44" s="12">
        <v>15.75</v>
      </c>
      <c r="AR44" s="12">
        <v>184.5</v>
      </c>
      <c r="AS44" s="13">
        <v>4233.5</v>
      </c>
      <c r="AT44" s="14"/>
      <c r="AW44" s="15"/>
    </row>
    <row r="45" spans="1:49">
      <c r="A45" s="1" t="s">
        <v>56</v>
      </c>
      <c r="B45" s="12">
        <v>12.75</v>
      </c>
      <c r="C45" s="12">
        <v>28.5</v>
      </c>
      <c r="D45" s="12">
        <v>15.5</v>
      </c>
      <c r="E45" s="12">
        <v>17.25</v>
      </c>
      <c r="F45" s="12">
        <v>108</v>
      </c>
      <c r="G45" s="12">
        <v>15.75</v>
      </c>
      <c r="H45" s="12">
        <v>22.5</v>
      </c>
      <c r="I45" s="12">
        <v>26</v>
      </c>
      <c r="J45" s="12">
        <v>46.25</v>
      </c>
      <c r="K45" s="12">
        <v>9.5</v>
      </c>
      <c r="L45" s="12">
        <v>18.25</v>
      </c>
      <c r="M45" s="12">
        <v>41.5</v>
      </c>
      <c r="N45" s="12">
        <v>9.25</v>
      </c>
      <c r="O45" s="12">
        <v>5.75</v>
      </c>
      <c r="P45" s="12">
        <v>6</v>
      </c>
      <c r="Q45" s="12">
        <v>6.5</v>
      </c>
      <c r="R45" s="12">
        <v>5.25</v>
      </c>
      <c r="S45" s="12">
        <v>7</v>
      </c>
      <c r="T45" s="12">
        <v>18.25</v>
      </c>
      <c r="U45" s="12">
        <v>15.25</v>
      </c>
      <c r="V45" s="12">
        <v>19</v>
      </c>
      <c r="W45" s="12">
        <v>12.75</v>
      </c>
      <c r="X45" s="12">
        <v>7.25</v>
      </c>
      <c r="Y45" s="12">
        <v>22.25</v>
      </c>
      <c r="Z45" s="12">
        <v>10.25</v>
      </c>
      <c r="AA45" s="12">
        <v>222</v>
      </c>
      <c r="AB45" s="12">
        <v>150.25</v>
      </c>
      <c r="AC45" s="12">
        <v>679.75</v>
      </c>
      <c r="AD45" s="12">
        <v>242.75</v>
      </c>
      <c r="AE45" s="12">
        <v>142.25</v>
      </c>
      <c r="AF45" s="12">
        <v>201.75</v>
      </c>
      <c r="AG45" s="12">
        <v>64.75</v>
      </c>
      <c r="AH45" s="12">
        <v>96</v>
      </c>
      <c r="AI45" s="12">
        <v>137.5</v>
      </c>
      <c r="AJ45" s="12">
        <v>48.75</v>
      </c>
      <c r="AK45" s="12">
        <v>4.25</v>
      </c>
      <c r="AL45" s="12">
        <v>16.25</v>
      </c>
      <c r="AM45" s="12">
        <v>7.75</v>
      </c>
      <c r="AN45" s="12">
        <v>19.5</v>
      </c>
      <c r="AO45" s="12">
        <v>23.75</v>
      </c>
      <c r="AP45" s="12">
        <v>28.5</v>
      </c>
      <c r="AQ45" s="12">
        <v>198.75</v>
      </c>
      <c r="AR45" s="12">
        <v>17.25</v>
      </c>
      <c r="AS45" s="13">
        <v>2808.25</v>
      </c>
      <c r="AT45" s="14"/>
      <c r="AW45" s="15"/>
    </row>
    <row r="46" spans="1:49">
      <c r="A46" s="11" t="s">
        <v>49</v>
      </c>
      <c r="B46" s="14">
        <v>1894.25</v>
      </c>
      <c r="C46" s="14">
        <v>3461.25</v>
      </c>
      <c r="D46" s="14">
        <v>2272.5</v>
      </c>
      <c r="E46" s="14">
        <v>2330.25</v>
      </c>
      <c r="F46" s="14">
        <v>7647.75</v>
      </c>
      <c r="G46" s="14">
        <v>2687.25</v>
      </c>
      <c r="H46" s="14">
        <v>4219.75</v>
      </c>
      <c r="I46" s="14">
        <v>3126.25</v>
      </c>
      <c r="J46" s="14">
        <v>5395.25</v>
      </c>
      <c r="K46" s="14">
        <v>2588</v>
      </c>
      <c r="L46" s="14">
        <v>4185.5</v>
      </c>
      <c r="M46" s="14">
        <v>7387.5</v>
      </c>
      <c r="N46" s="14">
        <v>2433</v>
      </c>
      <c r="O46" s="14">
        <v>3078.5</v>
      </c>
      <c r="P46" s="14">
        <v>2083.75</v>
      </c>
      <c r="Q46" s="14">
        <v>1320</v>
      </c>
      <c r="R46" s="14">
        <v>1654.75</v>
      </c>
      <c r="S46" s="14">
        <v>3378.75</v>
      </c>
      <c r="T46" s="14">
        <v>2286</v>
      </c>
      <c r="U46" s="14">
        <v>1933</v>
      </c>
      <c r="V46" s="14">
        <v>2806.75</v>
      </c>
      <c r="W46" s="14">
        <v>1553</v>
      </c>
      <c r="X46" s="14">
        <v>1166.75</v>
      </c>
      <c r="Y46" s="14">
        <v>2926</v>
      </c>
      <c r="Z46" s="14">
        <v>2892.25</v>
      </c>
      <c r="AA46" s="14">
        <v>11039.25</v>
      </c>
      <c r="AB46" s="14">
        <v>7293</v>
      </c>
      <c r="AC46" s="14">
        <v>25514.75</v>
      </c>
      <c r="AD46" s="14">
        <v>10216.5</v>
      </c>
      <c r="AE46" s="14">
        <v>7407.25</v>
      </c>
      <c r="AF46" s="14">
        <v>9069</v>
      </c>
      <c r="AG46" s="14">
        <v>3895.75</v>
      </c>
      <c r="AH46" s="14">
        <v>6830.25</v>
      </c>
      <c r="AI46" s="14">
        <v>4182.25</v>
      </c>
      <c r="AJ46" s="14">
        <v>1551.75</v>
      </c>
      <c r="AK46" s="14">
        <v>1215</v>
      </c>
      <c r="AL46" s="14">
        <v>4579.25</v>
      </c>
      <c r="AM46" s="14">
        <v>654</v>
      </c>
      <c r="AN46" s="14">
        <v>2250.75</v>
      </c>
      <c r="AO46" s="14">
        <v>1083.5</v>
      </c>
      <c r="AP46" s="14">
        <v>1602.25</v>
      </c>
      <c r="AQ46" s="14">
        <v>5350.5</v>
      </c>
      <c r="AR46" s="14">
        <v>2933</v>
      </c>
      <c r="AS46" s="14">
        <v>183376</v>
      </c>
      <c r="AT46" s="14"/>
      <c r="AW46" s="15"/>
    </row>
    <row r="47" spans="1:49">
      <c r="AS47" s="14"/>
      <c r="AW47" s="15"/>
    </row>
    <row r="48" spans="1:49">
      <c r="AW48" s="15"/>
    </row>
    <row r="49" spans="49:49">
      <c r="AW49" s="15"/>
    </row>
    <row r="50" spans="49:49">
      <c r="AW50" s="15"/>
    </row>
    <row r="51" spans="49:49">
      <c r="AW51" s="15"/>
    </row>
    <row r="52" spans="49:49">
      <c r="AW52" s="15"/>
    </row>
    <row r="53" spans="49:49">
      <c r="AW53" s="15"/>
    </row>
    <row r="54" spans="49:49">
      <c r="AW54" s="15"/>
    </row>
    <row r="55" spans="49:49">
      <c r="AW55" s="15"/>
    </row>
    <row r="56" spans="49:49">
      <c r="AW56" s="15"/>
    </row>
    <row r="57" spans="49:49">
      <c r="AW57" s="15"/>
    </row>
    <row r="58" spans="49:49">
      <c r="AW58" s="15"/>
    </row>
    <row r="59" spans="49:49">
      <c r="AW59" s="15"/>
    </row>
    <row r="60" spans="49:49">
      <c r="AW60" s="15"/>
    </row>
    <row r="61" spans="49:49">
      <c r="AW61" s="15"/>
    </row>
    <row r="62" spans="49:49">
      <c r="AW62" s="15"/>
    </row>
    <row r="63" spans="49:49">
      <c r="AW63" s="15"/>
    </row>
  </sheetData>
  <phoneticPr fontId="0" type="noConversion"/>
  <pageMargins left="0.75" right="0.75" top="1" bottom="1" header="0.5" footer="0.5"/>
  <pageSetup scale="72" fitToWidth="2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BD63"/>
  <sheetViews>
    <sheetView workbookViewId="0">
      <pane xSplit="1" ySplit="2" topLeftCell="B3" activePane="bottomRight" state="frozen"/>
      <selection activeCell="BG3" sqref="BG3"/>
      <selection pane="topRight" activeCell="BG3" sqref="BG3"/>
      <selection pane="bottomLeft" activeCell="BG3" sqref="BG3"/>
      <selection pane="bottomRight" activeCell="E26" sqref="E26"/>
    </sheetView>
  </sheetViews>
  <sheetFormatPr defaultRowHeight="12.75"/>
  <cols>
    <col min="1" max="44" width="7.7109375" style="9" customWidth="1"/>
    <col min="45" max="45" width="8.7109375" style="11" customWidth="1"/>
    <col min="46" max="46" width="9.140625" style="11"/>
    <col min="47" max="48" width="9.140625" style="9"/>
    <col min="49" max="49" width="8.7109375" style="9" customWidth="1"/>
    <col min="50" max="16384" width="9.140625" style="9"/>
  </cols>
  <sheetData>
    <row r="1" spans="1:56" ht="26.25" customHeight="1">
      <c r="A1" s="7" t="s">
        <v>0</v>
      </c>
      <c r="B1" s="8" t="s">
        <v>1</v>
      </c>
      <c r="D1" s="9" t="s">
        <v>61</v>
      </c>
      <c r="G1" s="19">
        <f>'Weekday OD'!G1</f>
        <v>40391</v>
      </c>
    </row>
    <row r="2" spans="1:56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53</v>
      </c>
      <c r="AP2" s="1" t="s">
        <v>54</v>
      </c>
      <c r="AQ2" s="1" t="s">
        <v>55</v>
      </c>
      <c r="AR2" s="1" t="s">
        <v>56</v>
      </c>
      <c r="AS2" s="11" t="s">
        <v>37</v>
      </c>
    </row>
    <row r="3" spans="1:56">
      <c r="A3" s="1" t="s">
        <v>2</v>
      </c>
      <c r="B3" s="12">
        <v>9</v>
      </c>
      <c r="C3" s="12">
        <v>45</v>
      </c>
      <c r="D3" s="12">
        <v>54.8</v>
      </c>
      <c r="E3" s="12">
        <v>29</v>
      </c>
      <c r="F3" s="12">
        <v>121.8</v>
      </c>
      <c r="G3" s="12">
        <v>55.2</v>
      </c>
      <c r="H3" s="12">
        <v>59.2</v>
      </c>
      <c r="I3" s="12">
        <v>22.2</v>
      </c>
      <c r="J3" s="12">
        <v>46.6</v>
      </c>
      <c r="K3" s="12">
        <v>31</v>
      </c>
      <c r="L3" s="12">
        <v>50.8</v>
      </c>
      <c r="M3" s="12">
        <v>55.8</v>
      </c>
      <c r="N3" s="12">
        <v>14.2</v>
      </c>
      <c r="O3" s="12">
        <v>25</v>
      </c>
      <c r="P3" s="12">
        <v>13.8</v>
      </c>
      <c r="Q3" s="12">
        <v>8.6</v>
      </c>
      <c r="R3" s="12">
        <v>8.1999999999999993</v>
      </c>
      <c r="S3" s="12">
        <v>17</v>
      </c>
      <c r="T3" s="12">
        <v>12.2</v>
      </c>
      <c r="U3" s="12">
        <v>4.4000000000000004</v>
      </c>
      <c r="V3" s="12">
        <v>6.2</v>
      </c>
      <c r="W3" s="12">
        <v>2</v>
      </c>
      <c r="X3" s="12">
        <v>2.8</v>
      </c>
      <c r="Y3" s="12">
        <v>9.4</v>
      </c>
      <c r="Z3" s="12">
        <v>13.4</v>
      </c>
      <c r="AA3" s="12">
        <v>77.400000000000006</v>
      </c>
      <c r="AB3" s="12">
        <v>53.6</v>
      </c>
      <c r="AC3" s="12">
        <v>168.2</v>
      </c>
      <c r="AD3" s="12">
        <v>75.400000000000006</v>
      </c>
      <c r="AE3" s="12">
        <v>48</v>
      </c>
      <c r="AF3" s="12">
        <v>51.6</v>
      </c>
      <c r="AG3" s="12">
        <v>15</v>
      </c>
      <c r="AH3" s="12">
        <v>26.4</v>
      </c>
      <c r="AI3" s="12">
        <v>20.6</v>
      </c>
      <c r="AJ3" s="12">
        <v>7.8</v>
      </c>
      <c r="AK3" s="12">
        <v>3</v>
      </c>
      <c r="AL3" s="12">
        <v>8.6</v>
      </c>
      <c r="AM3" s="12">
        <v>3.6</v>
      </c>
      <c r="AN3" s="12">
        <v>20.6</v>
      </c>
      <c r="AO3" s="12">
        <v>7.8</v>
      </c>
      <c r="AP3" s="12">
        <v>6.8</v>
      </c>
      <c r="AQ3" s="12">
        <v>25.4</v>
      </c>
      <c r="AR3" s="12">
        <v>13.4</v>
      </c>
      <c r="AS3" s="13">
        <v>1350.7999999999997</v>
      </c>
      <c r="AT3" s="14"/>
      <c r="AV3" s="9" t="s">
        <v>38</v>
      </c>
      <c r="AW3" s="12">
        <f>SUM(B3:Z27,AK3:AN27,B38:Z41,AK38:AN41)</f>
        <v>29534.599999999991</v>
      </c>
      <c r="AY3" s="9" t="s">
        <v>39</v>
      </c>
      <c r="AZ3" s="15">
        <f>SUM(AW12:AW18,AX12:BC12)</f>
        <v>75875.600000000006</v>
      </c>
      <c r="BA3" s="16">
        <f>AZ3/BD$19</f>
        <v>0.58818021001452714</v>
      </c>
    </row>
    <row r="4" spans="1:56">
      <c r="A4" s="1" t="s">
        <v>3</v>
      </c>
      <c r="B4" s="12">
        <v>53.2</v>
      </c>
      <c r="C4" s="12">
        <v>10</v>
      </c>
      <c r="D4" s="12">
        <v>52.2</v>
      </c>
      <c r="E4" s="12">
        <v>40.6</v>
      </c>
      <c r="F4" s="12">
        <v>190.4</v>
      </c>
      <c r="G4" s="12">
        <v>77.599999999999994</v>
      </c>
      <c r="H4" s="12">
        <v>82.8</v>
      </c>
      <c r="I4" s="12">
        <v>44.8</v>
      </c>
      <c r="J4" s="12">
        <v>157.80000000000001</v>
      </c>
      <c r="K4" s="12">
        <v>35.799999999999997</v>
      </c>
      <c r="L4" s="12">
        <v>66.8</v>
      </c>
      <c r="M4" s="12">
        <v>108.2</v>
      </c>
      <c r="N4" s="12">
        <v>23.8</v>
      </c>
      <c r="O4" s="12">
        <v>29.8</v>
      </c>
      <c r="P4" s="12">
        <v>25.2</v>
      </c>
      <c r="Q4" s="12">
        <v>11.8</v>
      </c>
      <c r="R4" s="12">
        <v>13.4</v>
      </c>
      <c r="S4" s="12">
        <v>35.4</v>
      </c>
      <c r="T4" s="12">
        <v>21.2</v>
      </c>
      <c r="U4" s="12">
        <v>7.8</v>
      </c>
      <c r="V4" s="12">
        <v>14.6</v>
      </c>
      <c r="W4" s="12">
        <v>4.5999999999999996</v>
      </c>
      <c r="X4" s="12">
        <v>3.6</v>
      </c>
      <c r="Y4" s="12">
        <v>13</v>
      </c>
      <c r="Z4" s="12">
        <v>18.8</v>
      </c>
      <c r="AA4" s="12">
        <v>181.6</v>
      </c>
      <c r="AB4" s="12">
        <v>110.8</v>
      </c>
      <c r="AC4" s="12">
        <v>374.8</v>
      </c>
      <c r="AD4" s="12">
        <v>134.19999999999999</v>
      </c>
      <c r="AE4" s="12">
        <v>53.4</v>
      </c>
      <c r="AF4" s="12">
        <v>54.2</v>
      </c>
      <c r="AG4" s="12">
        <v>24.6</v>
      </c>
      <c r="AH4" s="12">
        <v>45.2</v>
      </c>
      <c r="AI4" s="12">
        <v>33.799999999999997</v>
      </c>
      <c r="AJ4" s="12">
        <v>14</v>
      </c>
      <c r="AK4" s="12">
        <v>5.6</v>
      </c>
      <c r="AL4" s="12">
        <v>15.4</v>
      </c>
      <c r="AM4" s="12">
        <v>1.6</v>
      </c>
      <c r="AN4" s="12">
        <v>24.4</v>
      </c>
      <c r="AO4" s="12">
        <v>8.1999999999999993</v>
      </c>
      <c r="AP4" s="12">
        <v>9.4</v>
      </c>
      <c r="AQ4" s="12">
        <v>52.8</v>
      </c>
      <c r="AR4" s="12">
        <v>23.6</v>
      </c>
      <c r="AS4" s="13">
        <v>2310.7999999999997</v>
      </c>
      <c r="AT4" s="14"/>
      <c r="AV4" s="9" t="s">
        <v>40</v>
      </c>
      <c r="AW4" s="12">
        <f>SUM(AA28:AJ37, AA42:AJ45, AO28:AR37, AO42:AR45)</f>
        <v>39945.80000000001</v>
      </c>
      <c r="AY4" s="9" t="s">
        <v>41</v>
      </c>
      <c r="AZ4" s="15">
        <f>SUM(AX13:BB18)</f>
        <v>47986.000000000007</v>
      </c>
      <c r="BA4" s="16">
        <f>AZ4/BD$19</f>
        <v>0.37198276597163121</v>
      </c>
    </row>
    <row r="5" spans="1:56">
      <c r="A5" s="1" t="s">
        <v>4</v>
      </c>
      <c r="B5" s="12">
        <v>57</v>
      </c>
      <c r="C5" s="12">
        <v>52.2</v>
      </c>
      <c r="D5" s="12">
        <v>5.6</v>
      </c>
      <c r="E5" s="12">
        <v>34</v>
      </c>
      <c r="F5" s="12">
        <v>240.8</v>
      </c>
      <c r="G5" s="12">
        <v>61.8</v>
      </c>
      <c r="H5" s="12">
        <v>46.4</v>
      </c>
      <c r="I5" s="12">
        <v>38.6</v>
      </c>
      <c r="J5" s="12">
        <v>97.6</v>
      </c>
      <c r="K5" s="12">
        <v>35.200000000000003</v>
      </c>
      <c r="L5" s="12">
        <v>33.799999999999997</v>
      </c>
      <c r="M5" s="12">
        <v>72.400000000000006</v>
      </c>
      <c r="N5" s="12">
        <v>13.6</v>
      </c>
      <c r="O5" s="12">
        <v>10.6</v>
      </c>
      <c r="P5" s="12">
        <v>7</v>
      </c>
      <c r="Q5" s="12">
        <v>6</v>
      </c>
      <c r="R5" s="12">
        <v>5.4</v>
      </c>
      <c r="S5" s="12">
        <v>27</v>
      </c>
      <c r="T5" s="12">
        <v>8.6</v>
      </c>
      <c r="U5" s="12">
        <v>10.8</v>
      </c>
      <c r="V5" s="12">
        <v>11.6</v>
      </c>
      <c r="W5" s="12">
        <v>5.2</v>
      </c>
      <c r="X5" s="12">
        <v>4.4000000000000004</v>
      </c>
      <c r="Y5" s="12">
        <v>21.8</v>
      </c>
      <c r="Z5" s="12">
        <v>7.8</v>
      </c>
      <c r="AA5" s="12">
        <v>135.19999999999999</v>
      </c>
      <c r="AB5" s="12">
        <v>84.6</v>
      </c>
      <c r="AC5" s="12">
        <v>230.4</v>
      </c>
      <c r="AD5" s="12">
        <v>98.4</v>
      </c>
      <c r="AE5" s="12">
        <v>30.2</v>
      </c>
      <c r="AF5" s="12">
        <v>31.2</v>
      </c>
      <c r="AG5" s="12">
        <v>12.8</v>
      </c>
      <c r="AH5" s="12">
        <v>14.6</v>
      </c>
      <c r="AI5" s="12">
        <v>13.8</v>
      </c>
      <c r="AJ5" s="12">
        <v>2.4</v>
      </c>
      <c r="AK5" s="12">
        <v>3</v>
      </c>
      <c r="AL5" s="12">
        <v>11.6</v>
      </c>
      <c r="AM5" s="12">
        <v>3</v>
      </c>
      <c r="AN5" s="12">
        <v>7.2</v>
      </c>
      <c r="AO5" s="12">
        <v>2.8</v>
      </c>
      <c r="AP5" s="12">
        <v>2.6</v>
      </c>
      <c r="AQ5" s="12">
        <v>48</v>
      </c>
      <c r="AR5" s="12">
        <v>8</v>
      </c>
      <c r="AS5" s="13">
        <v>1654.9999999999998</v>
      </c>
      <c r="AT5" s="14"/>
      <c r="AV5" s="9" t="s">
        <v>42</v>
      </c>
      <c r="AW5" s="12">
        <f>SUM(AA3:AJ27,B28:Z37,AA38:AJ41,AK28:AN37, B42:Z45, AK42:AN45, AO3:AR27, AO38:AR41)</f>
        <v>59520.200000000084</v>
      </c>
    </row>
    <row r="6" spans="1:56">
      <c r="A6" s="1" t="s">
        <v>5</v>
      </c>
      <c r="B6" s="12">
        <v>28.6</v>
      </c>
      <c r="C6" s="12">
        <v>37.6</v>
      </c>
      <c r="D6" s="12">
        <v>35.799999999999997</v>
      </c>
      <c r="E6" s="12">
        <v>8.8000000000000007</v>
      </c>
      <c r="F6" s="12">
        <v>57.6</v>
      </c>
      <c r="G6" s="12">
        <v>34.4</v>
      </c>
      <c r="H6" s="12">
        <v>43.6</v>
      </c>
      <c r="I6" s="12">
        <v>40.6</v>
      </c>
      <c r="J6" s="12">
        <v>97.2</v>
      </c>
      <c r="K6" s="12">
        <v>32.799999999999997</v>
      </c>
      <c r="L6" s="12">
        <v>32</v>
      </c>
      <c r="M6" s="12">
        <v>64.599999999999994</v>
      </c>
      <c r="N6" s="12">
        <v>13.2</v>
      </c>
      <c r="O6" s="12">
        <v>17.600000000000001</v>
      </c>
      <c r="P6" s="12">
        <v>7.8</v>
      </c>
      <c r="Q6" s="12">
        <v>2</v>
      </c>
      <c r="R6" s="12">
        <v>7.2</v>
      </c>
      <c r="S6" s="12">
        <v>30.4</v>
      </c>
      <c r="T6" s="12">
        <v>13</v>
      </c>
      <c r="U6" s="12">
        <v>7.4</v>
      </c>
      <c r="V6" s="12">
        <v>12</v>
      </c>
      <c r="W6" s="12">
        <v>10</v>
      </c>
      <c r="X6" s="12">
        <v>4.5999999999999996</v>
      </c>
      <c r="Y6" s="12">
        <v>9.6</v>
      </c>
      <c r="Z6" s="12">
        <v>7.2</v>
      </c>
      <c r="AA6" s="12">
        <v>176.6</v>
      </c>
      <c r="AB6" s="12">
        <v>113.2</v>
      </c>
      <c r="AC6" s="12">
        <v>253.2</v>
      </c>
      <c r="AD6" s="12">
        <v>157.4</v>
      </c>
      <c r="AE6" s="12">
        <v>81.599999999999994</v>
      </c>
      <c r="AF6" s="12">
        <v>57.8</v>
      </c>
      <c r="AG6" s="12">
        <v>20.2</v>
      </c>
      <c r="AH6" s="12">
        <v>14.6</v>
      </c>
      <c r="AI6" s="12">
        <v>17</v>
      </c>
      <c r="AJ6" s="12">
        <v>4.2</v>
      </c>
      <c r="AK6" s="12">
        <v>4</v>
      </c>
      <c r="AL6" s="12">
        <v>12.6</v>
      </c>
      <c r="AM6" s="12">
        <v>1.8</v>
      </c>
      <c r="AN6" s="12">
        <v>7.4</v>
      </c>
      <c r="AO6" s="12">
        <v>4.5999999999999996</v>
      </c>
      <c r="AP6" s="12">
        <v>2.4</v>
      </c>
      <c r="AQ6" s="12">
        <v>70.599999999999994</v>
      </c>
      <c r="AR6" s="12">
        <v>17.399999999999999</v>
      </c>
      <c r="AS6" s="13">
        <v>1672.2</v>
      </c>
      <c r="AT6" s="14"/>
      <c r="AW6" s="12"/>
    </row>
    <row r="7" spans="1:56">
      <c r="A7" s="1" t="s">
        <v>6</v>
      </c>
      <c r="B7" s="12">
        <v>133.80000000000001</v>
      </c>
      <c r="C7" s="12">
        <v>183</v>
      </c>
      <c r="D7" s="12">
        <v>234.6</v>
      </c>
      <c r="E7" s="12">
        <v>67</v>
      </c>
      <c r="F7" s="12">
        <v>20.8</v>
      </c>
      <c r="G7" s="12">
        <v>138.80000000000001</v>
      </c>
      <c r="H7" s="12">
        <v>153.4</v>
      </c>
      <c r="I7" s="12">
        <v>137.80000000000001</v>
      </c>
      <c r="J7" s="12">
        <v>230.8</v>
      </c>
      <c r="K7" s="12">
        <v>89.6</v>
      </c>
      <c r="L7" s="12">
        <v>107.6</v>
      </c>
      <c r="M7" s="12">
        <v>187</v>
      </c>
      <c r="N7" s="12">
        <v>44.6</v>
      </c>
      <c r="O7" s="12">
        <v>42.8</v>
      </c>
      <c r="P7" s="12">
        <v>36.799999999999997</v>
      </c>
      <c r="Q7" s="12">
        <v>27.8</v>
      </c>
      <c r="R7" s="12">
        <v>42.4</v>
      </c>
      <c r="S7" s="12">
        <v>187.6</v>
      </c>
      <c r="T7" s="12">
        <v>35.6</v>
      </c>
      <c r="U7" s="12">
        <v>26.4</v>
      </c>
      <c r="V7" s="12">
        <v>49</v>
      </c>
      <c r="W7" s="12">
        <v>23.2</v>
      </c>
      <c r="X7" s="12">
        <v>28.4</v>
      </c>
      <c r="Y7" s="12">
        <v>27.2</v>
      </c>
      <c r="Z7" s="12">
        <v>37.799999999999997</v>
      </c>
      <c r="AA7" s="12">
        <v>418.2</v>
      </c>
      <c r="AB7" s="12">
        <v>237.4</v>
      </c>
      <c r="AC7" s="12">
        <v>807.6</v>
      </c>
      <c r="AD7" s="12">
        <v>363.2</v>
      </c>
      <c r="AE7" s="12">
        <v>173.6</v>
      </c>
      <c r="AF7" s="12">
        <v>128.19999999999999</v>
      </c>
      <c r="AG7" s="12">
        <v>49</v>
      </c>
      <c r="AH7" s="12">
        <v>41.8</v>
      </c>
      <c r="AI7" s="12">
        <v>60.2</v>
      </c>
      <c r="AJ7" s="12">
        <v>9.1999999999999993</v>
      </c>
      <c r="AK7" s="12">
        <v>17.2</v>
      </c>
      <c r="AL7" s="12">
        <v>49.6</v>
      </c>
      <c r="AM7" s="12">
        <v>6</v>
      </c>
      <c r="AN7" s="12">
        <v>18.600000000000001</v>
      </c>
      <c r="AO7" s="12">
        <v>12.8</v>
      </c>
      <c r="AP7" s="12">
        <v>9</v>
      </c>
      <c r="AQ7" s="12">
        <v>233</v>
      </c>
      <c r="AR7" s="12">
        <v>82.8</v>
      </c>
      <c r="AS7" s="13">
        <v>5011.2000000000007</v>
      </c>
      <c r="AT7" s="14"/>
      <c r="AW7" s="12"/>
    </row>
    <row r="8" spans="1:56">
      <c r="A8" s="1" t="s">
        <v>7</v>
      </c>
      <c r="B8" s="12">
        <v>62.4</v>
      </c>
      <c r="C8" s="12">
        <v>73.599999999999994</v>
      </c>
      <c r="D8" s="12">
        <v>54.6</v>
      </c>
      <c r="E8" s="12">
        <v>73.599999999999994</v>
      </c>
      <c r="F8" s="12">
        <v>102.2</v>
      </c>
      <c r="G8" s="12">
        <v>7.8</v>
      </c>
      <c r="H8" s="12">
        <v>69.8</v>
      </c>
      <c r="I8" s="12">
        <v>71.8</v>
      </c>
      <c r="J8" s="12">
        <v>129.4</v>
      </c>
      <c r="K8" s="12">
        <v>49</v>
      </c>
      <c r="L8" s="12">
        <v>66.400000000000006</v>
      </c>
      <c r="M8" s="12">
        <v>83.4</v>
      </c>
      <c r="N8" s="12">
        <v>23.2</v>
      </c>
      <c r="O8" s="12">
        <v>26</v>
      </c>
      <c r="P8" s="12">
        <v>18.8</v>
      </c>
      <c r="Q8" s="12">
        <v>8.8000000000000007</v>
      </c>
      <c r="R8" s="12">
        <v>9.4</v>
      </c>
      <c r="S8" s="12">
        <v>25.4</v>
      </c>
      <c r="T8" s="12">
        <v>11.8</v>
      </c>
      <c r="U8" s="12">
        <v>7.6</v>
      </c>
      <c r="V8" s="12">
        <v>15.2</v>
      </c>
      <c r="W8" s="12">
        <v>5.2</v>
      </c>
      <c r="X8" s="12">
        <v>6.2</v>
      </c>
      <c r="Y8" s="12">
        <v>8.4</v>
      </c>
      <c r="Z8" s="12">
        <v>27.6</v>
      </c>
      <c r="AA8" s="12">
        <v>131.6</v>
      </c>
      <c r="AB8" s="12">
        <v>98</v>
      </c>
      <c r="AC8" s="12">
        <v>225.8</v>
      </c>
      <c r="AD8" s="12">
        <v>178</v>
      </c>
      <c r="AE8" s="12">
        <v>111.6</v>
      </c>
      <c r="AF8" s="12">
        <v>83.2</v>
      </c>
      <c r="AG8" s="12">
        <v>18</v>
      </c>
      <c r="AH8" s="12">
        <v>20.6</v>
      </c>
      <c r="AI8" s="12">
        <v>14.8</v>
      </c>
      <c r="AJ8" s="12">
        <v>3</v>
      </c>
      <c r="AK8" s="12">
        <v>5</v>
      </c>
      <c r="AL8" s="12">
        <v>14.8</v>
      </c>
      <c r="AM8" s="12">
        <v>2.2000000000000002</v>
      </c>
      <c r="AN8" s="12">
        <v>14</v>
      </c>
      <c r="AO8" s="12">
        <v>1.8</v>
      </c>
      <c r="AP8" s="12">
        <v>3.4</v>
      </c>
      <c r="AQ8" s="12">
        <v>57.2</v>
      </c>
      <c r="AR8" s="12">
        <v>11.8</v>
      </c>
      <c r="AS8" s="13">
        <v>2032.3999999999996</v>
      </c>
      <c r="AT8" s="14"/>
      <c r="AW8" s="15"/>
    </row>
    <row r="9" spans="1:56">
      <c r="A9" s="1" t="s">
        <v>8</v>
      </c>
      <c r="B9" s="12">
        <v>67</v>
      </c>
      <c r="C9" s="12">
        <v>74.599999999999994</v>
      </c>
      <c r="D9" s="12">
        <v>42.8</v>
      </c>
      <c r="E9" s="12">
        <v>40.799999999999997</v>
      </c>
      <c r="F9" s="12">
        <v>143.80000000000001</v>
      </c>
      <c r="G9" s="12">
        <v>70.2</v>
      </c>
      <c r="H9" s="12">
        <v>9.6</v>
      </c>
      <c r="I9" s="12">
        <v>41.6</v>
      </c>
      <c r="J9" s="12">
        <v>141.80000000000001</v>
      </c>
      <c r="K9" s="12">
        <v>30.8</v>
      </c>
      <c r="L9" s="12">
        <v>66.599999999999994</v>
      </c>
      <c r="M9" s="12">
        <v>125.2</v>
      </c>
      <c r="N9" s="12">
        <v>32.6</v>
      </c>
      <c r="O9" s="12">
        <v>52.2</v>
      </c>
      <c r="P9" s="12">
        <v>37</v>
      </c>
      <c r="Q9" s="12">
        <v>16.8</v>
      </c>
      <c r="R9" s="12">
        <v>14.2</v>
      </c>
      <c r="S9" s="12">
        <v>35.4</v>
      </c>
      <c r="T9" s="12">
        <v>35.200000000000003</v>
      </c>
      <c r="U9" s="12">
        <v>25.4</v>
      </c>
      <c r="V9" s="12">
        <v>45.4</v>
      </c>
      <c r="W9" s="12">
        <v>12</v>
      </c>
      <c r="X9" s="12">
        <v>15</v>
      </c>
      <c r="Y9" s="12">
        <v>29</v>
      </c>
      <c r="Z9" s="12">
        <v>29.4</v>
      </c>
      <c r="AA9" s="12">
        <v>250</v>
      </c>
      <c r="AB9" s="12">
        <v>163.4</v>
      </c>
      <c r="AC9" s="12">
        <v>418.6</v>
      </c>
      <c r="AD9" s="12">
        <v>279.2</v>
      </c>
      <c r="AE9" s="12">
        <v>170.6</v>
      </c>
      <c r="AF9" s="12">
        <v>119.8</v>
      </c>
      <c r="AG9" s="12">
        <v>33.799999999999997</v>
      </c>
      <c r="AH9" s="12">
        <v>32.200000000000003</v>
      </c>
      <c r="AI9" s="12">
        <v>27.2</v>
      </c>
      <c r="AJ9" s="12">
        <v>5.4</v>
      </c>
      <c r="AK9" s="12">
        <v>10</v>
      </c>
      <c r="AL9" s="12">
        <v>15.6</v>
      </c>
      <c r="AM9" s="12">
        <v>6.6</v>
      </c>
      <c r="AN9" s="12">
        <v>48.8</v>
      </c>
      <c r="AO9" s="12">
        <v>5</v>
      </c>
      <c r="AP9" s="12">
        <v>8</v>
      </c>
      <c r="AQ9" s="12">
        <v>92.8</v>
      </c>
      <c r="AR9" s="12">
        <v>18</v>
      </c>
      <c r="AS9" s="13">
        <v>2939.4000000000005</v>
      </c>
      <c r="AT9" s="14"/>
      <c r="AW9" s="15"/>
    </row>
    <row r="10" spans="1:56">
      <c r="A10" s="1">
        <v>19</v>
      </c>
      <c r="B10" s="12">
        <v>31.2</v>
      </c>
      <c r="C10" s="12">
        <v>37.4</v>
      </c>
      <c r="D10" s="12">
        <v>36.200000000000003</v>
      </c>
      <c r="E10" s="12">
        <v>40.799999999999997</v>
      </c>
      <c r="F10" s="12">
        <v>123.2</v>
      </c>
      <c r="G10" s="12">
        <v>64</v>
      </c>
      <c r="H10" s="12">
        <v>40.4</v>
      </c>
      <c r="I10" s="12">
        <v>6.4</v>
      </c>
      <c r="J10" s="12">
        <v>18.399999999999999</v>
      </c>
      <c r="K10" s="12">
        <v>16.8</v>
      </c>
      <c r="L10" s="12">
        <v>40</v>
      </c>
      <c r="M10" s="12">
        <v>64.400000000000006</v>
      </c>
      <c r="N10" s="12">
        <v>22.6</v>
      </c>
      <c r="O10" s="12">
        <v>33.799999999999997</v>
      </c>
      <c r="P10" s="12">
        <v>30.4</v>
      </c>
      <c r="Q10" s="12">
        <v>11.2</v>
      </c>
      <c r="R10" s="12">
        <v>13</v>
      </c>
      <c r="S10" s="12">
        <v>27.4</v>
      </c>
      <c r="T10" s="12">
        <v>21.4</v>
      </c>
      <c r="U10" s="12">
        <v>16.600000000000001</v>
      </c>
      <c r="V10" s="12">
        <v>25.2</v>
      </c>
      <c r="W10" s="12">
        <v>10</v>
      </c>
      <c r="X10" s="12">
        <v>12.2</v>
      </c>
      <c r="Y10" s="12">
        <v>34.799999999999997</v>
      </c>
      <c r="Z10" s="12">
        <v>20.399999999999999</v>
      </c>
      <c r="AA10" s="12">
        <v>127.8</v>
      </c>
      <c r="AB10" s="12">
        <v>93.2</v>
      </c>
      <c r="AC10" s="12">
        <v>249.4</v>
      </c>
      <c r="AD10" s="12">
        <v>173.8</v>
      </c>
      <c r="AE10" s="12">
        <v>97.6</v>
      </c>
      <c r="AF10" s="12">
        <v>71.8</v>
      </c>
      <c r="AG10" s="12">
        <v>21.6</v>
      </c>
      <c r="AH10" s="12">
        <v>14.8</v>
      </c>
      <c r="AI10" s="12">
        <v>17.600000000000001</v>
      </c>
      <c r="AJ10" s="12">
        <v>3.8</v>
      </c>
      <c r="AK10" s="12">
        <v>6.6</v>
      </c>
      <c r="AL10" s="12">
        <v>12.4</v>
      </c>
      <c r="AM10" s="12">
        <v>2.8</v>
      </c>
      <c r="AN10" s="12">
        <v>24.4</v>
      </c>
      <c r="AO10" s="12">
        <v>3.8</v>
      </c>
      <c r="AP10" s="12">
        <v>4.5999999999999996</v>
      </c>
      <c r="AQ10" s="12">
        <v>44.2</v>
      </c>
      <c r="AR10" s="12">
        <v>13.4</v>
      </c>
      <c r="AS10" s="13">
        <v>1781.7999999999995</v>
      </c>
      <c r="AT10" s="14"/>
      <c r="AV10" s="17"/>
      <c r="AW10" s="15"/>
      <c r="BC10" s="11"/>
    </row>
    <row r="11" spans="1:56">
      <c r="A11" s="1">
        <v>12</v>
      </c>
      <c r="B11" s="12">
        <v>42.2</v>
      </c>
      <c r="C11" s="12">
        <v>147.80000000000001</v>
      </c>
      <c r="D11" s="12">
        <v>95.8</v>
      </c>
      <c r="E11" s="12">
        <v>98</v>
      </c>
      <c r="F11" s="12">
        <v>190.2</v>
      </c>
      <c r="G11" s="12">
        <v>119.4</v>
      </c>
      <c r="H11" s="12">
        <v>143.19999999999999</v>
      </c>
      <c r="I11" s="12">
        <v>24</v>
      </c>
      <c r="J11" s="12">
        <v>13.6</v>
      </c>
      <c r="K11" s="12">
        <v>27.2</v>
      </c>
      <c r="L11" s="12">
        <v>120.8</v>
      </c>
      <c r="M11" s="12">
        <v>157.19999999999999</v>
      </c>
      <c r="N11" s="12">
        <v>110</v>
      </c>
      <c r="O11" s="12">
        <v>101</v>
      </c>
      <c r="P11" s="12">
        <v>73</v>
      </c>
      <c r="Q11" s="12">
        <v>36.6</v>
      </c>
      <c r="R11" s="12">
        <v>51.4</v>
      </c>
      <c r="S11" s="12">
        <v>84.4</v>
      </c>
      <c r="T11" s="12">
        <v>59.4</v>
      </c>
      <c r="U11" s="12">
        <v>37.200000000000003</v>
      </c>
      <c r="V11" s="12">
        <v>62.6</v>
      </c>
      <c r="W11" s="12">
        <v>36.4</v>
      </c>
      <c r="X11" s="12">
        <v>35</v>
      </c>
      <c r="Y11" s="12">
        <v>103.2</v>
      </c>
      <c r="Z11" s="12">
        <v>53.4</v>
      </c>
      <c r="AA11" s="12">
        <v>236.2</v>
      </c>
      <c r="AB11" s="12">
        <v>172.6</v>
      </c>
      <c r="AC11" s="12">
        <v>488.6</v>
      </c>
      <c r="AD11" s="12">
        <v>249.2</v>
      </c>
      <c r="AE11" s="12">
        <v>112.8</v>
      </c>
      <c r="AF11" s="12">
        <v>102</v>
      </c>
      <c r="AG11" s="12">
        <v>55.8</v>
      </c>
      <c r="AH11" s="12">
        <v>61.4</v>
      </c>
      <c r="AI11" s="12">
        <v>56.2</v>
      </c>
      <c r="AJ11" s="12">
        <v>17.8</v>
      </c>
      <c r="AK11" s="12">
        <v>26.2</v>
      </c>
      <c r="AL11" s="12">
        <v>42.6</v>
      </c>
      <c r="AM11" s="12">
        <v>10.6</v>
      </c>
      <c r="AN11" s="12">
        <v>67.400000000000006</v>
      </c>
      <c r="AO11" s="12">
        <v>13.4</v>
      </c>
      <c r="AP11" s="12">
        <v>11.8</v>
      </c>
      <c r="AQ11" s="12">
        <v>93</v>
      </c>
      <c r="AR11" s="12">
        <v>40.4</v>
      </c>
      <c r="AS11" s="13">
        <v>3881.0000000000005</v>
      </c>
      <c r="AT11" s="14"/>
      <c r="AV11" s="18"/>
      <c r="AW11" s="15" t="s">
        <v>43</v>
      </c>
      <c r="AX11" s="15" t="s">
        <v>44</v>
      </c>
      <c r="AY11" s="15" t="s">
        <v>45</v>
      </c>
      <c r="AZ11" s="15" t="s">
        <v>46</v>
      </c>
      <c r="BA11" s="15" t="s">
        <v>47</v>
      </c>
      <c r="BB11" s="15" t="s">
        <v>48</v>
      </c>
      <c r="BC11" s="14" t="s">
        <v>57</v>
      </c>
      <c r="BD11" s="9" t="s">
        <v>37</v>
      </c>
    </row>
    <row r="12" spans="1:56">
      <c r="A12" s="1" t="s">
        <v>9</v>
      </c>
      <c r="B12" s="12">
        <v>33.200000000000003</v>
      </c>
      <c r="C12" s="12">
        <v>45.6</v>
      </c>
      <c r="D12" s="12">
        <v>40.4</v>
      </c>
      <c r="E12" s="12">
        <v>31.4</v>
      </c>
      <c r="F12" s="12">
        <v>76</v>
      </c>
      <c r="G12" s="12">
        <v>46.6</v>
      </c>
      <c r="H12" s="12">
        <v>34.4</v>
      </c>
      <c r="I12" s="12">
        <v>16</v>
      </c>
      <c r="J12" s="12">
        <v>27</v>
      </c>
      <c r="K12" s="12">
        <v>5.4</v>
      </c>
      <c r="L12" s="12">
        <v>117.6</v>
      </c>
      <c r="M12" s="12">
        <v>117.4</v>
      </c>
      <c r="N12" s="12">
        <v>94.4</v>
      </c>
      <c r="O12" s="12">
        <v>106</v>
      </c>
      <c r="P12" s="12">
        <v>42</v>
      </c>
      <c r="Q12" s="12">
        <v>23.4</v>
      </c>
      <c r="R12" s="12">
        <v>36</v>
      </c>
      <c r="S12" s="12">
        <v>56.2</v>
      </c>
      <c r="T12" s="12">
        <v>12.4</v>
      </c>
      <c r="U12" s="12">
        <v>9</v>
      </c>
      <c r="V12" s="12">
        <v>11.2</v>
      </c>
      <c r="W12" s="12">
        <v>4.4000000000000004</v>
      </c>
      <c r="X12" s="12">
        <v>7.8</v>
      </c>
      <c r="Y12" s="12">
        <v>18</v>
      </c>
      <c r="Z12" s="12">
        <v>25.4</v>
      </c>
      <c r="AA12" s="12">
        <v>167.6</v>
      </c>
      <c r="AB12" s="12">
        <v>142.6</v>
      </c>
      <c r="AC12" s="12">
        <v>399</v>
      </c>
      <c r="AD12" s="12">
        <v>215.6</v>
      </c>
      <c r="AE12" s="12">
        <v>112</v>
      </c>
      <c r="AF12" s="12">
        <v>100</v>
      </c>
      <c r="AG12" s="12">
        <v>27.6</v>
      </c>
      <c r="AH12" s="12">
        <v>44.2</v>
      </c>
      <c r="AI12" s="12">
        <v>33.6</v>
      </c>
      <c r="AJ12" s="12">
        <v>4.5999999999999996</v>
      </c>
      <c r="AK12" s="12">
        <v>42.8</v>
      </c>
      <c r="AL12" s="12">
        <v>61</v>
      </c>
      <c r="AM12" s="12">
        <v>0.8</v>
      </c>
      <c r="AN12" s="12">
        <v>10</v>
      </c>
      <c r="AO12" s="12">
        <v>4.2</v>
      </c>
      <c r="AP12" s="12">
        <v>5.4</v>
      </c>
      <c r="AQ12" s="12">
        <v>22.2</v>
      </c>
      <c r="AR12" s="12">
        <v>8</v>
      </c>
      <c r="AS12" s="13">
        <v>2438.3999999999996</v>
      </c>
      <c r="AT12" s="14"/>
      <c r="AV12" s="17" t="s">
        <v>43</v>
      </c>
      <c r="AW12" s="15">
        <f>SUM(AA28:AD31)</f>
        <v>1587.6000000000001</v>
      </c>
      <c r="AX12" s="15">
        <f>SUM(Z28:Z31,H28:K31)</f>
        <v>5080.3999999999996</v>
      </c>
      <c r="AY12" s="15">
        <f>SUM(AE28:AJ31)</f>
        <v>10484.800000000003</v>
      </c>
      <c r="AZ12" s="15">
        <f>SUM(B28:G31)</f>
        <v>4725.3999999999996</v>
      </c>
      <c r="BA12" s="15">
        <f>SUM(AM28:AN31,T28:Y31)</f>
        <v>5119.5999999999995</v>
      </c>
      <c r="BB12" s="15">
        <f>SUM(AK28:AL31,L28:S31)</f>
        <v>6819.800000000002</v>
      </c>
      <c r="BC12" s="14">
        <f>SUM(AO28:AR31)</f>
        <v>4568.8</v>
      </c>
      <c r="BD12" s="9">
        <f t="shared" ref="BD12:BD19" si="0">SUM(AW12:BC12)</f>
        <v>38386.400000000009</v>
      </c>
    </row>
    <row r="13" spans="1:56">
      <c r="A13" s="1" t="s">
        <v>10</v>
      </c>
      <c r="B13" s="12">
        <v>53.4</v>
      </c>
      <c r="C13" s="12">
        <v>61.6</v>
      </c>
      <c r="D13" s="12">
        <v>38.200000000000003</v>
      </c>
      <c r="E13" s="12">
        <v>39.4</v>
      </c>
      <c r="F13" s="12">
        <v>105.4</v>
      </c>
      <c r="G13" s="12">
        <v>75.400000000000006</v>
      </c>
      <c r="H13" s="12">
        <v>74.599999999999994</v>
      </c>
      <c r="I13" s="12">
        <v>55.6</v>
      </c>
      <c r="J13" s="12">
        <v>118.2</v>
      </c>
      <c r="K13" s="12">
        <v>112.2</v>
      </c>
      <c r="L13" s="12">
        <v>10</v>
      </c>
      <c r="M13" s="12">
        <v>148.19999999999999</v>
      </c>
      <c r="N13" s="12">
        <v>92.4</v>
      </c>
      <c r="O13" s="12">
        <v>172.4</v>
      </c>
      <c r="P13" s="12">
        <v>98.4</v>
      </c>
      <c r="Q13" s="12">
        <v>44.2</v>
      </c>
      <c r="R13" s="12">
        <v>35</v>
      </c>
      <c r="S13" s="12">
        <v>76.8</v>
      </c>
      <c r="T13" s="12">
        <v>23.2</v>
      </c>
      <c r="U13" s="12">
        <v>15.6</v>
      </c>
      <c r="V13" s="12">
        <v>18.399999999999999</v>
      </c>
      <c r="W13" s="12">
        <v>10.6</v>
      </c>
      <c r="X13" s="12">
        <v>10.4</v>
      </c>
      <c r="Y13" s="12">
        <v>24.6</v>
      </c>
      <c r="Z13" s="12">
        <v>60.4</v>
      </c>
      <c r="AA13" s="12">
        <v>191.2</v>
      </c>
      <c r="AB13" s="12">
        <v>124.2</v>
      </c>
      <c r="AC13" s="12">
        <v>418.8</v>
      </c>
      <c r="AD13" s="12">
        <v>215.2</v>
      </c>
      <c r="AE13" s="12">
        <v>106.4</v>
      </c>
      <c r="AF13" s="12">
        <v>97.6</v>
      </c>
      <c r="AG13" s="12">
        <v>28.6</v>
      </c>
      <c r="AH13" s="12">
        <v>50.4</v>
      </c>
      <c r="AI13" s="12">
        <v>38.6</v>
      </c>
      <c r="AJ13" s="12">
        <v>8.1999999999999993</v>
      </c>
      <c r="AK13" s="12">
        <v>27</v>
      </c>
      <c r="AL13" s="12">
        <v>62</v>
      </c>
      <c r="AM13" s="12">
        <v>5.6</v>
      </c>
      <c r="AN13" s="12">
        <v>46</v>
      </c>
      <c r="AO13" s="12">
        <v>4.4000000000000004</v>
      </c>
      <c r="AP13" s="12">
        <v>9.8000000000000007</v>
      </c>
      <c r="AQ13" s="12">
        <v>40.6</v>
      </c>
      <c r="AR13" s="12">
        <v>14</v>
      </c>
      <c r="AS13" s="13">
        <v>3063.2</v>
      </c>
      <c r="AT13" s="14"/>
      <c r="AV13" s="17" t="s">
        <v>44</v>
      </c>
      <c r="AW13" s="15">
        <f>SUM(AA27:AD27,AA9:AD12)</f>
        <v>4998.6000000000004</v>
      </c>
      <c r="AX13" s="15">
        <f>SUM(Z27,Z9:Z12,H9:K12,H27:K27)</f>
        <v>857</v>
      </c>
      <c r="AY13" s="15">
        <f>SUM(AE9:AJ12,AE27:AJ27)</f>
        <v>1606.7999999999995</v>
      </c>
      <c r="AZ13" s="15">
        <f>SUM(B9:G12,B27:G27)</f>
        <v>1836.2000000000003</v>
      </c>
      <c r="BA13" s="15">
        <f>SUM(T9:Y12,AM9:AN12,T27:Y27,AM27:AN27)</f>
        <v>910.39999999999975</v>
      </c>
      <c r="BB13" s="15">
        <f>SUM(L9:S12,AK9:AL12,L27:S27,AK27:AL27)</f>
        <v>2377.2000000000007</v>
      </c>
      <c r="BC13" s="14">
        <f>SUM(AO9:AR12,AO27:AR27)</f>
        <v>436.19999999999993</v>
      </c>
      <c r="BD13" s="9">
        <f t="shared" si="0"/>
        <v>13022.400000000001</v>
      </c>
    </row>
    <row r="14" spans="1:56">
      <c r="A14" s="1" t="s">
        <v>11</v>
      </c>
      <c r="B14" s="12">
        <v>56.8</v>
      </c>
      <c r="C14" s="12">
        <v>106</v>
      </c>
      <c r="D14" s="12">
        <v>61.8</v>
      </c>
      <c r="E14" s="12">
        <v>54.8</v>
      </c>
      <c r="F14" s="12">
        <v>144.4</v>
      </c>
      <c r="G14" s="12">
        <v>75.8</v>
      </c>
      <c r="H14" s="12">
        <v>98.6</v>
      </c>
      <c r="I14" s="12">
        <v>62.2</v>
      </c>
      <c r="J14" s="12">
        <v>149.80000000000001</v>
      </c>
      <c r="K14" s="12">
        <v>94.4</v>
      </c>
      <c r="L14" s="12">
        <v>129.80000000000001</v>
      </c>
      <c r="M14" s="12">
        <v>8.4</v>
      </c>
      <c r="N14" s="12">
        <v>85.6</v>
      </c>
      <c r="O14" s="12">
        <v>154.4</v>
      </c>
      <c r="P14" s="12">
        <v>117.8</v>
      </c>
      <c r="Q14" s="12">
        <v>59.4</v>
      </c>
      <c r="R14" s="12">
        <v>71.400000000000006</v>
      </c>
      <c r="S14" s="12">
        <v>163.4</v>
      </c>
      <c r="T14" s="12">
        <v>53.8</v>
      </c>
      <c r="U14" s="12">
        <v>42</v>
      </c>
      <c r="V14" s="12">
        <v>59.8</v>
      </c>
      <c r="W14" s="12">
        <v>36.799999999999997</v>
      </c>
      <c r="X14" s="12">
        <v>38</v>
      </c>
      <c r="Y14" s="12">
        <v>45.8</v>
      </c>
      <c r="Z14" s="12">
        <v>47.6</v>
      </c>
      <c r="AA14" s="12">
        <v>235.6</v>
      </c>
      <c r="AB14" s="12">
        <v>139.19999999999999</v>
      </c>
      <c r="AC14" s="12">
        <v>429</v>
      </c>
      <c r="AD14" s="12">
        <v>174.6</v>
      </c>
      <c r="AE14" s="12">
        <v>72.599999999999994</v>
      </c>
      <c r="AF14" s="12">
        <v>73.8</v>
      </c>
      <c r="AG14" s="12">
        <v>33.799999999999997</v>
      </c>
      <c r="AH14" s="12">
        <v>35.4</v>
      </c>
      <c r="AI14" s="12">
        <v>39.4</v>
      </c>
      <c r="AJ14" s="12">
        <v>8.1999999999999993</v>
      </c>
      <c r="AK14" s="12">
        <v>75.2</v>
      </c>
      <c r="AL14" s="12">
        <v>300.39999999999998</v>
      </c>
      <c r="AM14" s="12">
        <v>15.2</v>
      </c>
      <c r="AN14" s="12">
        <v>87.2</v>
      </c>
      <c r="AO14" s="12">
        <v>6.6</v>
      </c>
      <c r="AP14" s="12">
        <v>7.2</v>
      </c>
      <c r="AQ14" s="12">
        <v>43.8</v>
      </c>
      <c r="AR14" s="12">
        <v>17.2</v>
      </c>
      <c r="AS14" s="13">
        <v>3812.9999999999995</v>
      </c>
      <c r="AT14" s="14"/>
      <c r="AV14" s="17" t="s">
        <v>45</v>
      </c>
      <c r="AW14" s="15">
        <f>SUM(AA32:AD37)</f>
        <v>11018.199999999999</v>
      </c>
      <c r="AX14" s="15">
        <f>SUM(H32:K37,Z32:Z37)</f>
        <v>1616</v>
      </c>
      <c r="AY14" s="15">
        <f>SUM(AE32:AJ37)</f>
        <v>3825.3999999999996</v>
      </c>
      <c r="AZ14" s="15">
        <f>SUM(B32:G37)</f>
        <v>1384.8000000000002</v>
      </c>
      <c r="BA14" s="15">
        <f>SUM(T32:Y37,AM32:AN37)</f>
        <v>1036.0000000000002</v>
      </c>
      <c r="BB14" s="15">
        <f>SUM(L32:S37,AK32:AL37)</f>
        <v>1537.1999999999994</v>
      </c>
      <c r="BC14" s="14">
        <f>SUM(AO32:AR37)</f>
        <v>1947.6</v>
      </c>
      <c r="BD14" s="9">
        <f t="shared" si="0"/>
        <v>22365.199999999997</v>
      </c>
    </row>
    <row r="15" spans="1:56">
      <c r="A15" s="1" t="s">
        <v>12</v>
      </c>
      <c r="B15" s="12">
        <v>14.4</v>
      </c>
      <c r="C15" s="12">
        <v>25.8</v>
      </c>
      <c r="D15" s="12">
        <v>12</v>
      </c>
      <c r="E15" s="12">
        <v>14.4</v>
      </c>
      <c r="F15" s="12">
        <v>49.4</v>
      </c>
      <c r="G15" s="12">
        <v>23.2</v>
      </c>
      <c r="H15" s="12">
        <v>35.6</v>
      </c>
      <c r="I15" s="12">
        <v>29.6</v>
      </c>
      <c r="J15" s="12">
        <v>123.8</v>
      </c>
      <c r="K15" s="12">
        <v>92.8</v>
      </c>
      <c r="L15" s="12">
        <v>96.4</v>
      </c>
      <c r="M15" s="12">
        <v>93.6</v>
      </c>
      <c r="N15" s="12">
        <v>6</v>
      </c>
      <c r="O15" s="12">
        <v>78.599999999999994</v>
      </c>
      <c r="P15" s="12">
        <v>58.2</v>
      </c>
      <c r="Q15" s="12">
        <v>20.2</v>
      </c>
      <c r="R15" s="12">
        <v>19.399999999999999</v>
      </c>
      <c r="S15" s="12">
        <v>40</v>
      </c>
      <c r="T15" s="12">
        <v>14.4</v>
      </c>
      <c r="U15" s="12">
        <v>8</v>
      </c>
      <c r="V15" s="12">
        <v>7.4</v>
      </c>
      <c r="W15" s="12">
        <v>2</v>
      </c>
      <c r="X15" s="12">
        <v>2.6</v>
      </c>
      <c r="Y15" s="12">
        <v>12</v>
      </c>
      <c r="Z15" s="12">
        <v>19</v>
      </c>
      <c r="AA15" s="12">
        <v>125.6</v>
      </c>
      <c r="AB15" s="12">
        <v>79.8</v>
      </c>
      <c r="AC15" s="12">
        <v>255</v>
      </c>
      <c r="AD15" s="12">
        <v>91</v>
      </c>
      <c r="AE15" s="12">
        <v>31.2</v>
      </c>
      <c r="AF15" s="12">
        <v>36.6</v>
      </c>
      <c r="AG15" s="12">
        <v>15.2</v>
      </c>
      <c r="AH15" s="12">
        <v>19.2</v>
      </c>
      <c r="AI15" s="12">
        <v>21.8</v>
      </c>
      <c r="AJ15" s="12">
        <v>4.2</v>
      </c>
      <c r="AK15" s="12">
        <v>26.4</v>
      </c>
      <c r="AL15" s="12">
        <v>32.200000000000003</v>
      </c>
      <c r="AM15" s="12">
        <v>3.2</v>
      </c>
      <c r="AN15" s="12">
        <v>15.8</v>
      </c>
      <c r="AO15" s="12">
        <v>3.4</v>
      </c>
      <c r="AP15" s="12">
        <v>5.2</v>
      </c>
      <c r="AQ15" s="12">
        <v>25.4</v>
      </c>
      <c r="AR15" s="12">
        <v>8.4</v>
      </c>
      <c r="AS15" s="13">
        <v>1698.4000000000005</v>
      </c>
      <c r="AT15" s="14"/>
      <c r="AV15" s="17" t="s">
        <v>46</v>
      </c>
      <c r="AW15" s="15">
        <f>SUM(AA3:AD8)</f>
        <v>4884.8</v>
      </c>
      <c r="AX15" s="15">
        <f>SUM(H3:K8,Z3:Z8)</f>
        <v>1956.3999999999999</v>
      </c>
      <c r="AY15" s="15">
        <f>SUM(AE3:AJ8)</f>
        <v>1408.2</v>
      </c>
      <c r="AZ15" s="15">
        <f>SUM(B3:G8)</f>
        <v>2545.1999999999994</v>
      </c>
      <c r="BA15" s="15">
        <f>SUM(T3:Y8,AM3:AN8)</f>
        <v>575.4</v>
      </c>
      <c r="BB15" s="15">
        <f>SUM(L3:S8,AK3:AL8)</f>
        <v>1946.7999999999997</v>
      </c>
      <c r="BC15" s="14">
        <f>SUM(AO3:AR8)</f>
        <v>715.5999999999998</v>
      </c>
      <c r="BD15" s="9">
        <f t="shared" si="0"/>
        <v>14032.399999999998</v>
      </c>
    </row>
    <row r="16" spans="1:56">
      <c r="A16" s="1" t="s">
        <v>13</v>
      </c>
      <c r="B16" s="12">
        <v>19.399999999999999</v>
      </c>
      <c r="C16" s="12">
        <v>25</v>
      </c>
      <c r="D16" s="12">
        <v>10.6</v>
      </c>
      <c r="E16" s="12">
        <v>14.8</v>
      </c>
      <c r="F16" s="12">
        <v>45.2</v>
      </c>
      <c r="G16" s="12">
        <v>33.200000000000003</v>
      </c>
      <c r="H16" s="12">
        <v>56</v>
      </c>
      <c r="I16" s="12">
        <v>43.4</v>
      </c>
      <c r="J16" s="12">
        <v>118.4</v>
      </c>
      <c r="K16" s="12">
        <v>100.8</v>
      </c>
      <c r="L16" s="12">
        <v>180.6</v>
      </c>
      <c r="M16" s="12">
        <v>152.4</v>
      </c>
      <c r="N16" s="12">
        <v>75.400000000000006</v>
      </c>
      <c r="O16" s="12">
        <v>7.2</v>
      </c>
      <c r="P16" s="12">
        <v>80</v>
      </c>
      <c r="Q16" s="12">
        <v>51.2</v>
      </c>
      <c r="R16" s="12">
        <v>56.6</v>
      </c>
      <c r="S16" s="12">
        <v>116.8</v>
      </c>
      <c r="T16" s="12">
        <v>16.399999999999999</v>
      </c>
      <c r="U16" s="12">
        <v>4</v>
      </c>
      <c r="V16" s="12">
        <v>8.6</v>
      </c>
      <c r="W16" s="12">
        <v>2.6</v>
      </c>
      <c r="X16" s="12">
        <v>1.6</v>
      </c>
      <c r="Y16" s="12">
        <v>8.1999999999999993</v>
      </c>
      <c r="Z16" s="12">
        <v>28.2</v>
      </c>
      <c r="AA16" s="12">
        <v>112.6</v>
      </c>
      <c r="AB16" s="12">
        <v>83.2</v>
      </c>
      <c r="AC16" s="12">
        <v>251.2</v>
      </c>
      <c r="AD16" s="12">
        <v>88.6</v>
      </c>
      <c r="AE16" s="12">
        <v>23.8</v>
      </c>
      <c r="AF16" s="12">
        <v>28.8</v>
      </c>
      <c r="AG16" s="12">
        <v>15.4</v>
      </c>
      <c r="AH16" s="12">
        <v>24.6</v>
      </c>
      <c r="AI16" s="12">
        <v>23.6</v>
      </c>
      <c r="AJ16" s="12">
        <v>8.4</v>
      </c>
      <c r="AK16" s="12">
        <v>46.8</v>
      </c>
      <c r="AL16" s="12">
        <v>96.6</v>
      </c>
      <c r="AM16" s="12">
        <v>2</v>
      </c>
      <c r="AN16" s="12">
        <v>21.8</v>
      </c>
      <c r="AO16" s="12">
        <v>2.8</v>
      </c>
      <c r="AP16" s="12">
        <v>4.8</v>
      </c>
      <c r="AQ16" s="12">
        <v>15.6</v>
      </c>
      <c r="AR16" s="12">
        <v>5</v>
      </c>
      <c r="AS16" s="13">
        <v>2112.2000000000003</v>
      </c>
      <c r="AT16" s="14"/>
      <c r="AV16" s="17" t="s">
        <v>47</v>
      </c>
      <c r="AW16" s="15">
        <f>SUM(AA21:AD26,AA40:AD41)</f>
        <v>5291.4000000000005</v>
      </c>
      <c r="AX16" s="15">
        <f>SUM(H21:K26,H40:K41,Z21:Z26,Z40:Z41)</f>
        <v>977.80000000000018</v>
      </c>
      <c r="AY16" s="15">
        <f>SUM(AE21:AJ26,AE40:AJ41)</f>
        <v>1031.9999999999998</v>
      </c>
      <c r="AZ16" s="15">
        <f>SUM(B21:G26,B40:G41)</f>
        <v>621.5999999999998</v>
      </c>
      <c r="BA16" s="15">
        <f>SUM(T21:Y26,T40:Y41,AM21:AN26,AM40:AN41)</f>
        <v>2149.1999999999998</v>
      </c>
      <c r="BB16" s="15">
        <f>SUM(L21:S26,L40:S41,AK21:AL26,AK40:AL41)</f>
        <v>1018.0000000000002</v>
      </c>
      <c r="BC16" s="14">
        <f>SUM(AO21:AR26,AO40:AR41)</f>
        <v>792.00000000000011</v>
      </c>
      <c r="BD16" s="9">
        <f t="shared" si="0"/>
        <v>11882</v>
      </c>
    </row>
    <row r="17" spans="1:56">
      <c r="A17" s="1" t="s">
        <v>14</v>
      </c>
      <c r="B17" s="12">
        <v>15.4</v>
      </c>
      <c r="C17" s="12">
        <v>19.8</v>
      </c>
      <c r="D17" s="12">
        <v>9.6</v>
      </c>
      <c r="E17" s="12">
        <v>8.1999999999999993</v>
      </c>
      <c r="F17" s="12">
        <v>29</v>
      </c>
      <c r="G17" s="12">
        <v>24.4</v>
      </c>
      <c r="H17" s="12">
        <v>33.6</v>
      </c>
      <c r="I17" s="12">
        <v>30.2</v>
      </c>
      <c r="J17" s="12">
        <v>87.4</v>
      </c>
      <c r="K17" s="12">
        <v>44</v>
      </c>
      <c r="L17" s="12">
        <v>102.6</v>
      </c>
      <c r="M17" s="12">
        <v>116.6</v>
      </c>
      <c r="N17" s="12">
        <v>55.8</v>
      </c>
      <c r="O17" s="12">
        <v>85</v>
      </c>
      <c r="P17" s="12">
        <v>5.2</v>
      </c>
      <c r="Q17" s="12">
        <v>41</v>
      </c>
      <c r="R17" s="12">
        <v>62.2</v>
      </c>
      <c r="S17" s="12">
        <v>116.6</v>
      </c>
      <c r="T17" s="12">
        <v>10.199999999999999</v>
      </c>
      <c r="U17" s="12">
        <v>4.2</v>
      </c>
      <c r="V17" s="12">
        <v>6.4</v>
      </c>
      <c r="W17" s="12">
        <v>2.2000000000000002</v>
      </c>
      <c r="X17" s="12">
        <v>1.8</v>
      </c>
      <c r="Y17" s="12">
        <v>6.4</v>
      </c>
      <c r="Z17" s="12">
        <v>12.4</v>
      </c>
      <c r="AA17" s="12">
        <v>73.400000000000006</v>
      </c>
      <c r="AB17" s="12">
        <v>34</v>
      </c>
      <c r="AC17" s="12">
        <v>110.6</v>
      </c>
      <c r="AD17" s="12">
        <v>44.2</v>
      </c>
      <c r="AE17" s="12">
        <v>20.399999999999999</v>
      </c>
      <c r="AF17" s="12">
        <v>16.600000000000001</v>
      </c>
      <c r="AG17" s="12">
        <v>8.8000000000000007</v>
      </c>
      <c r="AH17" s="12">
        <v>9.8000000000000007</v>
      </c>
      <c r="AI17" s="12">
        <v>12.6</v>
      </c>
      <c r="AJ17" s="12">
        <v>3.4</v>
      </c>
      <c r="AK17" s="12">
        <v>12</v>
      </c>
      <c r="AL17" s="12">
        <v>33.4</v>
      </c>
      <c r="AM17" s="12">
        <v>1.2</v>
      </c>
      <c r="AN17" s="12">
        <v>18</v>
      </c>
      <c r="AO17" s="12">
        <v>1.4</v>
      </c>
      <c r="AP17" s="12">
        <v>3.8</v>
      </c>
      <c r="AQ17" s="12">
        <v>10.199999999999999</v>
      </c>
      <c r="AR17" s="12">
        <v>5.4</v>
      </c>
      <c r="AS17" s="13">
        <v>1349.4000000000003</v>
      </c>
      <c r="AT17" s="14"/>
      <c r="AV17" s="1" t="s">
        <v>48</v>
      </c>
      <c r="AW17" s="14">
        <f>SUM(AA13:AD20,AA38:AD39)</f>
        <v>7049</v>
      </c>
      <c r="AX17" s="14">
        <f>SUM(H13:K20,H38:K39,Z13:Z20,Z38:Z39)</f>
        <v>2455.3999999999996</v>
      </c>
      <c r="AY17" s="14">
        <f>SUM(AE13:AJ20,AE38:AJ39)</f>
        <v>1527.9999999999993</v>
      </c>
      <c r="AZ17" s="14">
        <f>SUM(B13:G20,B38:G39)</f>
        <v>1842.7999999999997</v>
      </c>
      <c r="BA17" s="14">
        <f>SUM(T13:Y20,T38:Y39,AM13:AN20,AM38:AN39)</f>
        <v>945.79999999999984</v>
      </c>
      <c r="BB17" s="14">
        <f>SUM(L13:S20,L38:S39,AK13:AL20,AK38:AL39)</f>
        <v>6519.4</v>
      </c>
      <c r="BC17" s="14">
        <f>SUM(AO13:AR20,AO38:AR39)</f>
        <v>552.80000000000007</v>
      </c>
      <c r="BD17" s="9">
        <f t="shared" si="0"/>
        <v>20893.199999999997</v>
      </c>
    </row>
    <row r="18" spans="1:56">
      <c r="A18" s="1" t="s">
        <v>15</v>
      </c>
      <c r="B18" s="12">
        <v>9.6</v>
      </c>
      <c r="C18" s="12">
        <v>12.4</v>
      </c>
      <c r="D18" s="12">
        <v>4.8</v>
      </c>
      <c r="E18" s="12">
        <v>3.6</v>
      </c>
      <c r="F18" s="12">
        <v>24.6</v>
      </c>
      <c r="G18" s="12">
        <v>8.6</v>
      </c>
      <c r="H18" s="12">
        <v>17.399999999999999</v>
      </c>
      <c r="I18" s="12">
        <v>10.8</v>
      </c>
      <c r="J18" s="12">
        <v>43</v>
      </c>
      <c r="K18" s="12">
        <v>26.8</v>
      </c>
      <c r="L18" s="12">
        <v>53.2</v>
      </c>
      <c r="M18" s="12">
        <v>71.2</v>
      </c>
      <c r="N18" s="12">
        <v>23.8</v>
      </c>
      <c r="O18" s="12">
        <v>60.2</v>
      </c>
      <c r="P18" s="12">
        <v>45.4</v>
      </c>
      <c r="Q18" s="12">
        <v>4.8</v>
      </c>
      <c r="R18" s="12">
        <v>25.6</v>
      </c>
      <c r="S18" s="12">
        <v>64.400000000000006</v>
      </c>
      <c r="T18" s="12">
        <v>5.2</v>
      </c>
      <c r="U18" s="12">
        <v>2.4</v>
      </c>
      <c r="V18" s="12">
        <v>3.4</v>
      </c>
      <c r="W18" s="12">
        <v>1.4</v>
      </c>
      <c r="X18" s="12">
        <v>0.2</v>
      </c>
      <c r="Y18" s="12">
        <v>4.4000000000000004</v>
      </c>
      <c r="Z18" s="12">
        <v>6.6</v>
      </c>
      <c r="AA18" s="12">
        <v>48.4</v>
      </c>
      <c r="AB18" s="12">
        <v>23.4</v>
      </c>
      <c r="AC18" s="12">
        <v>97.2</v>
      </c>
      <c r="AD18" s="12">
        <v>36</v>
      </c>
      <c r="AE18" s="12">
        <v>16.8</v>
      </c>
      <c r="AF18" s="12">
        <v>16.399999999999999</v>
      </c>
      <c r="AG18" s="12">
        <v>6</v>
      </c>
      <c r="AH18" s="12">
        <v>9.1999999999999993</v>
      </c>
      <c r="AI18" s="12">
        <v>18.600000000000001</v>
      </c>
      <c r="AJ18" s="12">
        <v>4.4000000000000004</v>
      </c>
      <c r="AK18" s="12">
        <v>6.6</v>
      </c>
      <c r="AL18" s="12">
        <v>20.2</v>
      </c>
      <c r="AM18" s="12">
        <v>1.2</v>
      </c>
      <c r="AN18" s="12">
        <v>9.6</v>
      </c>
      <c r="AO18" s="12">
        <v>3</v>
      </c>
      <c r="AP18" s="12">
        <v>2.4</v>
      </c>
      <c r="AQ18" s="12">
        <v>5.8</v>
      </c>
      <c r="AR18" s="12">
        <v>3.6</v>
      </c>
      <c r="AS18" s="13">
        <v>862.60000000000014</v>
      </c>
      <c r="AT18" s="14"/>
      <c r="AV18" s="9" t="s">
        <v>58</v>
      </c>
      <c r="AW18" s="15">
        <f>SUM(AA42:AD45)</f>
        <v>4247.2000000000007</v>
      </c>
      <c r="AX18" s="9">
        <f>SUM(Z42:Z45,H42:K45)</f>
        <v>341.2</v>
      </c>
      <c r="AY18" s="9">
        <f>SUM(AE42:AJ45)</f>
        <v>1571.4</v>
      </c>
      <c r="AZ18" s="9">
        <f>SUM(B42:G45)</f>
        <v>547.39999999999986</v>
      </c>
      <c r="BA18" s="9">
        <f>SUM(T42:Y45, AM42:AN45)</f>
        <v>612.00000000000011</v>
      </c>
      <c r="BB18" s="9">
        <f>SUM(AK42:AL45,L42:S45)</f>
        <v>405</v>
      </c>
      <c r="BC18" s="9">
        <f>SUM(AO42:AR45)</f>
        <v>694.80000000000007</v>
      </c>
      <c r="BD18" s="9">
        <f t="shared" si="0"/>
        <v>8419</v>
      </c>
    </row>
    <row r="19" spans="1:56">
      <c r="A19" s="1" t="s">
        <v>16</v>
      </c>
      <c r="B19" s="12">
        <v>7.6</v>
      </c>
      <c r="C19" s="12">
        <v>16</v>
      </c>
      <c r="D19" s="12">
        <v>8</v>
      </c>
      <c r="E19" s="12">
        <v>9</v>
      </c>
      <c r="F19" s="12">
        <v>42.2</v>
      </c>
      <c r="G19" s="12">
        <v>9.1999999999999993</v>
      </c>
      <c r="H19" s="12">
        <v>14.8</v>
      </c>
      <c r="I19" s="12">
        <v>15.8</v>
      </c>
      <c r="J19" s="12">
        <v>51.6</v>
      </c>
      <c r="K19" s="12">
        <v>40.6</v>
      </c>
      <c r="L19" s="12">
        <v>39.6</v>
      </c>
      <c r="M19" s="12">
        <v>90.2</v>
      </c>
      <c r="N19" s="12">
        <v>23</v>
      </c>
      <c r="O19" s="12">
        <v>59.8</v>
      </c>
      <c r="P19" s="12">
        <v>68.400000000000006</v>
      </c>
      <c r="Q19" s="12">
        <v>24.8</v>
      </c>
      <c r="R19" s="12">
        <v>5.4</v>
      </c>
      <c r="S19" s="12">
        <v>84.4</v>
      </c>
      <c r="T19" s="12">
        <v>9</v>
      </c>
      <c r="U19" s="12">
        <v>3.6</v>
      </c>
      <c r="V19" s="12">
        <v>9.8000000000000007</v>
      </c>
      <c r="W19" s="12">
        <v>3.8</v>
      </c>
      <c r="X19" s="12">
        <v>1.4</v>
      </c>
      <c r="Y19" s="12">
        <v>3.8</v>
      </c>
      <c r="Z19" s="12">
        <v>8.4</v>
      </c>
      <c r="AA19" s="12">
        <v>94.4</v>
      </c>
      <c r="AB19" s="12">
        <v>46.8</v>
      </c>
      <c r="AC19" s="12">
        <v>169.4</v>
      </c>
      <c r="AD19" s="12">
        <v>63</v>
      </c>
      <c r="AE19" s="12">
        <v>17.399999999999999</v>
      </c>
      <c r="AF19" s="12">
        <v>12.8</v>
      </c>
      <c r="AG19" s="12">
        <v>9</v>
      </c>
      <c r="AH19" s="12">
        <v>14</v>
      </c>
      <c r="AI19" s="12">
        <v>19</v>
      </c>
      <c r="AJ19" s="12">
        <v>9.6</v>
      </c>
      <c r="AK19" s="12">
        <v>8.4</v>
      </c>
      <c r="AL19" s="12">
        <v>29.2</v>
      </c>
      <c r="AM19" s="12">
        <v>2.4</v>
      </c>
      <c r="AN19" s="12">
        <v>12.4</v>
      </c>
      <c r="AO19" s="12">
        <v>4.2</v>
      </c>
      <c r="AP19" s="12">
        <v>4.4000000000000004</v>
      </c>
      <c r="AQ19" s="12">
        <v>16.600000000000001</v>
      </c>
      <c r="AR19" s="12">
        <v>7.4</v>
      </c>
      <c r="AS19" s="13">
        <v>1190.6000000000001</v>
      </c>
      <c r="AT19" s="14"/>
      <c r="AV19" s="9" t="s">
        <v>49</v>
      </c>
      <c r="AW19" s="15">
        <f>SUM(AW12:AW18)</f>
        <v>39076.800000000003</v>
      </c>
      <c r="AX19" s="9">
        <f t="shared" ref="AX19:BC19" si="1">SUM(AX12:AX18)</f>
        <v>13284.199999999999</v>
      </c>
      <c r="AY19" s="9">
        <f t="shared" si="1"/>
        <v>21456.600000000002</v>
      </c>
      <c r="AZ19" s="9">
        <f t="shared" si="1"/>
        <v>13503.4</v>
      </c>
      <c r="BA19" s="9">
        <f t="shared" si="1"/>
        <v>11348.399999999998</v>
      </c>
      <c r="BB19" s="9">
        <f t="shared" si="1"/>
        <v>20623.400000000001</v>
      </c>
      <c r="BC19" s="9">
        <f t="shared" si="1"/>
        <v>9707.7999999999993</v>
      </c>
      <c r="BD19" s="9">
        <f t="shared" si="0"/>
        <v>129000.59999999999</v>
      </c>
    </row>
    <row r="20" spans="1:56">
      <c r="A20" s="1" t="s">
        <v>17</v>
      </c>
      <c r="B20" s="12">
        <v>15.6</v>
      </c>
      <c r="C20" s="12">
        <v>44.6</v>
      </c>
      <c r="D20" s="12">
        <v>24.8</v>
      </c>
      <c r="E20" s="12">
        <v>25.8</v>
      </c>
      <c r="F20" s="12">
        <v>138.80000000000001</v>
      </c>
      <c r="G20" s="12">
        <v>28.4</v>
      </c>
      <c r="H20" s="12">
        <v>38.799999999999997</v>
      </c>
      <c r="I20" s="12">
        <v>31</v>
      </c>
      <c r="J20" s="12">
        <v>93.6</v>
      </c>
      <c r="K20" s="12">
        <v>64.599999999999994</v>
      </c>
      <c r="L20" s="12">
        <v>73</v>
      </c>
      <c r="M20" s="12">
        <v>187.8</v>
      </c>
      <c r="N20" s="12">
        <v>50.6</v>
      </c>
      <c r="O20" s="12">
        <v>112</v>
      </c>
      <c r="P20" s="12">
        <v>125.2</v>
      </c>
      <c r="Q20" s="12">
        <v>58</v>
      </c>
      <c r="R20" s="12">
        <v>87.8</v>
      </c>
      <c r="S20" s="12">
        <v>15.6</v>
      </c>
      <c r="T20" s="12">
        <v>20.8</v>
      </c>
      <c r="U20" s="12">
        <v>16</v>
      </c>
      <c r="V20" s="12">
        <v>12</v>
      </c>
      <c r="W20" s="12">
        <v>2.4</v>
      </c>
      <c r="X20" s="12">
        <v>4.2</v>
      </c>
      <c r="Y20" s="12">
        <v>13.4</v>
      </c>
      <c r="Z20" s="12">
        <v>12.8</v>
      </c>
      <c r="AA20" s="12">
        <v>208.8</v>
      </c>
      <c r="AB20" s="12">
        <v>117.2</v>
      </c>
      <c r="AC20" s="12">
        <v>348.8</v>
      </c>
      <c r="AD20" s="12">
        <v>155.19999999999999</v>
      </c>
      <c r="AE20" s="12">
        <v>33</v>
      </c>
      <c r="AF20" s="12">
        <v>27</v>
      </c>
      <c r="AG20" s="12">
        <v>14.8</v>
      </c>
      <c r="AH20" s="12">
        <v>29</v>
      </c>
      <c r="AI20" s="12">
        <v>32.799999999999997</v>
      </c>
      <c r="AJ20" s="12">
        <v>5.6</v>
      </c>
      <c r="AK20" s="12">
        <v>21.4</v>
      </c>
      <c r="AL20" s="12">
        <v>43.8</v>
      </c>
      <c r="AM20" s="12">
        <v>3.8</v>
      </c>
      <c r="AN20" s="12">
        <v>28.4</v>
      </c>
      <c r="AO20" s="12">
        <v>4</v>
      </c>
      <c r="AP20" s="12">
        <v>3.8</v>
      </c>
      <c r="AQ20" s="12">
        <v>50.4</v>
      </c>
      <c r="AR20" s="12">
        <v>9</v>
      </c>
      <c r="AS20" s="13">
        <v>2434.400000000001</v>
      </c>
      <c r="AT20" s="14"/>
      <c r="AV20" s="18"/>
      <c r="AW20" s="15"/>
    </row>
    <row r="21" spans="1:56">
      <c r="A21" s="1" t="s">
        <v>18</v>
      </c>
      <c r="B21" s="12">
        <v>12</v>
      </c>
      <c r="C21" s="12">
        <v>20.399999999999999</v>
      </c>
      <c r="D21" s="12">
        <v>10</v>
      </c>
      <c r="E21" s="12">
        <v>10.6</v>
      </c>
      <c r="F21" s="12">
        <v>37</v>
      </c>
      <c r="G21" s="12">
        <v>12.8</v>
      </c>
      <c r="H21" s="12">
        <v>33.799999999999997</v>
      </c>
      <c r="I21" s="12">
        <v>23</v>
      </c>
      <c r="J21" s="12">
        <v>61.4</v>
      </c>
      <c r="K21" s="12">
        <v>10.6</v>
      </c>
      <c r="L21" s="12">
        <v>25.6</v>
      </c>
      <c r="M21" s="12">
        <v>54.4</v>
      </c>
      <c r="N21" s="12">
        <v>10.8</v>
      </c>
      <c r="O21" s="12">
        <v>11.4</v>
      </c>
      <c r="P21" s="12">
        <v>9.1999999999999993</v>
      </c>
      <c r="Q21" s="12">
        <v>6.6</v>
      </c>
      <c r="R21" s="12">
        <v>6</v>
      </c>
      <c r="S21" s="12">
        <v>22.6</v>
      </c>
      <c r="T21" s="12">
        <v>7.8</v>
      </c>
      <c r="U21" s="12">
        <v>37.4</v>
      </c>
      <c r="V21" s="12">
        <v>147.4</v>
      </c>
      <c r="W21" s="12">
        <v>35.6</v>
      </c>
      <c r="X21" s="12">
        <v>18.2</v>
      </c>
      <c r="Y21" s="12">
        <v>39.4</v>
      </c>
      <c r="Z21" s="12">
        <v>5.4</v>
      </c>
      <c r="AA21" s="12">
        <v>158.19999999999999</v>
      </c>
      <c r="AB21" s="12">
        <v>76.8</v>
      </c>
      <c r="AC21" s="12">
        <v>200</v>
      </c>
      <c r="AD21" s="12">
        <v>104.2</v>
      </c>
      <c r="AE21" s="12">
        <v>28.8</v>
      </c>
      <c r="AF21" s="12">
        <v>33</v>
      </c>
      <c r="AG21" s="12">
        <v>15.2</v>
      </c>
      <c r="AH21" s="12">
        <v>16.8</v>
      </c>
      <c r="AI21" s="12">
        <v>29.8</v>
      </c>
      <c r="AJ21" s="12">
        <v>8</v>
      </c>
      <c r="AK21" s="12">
        <v>4.4000000000000004</v>
      </c>
      <c r="AL21" s="12">
        <v>8.1999999999999993</v>
      </c>
      <c r="AM21" s="12">
        <v>14</v>
      </c>
      <c r="AN21" s="12">
        <v>150.80000000000001</v>
      </c>
      <c r="AO21" s="12">
        <v>8.8000000000000007</v>
      </c>
      <c r="AP21" s="12">
        <v>11.4</v>
      </c>
      <c r="AQ21" s="12">
        <v>65.400000000000006</v>
      </c>
      <c r="AR21" s="12">
        <v>14.2</v>
      </c>
      <c r="AS21" s="13">
        <v>1617.4</v>
      </c>
      <c r="AT21" s="14"/>
      <c r="AV21" s="17"/>
      <c r="AW21" s="15" t="s">
        <v>43</v>
      </c>
      <c r="AX21" s="15" t="s">
        <v>44</v>
      </c>
      <c r="AY21" s="9" t="s">
        <v>45</v>
      </c>
      <c r="AZ21" s="9" t="s">
        <v>46</v>
      </c>
      <c r="BA21" s="9" t="s">
        <v>47</v>
      </c>
      <c r="BB21" s="9" t="s">
        <v>48</v>
      </c>
      <c r="BC21" s="9" t="s">
        <v>58</v>
      </c>
    </row>
    <row r="22" spans="1:56">
      <c r="A22" s="1" t="s">
        <v>19</v>
      </c>
      <c r="B22" s="12">
        <v>5.8</v>
      </c>
      <c r="C22" s="12">
        <v>12.6</v>
      </c>
      <c r="D22" s="12">
        <v>7.4</v>
      </c>
      <c r="E22" s="12">
        <v>8.8000000000000007</v>
      </c>
      <c r="F22" s="12">
        <v>32.4</v>
      </c>
      <c r="G22" s="12">
        <v>9</v>
      </c>
      <c r="H22" s="12">
        <v>26</v>
      </c>
      <c r="I22" s="12">
        <v>22.8</v>
      </c>
      <c r="J22" s="12">
        <v>35.6</v>
      </c>
      <c r="K22" s="12">
        <v>5.2</v>
      </c>
      <c r="L22" s="12">
        <v>16.2</v>
      </c>
      <c r="M22" s="12">
        <v>64.8</v>
      </c>
      <c r="N22" s="12">
        <v>4.5999999999999996</v>
      </c>
      <c r="O22" s="12">
        <v>5.8</v>
      </c>
      <c r="P22" s="12">
        <v>7.6</v>
      </c>
      <c r="Q22" s="12">
        <v>3.2</v>
      </c>
      <c r="R22" s="12">
        <v>5.2</v>
      </c>
      <c r="S22" s="12">
        <v>16.399999999999999</v>
      </c>
      <c r="T22" s="12">
        <v>35.4</v>
      </c>
      <c r="U22" s="12">
        <v>6.4</v>
      </c>
      <c r="V22" s="12">
        <v>57.6</v>
      </c>
      <c r="W22" s="12">
        <v>14.4</v>
      </c>
      <c r="X22" s="12">
        <v>13.2</v>
      </c>
      <c r="Y22" s="12">
        <v>44.2</v>
      </c>
      <c r="Z22" s="12">
        <v>2.8</v>
      </c>
      <c r="AA22" s="12">
        <v>216</v>
      </c>
      <c r="AB22" s="12">
        <v>90.8</v>
      </c>
      <c r="AC22" s="12">
        <v>230.2</v>
      </c>
      <c r="AD22" s="12">
        <v>116.6</v>
      </c>
      <c r="AE22" s="12">
        <v>24.2</v>
      </c>
      <c r="AF22" s="12">
        <v>20.2</v>
      </c>
      <c r="AG22" s="12">
        <v>16.600000000000001</v>
      </c>
      <c r="AH22" s="12">
        <v>14.4</v>
      </c>
      <c r="AI22" s="12">
        <v>23.2</v>
      </c>
      <c r="AJ22" s="12">
        <v>6</v>
      </c>
      <c r="AK22" s="12">
        <v>1.2</v>
      </c>
      <c r="AL22" s="12">
        <v>6.2</v>
      </c>
      <c r="AM22" s="12">
        <v>8.1999999999999993</v>
      </c>
      <c r="AN22" s="12">
        <v>38.6</v>
      </c>
      <c r="AO22" s="12">
        <v>5.2</v>
      </c>
      <c r="AP22" s="12">
        <v>3</v>
      </c>
      <c r="AQ22" s="12">
        <v>102.4</v>
      </c>
      <c r="AR22" s="12">
        <v>14</v>
      </c>
      <c r="AS22" s="13">
        <v>1400.4</v>
      </c>
      <c r="AT22" s="14"/>
      <c r="AV22" s="17" t="s">
        <v>43</v>
      </c>
      <c r="AW22" s="15">
        <f>AW12</f>
        <v>1587.6000000000001</v>
      </c>
      <c r="AX22" s="15"/>
      <c r="AY22" s="15"/>
    </row>
    <row r="23" spans="1:56">
      <c r="A23" s="1" t="s">
        <v>20</v>
      </c>
      <c r="B23" s="12">
        <v>7</v>
      </c>
      <c r="C23" s="12">
        <v>12.2</v>
      </c>
      <c r="D23" s="12">
        <v>11.4</v>
      </c>
      <c r="E23" s="12">
        <v>13.4</v>
      </c>
      <c r="F23" s="12">
        <v>56.4</v>
      </c>
      <c r="G23" s="12">
        <v>16.2</v>
      </c>
      <c r="H23" s="12">
        <v>47.6</v>
      </c>
      <c r="I23" s="12">
        <v>27.2</v>
      </c>
      <c r="J23" s="12">
        <v>67.2</v>
      </c>
      <c r="K23" s="12">
        <v>10.8</v>
      </c>
      <c r="L23" s="12">
        <v>17.399999999999999</v>
      </c>
      <c r="M23" s="12">
        <v>68.400000000000006</v>
      </c>
      <c r="N23" s="12">
        <v>6.6</v>
      </c>
      <c r="O23" s="12">
        <v>7.6</v>
      </c>
      <c r="P23" s="12">
        <v>6.2</v>
      </c>
      <c r="Q23" s="12">
        <v>2.6</v>
      </c>
      <c r="R23" s="12">
        <v>6</v>
      </c>
      <c r="S23" s="12">
        <v>15.6</v>
      </c>
      <c r="T23" s="12">
        <v>175.2</v>
      </c>
      <c r="U23" s="12">
        <v>63</v>
      </c>
      <c r="V23" s="12">
        <v>6.4</v>
      </c>
      <c r="W23" s="12">
        <v>49.2</v>
      </c>
      <c r="X23" s="12">
        <v>22.4</v>
      </c>
      <c r="Y23" s="12">
        <v>67.8</v>
      </c>
      <c r="Z23" s="12">
        <v>10.8</v>
      </c>
      <c r="AA23" s="12">
        <v>316.39999999999998</v>
      </c>
      <c r="AB23" s="12">
        <v>148.80000000000001</v>
      </c>
      <c r="AC23" s="12">
        <v>327.2</v>
      </c>
      <c r="AD23" s="12">
        <v>185.8</v>
      </c>
      <c r="AE23" s="12">
        <v>35</v>
      </c>
      <c r="AF23" s="12">
        <v>28.2</v>
      </c>
      <c r="AG23" s="12">
        <v>19.8</v>
      </c>
      <c r="AH23" s="12">
        <v>17.600000000000001</v>
      </c>
      <c r="AI23" s="12">
        <v>32.6</v>
      </c>
      <c r="AJ23" s="12">
        <v>5.2</v>
      </c>
      <c r="AK23" s="12">
        <v>1.2</v>
      </c>
      <c r="AL23" s="12">
        <v>6.2</v>
      </c>
      <c r="AM23" s="12">
        <v>17.600000000000001</v>
      </c>
      <c r="AN23" s="12">
        <v>72</v>
      </c>
      <c r="AO23" s="12">
        <v>4.5999999999999996</v>
      </c>
      <c r="AP23" s="12">
        <v>7</v>
      </c>
      <c r="AQ23" s="12">
        <v>118.6</v>
      </c>
      <c r="AR23" s="12">
        <v>15.6</v>
      </c>
      <c r="AS23" s="13">
        <v>2153.9999999999995</v>
      </c>
      <c r="AT23" s="14"/>
      <c r="AV23" s="17" t="s">
        <v>44</v>
      </c>
      <c r="AW23" s="15">
        <f>AW13+AX12</f>
        <v>10079</v>
      </c>
      <c r="AX23" s="15">
        <f>AX13</f>
        <v>857</v>
      </c>
      <c r="AY23" s="15"/>
      <c r="AZ23" s="15"/>
    </row>
    <row r="24" spans="1:56">
      <c r="A24" s="1" t="s">
        <v>21</v>
      </c>
      <c r="B24" s="12">
        <v>2.6</v>
      </c>
      <c r="C24" s="12">
        <v>1.8</v>
      </c>
      <c r="D24" s="12">
        <v>5.8</v>
      </c>
      <c r="E24" s="12">
        <v>13</v>
      </c>
      <c r="F24" s="12">
        <v>30</v>
      </c>
      <c r="G24" s="12">
        <v>6.4</v>
      </c>
      <c r="H24" s="12">
        <v>17.2</v>
      </c>
      <c r="I24" s="12">
        <v>9.6</v>
      </c>
      <c r="J24" s="12">
        <v>35.6</v>
      </c>
      <c r="K24" s="12">
        <v>3.8</v>
      </c>
      <c r="L24" s="12">
        <v>10</v>
      </c>
      <c r="M24" s="12">
        <v>43.6</v>
      </c>
      <c r="N24" s="12">
        <v>2.2000000000000002</v>
      </c>
      <c r="O24" s="12">
        <v>3.6</v>
      </c>
      <c r="P24" s="12">
        <v>3.6</v>
      </c>
      <c r="Q24" s="12">
        <v>1.8</v>
      </c>
      <c r="R24" s="12">
        <v>1.6</v>
      </c>
      <c r="S24" s="12">
        <v>4.5999999999999996</v>
      </c>
      <c r="T24" s="12">
        <v>47.2</v>
      </c>
      <c r="U24" s="12">
        <v>17</v>
      </c>
      <c r="V24" s="12">
        <v>45.2</v>
      </c>
      <c r="W24" s="12">
        <v>6.6</v>
      </c>
      <c r="X24" s="12">
        <v>8.1999999999999993</v>
      </c>
      <c r="Y24" s="12">
        <v>43.6</v>
      </c>
      <c r="Z24" s="12">
        <v>4.2</v>
      </c>
      <c r="AA24" s="12">
        <v>228.4</v>
      </c>
      <c r="AB24" s="12">
        <v>111.8</v>
      </c>
      <c r="AC24" s="12">
        <v>211</v>
      </c>
      <c r="AD24" s="12">
        <v>112.6</v>
      </c>
      <c r="AE24" s="12">
        <v>27.4</v>
      </c>
      <c r="AF24" s="12">
        <v>16.399999999999999</v>
      </c>
      <c r="AG24" s="12">
        <v>15.4</v>
      </c>
      <c r="AH24" s="12">
        <v>8</v>
      </c>
      <c r="AI24" s="12">
        <v>12.4</v>
      </c>
      <c r="AJ24" s="12">
        <v>1.6</v>
      </c>
      <c r="AK24" s="12">
        <v>0.4</v>
      </c>
      <c r="AL24" s="12">
        <v>2.4</v>
      </c>
      <c r="AM24" s="12">
        <v>4</v>
      </c>
      <c r="AN24" s="12">
        <v>10.4</v>
      </c>
      <c r="AO24" s="12">
        <v>4.2</v>
      </c>
      <c r="AP24" s="12">
        <v>2</v>
      </c>
      <c r="AQ24" s="12">
        <v>66.8</v>
      </c>
      <c r="AR24" s="12">
        <v>10.4</v>
      </c>
      <c r="AS24" s="13">
        <v>1214.4000000000005</v>
      </c>
      <c r="AT24" s="14"/>
      <c r="AV24" s="17" t="s">
        <v>45</v>
      </c>
      <c r="AW24" s="15">
        <f>AW14+AY12</f>
        <v>21503</v>
      </c>
      <c r="AX24" s="15">
        <f>AX14+AY13</f>
        <v>3222.7999999999993</v>
      </c>
      <c r="AY24" s="15">
        <f>AY14</f>
        <v>3825.3999999999996</v>
      </c>
      <c r="AZ24" s="15"/>
      <c r="BA24" s="15"/>
    </row>
    <row r="25" spans="1:56">
      <c r="A25" s="1" t="s">
        <v>22</v>
      </c>
      <c r="B25" s="12">
        <v>1.2</v>
      </c>
      <c r="C25" s="12">
        <v>4.2</v>
      </c>
      <c r="D25" s="12">
        <v>6</v>
      </c>
      <c r="E25" s="12">
        <v>3</v>
      </c>
      <c r="F25" s="12">
        <v>26.2</v>
      </c>
      <c r="G25" s="12">
        <v>6.4</v>
      </c>
      <c r="H25" s="12">
        <v>19.399999999999999</v>
      </c>
      <c r="I25" s="12">
        <v>13.6</v>
      </c>
      <c r="J25" s="12">
        <v>36.6</v>
      </c>
      <c r="K25" s="12">
        <v>5.4</v>
      </c>
      <c r="L25" s="12">
        <v>8.8000000000000007</v>
      </c>
      <c r="M25" s="12">
        <v>44.6</v>
      </c>
      <c r="N25" s="12">
        <v>3.8</v>
      </c>
      <c r="O25" s="12">
        <v>2.4</v>
      </c>
      <c r="P25" s="12">
        <v>0.8</v>
      </c>
      <c r="Q25" s="12">
        <v>0.6</v>
      </c>
      <c r="R25" s="12">
        <v>0.6</v>
      </c>
      <c r="S25" s="12">
        <v>4.8</v>
      </c>
      <c r="T25" s="12">
        <v>19.399999999999999</v>
      </c>
      <c r="U25" s="12">
        <v>13.2</v>
      </c>
      <c r="V25" s="12">
        <v>22.4</v>
      </c>
      <c r="W25" s="12">
        <v>7.8</v>
      </c>
      <c r="X25" s="12">
        <v>3.6</v>
      </c>
      <c r="Y25" s="12">
        <v>36.4</v>
      </c>
      <c r="Z25" s="12">
        <v>2</v>
      </c>
      <c r="AA25" s="12">
        <v>199.2</v>
      </c>
      <c r="AB25" s="12">
        <v>77.2</v>
      </c>
      <c r="AC25" s="12">
        <v>155.19999999999999</v>
      </c>
      <c r="AD25" s="12">
        <v>76.8</v>
      </c>
      <c r="AE25" s="12">
        <v>20.2</v>
      </c>
      <c r="AF25" s="12">
        <v>13.4</v>
      </c>
      <c r="AG25" s="12">
        <v>8.1999999999999993</v>
      </c>
      <c r="AH25" s="12">
        <v>6.6</v>
      </c>
      <c r="AI25" s="12">
        <v>11.4</v>
      </c>
      <c r="AJ25" s="12">
        <v>1.4</v>
      </c>
      <c r="AK25" s="12">
        <v>0.4</v>
      </c>
      <c r="AL25" s="12">
        <v>2.4</v>
      </c>
      <c r="AM25" s="12">
        <v>1.6</v>
      </c>
      <c r="AN25" s="12">
        <v>12</v>
      </c>
      <c r="AO25" s="12">
        <v>2.2000000000000002</v>
      </c>
      <c r="AP25" s="12">
        <v>3.8</v>
      </c>
      <c r="AQ25" s="12">
        <v>53.2</v>
      </c>
      <c r="AR25" s="12">
        <v>5.6</v>
      </c>
      <c r="AS25" s="13">
        <v>944</v>
      </c>
      <c r="AT25" s="14"/>
      <c r="AV25" s="17" t="s">
        <v>46</v>
      </c>
      <c r="AW25" s="15">
        <f>AW15+AZ12</f>
        <v>9610.2000000000007</v>
      </c>
      <c r="AX25" s="15">
        <f>AX15+AZ13</f>
        <v>3792.6000000000004</v>
      </c>
      <c r="AY25" s="15">
        <f>AY15+AZ14</f>
        <v>2793</v>
      </c>
      <c r="AZ25" s="15">
        <f>AZ15</f>
        <v>2545.1999999999994</v>
      </c>
      <c r="BA25" s="15"/>
      <c r="BB25" s="15"/>
      <c r="BC25" s="14"/>
    </row>
    <row r="26" spans="1:56">
      <c r="A26" s="1" t="s">
        <v>23</v>
      </c>
      <c r="B26" s="12">
        <v>10.199999999999999</v>
      </c>
      <c r="C26" s="12">
        <v>11</v>
      </c>
      <c r="D26" s="12">
        <v>21.2</v>
      </c>
      <c r="E26" s="12">
        <v>8.4</v>
      </c>
      <c r="F26" s="12">
        <v>28.4</v>
      </c>
      <c r="G26" s="12">
        <v>13.2</v>
      </c>
      <c r="H26" s="12">
        <v>28.6</v>
      </c>
      <c r="I26" s="12">
        <v>37.6</v>
      </c>
      <c r="J26" s="12">
        <v>115.6</v>
      </c>
      <c r="K26" s="12">
        <v>17</v>
      </c>
      <c r="L26" s="12">
        <v>26.2</v>
      </c>
      <c r="M26" s="12">
        <v>60.6</v>
      </c>
      <c r="N26" s="12">
        <v>9.8000000000000007</v>
      </c>
      <c r="O26" s="12">
        <v>9.8000000000000007</v>
      </c>
      <c r="P26" s="12">
        <v>6.8</v>
      </c>
      <c r="Q26" s="12">
        <v>5</v>
      </c>
      <c r="R26" s="12">
        <v>5.6</v>
      </c>
      <c r="S26" s="12">
        <v>12.8</v>
      </c>
      <c r="T26" s="12">
        <v>32</v>
      </c>
      <c r="U26" s="12">
        <v>40</v>
      </c>
      <c r="V26" s="12">
        <v>75.2</v>
      </c>
      <c r="W26" s="12">
        <v>42</v>
      </c>
      <c r="X26" s="12">
        <v>38.4</v>
      </c>
      <c r="Y26" s="12">
        <v>9.8000000000000007</v>
      </c>
      <c r="Z26" s="12">
        <v>14.2</v>
      </c>
      <c r="AA26" s="12">
        <v>287.2</v>
      </c>
      <c r="AB26" s="12">
        <v>181</v>
      </c>
      <c r="AC26" s="12">
        <v>409</v>
      </c>
      <c r="AD26" s="12">
        <v>207</v>
      </c>
      <c r="AE26" s="12">
        <v>118.8</v>
      </c>
      <c r="AF26" s="12">
        <v>74</v>
      </c>
      <c r="AG26" s="12">
        <v>31</v>
      </c>
      <c r="AH26" s="12">
        <v>22</v>
      </c>
      <c r="AI26" s="12">
        <v>20.6</v>
      </c>
      <c r="AJ26" s="12">
        <v>3.4</v>
      </c>
      <c r="AK26" s="12">
        <v>0.8</v>
      </c>
      <c r="AL26" s="12">
        <v>6.8</v>
      </c>
      <c r="AM26" s="12">
        <v>6.8</v>
      </c>
      <c r="AN26" s="12">
        <v>22</v>
      </c>
      <c r="AO26" s="12">
        <v>4.2</v>
      </c>
      <c r="AP26" s="12">
        <v>4.4000000000000004</v>
      </c>
      <c r="AQ26" s="12">
        <v>110</v>
      </c>
      <c r="AR26" s="12">
        <v>18.600000000000001</v>
      </c>
      <c r="AS26" s="13">
        <v>2207</v>
      </c>
      <c r="AT26" s="14"/>
      <c r="AV26" s="9" t="s">
        <v>47</v>
      </c>
      <c r="AW26" s="15">
        <f>AW16+BA12</f>
        <v>10411</v>
      </c>
      <c r="AX26" s="9">
        <f>AX16+BA13</f>
        <v>1888.1999999999998</v>
      </c>
      <c r="AY26" s="9">
        <f>AY16+BA14</f>
        <v>2068</v>
      </c>
      <c r="AZ26" s="9">
        <f>AZ16+BA15</f>
        <v>1196.9999999999998</v>
      </c>
      <c r="BA26" s="9">
        <f>BA16</f>
        <v>2149.1999999999998</v>
      </c>
    </row>
    <row r="27" spans="1:56">
      <c r="A27" s="1" t="s">
        <v>24</v>
      </c>
      <c r="B27" s="12">
        <v>11.4</v>
      </c>
      <c r="C27" s="12">
        <v>18.399999999999999</v>
      </c>
      <c r="D27" s="12">
        <v>7.2</v>
      </c>
      <c r="E27" s="12">
        <v>5.8</v>
      </c>
      <c r="F27" s="12">
        <v>33</v>
      </c>
      <c r="G27" s="12">
        <v>21.8</v>
      </c>
      <c r="H27" s="12">
        <v>29</v>
      </c>
      <c r="I27" s="12">
        <v>24.6</v>
      </c>
      <c r="J27" s="12">
        <v>56.8</v>
      </c>
      <c r="K27" s="12">
        <v>18</v>
      </c>
      <c r="L27" s="12">
        <v>56.4</v>
      </c>
      <c r="M27" s="12">
        <v>52</v>
      </c>
      <c r="N27" s="12">
        <v>17.2</v>
      </c>
      <c r="O27" s="12">
        <v>29.2</v>
      </c>
      <c r="P27" s="12">
        <v>13.2</v>
      </c>
      <c r="Q27" s="12">
        <v>6.8</v>
      </c>
      <c r="R27" s="12">
        <v>7.6</v>
      </c>
      <c r="S27" s="12">
        <v>10.8</v>
      </c>
      <c r="T27" s="12">
        <v>8.1999999999999993</v>
      </c>
      <c r="U27" s="12">
        <v>5.2</v>
      </c>
      <c r="V27" s="12">
        <v>7</v>
      </c>
      <c r="W27" s="12">
        <v>4.4000000000000004</v>
      </c>
      <c r="X27" s="12">
        <v>2.8</v>
      </c>
      <c r="Y27" s="12">
        <v>10.8</v>
      </c>
      <c r="Z27" s="12">
        <v>3.4</v>
      </c>
      <c r="AA27" s="12">
        <v>291.39999999999998</v>
      </c>
      <c r="AB27" s="12">
        <v>167.2</v>
      </c>
      <c r="AC27" s="12">
        <v>488</v>
      </c>
      <c r="AD27" s="12">
        <v>225.2</v>
      </c>
      <c r="AE27" s="12">
        <v>106.2</v>
      </c>
      <c r="AF27" s="12">
        <v>73.8</v>
      </c>
      <c r="AG27" s="12">
        <v>26.6</v>
      </c>
      <c r="AH27" s="12">
        <v>33</v>
      </c>
      <c r="AI27" s="12">
        <v>18.399999999999999</v>
      </c>
      <c r="AJ27" s="12">
        <v>4.5999999999999996</v>
      </c>
      <c r="AK27" s="12">
        <v>5.8</v>
      </c>
      <c r="AL27" s="12">
        <v>10.8</v>
      </c>
      <c r="AM27" s="12">
        <v>0.4</v>
      </c>
      <c r="AN27" s="12">
        <v>21.4</v>
      </c>
      <c r="AO27" s="12">
        <v>3.4</v>
      </c>
      <c r="AP27" s="12">
        <v>3</v>
      </c>
      <c r="AQ27" s="12">
        <v>34.799999999999997</v>
      </c>
      <c r="AR27" s="12">
        <v>6.8</v>
      </c>
      <c r="AS27" s="13">
        <v>1981.8</v>
      </c>
      <c r="AT27" s="14"/>
      <c r="AV27" s="9" t="s">
        <v>48</v>
      </c>
      <c r="AW27" s="15">
        <f>AW17+BB12</f>
        <v>13868.800000000003</v>
      </c>
      <c r="AX27" s="9">
        <f>AX17+BB13</f>
        <v>4832.6000000000004</v>
      </c>
      <c r="AY27" s="9">
        <f>AY17+BB14</f>
        <v>3065.1999999999989</v>
      </c>
      <c r="AZ27" s="9">
        <f>AZ17+BB15</f>
        <v>3789.5999999999995</v>
      </c>
      <c r="BA27" s="9">
        <f>BA17+BB16</f>
        <v>1963.8000000000002</v>
      </c>
      <c r="BB27" s="9">
        <f>BB17</f>
        <v>6519.4</v>
      </c>
    </row>
    <row r="28" spans="1:56">
      <c r="A28" s="1" t="s">
        <v>25</v>
      </c>
      <c r="B28" s="12">
        <v>91.6</v>
      </c>
      <c r="C28" s="12">
        <v>219.8</v>
      </c>
      <c r="D28" s="12">
        <v>142</v>
      </c>
      <c r="E28" s="12">
        <v>226.6</v>
      </c>
      <c r="F28" s="12">
        <v>480</v>
      </c>
      <c r="G28" s="12">
        <v>165.4</v>
      </c>
      <c r="H28" s="12">
        <v>306.8</v>
      </c>
      <c r="I28" s="12">
        <v>180.2</v>
      </c>
      <c r="J28" s="12">
        <v>297.39999999999998</v>
      </c>
      <c r="K28" s="12">
        <v>177.6</v>
      </c>
      <c r="L28" s="12">
        <v>211.4</v>
      </c>
      <c r="M28" s="12">
        <v>279.2</v>
      </c>
      <c r="N28" s="12">
        <v>147</v>
      </c>
      <c r="O28" s="12">
        <v>135.80000000000001</v>
      </c>
      <c r="P28" s="12">
        <v>83.6</v>
      </c>
      <c r="Q28" s="12">
        <v>48.6</v>
      </c>
      <c r="R28" s="12">
        <v>107</v>
      </c>
      <c r="S28" s="12">
        <v>263</v>
      </c>
      <c r="T28" s="12">
        <v>185</v>
      </c>
      <c r="U28" s="12">
        <v>253.4</v>
      </c>
      <c r="V28" s="12">
        <v>377.6</v>
      </c>
      <c r="W28" s="12">
        <v>267.8</v>
      </c>
      <c r="X28" s="12">
        <v>225.6</v>
      </c>
      <c r="Y28" s="12">
        <v>325.8</v>
      </c>
      <c r="Z28" s="12">
        <v>337</v>
      </c>
      <c r="AA28" s="12">
        <v>52</v>
      </c>
      <c r="AB28" s="12">
        <v>31</v>
      </c>
      <c r="AC28" s="12">
        <v>213.2</v>
      </c>
      <c r="AD28" s="12">
        <v>123.6</v>
      </c>
      <c r="AE28" s="12">
        <v>314.60000000000002</v>
      </c>
      <c r="AF28" s="12">
        <v>366.2</v>
      </c>
      <c r="AG28" s="12">
        <v>210.8</v>
      </c>
      <c r="AH28" s="12">
        <v>304</v>
      </c>
      <c r="AI28" s="12">
        <v>176.2</v>
      </c>
      <c r="AJ28" s="12">
        <v>63.6</v>
      </c>
      <c r="AK28" s="12">
        <v>134.4</v>
      </c>
      <c r="AL28" s="12">
        <v>856</v>
      </c>
      <c r="AM28" s="12">
        <v>87</v>
      </c>
      <c r="AN28" s="12">
        <v>211.6</v>
      </c>
      <c r="AO28" s="12">
        <v>56.6</v>
      </c>
      <c r="AP28" s="12">
        <v>70.8</v>
      </c>
      <c r="AQ28" s="12">
        <v>440.6</v>
      </c>
      <c r="AR28" s="12">
        <v>168.2</v>
      </c>
      <c r="AS28" s="13">
        <v>9415.6000000000022</v>
      </c>
      <c r="AT28" s="14"/>
      <c r="AV28" s="9" t="s">
        <v>58</v>
      </c>
      <c r="AW28" s="15">
        <f>AW18+BC12</f>
        <v>8816</v>
      </c>
      <c r="AX28" s="9">
        <f>AX18+BC13</f>
        <v>777.39999999999986</v>
      </c>
      <c r="AY28" s="9">
        <f>AY18+BC14</f>
        <v>3519</v>
      </c>
      <c r="AZ28" s="9">
        <f>AZ18+BC15</f>
        <v>1262.9999999999995</v>
      </c>
      <c r="BA28" s="9">
        <f>BA18+BC16</f>
        <v>1404.0000000000002</v>
      </c>
      <c r="BB28" s="9">
        <f>SUM(BB18,BC17)</f>
        <v>957.80000000000007</v>
      </c>
      <c r="BC28" s="9">
        <f>BC18</f>
        <v>694.80000000000007</v>
      </c>
      <c r="BD28" s="9">
        <f>SUM(AW22:BC28)</f>
        <v>129000.59999999999</v>
      </c>
    </row>
    <row r="29" spans="1:56">
      <c r="A29" s="1" t="s">
        <v>26</v>
      </c>
      <c r="B29" s="12">
        <v>61</v>
      </c>
      <c r="C29" s="12">
        <v>103.8</v>
      </c>
      <c r="D29" s="12">
        <v>95.2</v>
      </c>
      <c r="E29" s="12">
        <v>129.80000000000001</v>
      </c>
      <c r="F29" s="12">
        <v>265.60000000000002</v>
      </c>
      <c r="G29" s="12">
        <v>106.2</v>
      </c>
      <c r="H29" s="12">
        <v>177.4</v>
      </c>
      <c r="I29" s="12">
        <v>127.4</v>
      </c>
      <c r="J29" s="12">
        <v>208</v>
      </c>
      <c r="K29" s="12">
        <v>162.80000000000001</v>
      </c>
      <c r="L29" s="12">
        <v>133.6</v>
      </c>
      <c r="M29" s="12">
        <v>140.80000000000001</v>
      </c>
      <c r="N29" s="12">
        <v>96.8</v>
      </c>
      <c r="O29" s="12">
        <v>98.2</v>
      </c>
      <c r="P29" s="12">
        <v>45.2</v>
      </c>
      <c r="Q29" s="12">
        <v>20.2</v>
      </c>
      <c r="R29" s="12">
        <v>57.4</v>
      </c>
      <c r="S29" s="12">
        <v>105.8</v>
      </c>
      <c r="T29" s="12">
        <v>76</v>
      </c>
      <c r="U29" s="12">
        <v>95.4</v>
      </c>
      <c r="V29" s="12">
        <v>144</v>
      </c>
      <c r="W29" s="12">
        <v>87</v>
      </c>
      <c r="X29" s="12">
        <v>66.599999999999994</v>
      </c>
      <c r="Y29" s="12">
        <v>170.2</v>
      </c>
      <c r="Z29" s="12">
        <v>184.4</v>
      </c>
      <c r="AA29" s="12">
        <v>29.6</v>
      </c>
      <c r="AB29" s="12">
        <v>29.6</v>
      </c>
      <c r="AC29" s="12">
        <v>55.8</v>
      </c>
      <c r="AD29" s="12">
        <v>65</v>
      </c>
      <c r="AE29" s="12">
        <v>277</v>
      </c>
      <c r="AF29" s="12">
        <v>339.2</v>
      </c>
      <c r="AG29" s="12">
        <v>242.8</v>
      </c>
      <c r="AH29" s="12">
        <v>686.2</v>
      </c>
      <c r="AI29" s="12">
        <v>158.80000000000001</v>
      </c>
      <c r="AJ29" s="12">
        <v>70.599999999999994</v>
      </c>
      <c r="AK29" s="12">
        <v>55.2</v>
      </c>
      <c r="AL29" s="12">
        <v>202</v>
      </c>
      <c r="AM29" s="12">
        <v>31.6</v>
      </c>
      <c r="AN29" s="12">
        <v>86</v>
      </c>
      <c r="AO29" s="12">
        <v>38.200000000000003</v>
      </c>
      <c r="AP29" s="12">
        <v>45.8</v>
      </c>
      <c r="AQ29" s="12">
        <v>394.4</v>
      </c>
      <c r="AR29" s="12">
        <v>95</v>
      </c>
      <c r="AS29" s="13">
        <v>5861.6</v>
      </c>
      <c r="AT29" s="14"/>
      <c r="AW29" s="15"/>
    </row>
    <row r="30" spans="1:56">
      <c r="A30" s="1" t="s">
        <v>27</v>
      </c>
      <c r="B30" s="12">
        <v>140.6</v>
      </c>
      <c r="C30" s="12">
        <v>330.2</v>
      </c>
      <c r="D30" s="12">
        <v>202.8</v>
      </c>
      <c r="E30" s="12">
        <v>240.8</v>
      </c>
      <c r="F30" s="12">
        <v>717.2</v>
      </c>
      <c r="G30" s="12">
        <v>197.6</v>
      </c>
      <c r="H30" s="12">
        <v>408.6</v>
      </c>
      <c r="I30" s="12">
        <v>247.8</v>
      </c>
      <c r="J30" s="12">
        <v>428</v>
      </c>
      <c r="K30" s="12">
        <v>356.4</v>
      </c>
      <c r="L30" s="12">
        <v>383.6</v>
      </c>
      <c r="M30" s="12">
        <v>384.6</v>
      </c>
      <c r="N30" s="12">
        <v>219.6</v>
      </c>
      <c r="O30" s="12">
        <v>213.6</v>
      </c>
      <c r="P30" s="12">
        <v>95.6</v>
      </c>
      <c r="Q30" s="12">
        <v>84.2</v>
      </c>
      <c r="R30" s="12">
        <v>142.6</v>
      </c>
      <c r="S30" s="12">
        <v>303</v>
      </c>
      <c r="T30" s="12">
        <v>165.6</v>
      </c>
      <c r="U30" s="12">
        <v>201.6</v>
      </c>
      <c r="V30" s="12">
        <v>308.2</v>
      </c>
      <c r="W30" s="12">
        <v>184.4</v>
      </c>
      <c r="X30" s="12">
        <v>144.4</v>
      </c>
      <c r="Y30" s="12">
        <v>337</v>
      </c>
      <c r="Z30" s="12">
        <v>497.2</v>
      </c>
      <c r="AA30" s="12">
        <v>225.2</v>
      </c>
      <c r="AB30" s="12">
        <v>39.6</v>
      </c>
      <c r="AC30" s="12">
        <v>110.2</v>
      </c>
      <c r="AD30" s="12">
        <v>198.8</v>
      </c>
      <c r="AE30" s="12">
        <v>1007.2</v>
      </c>
      <c r="AF30" s="12">
        <v>1272.8</v>
      </c>
      <c r="AG30" s="12">
        <v>675</v>
      </c>
      <c r="AH30" s="12">
        <v>1338.4</v>
      </c>
      <c r="AI30" s="12">
        <v>663.6</v>
      </c>
      <c r="AJ30" s="12">
        <v>280</v>
      </c>
      <c r="AK30" s="12">
        <v>146.6</v>
      </c>
      <c r="AL30" s="12">
        <v>567.79999999999995</v>
      </c>
      <c r="AM30" s="12">
        <v>67.400000000000006</v>
      </c>
      <c r="AN30" s="12">
        <v>212.2</v>
      </c>
      <c r="AO30" s="12">
        <v>166.4</v>
      </c>
      <c r="AP30" s="12">
        <v>192.6</v>
      </c>
      <c r="AQ30" s="12">
        <v>1543</v>
      </c>
      <c r="AR30" s="12">
        <v>396.6</v>
      </c>
      <c r="AS30" s="13">
        <v>16038.6</v>
      </c>
      <c r="AT30" s="14"/>
      <c r="AW30" s="15"/>
    </row>
    <row r="31" spans="1:56">
      <c r="A31" s="1" t="s">
        <v>28</v>
      </c>
      <c r="B31" s="12">
        <v>65.2</v>
      </c>
      <c r="C31" s="12">
        <v>112.4</v>
      </c>
      <c r="D31" s="12">
        <v>83.4</v>
      </c>
      <c r="E31" s="12">
        <v>120</v>
      </c>
      <c r="F31" s="12">
        <v>282.8</v>
      </c>
      <c r="G31" s="12">
        <v>145.4</v>
      </c>
      <c r="H31" s="12">
        <v>244.8</v>
      </c>
      <c r="I31" s="12">
        <v>155.4</v>
      </c>
      <c r="J31" s="12">
        <v>208</v>
      </c>
      <c r="K31" s="12">
        <v>172</v>
      </c>
      <c r="L31" s="12">
        <v>206.2</v>
      </c>
      <c r="M31" s="12">
        <v>155</v>
      </c>
      <c r="N31" s="12">
        <v>77</v>
      </c>
      <c r="O31" s="12">
        <v>77.2</v>
      </c>
      <c r="P31" s="12">
        <v>37.6</v>
      </c>
      <c r="Q31" s="12">
        <v>28.6</v>
      </c>
      <c r="R31" s="12">
        <v>49.8</v>
      </c>
      <c r="S31" s="12">
        <v>131.19999999999999</v>
      </c>
      <c r="T31" s="12">
        <v>88.6</v>
      </c>
      <c r="U31" s="12">
        <v>101.2</v>
      </c>
      <c r="V31" s="12">
        <v>138</v>
      </c>
      <c r="W31" s="12">
        <v>98.4</v>
      </c>
      <c r="X31" s="12">
        <v>58.2</v>
      </c>
      <c r="Y31" s="12">
        <v>167.8</v>
      </c>
      <c r="Z31" s="12">
        <v>203.2</v>
      </c>
      <c r="AA31" s="12">
        <v>113.8</v>
      </c>
      <c r="AB31" s="12">
        <v>50.2</v>
      </c>
      <c r="AC31" s="12">
        <v>193.2</v>
      </c>
      <c r="AD31" s="12">
        <v>56.8</v>
      </c>
      <c r="AE31" s="12">
        <v>453.4</v>
      </c>
      <c r="AF31" s="12">
        <v>524</v>
      </c>
      <c r="AG31" s="12">
        <v>230.2</v>
      </c>
      <c r="AH31" s="12">
        <v>499.6</v>
      </c>
      <c r="AI31" s="12">
        <v>224</v>
      </c>
      <c r="AJ31" s="12">
        <v>106.6</v>
      </c>
      <c r="AK31" s="12">
        <v>58.6</v>
      </c>
      <c r="AL31" s="12">
        <v>236.2</v>
      </c>
      <c r="AM31" s="12">
        <v>41</v>
      </c>
      <c r="AN31" s="12">
        <v>115</v>
      </c>
      <c r="AO31" s="12">
        <v>54.8</v>
      </c>
      <c r="AP31" s="12">
        <v>109.6</v>
      </c>
      <c r="AQ31" s="12">
        <v>557.6</v>
      </c>
      <c r="AR31" s="12">
        <v>238.6</v>
      </c>
      <c r="AS31" s="13">
        <v>7070.6000000000013</v>
      </c>
      <c r="AT31" s="14"/>
      <c r="AW31" s="15"/>
    </row>
    <row r="32" spans="1:56">
      <c r="A32" s="1">
        <v>16</v>
      </c>
      <c r="B32" s="12">
        <v>47.4</v>
      </c>
      <c r="C32" s="12">
        <v>53</v>
      </c>
      <c r="D32" s="12">
        <v>35.799999999999997</v>
      </c>
      <c r="E32" s="12">
        <v>78.599999999999994</v>
      </c>
      <c r="F32" s="12">
        <v>172.4</v>
      </c>
      <c r="G32" s="12">
        <v>109.8</v>
      </c>
      <c r="H32" s="12">
        <v>164.4</v>
      </c>
      <c r="I32" s="12">
        <v>111.8</v>
      </c>
      <c r="J32" s="12">
        <v>113</v>
      </c>
      <c r="K32" s="12">
        <v>96.4</v>
      </c>
      <c r="L32" s="12">
        <v>106.2</v>
      </c>
      <c r="M32" s="12">
        <v>80.400000000000006</v>
      </c>
      <c r="N32" s="12">
        <v>34.4</v>
      </c>
      <c r="O32" s="12">
        <v>29.4</v>
      </c>
      <c r="P32" s="12">
        <v>18.8</v>
      </c>
      <c r="Q32" s="12">
        <v>13.6</v>
      </c>
      <c r="R32" s="12">
        <v>16</v>
      </c>
      <c r="S32" s="12">
        <v>33</v>
      </c>
      <c r="T32" s="12">
        <v>31.4</v>
      </c>
      <c r="U32" s="12">
        <v>27.8</v>
      </c>
      <c r="V32" s="12">
        <v>39.799999999999997</v>
      </c>
      <c r="W32" s="12">
        <v>25.4</v>
      </c>
      <c r="X32" s="12">
        <v>19.399999999999999</v>
      </c>
      <c r="Y32" s="12">
        <v>105.8</v>
      </c>
      <c r="Z32" s="12">
        <v>110</v>
      </c>
      <c r="AA32" s="12">
        <v>289.60000000000002</v>
      </c>
      <c r="AB32" s="12">
        <v>226</v>
      </c>
      <c r="AC32" s="12">
        <v>1155.2</v>
      </c>
      <c r="AD32" s="12">
        <v>515.20000000000005</v>
      </c>
      <c r="AE32" s="12">
        <v>34.6</v>
      </c>
      <c r="AF32" s="12">
        <v>177.8</v>
      </c>
      <c r="AG32" s="12">
        <v>172.8</v>
      </c>
      <c r="AH32" s="12">
        <v>334.4</v>
      </c>
      <c r="AI32" s="12">
        <v>156</v>
      </c>
      <c r="AJ32" s="12">
        <v>70</v>
      </c>
      <c r="AK32" s="12">
        <v>20</v>
      </c>
      <c r="AL32" s="12">
        <v>55</v>
      </c>
      <c r="AM32" s="12">
        <v>7.4</v>
      </c>
      <c r="AN32" s="12">
        <v>34.799999999999997</v>
      </c>
      <c r="AO32" s="12">
        <v>37.200000000000003</v>
      </c>
      <c r="AP32" s="12">
        <v>69</v>
      </c>
      <c r="AQ32" s="12">
        <v>232.4</v>
      </c>
      <c r="AR32" s="12">
        <v>99.4</v>
      </c>
      <c r="AS32" s="13">
        <v>5360.7999999999984</v>
      </c>
      <c r="AT32" s="14"/>
      <c r="AW32" s="15"/>
    </row>
    <row r="33" spans="1:49">
      <c r="A33" s="1">
        <v>24</v>
      </c>
      <c r="B33" s="12">
        <v>52</v>
      </c>
      <c r="C33" s="12">
        <v>50.6</v>
      </c>
      <c r="D33" s="12">
        <v>35</v>
      </c>
      <c r="E33" s="12">
        <v>54</v>
      </c>
      <c r="F33" s="12">
        <v>131</v>
      </c>
      <c r="G33" s="12">
        <v>83.6</v>
      </c>
      <c r="H33" s="12">
        <v>129</v>
      </c>
      <c r="I33" s="12">
        <v>78.599999999999994</v>
      </c>
      <c r="J33" s="12">
        <v>96.6</v>
      </c>
      <c r="K33" s="12">
        <v>78.8</v>
      </c>
      <c r="L33" s="12">
        <v>99.2</v>
      </c>
      <c r="M33" s="12">
        <v>84</v>
      </c>
      <c r="N33" s="12">
        <v>34.6</v>
      </c>
      <c r="O33" s="12">
        <v>30.6</v>
      </c>
      <c r="P33" s="12">
        <v>17.399999999999999</v>
      </c>
      <c r="Q33" s="12">
        <v>16.600000000000001</v>
      </c>
      <c r="R33" s="12">
        <v>14.6</v>
      </c>
      <c r="S33" s="12">
        <v>27</v>
      </c>
      <c r="T33" s="12">
        <v>40.6</v>
      </c>
      <c r="U33" s="12">
        <v>23.6</v>
      </c>
      <c r="V33" s="12">
        <v>28.6</v>
      </c>
      <c r="W33" s="12">
        <v>14</v>
      </c>
      <c r="X33" s="12">
        <v>8.8000000000000007</v>
      </c>
      <c r="Y33" s="12">
        <v>70.599999999999994</v>
      </c>
      <c r="Z33" s="12">
        <v>88.2</v>
      </c>
      <c r="AA33" s="12">
        <v>345.4</v>
      </c>
      <c r="AB33" s="12">
        <v>268</v>
      </c>
      <c r="AC33" s="12">
        <v>1428.6</v>
      </c>
      <c r="AD33" s="12">
        <v>588.79999999999995</v>
      </c>
      <c r="AE33" s="12">
        <v>160.4</v>
      </c>
      <c r="AF33" s="12">
        <v>45.2</v>
      </c>
      <c r="AG33" s="12">
        <v>169.8</v>
      </c>
      <c r="AH33" s="12">
        <v>318.39999999999998</v>
      </c>
      <c r="AI33" s="12">
        <v>137</v>
      </c>
      <c r="AJ33" s="12">
        <v>81.2</v>
      </c>
      <c r="AK33" s="12">
        <v>13.8</v>
      </c>
      <c r="AL33" s="12">
        <v>43.6</v>
      </c>
      <c r="AM33" s="12">
        <v>7.8</v>
      </c>
      <c r="AN33" s="12">
        <v>51.2</v>
      </c>
      <c r="AO33" s="12">
        <v>34.799999999999997</v>
      </c>
      <c r="AP33" s="12">
        <v>121</v>
      </c>
      <c r="AQ33" s="12">
        <v>231</v>
      </c>
      <c r="AR33" s="12">
        <v>96</v>
      </c>
      <c r="AS33" s="13">
        <v>5529.5999999999995</v>
      </c>
      <c r="AT33" s="14"/>
      <c r="AW33" s="15"/>
    </row>
    <row r="34" spans="1:49">
      <c r="A34" s="1" t="s">
        <v>29</v>
      </c>
      <c r="B34" s="12">
        <v>13.2</v>
      </c>
      <c r="C34" s="12">
        <v>22.4</v>
      </c>
      <c r="D34" s="12">
        <v>11.8</v>
      </c>
      <c r="E34" s="12">
        <v>18</v>
      </c>
      <c r="F34" s="12">
        <v>48.2</v>
      </c>
      <c r="G34" s="12">
        <v>18.399999999999999</v>
      </c>
      <c r="H34" s="12">
        <v>39.4</v>
      </c>
      <c r="I34" s="12">
        <v>21.4</v>
      </c>
      <c r="J34" s="12">
        <v>56</v>
      </c>
      <c r="K34" s="12">
        <v>27.4</v>
      </c>
      <c r="L34" s="12">
        <v>24.8</v>
      </c>
      <c r="M34" s="12">
        <v>36.4</v>
      </c>
      <c r="N34" s="12">
        <v>13.8</v>
      </c>
      <c r="O34" s="12">
        <v>12.8</v>
      </c>
      <c r="P34" s="12">
        <v>9.8000000000000007</v>
      </c>
      <c r="Q34" s="12">
        <v>5.8</v>
      </c>
      <c r="R34" s="12">
        <v>7.8</v>
      </c>
      <c r="S34" s="12">
        <v>11.8</v>
      </c>
      <c r="T34" s="12">
        <v>15.2</v>
      </c>
      <c r="U34" s="12">
        <v>13.8</v>
      </c>
      <c r="V34" s="12">
        <v>20.8</v>
      </c>
      <c r="W34" s="12">
        <v>13.6</v>
      </c>
      <c r="X34" s="12">
        <v>8.6</v>
      </c>
      <c r="Y34" s="12">
        <v>34.799999999999997</v>
      </c>
      <c r="Z34" s="12">
        <v>25.8</v>
      </c>
      <c r="AA34" s="12">
        <v>202.8</v>
      </c>
      <c r="AB34" s="12">
        <v>166.8</v>
      </c>
      <c r="AC34" s="12">
        <v>858.8</v>
      </c>
      <c r="AD34" s="12">
        <v>241.4</v>
      </c>
      <c r="AE34" s="12">
        <v>156.80000000000001</v>
      </c>
      <c r="AF34" s="12">
        <v>155.6</v>
      </c>
      <c r="AG34" s="12">
        <v>19.600000000000001</v>
      </c>
      <c r="AH34" s="12">
        <v>44.4</v>
      </c>
      <c r="AI34" s="12">
        <v>39.799999999999997</v>
      </c>
      <c r="AJ34" s="12">
        <v>33.200000000000003</v>
      </c>
      <c r="AK34" s="12">
        <v>9.4</v>
      </c>
      <c r="AL34" s="12">
        <v>34.799999999999997</v>
      </c>
      <c r="AM34" s="12">
        <v>4.2</v>
      </c>
      <c r="AN34" s="12">
        <v>29.6</v>
      </c>
      <c r="AO34" s="12">
        <v>17</v>
      </c>
      <c r="AP34" s="12">
        <v>49.6</v>
      </c>
      <c r="AQ34" s="12">
        <v>107.8</v>
      </c>
      <c r="AR34" s="12">
        <v>51.4</v>
      </c>
      <c r="AS34" s="13">
        <v>2754.8</v>
      </c>
      <c r="AT34" s="14"/>
      <c r="AW34" s="15"/>
    </row>
    <row r="35" spans="1:49">
      <c r="A35" s="1" t="s">
        <v>30</v>
      </c>
      <c r="B35" s="12">
        <v>27.8</v>
      </c>
      <c r="C35" s="12">
        <v>40.4</v>
      </c>
      <c r="D35" s="12">
        <v>12.2</v>
      </c>
      <c r="E35" s="12">
        <v>14.4</v>
      </c>
      <c r="F35" s="12">
        <v>41.6</v>
      </c>
      <c r="G35" s="12">
        <v>16.8</v>
      </c>
      <c r="H35" s="12">
        <v>32.4</v>
      </c>
      <c r="I35" s="12">
        <v>21.4</v>
      </c>
      <c r="J35" s="12">
        <v>58.6</v>
      </c>
      <c r="K35" s="12">
        <v>41.8</v>
      </c>
      <c r="L35" s="12">
        <v>48.6</v>
      </c>
      <c r="M35" s="12">
        <v>37</v>
      </c>
      <c r="N35" s="12">
        <v>19.2</v>
      </c>
      <c r="O35" s="12">
        <v>30.2</v>
      </c>
      <c r="P35" s="12">
        <v>8.8000000000000007</v>
      </c>
      <c r="Q35" s="12">
        <v>10.4</v>
      </c>
      <c r="R35" s="12">
        <v>12.8</v>
      </c>
      <c r="S35" s="12">
        <v>24.8</v>
      </c>
      <c r="T35" s="12">
        <v>19.600000000000001</v>
      </c>
      <c r="U35" s="12">
        <v>19.600000000000001</v>
      </c>
      <c r="V35" s="12">
        <v>17.600000000000001</v>
      </c>
      <c r="W35" s="12">
        <v>7.2</v>
      </c>
      <c r="X35" s="12">
        <v>4.2</v>
      </c>
      <c r="Y35" s="12">
        <v>17.2</v>
      </c>
      <c r="Z35" s="12">
        <v>36.200000000000003</v>
      </c>
      <c r="AA35" s="12">
        <v>295.39999999999998</v>
      </c>
      <c r="AB35" s="12">
        <v>251.6</v>
      </c>
      <c r="AC35" s="12">
        <v>1823.8</v>
      </c>
      <c r="AD35" s="12">
        <v>446.8</v>
      </c>
      <c r="AE35" s="12">
        <v>305</v>
      </c>
      <c r="AF35" s="12">
        <v>286.8</v>
      </c>
      <c r="AG35" s="12">
        <v>49.2</v>
      </c>
      <c r="AH35" s="12">
        <v>27.2</v>
      </c>
      <c r="AI35" s="12">
        <v>48.6</v>
      </c>
      <c r="AJ35" s="12">
        <v>73.2</v>
      </c>
      <c r="AK35" s="12">
        <v>9</v>
      </c>
      <c r="AL35" s="12">
        <v>51.2</v>
      </c>
      <c r="AM35" s="12">
        <v>6.4</v>
      </c>
      <c r="AN35" s="12">
        <v>42</v>
      </c>
      <c r="AO35" s="12">
        <v>27.2</v>
      </c>
      <c r="AP35" s="12">
        <v>109</v>
      </c>
      <c r="AQ35" s="12">
        <v>73.8</v>
      </c>
      <c r="AR35" s="12">
        <v>69.8</v>
      </c>
      <c r="AS35" s="13">
        <v>4616.8</v>
      </c>
      <c r="AT35" s="14"/>
      <c r="AW35" s="15"/>
    </row>
    <row r="36" spans="1:49">
      <c r="A36" s="1" t="s">
        <v>31</v>
      </c>
      <c r="B36" s="12">
        <v>21.2</v>
      </c>
      <c r="C36" s="12">
        <v>29</v>
      </c>
      <c r="D36" s="12">
        <v>13.8</v>
      </c>
      <c r="E36" s="12">
        <v>18</v>
      </c>
      <c r="F36" s="12">
        <v>58.8</v>
      </c>
      <c r="G36" s="12">
        <v>14.8</v>
      </c>
      <c r="H36" s="12">
        <v>26.4</v>
      </c>
      <c r="I36" s="12">
        <v>17</v>
      </c>
      <c r="J36" s="12">
        <v>52.8</v>
      </c>
      <c r="K36" s="12">
        <v>28</v>
      </c>
      <c r="L36" s="12">
        <v>39</v>
      </c>
      <c r="M36" s="12">
        <v>41.6</v>
      </c>
      <c r="N36" s="12">
        <v>22.4</v>
      </c>
      <c r="O36" s="12">
        <v>22.2</v>
      </c>
      <c r="P36" s="12">
        <v>11</v>
      </c>
      <c r="Q36" s="12">
        <v>12.6</v>
      </c>
      <c r="R36" s="12">
        <v>17.2</v>
      </c>
      <c r="S36" s="12">
        <v>32.6</v>
      </c>
      <c r="T36" s="12">
        <v>28.2</v>
      </c>
      <c r="U36" s="12">
        <v>20.8</v>
      </c>
      <c r="V36" s="12">
        <v>33.799999999999997</v>
      </c>
      <c r="W36" s="12">
        <v>12.6</v>
      </c>
      <c r="X36" s="12">
        <v>10.8</v>
      </c>
      <c r="Y36" s="12">
        <v>22.6</v>
      </c>
      <c r="Z36" s="12">
        <v>24.8</v>
      </c>
      <c r="AA36" s="12">
        <v>175.4</v>
      </c>
      <c r="AB36" s="12">
        <v>135</v>
      </c>
      <c r="AC36" s="12">
        <v>781.8</v>
      </c>
      <c r="AD36" s="12">
        <v>251.2</v>
      </c>
      <c r="AE36" s="12">
        <v>160</v>
      </c>
      <c r="AF36" s="12">
        <v>142.19999999999999</v>
      </c>
      <c r="AG36" s="12">
        <v>39.6</v>
      </c>
      <c r="AH36" s="12">
        <v>58.8</v>
      </c>
      <c r="AI36" s="12">
        <v>10.4</v>
      </c>
      <c r="AJ36" s="12">
        <v>35</v>
      </c>
      <c r="AK36" s="12">
        <v>9.8000000000000007</v>
      </c>
      <c r="AL36" s="12">
        <v>61.6</v>
      </c>
      <c r="AM36" s="12">
        <v>7.8</v>
      </c>
      <c r="AN36" s="12">
        <v>38.4</v>
      </c>
      <c r="AO36" s="12">
        <v>26.6</v>
      </c>
      <c r="AP36" s="12">
        <v>96.6</v>
      </c>
      <c r="AQ36" s="12">
        <v>135.4</v>
      </c>
      <c r="AR36" s="12">
        <v>129.19999999999999</v>
      </c>
      <c r="AS36" s="13">
        <v>2926.7999999999997</v>
      </c>
      <c r="AT36" s="14"/>
      <c r="AW36" s="15"/>
    </row>
    <row r="37" spans="1:49">
      <c r="A37" s="1" t="s">
        <v>32</v>
      </c>
      <c r="B37" s="12">
        <v>7.2</v>
      </c>
      <c r="C37" s="12">
        <v>15.4</v>
      </c>
      <c r="D37" s="12">
        <v>2.4</v>
      </c>
      <c r="E37" s="12">
        <v>3.8</v>
      </c>
      <c r="F37" s="12">
        <v>9</v>
      </c>
      <c r="G37" s="12">
        <v>3</v>
      </c>
      <c r="H37" s="12">
        <v>6.8</v>
      </c>
      <c r="I37" s="12">
        <v>6</v>
      </c>
      <c r="J37" s="12">
        <v>19</v>
      </c>
      <c r="K37" s="12">
        <v>4.2</v>
      </c>
      <c r="L37" s="12">
        <v>9.6</v>
      </c>
      <c r="M37" s="12">
        <v>9.4</v>
      </c>
      <c r="N37" s="12">
        <v>4.2</v>
      </c>
      <c r="O37" s="12">
        <v>7.8</v>
      </c>
      <c r="P37" s="12">
        <v>3.2</v>
      </c>
      <c r="Q37" s="12">
        <v>6</v>
      </c>
      <c r="R37" s="12">
        <v>7.6</v>
      </c>
      <c r="S37" s="12">
        <v>3</v>
      </c>
      <c r="T37" s="12">
        <v>8.4</v>
      </c>
      <c r="U37" s="12">
        <v>8.4</v>
      </c>
      <c r="V37" s="12">
        <v>6</v>
      </c>
      <c r="W37" s="12">
        <v>1.4</v>
      </c>
      <c r="X37" s="12">
        <v>2.6</v>
      </c>
      <c r="Y37" s="12">
        <v>4</v>
      </c>
      <c r="Z37" s="12">
        <v>3.8</v>
      </c>
      <c r="AA37" s="12">
        <v>74.599999999999994</v>
      </c>
      <c r="AB37" s="12">
        <v>55</v>
      </c>
      <c r="AC37" s="12">
        <v>322.39999999999998</v>
      </c>
      <c r="AD37" s="12">
        <v>118.6</v>
      </c>
      <c r="AE37" s="12">
        <v>59</v>
      </c>
      <c r="AF37" s="12">
        <v>80.8</v>
      </c>
      <c r="AG37" s="12">
        <v>31.6</v>
      </c>
      <c r="AH37" s="12">
        <v>67</v>
      </c>
      <c r="AI37" s="12">
        <v>40.4</v>
      </c>
      <c r="AJ37" s="12">
        <v>3.6</v>
      </c>
      <c r="AK37" s="12">
        <v>1.6</v>
      </c>
      <c r="AL37" s="12">
        <v>7.4</v>
      </c>
      <c r="AM37" s="12">
        <v>2.2000000000000002</v>
      </c>
      <c r="AN37" s="12">
        <v>16.600000000000001</v>
      </c>
      <c r="AO37" s="12">
        <v>6.6</v>
      </c>
      <c r="AP37" s="12">
        <v>40.200000000000003</v>
      </c>
      <c r="AQ37" s="12">
        <v>41.8</v>
      </c>
      <c r="AR37" s="12">
        <v>44.8</v>
      </c>
      <c r="AS37" s="13">
        <v>1176.3999999999999</v>
      </c>
      <c r="AT37" s="14"/>
      <c r="AW37" s="15"/>
    </row>
    <row r="38" spans="1:49">
      <c r="A38" s="1" t="s">
        <v>33</v>
      </c>
      <c r="B38" s="12">
        <v>2.2000000000000002</v>
      </c>
      <c r="C38" s="12">
        <v>6</v>
      </c>
      <c r="D38" s="12">
        <v>3</v>
      </c>
      <c r="E38" s="12">
        <v>3.2</v>
      </c>
      <c r="F38" s="12">
        <v>18.8</v>
      </c>
      <c r="G38" s="12">
        <v>3.2</v>
      </c>
      <c r="H38" s="12">
        <v>11</v>
      </c>
      <c r="I38" s="12">
        <v>8.6</v>
      </c>
      <c r="J38" s="12">
        <v>23.8</v>
      </c>
      <c r="K38" s="12">
        <v>48.8</v>
      </c>
      <c r="L38" s="12">
        <v>28</v>
      </c>
      <c r="M38" s="12">
        <v>76</v>
      </c>
      <c r="N38" s="12">
        <v>25.2</v>
      </c>
      <c r="O38" s="12">
        <v>44.6</v>
      </c>
      <c r="P38" s="12">
        <v>14.6</v>
      </c>
      <c r="Q38" s="12">
        <v>6.8</v>
      </c>
      <c r="R38" s="12">
        <v>6.2</v>
      </c>
      <c r="S38" s="12">
        <v>21.4</v>
      </c>
      <c r="T38" s="12">
        <v>5.2</v>
      </c>
      <c r="U38" s="12">
        <v>0.2</v>
      </c>
      <c r="V38" s="12">
        <v>2</v>
      </c>
      <c r="W38" s="12">
        <v>0.4</v>
      </c>
      <c r="X38" s="12">
        <v>0.4</v>
      </c>
      <c r="Y38" s="12">
        <v>2.6</v>
      </c>
      <c r="Z38" s="12">
        <v>7.2</v>
      </c>
      <c r="AA38" s="12">
        <v>125.4</v>
      </c>
      <c r="AB38" s="12">
        <v>56</v>
      </c>
      <c r="AC38" s="12">
        <v>157.80000000000001</v>
      </c>
      <c r="AD38" s="12">
        <v>72.2</v>
      </c>
      <c r="AE38" s="12">
        <v>20</v>
      </c>
      <c r="AF38" s="12">
        <v>12.2</v>
      </c>
      <c r="AG38" s="12">
        <v>10.199999999999999</v>
      </c>
      <c r="AH38" s="12">
        <v>7.8</v>
      </c>
      <c r="AI38" s="12">
        <v>15.6</v>
      </c>
      <c r="AJ38" s="12">
        <v>1.6</v>
      </c>
      <c r="AK38" s="12">
        <v>2.4</v>
      </c>
      <c r="AL38" s="12">
        <v>66.400000000000006</v>
      </c>
      <c r="AM38" s="12">
        <v>1</v>
      </c>
      <c r="AN38" s="12">
        <v>4.5999999999999996</v>
      </c>
      <c r="AO38" s="12">
        <v>0.8</v>
      </c>
      <c r="AP38" s="12">
        <v>5.6</v>
      </c>
      <c r="AQ38" s="12">
        <v>15.8</v>
      </c>
      <c r="AR38" s="12">
        <v>2.8</v>
      </c>
      <c r="AS38" s="13">
        <v>947.59999999999991</v>
      </c>
      <c r="AT38" s="14"/>
      <c r="AW38" s="15"/>
    </row>
    <row r="39" spans="1:49">
      <c r="A39" s="1" t="s">
        <v>34</v>
      </c>
      <c r="B39" s="12">
        <v>10.199999999999999</v>
      </c>
      <c r="C39" s="12">
        <v>15.2</v>
      </c>
      <c r="D39" s="12">
        <v>9.8000000000000007</v>
      </c>
      <c r="E39" s="12">
        <v>10.4</v>
      </c>
      <c r="F39" s="12">
        <v>45.2</v>
      </c>
      <c r="G39" s="12">
        <v>15.2</v>
      </c>
      <c r="H39" s="12">
        <v>15.2</v>
      </c>
      <c r="I39" s="12">
        <v>14.4</v>
      </c>
      <c r="J39" s="12">
        <v>43.8</v>
      </c>
      <c r="K39" s="12">
        <v>64.599999999999994</v>
      </c>
      <c r="L39" s="12">
        <v>60.6</v>
      </c>
      <c r="M39" s="12">
        <v>334.2</v>
      </c>
      <c r="N39" s="12">
        <v>29.6</v>
      </c>
      <c r="O39" s="12">
        <v>108.2</v>
      </c>
      <c r="P39" s="12">
        <v>33</v>
      </c>
      <c r="Q39" s="12">
        <v>22.8</v>
      </c>
      <c r="R39" s="12">
        <v>25.6</v>
      </c>
      <c r="S39" s="12">
        <v>48.6</v>
      </c>
      <c r="T39" s="12">
        <v>7.2</v>
      </c>
      <c r="U39" s="12">
        <v>4.8</v>
      </c>
      <c r="V39" s="12">
        <v>6.6</v>
      </c>
      <c r="W39" s="12">
        <v>3.4</v>
      </c>
      <c r="X39" s="12">
        <v>1.2</v>
      </c>
      <c r="Y39" s="12">
        <v>5.6</v>
      </c>
      <c r="Z39" s="12">
        <v>12.6</v>
      </c>
      <c r="AA39" s="12">
        <v>770.6</v>
      </c>
      <c r="AB39" s="12">
        <v>245.8</v>
      </c>
      <c r="AC39" s="12">
        <v>643.4</v>
      </c>
      <c r="AD39" s="12">
        <v>292.2</v>
      </c>
      <c r="AE39" s="12">
        <v>51.8</v>
      </c>
      <c r="AF39" s="12">
        <v>40</v>
      </c>
      <c r="AG39" s="12">
        <v>34.799999999999997</v>
      </c>
      <c r="AH39" s="12">
        <v>58.6</v>
      </c>
      <c r="AI39" s="12">
        <v>54</v>
      </c>
      <c r="AJ39" s="12">
        <v>8.6</v>
      </c>
      <c r="AK39" s="12">
        <v>68.8</v>
      </c>
      <c r="AL39" s="12">
        <v>15.4</v>
      </c>
      <c r="AM39" s="12">
        <v>1.8</v>
      </c>
      <c r="AN39" s="12">
        <v>9.8000000000000007</v>
      </c>
      <c r="AO39" s="12">
        <v>8.8000000000000007</v>
      </c>
      <c r="AP39" s="12">
        <v>6.4</v>
      </c>
      <c r="AQ39" s="12">
        <v>149.6</v>
      </c>
      <c r="AR39" s="12">
        <v>13.4</v>
      </c>
      <c r="AS39" s="13">
        <v>3421.8000000000011</v>
      </c>
      <c r="AT39" s="14"/>
      <c r="AW39" s="15"/>
    </row>
    <row r="40" spans="1:49">
      <c r="A40" s="1" t="s">
        <v>35</v>
      </c>
      <c r="B40" s="12">
        <v>4</v>
      </c>
      <c r="C40" s="12">
        <v>2.2000000000000002</v>
      </c>
      <c r="D40" s="12">
        <v>2.8</v>
      </c>
      <c r="E40" s="12">
        <v>1.8</v>
      </c>
      <c r="F40" s="12">
        <v>7.4</v>
      </c>
      <c r="G40" s="12">
        <v>2.6</v>
      </c>
      <c r="H40" s="12">
        <v>7.6</v>
      </c>
      <c r="I40" s="12">
        <v>3</v>
      </c>
      <c r="J40" s="12">
        <v>12.4</v>
      </c>
      <c r="K40" s="12">
        <v>1.2</v>
      </c>
      <c r="L40" s="12">
        <v>4.2</v>
      </c>
      <c r="M40" s="12">
        <v>18.2</v>
      </c>
      <c r="N40" s="12">
        <v>1.6</v>
      </c>
      <c r="O40" s="12">
        <v>2</v>
      </c>
      <c r="P40" s="12">
        <v>1.2</v>
      </c>
      <c r="Q40" s="12">
        <v>1.6</v>
      </c>
      <c r="R40" s="12">
        <v>1.6</v>
      </c>
      <c r="S40" s="12">
        <v>2.8</v>
      </c>
      <c r="T40" s="12">
        <v>15.4</v>
      </c>
      <c r="U40" s="12">
        <v>9.4</v>
      </c>
      <c r="V40" s="12">
        <v>17.399999999999999</v>
      </c>
      <c r="W40" s="12">
        <v>5.8</v>
      </c>
      <c r="X40" s="12">
        <v>0.8</v>
      </c>
      <c r="Y40" s="12">
        <v>9.1999999999999993</v>
      </c>
      <c r="Z40" s="12">
        <v>0</v>
      </c>
      <c r="AA40" s="12">
        <v>75.599999999999994</v>
      </c>
      <c r="AB40" s="12">
        <v>35.4</v>
      </c>
      <c r="AC40" s="12">
        <v>66.8</v>
      </c>
      <c r="AD40" s="12">
        <v>46.6</v>
      </c>
      <c r="AE40" s="12">
        <v>6.2</v>
      </c>
      <c r="AF40" s="12">
        <v>7.8</v>
      </c>
      <c r="AG40" s="12">
        <v>3.4</v>
      </c>
      <c r="AH40" s="12">
        <v>5.2</v>
      </c>
      <c r="AI40" s="12">
        <v>8</v>
      </c>
      <c r="AJ40" s="12">
        <v>4</v>
      </c>
      <c r="AK40" s="12">
        <v>0.6</v>
      </c>
      <c r="AL40" s="12">
        <v>3</v>
      </c>
      <c r="AM40" s="12">
        <v>4.2</v>
      </c>
      <c r="AN40" s="12">
        <v>16.2</v>
      </c>
      <c r="AO40" s="12">
        <v>2.8</v>
      </c>
      <c r="AP40" s="12">
        <v>2</v>
      </c>
      <c r="AQ40" s="12">
        <v>24</v>
      </c>
      <c r="AR40" s="12">
        <v>6</v>
      </c>
      <c r="AS40" s="13">
        <v>454</v>
      </c>
      <c r="AT40" s="14"/>
      <c r="AW40" s="15"/>
    </row>
    <row r="41" spans="1:49">
      <c r="A41" s="1" t="s">
        <v>36</v>
      </c>
      <c r="B41" s="12">
        <v>26.8</v>
      </c>
      <c r="C41" s="12">
        <v>28.4</v>
      </c>
      <c r="D41" s="12">
        <v>8.4</v>
      </c>
      <c r="E41" s="12">
        <v>7.8</v>
      </c>
      <c r="F41" s="12">
        <v>18</v>
      </c>
      <c r="G41" s="12">
        <v>17</v>
      </c>
      <c r="H41" s="12">
        <v>66.8</v>
      </c>
      <c r="I41" s="12">
        <v>28.8</v>
      </c>
      <c r="J41" s="12">
        <v>78.2</v>
      </c>
      <c r="K41" s="12">
        <v>10.199999999999999</v>
      </c>
      <c r="L41" s="12">
        <v>43</v>
      </c>
      <c r="M41" s="12">
        <v>100.4</v>
      </c>
      <c r="N41" s="12">
        <v>17.399999999999999</v>
      </c>
      <c r="O41" s="12">
        <v>27.2</v>
      </c>
      <c r="P41" s="12">
        <v>15</v>
      </c>
      <c r="Q41" s="12">
        <v>9.1999999999999993</v>
      </c>
      <c r="R41" s="12">
        <v>12.2</v>
      </c>
      <c r="S41" s="12">
        <v>26.8</v>
      </c>
      <c r="T41" s="12">
        <v>163.19999999999999</v>
      </c>
      <c r="U41" s="12">
        <v>44.8</v>
      </c>
      <c r="V41" s="12">
        <v>71.2</v>
      </c>
      <c r="W41" s="12">
        <v>15.6</v>
      </c>
      <c r="X41" s="12">
        <v>9.6</v>
      </c>
      <c r="Y41" s="12">
        <v>23.2</v>
      </c>
      <c r="Z41" s="12">
        <v>19</v>
      </c>
      <c r="AA41" s="12">
        <v>186.2</v>
      </c>
      <c r="AB41" s="12">
        <v>87.6</v>
      </c>
      <c r="AC41" s="12">
        <v>243.8</v>
      </c>
      <c r="AD41" s="12">
        <v>122</v>
      </c>
      <c r="AE41" s="12">
        <v>38.6</v>
      </c>
      <c r="AF41" s="12">
        <v>55</v>
      </c>
      <c r="AG41" s="12">
        <v>25.8</v>
      </c>
      <c r="AH41" s="12">
        <v>36</v>
      </c>
      <c r="AI41" s="12">
        <v>38.799999999999997</v>
      </c>
      <c r="AJ41" s="12">
        <v>16.399999999999999</v>
      </c>
      <c r="AK41" s="12">
        <v>3.4</v>
      </c>
      <c r="AL41" s="12">
        <v>11.2</v>
      </c>
      <c r="AM41" s="12">
        <v>25.6</v>
      </c>
      <c r="AN41" s="12">
        <v>10.6</v>
      </c>
      <c r="AO41" s="12">
        <v>11.6</v>
      </c>
      <c r="AP41" s="12">
        <v>14.4</v>
      </c>
      <c r="AQ41" s="12">
        <v>57</v>
      </c>
      <c r="AR41" s="12">
        <v>18.600000000000001</v>
      </c>
      <c r="AS41" s="13">
        <v>1890.7999999999997</v>
      </c>
      <c r="AT41" s="14"/>
      <c r="AW41" s="15"/>
    </row>
    <row r="42" spans="1:49">
      <c r="A42" s="1" t="s">
        <v>53</v>
      </c>
      <c r="B42" s="12">
        <v>7.4</v>
      </c>
      <c r="C42" s="12">
        <v>6.4</v>
      </c>
      <c r="D42" s="12">
        <v>3</v>
      </c>
      <c r="E42" s="12">
        <v>4.2</v>
      </c>
      <c r="F42" s="12">
        <v>8.1999999999999993</v>
      </c>
      <c r="G42" s="12">
        <v>1.8</v>
      </c>
      <c r="H42" s="12">
        <v>4.8</v>
      </c>
      <c r="I42" s="12">
        <v>6</v>
      </c>
      <c r="J42" s="12">
        <v>9.4</v>
      </c>
      <c r="K42" s="12">
        <v>2.2000000000000002</v>
      </c>
      <c r="L42" s="12">
        <v>5.8</v>
      </c>
      <c r="M42" s="12">
        <v>6</v>
      </c>
      <c r="N42" s="12">
        <v>4.2</v>
      </c>
      <c r="O42" s="12">
        <v>4</v>
      </c>
      <c r="P42" s="12">
        <v>2</v>
      </c>
      <c r="Q42" s="12">
        <v>3</v>
      </c>
      <c r="R42" s="12">
        <v>2.8</v>
      </c>
      <c r="S42" s="12">
        <v>3.2</v>
      </c>
      <c r="T42" s="12">
        <v>8.4</v>
      </c>
      <c r="U42" s="12">
        <v>4.5999999999999996</v>
      </c>
      <c r="V42" s="12">
        <v>7.2</v>
      </c>
      <c r="W42" s="12">
        <v>3.6</v>
      </c>
      <c r="X42" s="12">
        <v>1.8</v>
      </c>
      <c r="Y42" s="12">
        <v>3.6</v>
      </c>
      <c r="Z42" s="12">
        <v>3.2</v>
      </c>
      <c r="AA42" s="12">
        <v>61</v>
      </c>
      <c r="AB42" s="12">
        <v>32.6</v>
      </c>
      <c r="AC42" s="12">
        <v>189.2</v>
      </c>
      <c r="AD42" s="12">
        <v>64.400000000000006</v>
      </c>
      <c r="AE42" s="12">
        <v>37.4</v>
      </c>
      <c r="AF42" s="12">
        <v>38</v>
      </c>
      <c r="AG42" s="12">
        <v>16</v>
      </c>
      <c r="AH42" s="12">
        <v>27.6</v>
      </c>
      <c r="AI42" s="12">
        <v>26</v>
      </c>
      <c r="AJ42" s="12">
        <v>7.4</v>
      </c>
      <c r="AK42" s="12">
        <v>3</v>
      </c>
      <c r="AL42" s="12">
        <v>8.6</v>
      </c>
      <c r="AM42" s="12">
        <v>3.6</v>
      </c>
      <c r="AN42" s="12">
        <v>16.2</v>
      </c>
      <c r="AO42" s="12">
        <v>2.4</v>
      </c>
      <c r="AP42" s="12">
        <v>28.6</v>
      </c>
      <c r="AQ42" s="12">
        <v>28.4</v>
      </c>
      <c r="AR42" s="12">
        <v>17</v>
      </c>
      <c r="AS42" s="13">
        <v>724.2</v>
      </c>
      <c r="AT42" s="14"/>
      <c r="AW42" s="15"/>
    </row>
    <row r="43" spans="1:49">
      <c r="A43" s="1" t="s">
        <v>54</v>
      </c>
      <c r="B43" s="12">
        <v>6.6</v>
      </c>
      <c r="C43" s="12">
        <v>10.8</v>
      </c>
      <c r="D43" s="12">
        <v>2.4</v>
      </c>
      <c r="E43" s="12">
        <v>4.5999999999999996</v>
      </c>
      <c r="F43" s="12">
        <v>5.6</v>
      </c>
      <c r="G43" s="12">
        <v>3.2</v>
      </c>
      <c r="H43" s="12">
        <v>10.199999999999999</v>
      </c>
      <c r="I43" s="12">
        <v>4.4000000000000004</v>
      </c>
      <c r="J43" s="12">
        <v>12.6</v>
      </c>
      <c r="K43" s="12">
        <v>7</v>
      </c>
      <c r="L43" s="12">
        <v>6.4</v>
      </c>
      <c r="M43" s="12">
        <v>13.4</v>
      </c>
      <c r="N43" s="12">
        <v>5.2</v>
      </c>
      <c r="O43" s="12">
        <v>2.6</v>
      </c>
      <c r="P43" s="12">
        <v>5.8</v>
      </c>
      <c r="Q43" s="12">
        <v>3.2</v>
      </c>
      <c r="R43" s="12">
        <v>4</v>
      </c>
      <c r="S43" s="12">
        <v>4.8</v>
      </c>
      <c r="T43" s="12">
        <v>11.8</v>
      </c>
      <c r="U43" s="12">
        <v>8.1999999999999993</v>
      </c>
      <c r="V43" s="12">
        <v>8.6</v>
      </c>
      <c r="W43" s="12">
        <v>3.4</v>
      </c>
      <c r="X43" s="12">
        <v>3.2</v>
      </c>
      <c r="Y43" s="12">
        <v>2.8</v>
      </c>
      <c r="Z43" s="12">
        <v>4.2</v>
      </c>
      <c r="AA43" s="12">
        <v>62.8</v>
      </c>
      <c r="AB43" s="12">
        <v>35.6</v>
      </c>
      <c r="AC43" s="12">
        <v>221.6</v>
      </c>
      <c r="AD43" s="12">
        <v>120.2</v>
      </c>
      <c r="AE43" s="12">
        <v>71</v>
      </c>
      <c r="AF43" s="12">
        <v>129</v>
      </c>
      <c r="AG43" s="12">
        <v>47.8</v>
      </c>
      <c r="AH43" s="12">
        <v>113.6</v>
      </c>
      <c r="AI43" s="12">
        <v>105</v>
      </c>
      <c r="AJ43" s="12">
        <v>42.2</v>
      </c>
      <c r="AK43" s="12">
        <v>2.6</v>
      </c>
      <c r="AL43" s="12">
        <v>8.6</v>
      </c>
      <c r="AM43" s="12">
        <v>4</v>
      </c>
      <c r="AN43" s="12">
        <v>12.6</v>
      </c>
      <c r="AO43" s="12">
        <v>26.8</v>
      </c>
      <c r="AP43" s="12">
        <v>5</v>
      </c>
      <c r="AQ43" s="12">
        <v>47.8</v>
      </c>
      <c r="AR43" s="12">
        <v>33.799999999999997</v>
      </c>
      <c r="AS43" s="13">
        <v>1244.9999999999995</v>
      </c>
      <c r="AT43" s="14"/>
      <c r="AW43" s="15"/>
    </row>
    <row r="44" spans="1:49">
      <c r="A44" s="1" t="s">
        <v>55</v>
      </c>
      <c r="B44" s="12">
        <v>12.4</v>
      </c>
      <c r="C44" s="12">
        <v>38.6</v>
      </c>
      <c r="D44" s="12">
        <v>22.2</v>
      </c>
      <c r="E44" s="12">
        <v>56</v>
      </c>
      <c r="F44" s="12">
        <v>153</v>
      </c>
      <c r="G44" s="12">
        <v>28.4</v>
      </c>
      <c r="H44" s="12">
        <v>58.2</v>
      </c>
      <c r="I44" s="12">
        <v>25.8</v>
      </c>
      <c r="J44" s="12">
        <v>50</v>
      </c>
      <c r="K44" s="12">
        <v>13.6</v>
      </c>
      <c r="L44" s="12">
        <v>21.2</v>
      </c>
      <c r="M44" s="12">
        <v>38.799999999999997</v>
      </c>
      <c r="N44" s="12">
        <v>7.2</v>
      </c>
      <c r="O44" s="12">
        <v>6.4</v>
      </c>
      <c r="P44" s="12">
        <v>2.6</v>
      </c>
      <c r="Q44" s="12">
        <v>3.8</v>
      </c>
      <c r="R44" s="12">
        <v>6.4</v>
      </c>
      <c r="S44" s="12">
        <v>26.2</v>
      </c>
      <c r="T44" s="12">
        <v>37.6</v>
      </c>
      <c r="U44" s="12">
        <v>62.6</v>
      </c>
      <c r="V44" s="12">
        <v>85.2</v>
      </c>
      <c r="W44" s="12">
        <v>46.8</v>
      </c>
      <c r="X44" s="12">
        <v>42.6</v>
      </c>
      <c r="Y44" s="12">
        <v>67.400000000000006</v>
      </c>
      <c r="Z44" s="12">
        <v>34.6</v>
      </c>
      <c r="AA44" s="12">
        <v>352.4</v>
      </c>
      <c r="AB44" s="12">
        <v>334.6</v>
      </c>
      <c r="AC44" s="12">
        <v>1436.6</v>
      </c>
      <c r="AD44" s="12">
        <v>382.8</v>
      </c>
      <c r="AE44" s="12">
        <v>121</v>
      </c>
      <c r="AF44" s="12">
        <v>125.6</v>
      </c>
      <c r="AG44" s="12">
        <v>42.8</v>
      </c>
      <c r="AH44" s="12">
        <v>47.8</v>
      </c>
      <c r="AI44" s="12">
        <v>69.2</v>
      </c>
      <c r="AJ44" s="12">
        <v>25</v>
      </c>
      <c r="AK44" s="12">
        <v>12.4</v>
      </c>
      <c r="AL44" s="12">
        <v>96.4</v>
      </c>
      <c r="AM44" s="12">
        <v>16.399999999999999</v>
      </c>
      <c r="AN44" s="12">
        <v>37.799999999999997</v>
      </c>
      <c r="AO44" s="12">
        <v>14.8</v>
      </c>
      <c r="AP44" s="12">
        <v>20.8</v>
      </c>
      <c r="AQ44" s="12">
        <v>21</v>
      </c>
      <c r="AR44" s="12">
        <v>126.8</v>
      </c>
      <c r="AS44" s="13">
        <v>4231.8000000000011</v>
      </c>
      <c r="AT44" s="14"/>
      <c r="AW44" s="15"/>
    </row>
    <row r="45" spans="1:49">
      <c r="A45" s="1" t="s">
        <v>56</v>
      </c>
      <c r="B45" s="12">
        <v>15.6</v>
      </c>
      <c r="C45" s="12">
        <v>21</v>
      </c>
      <c r="D45" s="12">
        <v>12.4</v>
      </c>
      <c r="E45" s="12">
        <v>16.8</v>
      </c>
      <c r="F45" s="12">
        <v>93</v>
      </c>
      <c r="G45" s="12">
        <v>13.8</v>
      </c>
      <c r="H45" s="12">
        <v>19.399999999999999</v>
      </c>
      <c r="I45" s="12">
        <v>16.2</v>
      </c>
      <c r="J45" s="12">
        <v>36.6</v>
      </c>
      <c r="K45" s="12">
        <v>13.4</v>
      </c>
      <c r="L45" s="12">
        <v>12.6</v>
      </c>
      <c r="M45" s="12">
        <v>19.600000000000001</v>
      </c>
      <c r="N45" s="12">
        <v>6.8</v>
      </c>
      <c r="O45" s="12">
        <v>6.4</v>
      </c>
      <c r="P45" s="12">
        <v>4</v>
      </c>
      <c r="Q45" s="12">
        <v>3.8</v>
      </c>
      <c r="R45" s="12">
        <v>7</v>
      </c>
      <c r="S45" s="12">
        <v>9.8000000000000007</v>
      </c>
      <c r="T45" s="12">
        <v>13.2</v>
      </c>
      <c r="U45" s="12">
        <v>15</v>
      </c>
      <c r="V45" s="12">
        <v>19.8</v>
      </c>
      <c r="W45" s="12">
        <v>9.8000000000000007</v>
      </c>
      <c r="X45" s="12">
        <v>6.8</v>
      </c>
      <c r="Y45" s="12">
        <v>19.399999999999999</v>
      </c>
      <c r="Z45" s="12">
        <v>9.4</v>
      </c>
      <c r="AA45" s="12">
        <v>154.4</v>
      </c>
      <c r="AB45" s="12">
        <v>92.6</v>
      </c>
      <c r="AC45" s="12">
        <v>465.8</v>
      </c>
      <c r="AD45" s="12">
        <v>240.6</v>
      </c>
      <c r="AE45" s="12">
        <v>103.4</v>
      </c>
      <c r="AF45" s="12">
        <v>93.2</v>
      </c>
      <c r="AG45" s="12">
        <v>49</v>
      </c>
      <c r="AH45" s="12">
        <v>80.2</v>
      </c>
      <c r="AI45" s="12">
        <v>116.4</v>
      </c>
      <c r="AJ45" s="12">
        <v>36.799999999999997</v>
      </c>
      <c r="AK45" s="12">
        <v>1.6</v>
      </c>
      <c r="AL45" s="12">
        <v>12.8</v>
      </c>
      <c r="AM45" s="12">
        <v>5</v>
      </c>
      <c r="AN45" s="12">
        <v>23</v>
      </c>
      <c r="AO45" s="12">
        <v>15.4</v>
      </c>
      <c r="AP45" s="12">
        <v>27.4</v>
      </c>
      <c r="AQ45" s="12">
        <v>268.60000000000002</v>
      </c>
      <c r="AR45" s="12">
        <v>10.199999999999999</v>
      </c>
      <c r="AS45" s="13">
        <v>2218</v>
      </c>
      <c r="AT45" s="14"/>
      <c r="AW45" s="15"/>
    </row>
    <row r="46" spans="1:49">
      <c r="A46" s="11" t="s">
        <v>49</v>
      </c>
      <c r="B46" s="14">
        <v>1372.4000000000003</v>
      </c>
      <c r="C46" s="14">
        <v>2204.2000000000003</v>
      </c>
      <c r="D46" s="14">
        <v>1590.0000000000002</v>
      </c>
      <c r="E46" s="14">
        <v>1705.7999999999997</v>
      </c>
      <c r="F46" s="14">
        <v>4645.0000000000009</v>
      </c>
      <c r="G46" s="14">
        <v>1986.0000000000002</v>
      </c>
      <c r="H46" s="14">
        <v>2983.0000000000005</v>
      </c>
      <c r="I46" s="14">
        <v>1955.0000000000002</v>
      </c>
      <c r="J46" s="14">
        <v>3959.0000000000005</v>
      </c>
      <c r="K46" s="14">
        <v>2306.9999999999991</v>
      </c>
      <c r="L46" s="14">
        <v>2992.1999999999994</v>
      </c>
      <c r="M46" s="14">
        <v>4147.4000000000005</v>
      </c>
      <c r="N46" s="14">
        <v>1626</v>
      </c>
      <c r="O46" s="14">
        <v>2103.3999999999996</v>
      </c>
      <c r="P46" s="14">
        <v>1346.9999999999998</v>
      </c>
      <c r="Q46" s="14">
        <v>784.00000000000011</v>
      </c>
      <c r="R46" s="14">
        <v>1095.2</v>
      </c>
      <c r="S46" s="14">
        <v>2370.6</v>
      </c>
      <c r="T46" s="14">
        <v>1629.6000000000001</v>
      </c>
      <c r="U46" s="14">
        <v>1345.7999999999995</v>
      </c>
      <c r="V46" s="14">
        <v>2072.3999999999996</v>
      </c>
      <c r="W46" s="14">
        <v>1135.3999999999999</v>
      </c>
      <c r="X46" s="14">
        <v>902.59999999999991</v>
      </c>
      <c r="Y46" s="14">
        <v>2034.5999999999995</v>
      </c>
      <c r="Z46" s="14">
        <v>2080.2000000000003</v>
      </c>
      <c r="AA46" s="14">
        <v>8281.1999999999989</v>
      </c>
      <c r="AB46" s="14">
        <v>4943.8000000000011</v>
      </c>
      <c r="AC46" s="14">
        <v>18084.199999999993</v>
      </c>
      <c r="AD46" s="14">
        <v>7767.5999999999995</v>
      </c>
      <c r="AE46" s="14">
        <v>5051</v>
      </c>
      <c r="AF46" s="14">
        <v>5259.8000000000011</v>
      </c>
      <c r="AG46" s="14">
        <v>2614.0000000000005</v>
      </c>
      <c r="AH46" s="14">
        <v>4681.0000000000009</v>
      </c>
      <c r="AI46" s="14">
        <v>2737.4000000000005</v>
      </c>
      <c r="AJ46" s="14">
        <v>1113.4000000000001</v>
      </c>
      <c r="AK46" s="14">
        <v>914.5999999999998</v>
      </c>
      <c r="AL46" s="14">
        <v>3243</v>
      </c>
      <c r="AM46" s="14">
        <v>450.59999999999997</v>
      </c>
      <c r="AN46" s="14">
        <v>1777.3999999999996</v>
      </c>
      <c r="AO46" s="14">
        <v>675.5999999999998</v>
      </c>
      <c r="AP46" s="14">
        <v>1153.8000000000002</v>
      </c>
      <c r="AQ46" s="14">
        <v>5868.8000000000011</v>
      </c>
      <c r="AR46" s="14">
        <v>2009.6000000000001</v>
      </c>
      <c r="AS46" s="14">
        <v>129000.60000000005</v>
      </c>
      <c r="AT46" s="14"/>
      <c r="AW46" s="15"/>
    </row>
    <row r="47" spans="1:49">
      <c r="AS47" s="14"/>
      <c r="AW47" s="15"/>
    </row>
    <row r="48" spans="1:49">
      <c r="AW48" s="15"/>
    </row>
    <row r="49" spans="49:49">
      <c r="AW49" s="15"/>
    </row>
    <row r="50" spans="49:49">
      <c r="AW50" s="15"/>
    </row>
    <row r="51" spans="49:49">
      <c r="AW51" s="15"/>
    </row>
    <row r="52" spans="49:49">
      <c r="AW52" s="15"/>
    </row>
    <row r="53" spans="49:49">
      <c r="AW53" s="15"/>
    </row>
    <row r="54" spans="49:49">
      <c r="AW54" s="15"/>
    </row>
    <row r="55" spans="49:49">
      <c r="AW55" s="15"/>
    </row>
    <row r="56" spans="49:49">
      <c r="AW56" s="15"/>
    </row>
    <row r="57" spans="49:49">
      <c r="AW57" s="15"/>
    </row>
    <row r="58" spans="49:49">
      <c r="AW58" s="15"/>
    </row>
    <row r="59" spans="49:49">
      <c r="AW59" s="15"/>
    </row>
    <row r="60" spans="49:49">
      <c r="AW60" s="15"/>
    </row>
    <row r="61" spans="49:49">
      <c r="AW61" s="15"/>
    </row>
    <row r="62" spans="49:49">
      <c r="AW62" s="15"/>
    </row>
    <row r="63" spans="49:49">
      <c r="AW63" s="15"/>
    </row>
  </sheetData>
  <phoneticPr fontId="0" type="noConversion"/>
  <pageMargins left="0.75" right="0.75" top="1" bottom="1" header="0.5" footer="0.5"/>
  <pageSetup scale="72" fitToWidth="2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J37"/>
  <sheetViews>
    <sheetView workbookViewId="0">
      <selection activeCell="C10" sqref="C10"/>
    </sheetView>
  </sheetViews>
  <sheetFormatPr defaultRowHeight="12.75"/>
  <cols>
    <col min="1" max="10" width="8.140625" customWidth="1"/>
  </cols>
  <sheetData>
    <row r="1" spans="1:10">
      <c r="A1" s="2" t="s">
        <v>62</v>
      </c>
      <c r="D1" s="10"/>
      <c r="G1" s="20">
        <f>'Weekday OD'!G1</f>
        <v>40391</v>
      </c>
    </row>
    <row r="3" spans="1:10">
      <c r="A3" t="s">
        <v>50</v>
      </c>
    </row>
    <row r="4" spans="1:10">
      <c r="B4" s="1" t="s">
        <v>25</v>
      </c>
      <c r="C4" s="1" t="s">
        <v>26</v>
      </c>
      <c r="D4" s="1" t="s">
        <v>27</v>
      </c>
      <c r="E4" s="1" t="s">
        <v>28</v>
      </c>
      <c r="F4" s="1">
        <v>16</v>
      </c>
      <c r="G4" s="1">
        <v>24</v>
      </c>
      <c r="H4" s="1" t="s">
        <v>29</v>
      </c>
      <c r="I4" s="1" t="s">
        <v>30</v>
      </c>
      <c r="J4" s="3" t="s">
        <v>37</v>
      </c>
    </row>
    <row r="5" spans="1:10">
      <c r="A5" s="1" t="s">
        <v>25</v>
      </c>
      <c r="B5" s="4">
        <v>46.090909090909093</v>
      </c>
      <c r="C5" s="4">
        <v>28.545454545454543</v>
      </c>
      <c r="D5" s="4">
        <v>99.954545454545453</v>
      </c>
      <c r="E5" s="4">
        <v>131.40909090909091</v>
      </c>
      <c r="F5" s="4">
        <v>440.27272727272725</v>
      </c>
      <c r="G5" s="4">
        <v>815.5454545454545</v>
      </c>
      <c r="H5" s="4">
        <v>671.27272727272737</v>
      </c>
      <c r="I5" s="4">
        <v>1045.1363636363637</v>
      </c>
      <c r="J5" s="5">
        <v>3278.227272727273</v>
      </c>
    </row>
    <row r="6" spans="1:10">
      <c r="A6" s="1" t="s">
        <v>26</v>
      </c>
      <c r="B6" s="4">
        <v>30.90909090909091</v>
      </c>
      <c r="C6" s="4">
        <v>34.227272727272727</v>
      </c>
      <c r="D6" s="4">
        <v>59.545454545454547</v>
      </c>
      <c r="E6" s="4">
        <v>108.90909090909091</v>
      </c>
      <c r="F6" s="4">
        <v>510.95454545454544</v>
      </c>
      <c r="G6" s="4">
        <v>988.59090909090912</v>
      </c>
      <c r="H6" s="4">
        <v>884.09090909090912</v>
      </c>
      <c r="I6" s="4">
        <v>1660.3636363636363</v>
      </c>
      <c r="J6" s="5">
        <v>4277.590909090909</v>
      </c>
    </row>
    <row r="7" spans="1:10">
      <c r="A7" s="1" t="s">
        <v>27</v>
      </c>
      <c r="B7" s="4">
        <v>143.72727272727272</v>
      </c>
      <c r="C7" s="4">
        <v>87.86363636363636</v>
      </c>
      <c r="D7" s="4">
        <v>45.909090909090907</v>
      </c>
      <c r="E7" s="4">
        <v>86.27272727272728</v>
      </c>
      <c r="F7" s="4">
        <v>438.18181818181813</v>
      </c>
      <c r="G7" s="4">
        <v>753.90909090909088</v>
      </c>
      <c r="H7" s="4">
        <v>502.72727272727275</v>
      </c>
      <c r="I7" s="4">
        <v>1396</v>
      </c>
      <c r="J7" s="5">
        <v>3454.590909090909</v>
      </c>
    </row>
    <row r="8" spans="1:10">
      <c r="A8" s="1" t="s">
        <v>28</v>
      </c>
      <c r="B8" s="4">
        <v>96.954545454545453</v>
      </c>
      <c r="C8" s="4">
        <v>95.409090909090907</v>
      </c>
      <c r="D8" s="4">
        <v>90.318181818181813</v>
      </c>
      <c r="E8" s="4">
        <v>32.363636363636367</v>
      </c>
      <c r="F8" s="4">
        <v>283.36363636363637</v>
      </c>
      <c r="G8" s="4">
        <v>472.18181818181819</v>
      </c>
      <c r="H8" s="4">
        <v>374.63636363636363</v>
      </c>
      <c r="I8" s="4">
        <v>889.5</v>
      </c>
      <c r="J8" s="5">
        <v>2334.727272727273</v>
      </c>
    </row>
    <row r="9" spans="1:10">
      <c r="A9" s="1">
        <v>16</v>
      </c>
      <c r="B9" s="4">
        <v>389.95454545454544</v>
      </c>
      <c r="C9" s="4">
        <v>409.31818181818181</v>
      </c>
      <c r="D9" s="4">
        <v>549.59090909090901</v>
      </c>
      <c r="E9" s="4">
        <v>312.77272727272731</v>
      </c>
      <c r="F9" s="4">
        <v>15.363636363636363</v>
      </c>
      <c r="G9" s="4">
        <v>139.59090909090909</v>
      </c>
      <c r="H9" s="4">
        <v>151.59090909090909</v>
      </c>
      <c r="I9" s="4">
        <v>396.36363636363637</v>
      </c>
      <c r="J9" s="5">
        <v>2364.545454545454</v>
      </c>
    </row>
    <row r="10" spans="1:10">
      <c r="A10" s="1">
        <v>24</v>
      </c>
      <c r="B10" s="4">
        <v>634.09090909090912</v>
      </c>
      <c r="C10" s="4">
        <v>713.81818181818176</v>
      </c>
      <c r="D10" s="4">
        <v>887.18181818181813</v>
      </c>
      <c r="E10" s="4">
        <v>473.18181818181819</v>
      </c>
      <c r="F10" s="4">
        <v>132.77272727272728</v>
      </c>
      <c r="G10" s="4">
        <v>23.136363636363637</v>
      </c>
      <c r="H10" s="4">
        <v>130.54545454545453</v>
      </c>
      <c r="I10" s="4">
        <v>374.36363636363632</v>
      </c>
      <c r="J10" s="5">
        <v>3369.090909090909</v>
      </c>
    </row>
    <row r="11" spans="1:10">
      <c r="A11" s="1" t="s">
        <v>29</v>
      </c>
      <c r="B11" s="4">
        <v>589.5</v>
      </c>
      <c r="C11" s="4">
        <v>641.22727272727275</v>
      </c>
      <c r="D11" s="4">
        <v>671.5454545454545</v>
      </c>
      <c r="E11" s="4">
        <v>338.77272727272725</v>
      </c>
      <c r="F11" s="4">
        <v>145.27272727272728</v>
      </c>
      <c r="G11" s="4">
        <v>139.27272727272728</v>
      </c>
      <c r="H11" s="4">
        <v>17.31818181818182</v>
      </c>
      <c r="I11" s="4">
        <v>87.727272727272734</v>
      </c>
      <c r="J11" s="5">
        <v>2630.636363636364</v>
      </c>
    </row>
    <row r="12" spans="1:10">
      <c r="A12" s="1" t="s">
        <v>30</v>
      </c>
      <c r="B12" s="4">
        <v>873.40909090909088</v>
      </c>
      <c r="C12" s="4">
        <v>964.31818181818187</v>
      </c>
      <c r="D12" s="4">
        <v>1923.181818181818</v>
      </c>
      <c r="E12" s="4">
        <v>797.4545454545455</v>
      </c>
      <c r="F12" s="4">
        <v>374.9545454545455</v>
      </c>
      <c r="G12" s="4">
        <v>392.04545454545456</v>
      </c>
      <c r="H12" s="4">
        <v>92.909090909090907</v>
      </c>
      <c r="I12" s="4">
        <v>24.5</v>
      </c>
      <c r="J12" s="5">
        <v>5442.7727272727279</v>
      </c>
    </row>
    <row r="13" spans="1:10" s="3" customFormat="1">
      <c r="A13" s="3" t="s">
        <v>49</v>
      </c>
      <c r="B13" s="5">
        <v>2804.6363636363635</v>
      </c>
      <c r="C13" s="5">
        <v>2974.7272727272725</v>
      </c>
      <c r="D13" s="5">
        <v>4327.2272727272721</v>
      </c>
      <c r="E13" s="5">
        <v>2281.136363636364</v>
      </c>
      <c r="F13" s="5">
        <v>2341.136363636364</v>
      </c>
      <c r="G13" s="5">
        <v>3724.272727272727</v>
      </c>
      <c r="H13" s="5">
        <v>2825.090909090909</v>
      </c>
      <c r="I13" s="5">
        <v>5873.954545454545</v>
      </c>
      <c r="J13" s="5">
        <v>27152.18181818182</v>
      </c>
    </row>
    <row r="14" spans="1:10">
      <c r="B14" s="4"/>
      <c r="C14" s="4"/>
      <c r="D14" s="4"/>
      <c r="E14" s="4"/>
      <c r="F14" s="4"/>
      <c r="G14" s="4"/>
      <c r="H14" s="4"/>
      <c r="I14" s="4"/>
      <c r="J14" s="4"/>
    </row>
    <row r="15" spans="1:10">
      <c r="A15" t="s">
        <v>51</v>
      </c>
      <c r="B15" s="4"/>
      <c r="C15" s="4"/>
      <c r="D15" s="4"/>
      <c r="E15" s="4"/>
      <c r="F15" s="4"/>
      <c r="G15" s="4"/>
      <c r="H15" s="4"/>
      <c r="I15" s="4"/>
      <c r="J15" s="4"/>
    </row>
    <row r="16" spans="1:10">
      <c r="B16" s="6" t="s">
        <v>25</v>
      </c>
      <c r="C16" s="6" t="s">
        <v>26</v>
      </c>
      <c r="D16" s="6" t="s">
        <v>27</v>
      </c>
      <c r="E16" s="6" t="s">
        <v>28</v>
      </c>
      <c r="F16" s="6">
        <v>16</v>
      </c>
      <c r="G16" s="6">
        <v>24</v>
      </c>
      <c r="H16" s="6" t="s">
        <v>29</v>
      </c>
      <c r="I16" s="6" t="s">
        <v>30</v>
      </c>
      <c r="J16" s="3" t="s">
        <v>37</v>
      </c>
    </row>
    <row r="17" spans="1:10">
      <c r="A17" s="1" t="s">
        <v>25</v>
      </c>
      <c r="B17" s="4">
        <v>19</v>
      </c>
      <c r="C17" s="4">
        <v>7</v>
      </c>
      <c r="D17" s="4">
        <v>37.5</v>
      </c>
      <c r="E17" s="4">
        <v>31.5</v>
      </c>
      <c r="F17" s="4">
        <v>180.75</v>
      </c>
      <c r="G17" s="4">
        <v>210.25</v>
      </c>
      <c r="H17" s="4">
        <v>124.75</v>
      </c>
      <c r="I17" s="4">
        <v>277.5</v>
      </c>
      <c r="J17" s="5">
        <v>888.25</v>
      </c>
    </row>
    <row r="18" spans="1:10">
      <c r="A18" s="1" t="s">
        <v>26</v>
      </c>
      <c r="B18" s="4">
        <v>8.75</v>
      </c>
      <c r="C18" s="4">
        <v>12.75</v>
      </c>
      <c r="D18" s="4">
        <v>18.5</v>
      </c>
      <c r="E18" s="4">
        <v>17</v>
      </c>
      <c r="F18" s="4">
        <v>172.75</v>
      </c>
      <c r="G18" s="4">
        <v>248.5</v>
      </c>
      <c r="H18" s="4">
        <v>219.75</v>
      </c>
      <c r="I18" s="4">
        <v>757.25</v>
      </c>
      <c r="J18" s="5">
        <v>1455.25</v>
      </c>
    </row>
    <row r="19" spans="1:10">
      <c r="A19" s="1" t="s">
        <v>27</v>
      </c>
      <c r="B19" s="4">
        <v>44.75</v>
      </c>
      <c r="C19" s="4">
        <v>16.75</v>
      </c>
      <c r="D19" s="4">
        <v>47.25</v>
      </c>
      <c r="E19" s="4">
        <v>37.25</v>
      </c>
      <c r="F19" s="4">
        <v>384</v>
      </c>
      <c r="G19" s="4">
        <v>645.25</v>
      </c>
      <c r="H19" s="4">
        <v>413.75</v>
      </c>
      <c r="I19" s="4">
        <v>1113.75</v>
      </c>
      <c r="J19" s="5">
        <v>2702.75</v>
      </c>
    </row>
    <row r="20" spans="1:10">
      <c r="A20" s="1" t="s">
        <v>28</v>
      </c>
      <c r="B20" s="4">
        <v>25</v>
      </c>
      <c r="C20" s="4">
        <v>15</v>
      </c>
      <c r="D20" s="4">
        <v>44.25</v>
      </c>
      <c r="E20" s="4">
        <v>23.5</v>
      </c>
      <c r="F20" s="4">
        <v>196.5</v>
      </c>
      <c r="G20" s="4">
        <v>273.75</v>
      </c>
      <c r="H20" s="4">
        <v>142</v>
      </c>
      <c r="I20" s="4">
        <v>341.25</v>
      </c>
      <c r="J20" s="5">
        <v>1061.25</v>
      </c>
    </row>
    <row r="21" spans="1:10">
      <c r="A21" s="1">
        <v>16</v>
      </c>
      <c r="B21" s="4">
        <v>152.25</v>
      </c>
      <c r="C21" s="4">
        <v>95.25</v>
      </c>
      <c r="D21" s="4">
        <v>464.5</v>
      </c>
      <c r="E21" s="4">
        <v>233</v>
      </c>
      <c r="F21" s="4">
        <v>21.25</v>
      </c>
      <c r="G21" s="4">
        <v>129.25</v>
      </c>
      <c r="H21" s="4">
        <v>119</v>
      </c>
      <c r="I21" s="4">
        <v>251.75</v>
      </c>
      <c r="J21" s="5">
        <v>1466.25</v>
      </c>
    </row>
    <row r="22" spans="1:10">
      <c r="A22" s="1">
        <v>24</v>
      </c>
      <c r="B22" s="4">
        <v>175.75</v>
      </c>
      <c r="C22" s="4">
        <v>149.5</v>
      </c>
      <c r="D22" s="4">
        <v>706.25</v>
      </c>
      <c r="E22" s="4">
        <v>275.5</v>
      </c>
      <c r="F22" s="4">
        <v>118.75</v>
      </c>
      <c r="G22" s="4">
        <v>27.25</v>
      </c>
      <c r="H22" s="4">
        <v>104</v>
      </c>
      <c r="I22" s="4">
        <v>255.25</v>
      </c>
      <c r="J22" s="5">
        <v>1812.25</v>
      </c>
    </row>
    <row r="23" spans="1:10">
      <c r="A23" s="1" t="s">
        <v>29</v>
      </c>
      <c r="B23" s="4">
        <v>106</v>
      </c>
      <c r="C23" s="4">
        <v>113.75</v>
      </c>
      <c r="D23" s="4">
        <v>507</v>
      </c>
      <c r="E23" s="4">
        <v>136</v>
      </c>
      <c r="F23" s="4">
        <v>96</v>
      </c>
      <c r="G23" s="4">
        <v>113</v>
      </c>
      <c r="H23" s="4">
        <v>14.5</v>
      </c>
      <c r="I23" s="4">
        <v>46.75</v>
      </c>
      <c r="J23" s="5">
        <v>1133</v>
      </c>
    </row>
    <row r="24" spans="1:10">
      <c r="A24" s="1" t="s">
        <v>30</v>
      </c>
      <c r="B24" s="4">
        <v>230</v>
      </c>
      <c r="C24" s="4">
        <v>271</v>
      </c>
      <c r="D24" s="4">
        <v>1442.75</v>
      </c>
      <c r="E24" s="4">
        <v>273.25</v>
      </c>
      <c r="F24" s="4">
        <v>237.75</v>
      </c>
      <c r="G24" s="4">
        <v>252</v>
      </c>
      <c r="H24" s="4">
        <v>41</v>
      </c>
      <c r="I24" s="4">
        <v>24.75</v>
      </c>
      <c r="J24" s="5">
        <v>2772.5</v>
      </c>
    </row>
    <row r="25" spans="1:10" s="3" customFormat="1">
      <c r="A25" s="3" t="s">
        <v>49</v>
      </c>
      <c r="B25" s="5">
        <v>761.5</v>
      </c>
      <c r="C25" s="5">
        <v>681</v>
      </c>
      <c r="D25" s="5">
        <v>3268</v>
      </c>
      <c r="E25" s="5">
        <v>1027</v>
      </c>
      <c r="F25" s="5">
        <v>1407.75</v>
      </c>
      <c r="G25" s="5">
        <v>1899.25</v>
      </c>
      <c r="H25" s="5">
        <v>1178.75</v>
      </c>
      <c r="I25" s="5">
        <v>3068.25</v>
      </c>
      <c r="J25" s="5">
        <v>13291.5</v>
      </c>
    </row>
    <row r="26" spans="1:10">
      <c r="B26" s="4"/>
      <c r="C26" s="4"/>
      <c r="D26" s="4"/>
      <c r="E26" s="4"/>
      <c r="F26" s="4"/>
      <c r="G26" s="4"/>
      <c r="H26" s="4"/>
      <c r="I26" s="4"/>
      <c r="J26" s="4"/>
    </row>
    <row r="27" spans="1:10">
      <c r="A27" t="s">
        <v>52</v>
      </c>
      <c r="B27" s="4"/>
      <c r="C27" s="4"/>
      <c r="D27" s="4"/>
      <c r="E27" s="4"/>
      <c r="F27" s="4"/>
      <c r="G27" s="4"/>
      <c r="H27" s="4"/>
      <c r="I27" s="4"/>
      <c r="J27" s="4"/>
    </row>
    <row r="28" spans="1:10">
      <c r="B28" s="6" t="s">
        <v>25</v>
      </c>
      <c r="C28" s="6" t="s">
        <v>26</v>
      </c>
      <c r="D28" s="6" t="s">
        <v>27</v>
      </c>
      <c r="E28" s="6" t="s">
        <v>28</v>
      </c>
      <c r="F28" s="6">
        <v>16</v>
      </c>
      <c r="G28" s="6">
        <v>24</v>
      </c>
      <c r="H28" s="6" t="s">
        <v>29</v>
      </c>
      <c r="I28" s="6" t="s">
        <v>30</v>
      </c>
      <c r="J28" s="3" t="s">
        <v>37</v>
      </c>
    </row>
    <row r="29" spans="1:10">
      <c r="A29" s="1" t="s">
        <v>25</v>
      </c>
      <c r="B29" s="4">
        <v>18.399999999999999</v>
      </c>
      <c r="C29" s="4">
        <v>4</v>
      </c>
      <c r="D29" s="4">
        <v>17.600000000000001</v>
      </c>
      <c r="E29" s="4">
        <v>18.8</v>
      </c>
      <c r="F29" s="4">
        <v>106.2</v>
      </c>
      <c r="G29" s="4">
        <v>124.60000000000001</v>
      </c>
      <c r="H29" s="4">
        <v>76</v>
      </c>
      <c r="I29" s="4">
        <v>181</v>
      </c>
      <c r="J29" s="5">
        <v>546.6</v>
      </c>
    </row>
    <row r="30" spans="1:10">
      <c r="A30" s="1" t="s">
        <v>26</v>
      </c>
      <c r="B30" s="4">
        <v>4.2</v>
      </c>
      <c r="C30" s="4">
        <v>10.8</v>
      </c>
      <c r="D30" s="4">
        <v>12.2</v>
      </c>
      <c r="E30" s="4">
        <v>14.6</v>
      </c>
      <c r="F30" s="4">
        <v>104</v>
      </c>
      <c r="G30" s="4">
        <v>147</v>
      </c>
      <c r="H30" s="4">
        <v>119.39999999999999</v>
      </c>
      <c r="I30" s="4">
        <v>441.59999999999997</v>
      </c>
      <c r="J30" s="5">
        <v>853.8</v>
      </c>
    </row>
    <row r="31" spans="1:10">
      <c r="A31" s="1" t="s">
        <v>27</v>
      </c>
      <c r="B31" s="4">
        <v>22.599999999999998</v>
      </c>
      <c r="C31" s="4">
        <v>7</v>
      </c>
      <c r="D31" s="4">
        <v>54.4</v>
      </c>
      <c r="E31" s="4">
        <v>32.799999999999997</v>
      </c>
      <c r="F31" s="4">
        <v>249.79999999999998</v>
      </c>
      <c r="G31" s="4">
        <v>402</v>
      </c>
      <c r="H31" s="4">
        <v>265</v>
      </c>
      <c r="I31" s="4">
        <v>705.19999999999993</v>
      </c>
      <c r="J31" s="5">
        <v>1738.7999999999997</v>
      </c>
    </row>
    <row r="32" spans="1:10">
      <c r="A32" s="1" t="s">
        <v>28</v>
      </c>
      <c r="B32" s="4">
        <v>14.8</v>
      </c>
      <c r="C32" s="4">
        <v>8.4</v>
      </c>
      <c r="D32" s="4">
        <v>32</v>
      </c>
      <c r="E32" s="4">
        <v>29.2</v>
      </c>
      <c r="F32" s="4">
        <v>145.4</v>
      </c>
      <c r="G32" s="4">
        <v>170.2</v>
      </c>
      <c r="H32" s="4">
        <v>91</v>
      </c>
      <c r="I32" s="4">
        <v>256.40000000000003</v>
      </c>
      <c r="J32" s="5">
        <v>747.40000000000009</v>
      </c>
    </row>
    <row r="33" spans="1:10">
      <c r="A33" s="1">
        <v>16</v>
      </c>
      <c r="B33" s="4">
        <v>97.8</v>
      </c>
      <c r="C33" s="4">
        <v>60.800000000000004</v>
      </c>
      <c r="D33" s="4">
        <v>332.6</v>
      </c>
      <c r="E33" s="4">
        <v>150.6</v>
      </c>
      <c r="F33" s="4">
        <v>22</v>
      </c>
      <c r="G33" s="4">
        <v>63.4</v>
      </c>
      <c r="H33" s="4">
        <v>66.400000000000006</v>
      </c>
      <c r="I33" s="4">
        <v>165.2</v>
      </c>
      <c r="J33" s="5">
        <v>958.8</v>
      </c>
    </row>
    <row r="34" spans="1:10">
      <c r="A34" s="1">
        <v>24</v>
      </c>
      <c r="B34" s="4">
        <v>120.6</v>
      </c>
      <c r="C34" s="4">
        <v>89.399999999999991</v>
      </c>
      <c r="D34" s="4">
        <v>481.6</v>
      </c>
      <c r="E34" s="4">
        <v>180.2</v>
      </c>
      <c r="F34" s="4">
        <v>58.6</v>
      </c>
      <c r="G34" s="4">
        <v>29.6</v>
      </c>
      <c r="H34" s="4">
        <v>70.2</v>
      </c>
      <c r="I34" s="4">
        <v>157.6</v>
      </c>
      <c r="J34" s="5">
        <v>1187.8</v>
      </c>
    </row>
    <row r="35" spans="1:10">
      <c r="A35" s="1" t="s">
        <v>29</v>
      </c>
      <c r="B35" s="4">
        <v>74</v>
      </c>
      <c r="C35" s="4">
        <v>65.600000000000009</v>
      </c>
      <c r="D35" s="4">
        <v>377.4</v>
      </c>
      <c r="E35" s="4">
        <v>100.2</v>
      </c>
      <c r="F35" s="4">
        <v>62</v>
      </c>
      <c r="G35" s="4">
        <v>62</v>
      </c>
      <c r="H35" s="4">
        <v>15</v>
      </c>
      <c r="I35" s="4">
        <v>23.6</v>
      </c>
      <c r="J35" s="5">
        <v>779.80000000000007</v>
      </c>
    </row>
    <row r="36" spans="1:10">
      <c r="A36" s="1" t="s">
        <v>30</v>
      </c>
      <c r="B36" s="4">
        <v>175.20000000000002</v>
      </c>
      <c r="C36" s="4">
        <v>150.79999999999998</v>
      </c>
      <c r="D36" s="4">
        <v>1099.8</v>
      </c>
      <c r="E36" s="4">
        <v>225.2</v>
      </c>
      <c r="F36" s="4">
        <v>162</v>
      </c>
      <c r="G36" s="4">
        <v>139</v>
      </c>
      <c r="H36" s="4">
        <v>22</v>
      </c>
      <c r="I36" s="4">
        <v>19.8</v>
      </c>
      <c r="J36" s="5">
        <v>1993.8</v>
      </c>
    </row>
    <row r="37" spans="1:10" s="3" customFormat="1">
      <c r="A37" s="3" t="s">
        <v>49</v>
      </c>
      <c r="B37" s="5">
        <v>527.6</v>
      </c>
      <c r="C37" s="5">
        <v>396.79999999999995</v>
      </c>
      <c r="D37" s="5">
        <v>2407.6000000000004</v>
      </c>
      <c r="E37" s="5">
        <v>751.59999999999991</v>
      </c>
      <c r="F37" s="5">
        <v>910</v>
      </c>
      <c r="G37" s="5">
        <v>1137.8</v>
      </c>
      <c r="H37" s="5">
        <v>725</v>
      </c>
      <c r="I37" s="5">
        <v>1950.3999999999996</v>
      </c>
      <c r="J37" s="5">
        <v>8806.7999999999993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Weekday OD</vt:lpstr>
      <vt:lpstr>Saturday OD</vt:lpstr>
      <vt:lpstr>Sunday OD</vt:lpstr>
      <vt:lpstr>FP Adult_Translink OD</vt:lpstr>
      <vt:lpstr>'Saturday OD'!Print_Area</vt:lpstr>
      <vt:lpstr>'Sunday OD'!Print_Area</vt:lpstr>
      <vt:lpstr>'Saturday OD'!Print_Titles</vt:lpstr>
      <vt:lpstr>'Sunday OD'!Print_Titles</vt:lpstr>
      <vt:lpstr>'Weekday OD'!Print_Titles</vt:lpstr>
    </vt:vector>
  </TitlesOfParts>
  <Company>Bay Area Rapid Transit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Pamela Herhold</dc:creator>
  <cp:lastModifiedBy>Melissa Jordan</cp:lastModifiedBy>
  <dcterms:created xsi:type="dcterms:W3CDTF">2000-11-03T22:31:11Z</dcterms:created>
  <dcterms:modified xsi:type="dcterms:W3CDTF">2011-02-22T16:05:22Z</dcterms:modified>
</cp:coreProperties>
</file>