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Translink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4519"/>
</workbook>
</file>

<file path=xl/calcChain.xml><?xml version="1.0" encoding="utf-8"?>
<calcChain xmlns="http://schemas.openxmlformats.org/spreadsheetml/2006/main">
  <c r="G1" i="4"/>
  <c r="AW12" i="2"/>
  <c r="AW22"/>
  <c r="AW13"/>
  <c r="AX12"/>
  <c r="AW23" s="1"/>
  <c r="AX13"/>
  <c r="AX23" s="1"/>
  <c r="AW14"/>
  <c r="AW19" s="1"/>
  <c r="AY12"/>
  <c r="AX14"/>
  <c r="AX19" s="1"/>
  <c r="AY13"/>
  <c r="AX24"/>
  <c r="AY14"/>
  <c r="AY24"/>
  <c r="AW15"/>
  <c r="AZ12"/>
  <c r="AW25" s="1"/>
  <c r="AX15"/>
  <c r="AZ13"/>
  <c r="AX25"/>
  <c r="AY15"/>
  <c r="AZ14"/>
  <c r="AY25"/>
  <c r="AZ15"/>
  <c r="AZ25"/>
  <c r="AW16"/>
  <c r="BA12"/>
  <c r="AW26" s="1"/>
  <c r="AX16"/>
  <c r="AX26" s="1"/>
  <c r="BA13"/>
  <c r="AY16"/>
  <c r="BA14"/>
  <c r="AY26"/>
  <c r="AZ16"/>
  <c r="BA15"/>
  <c r="AZ26" s="1"/>
  <c r="BA16"/>
  <c r="BA26" s="1"/>
  <c r="AW17"/>
  <c r="BB12"/>
  <c r="AW27"/>
  <c r="AX17"/>
  <c r="BB13"/>
  <c r="AX27" s="1"/>
  <c r="AY17"/>
  <c r="BB14"/>
  <c r="AY27"/>
  <c r="AZ17"/>
  <c r="BB15"/>
  <c r="AZ27" s="1"/>
  <c r="BA17"/>
  <c r="BD17" s="1"/>
  <c r="BB16"/>
  <c r="BA27"/>
  <c r="BB17"/>
  <c r="BB27"/>
  <c r="AW18"/>
  <c r="AW28"/>
  <c r="BC12"/>
  <c r="AX18"/>
  <c r="BC13"/>
  <c r="AX28"/>
  <c r="AY18"/>
  <c r="AY19"/>
  <c r="BC14"/>
  <c r="AY28"/>
  <c r="AZ18"/>
  <c r="BC15"/>
  <c r="AZ28" s="1"/>
  <c r="BA18"/>
  <c r="BA28" s="1"/>
  <c r="BC16"/>
  <c r="BB18"/>
  <c r="BC17"/>
  <c r="BB28" s="1"/>
  <c r="BC18"/>
  <c r="BC28" s="1"/>
  <c r="AZ19"/>
  <c r="BD14"/>
  <c r="BD13"/>
  <c r="BD12"/>
  <c r="AW5"/>
  <c r="AW4"/>
  <c r="AW3"/>
  <c r="G1"/>
  <c r="AW12" i="3"/>
  <c r="AW22" s="1"/>
  <c r="AW13"/>
  <c r="AX12"/>
  <c r="AW23"/>
  <c r="AX13"/>
  <c r="AX23"/>
  <c r="AW14"/>
  <c r="AY12"/>
  <c r="AW24" s="1"/>
  <c r="AX14"/>
  <c r="AX19" s="1"/>
  <c r="AY13"/>
  <c r="AY14"/>
  <c r="AY24" s="1"/>
  <c r="AW15"/>
  <c r="AZ12"/>
  <c r="AW25"/>
  <c r="AX15"/>
  <c r="AX25"/>
  <c r="AZ13"/>
  <c r="AY15"/>
  <c r="AZ14"/>
  <c r="AY25"/>
  <c r="AZ15"/>
  <c r="AZ25"/>
  <c r="AW16"/>
  <c r="BA12"/>
  <c r="AW26" s="1"/>
  <c r="AX16"/>
  <c r="BA13"/>
  <c r="AX26"/>
  <c r="AY16"/>
  <c r="BA14"/>
  <c r="AY26" s="1"/>
  <c r="AZ16"/>
  <c r="BA15"/>
  <c r="AZ26"/>
  <c r="BA16"/>
  <c r="BA26"/>
  <c r="AW17"/>
  <c r="BB12"/>
  <c r="AW27" s="1"/>
  <c r="AX17"/>
  <c r="BB13"/>
  <c r="AX27"/>
  <c r="AY17"/>
  <c r="BB14"/>
  <c r="AY27"/>
  <c r="AZ17"/>
  <c r="BB15"/>
  <c r="AZ27" s="1"/>
  <c r="BA17"/>
  <c r="BD17" s="1"/>
  <c r="BB16"/>
  <c r="BB17"/>
  <c r="BB27" s="1"/>
  <c r="AW18"/>
  <c r="AW19" s="1"/>
  <c r="BC12"/>
  <c r="AW28"/>
  <c r="AX18"/>
  <c r="BC13"/>
  <c r="AX28"/>
  <c r="AY18"/>
  <c r="BC14"/>
  <c r="AY28" s="1"/>
  <c r="AZ18"/>
  <c r="BD18" s="1"/>
  <c r="BC15"/>
  <c r="AZ28"/>
  <c r="BA18"/>
  <c r="BC16"/>
  <c r="BA28" s="1"/>
  <c r="BB18"/>
  <c r="BC17"/>
  <c r="BB28"/>
  <c r="BC18"/>
  <c r="BC28"/>
  <c r="AY19"/>
  <c r="BD16"/>
  <c r="BD12"/>
  <c r="AW5"/>
  <c r="AW4"/>
  <c r="AW3"/>
  <c r="G1"/>
  <c r="AW12" i="1"/>
  <c r="AW22"/>
  <c r="AW13"/>
  <c r="AX12"/>
  <c r="AW23" s="1"/>
  <c r="AX13"/>
  <c r="AX23" s="1"/>
  <c r="AW14"/>
  <c r="AY12"/>
  <c r="AW24"/>
  <c r="AX14"/>
  <c r="AY13"/>
  <c r="AX24" s="1"/>
  <c r="AY14"/>
  <c r="AY24" s="1"/>
  <c r="AW15"/>
  <c r="AZ12"/>
  <c r="AW25"/>
  <c r="AX15"/>
  <c r="AZ13"/>
  <c r="AX25" s="1"/>
  <c r="AY15"/>
  <c r="AY19" s="1"/>
  <c r="AZ14"/>
  <c r="AY25"/>
  <c r="AZ15"/>
  <c r="AZ25"/>
  <c r="AW16"/>
  <c r="BA12"/>
  <c r="AW26" s="1"/>
  <c r="AX16"/>
  <c r="BD16" s="1"/>
  <c r="BA13"/>
  <c r="AX26"/>
  <c r="AY16"/>
  <c r="BA14"/>
  <c r="AY26" s="1"/>
  <c r="AZ16"/>
  <c r="AZ26" s="1"/>
  <c r="BA15"/>
  <c r="BA16"/>
  <c r="BA26" s="1"/>
  <c r="AW17"/>
  <c r="BB12"/>
  <c r="AW27"/>
  <c r="AX17"/>
  <c r="BB13"/>
  <c r="AX27" s="1"/>
  <c r="AY17"/>
  <c r="BB14"/>
  <c r="AY27"/>
  <c r="AZ17"/>
  <c r="BB15"/>
  <c r="AZ27" s="1"/>
  <c r="BA17"/>
  <c r="BA19" s="1"/>
  <c r="BB16"/>
  <c r="BA27"/>
  <c r="BB17"/>
  <c r="BB27"/>
  <c r="AW18"/>
  <c r="AW19"/>
  <c r="BC12"/>
  <c r="BD12" s="1"/>
  <c r="AX18"/>
  <c r="BC13"/>
  <c r="AX28" s="1"/>
  <c r="AY18"/>
  <c r="AY28" s="1"/>
  <c r="BC14"/>
  <c r="AZ18"/>
  <c r="BC15"/>
  <c r="AZ28"/>
  <c r="BA18"/>
  <c r="BC16"/>
  <c r="BA28" s="1"/>
  <c r="BB18"/>
  <c r="BC17"/>
  <c r="BB28"/>
  <c r="BC18"/>
  <c r="BC28"/>
  <c r="AZ19"/>
  <c r="BD15"/>
  <c r="AW5"/>
  <c r="AW4"/>
  <c r="AZ3"/>
  <c r="AW3"/>
  <c r="AZ4"/>
  <c r="BD14"/>
  <c r="BC19"/>
  <c r="AZ3" i="3"/>
  <c r="BD13"/>
  <c r="BD15"/>
  <c r="BB19"/>
  <c r="AZ19"/>
  <c r="AZ4" i="2"/>
  <c r="BD16"/>
  <c r="BD18"/>
  <c r="BC19"/>
  <c r="BD17" i="1"/>
  <c r="AW28"/>
  <c r="BD14" i="3"/>
  <c r="AZ3" i="2"/>
  <c r="BB19"/>
  <c r="BA19"/>
  <c r="BD28" i="1" l="1"/>
  <c r="BD19" i="2"/>
  <c r="BA4" s="1"/>
  <c r="BA3"/>
  <c r="BD18" i="1"/>
  <c r="BD13"/>
  <c r="BB19"/>
  <c r="AX19"/>
  <c r="BD19" s="1"/>
  <c r="AZ4" i="3"/>
  <c r="BC19"/>
  <c r="BA27"/>
  <c r="BA19"/>
  <c r="BD19" s="1"/>
  <c r="BA3" s="1"/>
  <c r="AX24"/>
  <c r="BD28" s="1"/>
  <c r="BD15" i="2"/>
  <c r="AW24"/>
  <c r="BD28" s="1"/>
  <c r="BA3" i="1" l="1"/>
  <c r="BA4"/>
  <c r="BA4" i="3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<sst xmlns="http://schemas.openxmlformats.org/spreadsheetml/2006/main" count="400" uniqueCount="63">
  <si>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</si>
  <si>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</si>
  <si>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</si>
  <si>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</si>
  <si>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</si>
  <si>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</si>
  <si>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</si>
  <si>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</si>
  <si>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</si>
  <si>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</si>
  <si>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</si>
  <si>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</si>
  <si>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</si>
  <si>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</si>
  <si>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</si>
  <si>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</si>
  <si>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</si>
  <si>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</si>
  <si>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</si>
  <si>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</si>
  <si>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</si>
  <si>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</si>
  <si>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</si>
  <si>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</si>
  <si>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</si>
  <si>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</si>
  <si>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</si>
  <si>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</si>
  <si>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</si>
  <si>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</si>
  <si>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</si>
  <si>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</si>
  <si>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</si>
  <si>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</si>
  <si>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</si>
  <si>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</si>
  <si>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</si>
  <si>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</si>
  <si>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</si>
  <si>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</si>
  <si>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</si>
  <si>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</si>
  <si>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</si>
  <si>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</si>
  <si>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</si>
  <si>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</si>
  <si>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</si>
  <si>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</si>
  <si>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</si>
  <si>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</si>
  <si>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</si>
  <si>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</si>
  <si>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</si>
  <si>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</si>
  <si>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</si>
  <si>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</si>
  <si>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</si>
  <si>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</si>
  <si>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</si>
  <si>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</si>
  <si>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</si>
  <si>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</si>
  <si>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Muni Fast Pass Adult/Translink OD</t>
  </si>
</sst>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5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40513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6.1428571428571432</v>
      </c>
      <c r="C3" s="12">
        <v>104.57142857142857</v>
      </c>
      <c r="D3" s="12">
        <v>106.95238095238095</v>
      </c>
      <c r="E3" s="12">
        <v>68.238095238095241</v>
      </c>
      <c r="F3" s="12">
        <v>308.85714285714283</v>
      </c>
      <c r="G3" s="12">
        <v>79.80952380952381</v>
      </c>
      <c r="H3" s="12">
        <v>141.42857142857142</v>
      </c>
      <c r="I3" s="12">
        <v>128.42857142857142</v>
      </c>
      <c r="J3" s="12">
        <v>166.52380952380952</v>
      </c>
      <c r="K3" s="12">
        <v>35.666666666666664</v>
      </c>
      <c r="L3" s="12">
        <v>95.523809523809518</v>
      </c>
      <c r="M3" s="12">
        <v>75.904761904761898</v>
      </c>
      <c r="N3" s="12">
        <v>41.19047619047619</v>
      </c>
      <c r="O3" s="12">
        <v>41.095238095238095</v>
      </c>
      <c r="P3" s="12">
        <v>35.61904761904762</v>
      </c>
      <c r="Q3" s="12">
        <v>19</v>
      </c>
      <c r="R3" s="12">
        <v>15.952380952380953</v>
      </c>
      <c r="S3" s="12">
        <v>36</v>
      </c>
      <c r="T3" s="12">
        <v>27.476190476190474</v>
      </c>
      <c r="U3" s="12">
        <v>17.285714285714285</v>
      </c>
      <c r="V3" s="12">
        <v>24.666666666666668</v>
      </c>
      <c r="W3" s="12">
        <v>9.7142857142857135</v>
      </c>
      <c r="X3" s="12">
        <v>10.523809523809524</v>
      </c>
      <c r="Y3" s="12">
        <v>18.19047619047619</v>
      </c>
      <c r="Z3" s="12">
        <v>22.142857142857142</v>
      </c>
      <c r="AA3" s="12">
        <v>225.42857142857142</v>
      </c>
      <c r="AB3" s="12">
        <v>226.76190476190476</v>
      </c>
      <c r="AC3" s="12">
        <v>338.47619047619048</v>
      </c>
      <c r="AD3" s="12">
        <v>206.0952380952381</v>
      </c>
      <c r="AE3" s="12">
        <v>108</v>
      </c>
      <c r="AF3" s="12">
        <v>113.04761904761905</v>
      </c>
      <c r="AG3" s="12">
        <v>27.333333333333332</v>
      </c>
      <c r="AH3" s="12">
        <v>50.19047619047619</v>
      </c>
      <c r="AI3" s="12">
        <v>48.666666666666664</v>
      </c>
      <c r="AJ3" s="12">
        <v>14.047619047619047</v>
      </c>
      <c r="AK3" s="12">
        <v>8.1428571428571423</v>
      </c>
      <c r="AL3" s="12">
        <v>22.952380952380953</v>
      </c>
      <c r="AM3" s="12">
        <v>7.8095238095238093</v>
      </c>
      <c r="AN3" s="12">
        <v>39</v>
      </c>
      <c r="AO3" s="12">
        <v>9.1428571428571423</v>
      </c>
      <c r="AP3" s="12">
        <v>13.761904761904763</v>
      </c>
      <c r="AQ3" s="12">
        <v>31.238095238095237</v>
      </c>
      <c r="AR3" s="12">
        <v>21.095238095238095</v>
      </c>
      <c r="AS3" s="13">
        <v>3148.0952380952385</v>
      </c>
      <c r="AT3" s="14"/>
      <c r="AV3" s="9" t="s">
        <v>38</v>
      </c>
      <c r="AW3" s="12">
        <f>SUM(B3:Z27,AK3:AN27,B38:Z41,AK38:AN41)</f>
        <v>70597.904761904821</v>
      </c>
      <c r="AY3" s="9" t="s">
        <v>39</v>
      </c>
      <c r="AZ3" s="15">
        <f>SUM(AW12:AW18,AX12:BC12)</f>
        <v>210822.09523809524</v>
      </c>
      <c r="BA3" s="16">
        <f>AZ3/BD$19</f>
        <v>0.65135099825689036</v>
      </c>
    </row>
    <row r="4" spans="1:56">
      <c r="A4" s="1" t="s">
        <v>3</v>
      </c>
      <c r="B4" s="12">
        <v>119.76190476190476</v>
      </c>
      <c r="C4" s="12">
        <v>13.095238095238095</v>
      </c>
      <c r="D4" s="12">
        <v>95.714285714285708</v>
      </c>
      <c r="E4" s="12">
        <v>85.238095238095241</v>
      </c>
      <c r="F4" s="12">
        <v>711.38095238095241</v>
      </c>
      <c r="G4" s="12">
        <v>123.19047619047619</v>
      </c>
      <c r="H4" s="12">
        <v>263.66666666666669</v>
      </c>
      <c r="I4" s="12">
        <v>406.1904761904762</v>
      </c>
      <c r="J4" s="12">
        <v>558.33333333333337</v>
      </c>
      <c r="K4" s="12">
        <v>92.857142857142861</v>
      </c>
      <c r="L4" s="12">
        <v>130.9047619047619</v>
      </c>
      <c r="M4" s="12">
        <v>145.71428571428572</v>
      </c>
      <c r="N4" s="12">
        <v>62.38095238095238</v>
      </c>
      <c r="O4" s="12">
        <v>52.047619047619051</v>
      </c>
      <c r="P4" s="12">
        <v>68.666666666666671</v>
      </c>
      <c r="Q4" s="12">
        <v>29.714285714285715</v>
      </c>
      <c r="R4" s="12">
        <v>31.428571428571427</v>
      </c>
      <c r="S4" s="12">
        <v>71.666666666666671</v>
      </c>
      <c r="T4" s="12">
        <v>41.238095238095241</v>
      </c>
      <c r="U4" s="12">
        <v>24.238095238095237</v>
      </c>
      <c r="V4" s="12">
        <v>40.095238095238095</v>
      </c>
      <c r="W4" s="12">
        <v>9.7619047619047628</v>
      </c>
      <c r="X4" s="12">
        <v>12.047619047619047</v>
      </c>
      <c r="Y4" s="12">
        <v>32.666666666666664</v>
      </c>
      <c r="Z4" s="12">
        <v>39</v>
      </c>
      <c r="AA4" s="12">
        <v>733.61904761904759</v>
      </c>
      <c r="AB4" s="12">
        <v>765.33333333333337</v>
      </c>
      <c r="AC4" s="12">
        <v>843.66666666666663</v>
      </c>
      <c r="AD4" s="12">
        <v>580.33333333333337</v>
      </c>
      <c r="AE4" s="12">
        <v>128.42857142857142</v>
      </c>
      <c r="AF4" s="12">
        <v>142.47619047619048</v>
      </c>
      <c r="AG4" s="12">
        <v>50.714285714285715</v>
      </c>
      <c r="AH4" s="12">
        <v>77.523809523809518</v>
      </c>
      <c r="AI4" s="12">
        <v>125.0952380952381</v>
      </c>
      <c r="AJ4" s="12">
        <v>23.38095238095238</v>
      </c>
      <c r="AK4" s="12">
        <v>5.8571428571428568</v>
      </c>
      <c r="AL4" s="12">
        <v>33.523809523809526</v>
      </c>
      <c r="AM4" s="12">
        <v>9.9523809523809526</v>
      </c>
      <c r="AN4" s="12">
        <v>43.428571428571431</v>
      </c>
      <c r="AO4" s="12">
        <v>25.61904761904762</v>
      </c>
      <c r="AP4" s="12">
        <v>33.571428571428569</v>
      </c>
      <c r="AQ4" s="12">
        <v>69.428571428571431</v>
      </c>
      <c r="AR4" s="12">
        <v>36.666666666666664</v>
      </c>
      <c r="AS4" s="13">
        <v>6989.6190476190477</v>
      </c>
      <c r="AT4" s="14"/>
      <c r="AV4" s="9" t="s">
        <v>40</v>
      </c>
      <c r="AW4" s="12">
        <f>SUM(AA28:AJ37, AA42:AJ45, AO28:AR37, AO42:AR45)</f>
        <v>93464.85714285713</v>
      </c>
      <c r="AY4" s="9" t="s">
        <v>41</v>
      </c>
      <c r="AZ4" s="15">
        <f>SUM(AX13:BB18)</f>
        <v>105735.42857142855</v>
      </c>
      <c r="BA4" s="16">
        <f>AZ4/BD$19</f>
        <v>0.32667769890693721</v>
      </c>
    </row>
    <row r="5" spans="1:56">
      <c r="A5" s="1" t="s">
        <v>4</v>
      </c>
      <c r="B5" s="12">
        <v>101.80952380952381</v>
      </c>
      <c r="C5" s="12">
        <v>84.61904761904762</v>
      </c>
      <c r="D5" s="12">
        <v>7.666666666666667</v>
      </c>
      <c r="E5" s="12">
        <v>56.523809523809526</v>
      </c>
      <c r="F5" s="12">
        <v>564.71428571428567</v>
      </c>
      <c r="G5" s="12">
        <v>72.952380952380949</v>
      </c>
      <c r="H5" s="12">
        <v>126.47619047619048</v>
      </c>
      <c r="I5" s="12">
        <v>208</v>
      </c>
      <c r="J5" s="12">
        <v>260.8095238095238</v>
      </c>
      <c r="K5" s="12">
        <v>73.38095238095238</v>
      </c>
      <c r="L5" s="12">
        <v>63.38095238095238</v>
      </c>
      <c r="M5" s="12">
        <v>62.476190476190474</v>
      </c>
      <c r="N5" s="12">
        <v>26.095238095238095</v>
      </c>
      <c r="O5" s="12">
        <v>18.952380952380953</v>
      </c>
      <c r="P5" s="12">
        <v>22.714285714285715</v>
      </c>
      <c r="Q5" s="12">
        <v>6.1904761904761907</v>
      </c>
      <c r="R5" s="12">
        <v>11.19047619047619</v>
      </c>
      <c r="S5" s="12">
        <v>33.38095238095238</v>
      </c>
      <c r="T5" s="12">
        <v>20.571428571428573</v>
      </c>
      <c r="U5" s="12">
        <v>13.380952380952381</v>
      </c>
      <c r="V5" s="12">
        <v>22</v>
      </c>
      <c r="W5" s="12">
        <v>8.2380952380952372</v>
      </c>
      <c r="X5" s="12">
        <v>8.6666666666666661</v>
      </c>
      <c r="Y5" s="12">
        <v>36.19047619047619</v>
      </c>
      <c r="Z5" s="12">
        <v>13.095238095238095</v>
      </c>
      <c r="AA5" s="12">
        <v>440.90476190476193</v>
      </c>
      <c r="AB5" s="12">
        <v>534.52380952380952</v>
      </c>
      <c r="AC5" s="12">
        <v>471.57142857142856</v>
      </c>
      <c r="AD5" s="12">
        <v>306.61904761904759</v>
      </c>
      <c r="AE5" s="12">
        <v>64.523809523809518</v>
      </c>
      <c r="AF5" s="12">
        <v>54.523809523809526</v>
      </c>
      <c r="AG5" s="12">
        <v>24.047619047619047</v>
      </c>
      <c r="AH5" s="12">
        <v>27.095238095238095</v>
      </c>
      <c r="AI5" s="12">
        <v>44.952380952380949</v>
      </c>
      <c r="AJ5" s="12">
        <v>4.8571428571428568</v>
      </c>
      <c r="AK5" s="12">
        <v>5.0476190476190474</v>
      </c>
      <c r="AL5" s="12">
        <v>17.238095238095237</v>
      </c>
      <c r="AM5" s="12">
        <v>3.7619047619047619</v>
      </c>
      <c r="AN5" s="12">
        <v>9.2380952380952372</v>
      </c>
      <c r="AO5" s="12">
        <v>5.333333333333333</v>
      </c>
      <c r="AP5" s="12">
        <v>4.4761904761904763</v>
      </c>
      <c r="AQ5" s="12">
        <v>47.714285714285715</v>
      </c>
      <c r="AR5" s="12">
        <v>22.428571428571427</v>
      </c>
      <c r="AS5" s="13">
        <v>4012.3333333333335</v>
      </c>
      <c r="AT5" s="14"/>
      <c r="AV5" s="9" t="s">
        <v>42</v>
      </c>
      <c r="AW5" s="12">
        <f>SUM(AA3:AJ27,B28:Z37,AA38:AJ41,AK28:AN37, B42:Z45, AK42:AN45, AO3:AR27, AO38:AR41)</f>
        <v>159606.19047619039</v>
      </c>
    </row>
    <row r="6" spans="1:56">
      <c r="A6" s="1" t="s">
        <v>5</v>
      </c>
      <c r="B6" s="12">
        <v>66.142857142857139</v>
      </c>
      <c r="C6" s="12">
        <v>74.285714285714292</v>
      </c>
      <c r="D6" s="12">
        <v>54.80952380952381</v>
      </c>
      <c r="E6" s="12">
        <v>9</v>
      </c>
      <c r="F6" s="12">
        <v>168.52380952380952</v>
      </c>
      <c r="G6" s="12">
        <v>60</v>
      </c>
      <c r="H6" s="12">
        <v>88</v>
      </c>
      <c r="I6" s="12">
        <v>171.0952380952381</v>
      </c>
      <c r="J6" s="12">
        <v>219</v>
      </c>
      <c r="K6" s="12">
        <v>56.333333333333336</v>
      </c>
      <c r="L6" s="12">
        <v>61.476190476190474</v>
      </c>
      <c r="M6" s="12">
        <v>61.285714285714285</v>
      </c>
      <c r="N6" s="12">
        <v>23.142857142857142</v>
      </c>
      <c r="O6" s="12">
        <v>20.238095238095237</v>
      </c>
      <c r="P6" s="12">
        <v>16.571428571428573</v>
      </c>
      <c r="Q6" s="12">
        <v>8.0952380952380949</v>
      </c>
      <c r="R6" s="12">
        <v>9.3809523809523814</v>
      </c>
      <c r="S6" s="12">
        <v>26.333333333333332</v>
      </c>
      <c r="T6" s="12">
        <v>13.095238095238095</v>
      </c>
      <c r="U6" s="12">
        <v>12.523809523809524</v>
      </c>
      <c r="V6" s="12">
        <v>23.523809523809526</v>
      </c>
      <c r="W6" s="12">
        <v>8.3809523809523814</v>
      </c>
      <c r="X6" s="12">
        <v>7.1904761904761907</v>
      </c>
      <c r="Y6" s="12">
        <v>23.19047619047619</v>
      </c>
      <c r="Z6" s="12">
        <v>16.857142857142858</v>
      </c>
      <c r="AA6" s="12">
        <v>539.66666666666663</v>
      </c>
      <c r="AB6" s="12">
        <v>565.90476190476193</v>
      </c>
      <c r="AC6" s="12">
        <v>463.90476190476193</v>
      </c>
      <c r="AD6" s="12">
        <v>338.66666666666669</v>
      </c>
      <c r="AE6" s="12">
        <v>115.52380952380952</v>
      </c>
      <c r="AF6" s="12">
        <v>78.80952380952381</v>
      </c>
      <c r="AG6" s="12">
        <v>25.761904761904763</v>
      </c>
      <c r="AH6" s="12">
        <v>24.714285714285715</v>
      </c>
      <c r="AI6" s="12">
        <v>41</v>
      </c>
      <c r="AJ6" s="12">
        <v>4.9523809523809526</v>
      </c>
      <c r="AK6" s="12">
        <v>6.1904761904761907</v>
      </c>
      <c r="AL6" s="12">
        <v>15.238095238095237</v>
      </c>
      <c r="AM6" s="12">
        <v>2.7619047619047619</v>
      </c>
      <c r="AN6" s="12">
        <v>12.476190476190476</v>
      </c>
      <c r="AO6" s="12">
        <v>4.2380952380952381</v>
      </c>
      <c r="AP6" s="12">
        <v>4.9523809523809526</v>
      </c>
      <c r="AQ6" s="12">
        <v>73.857142857142861</v>
      </c>
      <c r="AR6" s="12">
        <v>29.428571428571427</v>
      </c>
      <c r="AS6" s="13">
        <v>3646.5238095238087</v>
      </c>
      <c r="AT6" s="14"/>
      <c r="AW6" s="12"/>
    </row>
    <row r="7" spans="1:56">
      <c r="A7" s="1" t="s">
        <v>6</v>
      </c>
      <c r="B7" s="12">
        <v>342.14285714285717</v>
      </c>
      <c r="C7" s="12">
        <v>738.76190476190482</v>
      </c>
      <c r="D7" s="12">
        <v>559.47619047619048</v>
      </c>
      <c r="E7" s="12">
        <v>181.95238095238096</v>
      </c>
      <c r="F7" s="12">
        <v>18.19047619047619</v>
      </c>
      <c r="G7" s="12">
        <v>323.1904761904762</v>
      </c>
      <c r="H7" s="12">
        <v>398.38095238095241</v>
      </c>
      <c r="I7" s="12">
        <v>424.76190476190476</v>
      </c>
      <c r="J7" s="12">
        <v>487.33333333333331</v>
      </c>
      <c r="K7" s="12">
        <v>198.57142857142858</v>
      </c>
      <c r="L7" s="12">
        <v>247.1904761904762</v>
      </c>
      <c r="M7" s="12">
        <v>212.1904761904762</v>
      </c>
      <c r="N7" s="12">
        <v>114.52380952380952</v>
      </c>
      <c r="O7" s="12">
        <v>119.95238095238095</v>
      </c>
      <c r="P7" s="12">
        <v>113.71428571428571</v>
      </c>
      <c r="Q7" s="12">
        <v>74.285714285714292</v>
      </c>
      <c r="R7" s="12">
        <v>109.95238095238095</v>
      </c>
      <c r="S7" s="12">
        <v>227.47619047619048</v>
      </c>
      <c r="T7" s="12">
        <v>113.85714285714286</v>
      </c>
      <c r="U7" s="12">
        <v>119.61904761904762</v>
      </c>
      <c r="V7" s="12">
        <v>125.52380952380952</v>
      </c>
      <c r="W7" s="12">
        <v>75.61904761904762</v>
      </c>
      <c r="X7" s="12">
        <v>53.238095238095241</v>
      </c>
      <c r="Y7" s="12">
        <v>55.857142857142854</v>
      </c>
      <c r="Z7" s="12">
        <v>69.285714285714292</v>
      </c>
      <c r="AA7" s="12">
        <v>616.61904761904759</v>
      </c>
      <c r="AB7" s="12">
        <v>620.61904761904759</v>
      </c>
      <c r="AC7" s="12">
        <v>932.61904761904759</v>
      </c>
      <c r="AD7" s="12">
        <v>589.42857142857144</v>
      </c>
      <c r="AE7" s="12">
        <v>282.90476190476193</v>
      </c>
      <c r="AF7" s="12">
        <v>265</v>
      </c>
      <c r="AG7" s="12">
        <v>107.47619047619048</v>
      </c>
      <c r="AH7" s="12">
        <v>81.095238095238102</v>
      </c>
      <c r="AI7" s="12">
        <v>112.57142857142857</v>
      </c>
      <c r="AJ7" s="12">
        <v>27.476190476190474</v>
      </c>
      <c r="AK7" s="12">
        <v>47.666666666666664</v>
      </c>
      <c r="AL7" s="12">
        <v>119.52380952380952</v>
      </c>
      <c r="AM7" s="12">
        <v>33</v>
      </c>
      <c r="AN7" s="12">
        <v>71.952380952380949</v>
      </c>
      <c r="AO7" s="12">
        <v>22.952380952380953</v>
      </c>
      <c r="AP7" s="12">
        <v>22.761904761904763</v>
      </c>
      <c r="AQ7" s="12">
        <v>139.1904761904762</v>
      </c>
      <c r="AR7" s="12">
        <v>109.85714285714286</v>
      </c>
      <c r="AS7" s="13">
        <v>9707.7619047619082</v>
      </c>
      <c r="AT7" s="14"/>
      <c r="AW7" s="12"/>
    </row>
    <row r="8" spans="1:56">
      <c r="A8" s="1" t="s">
        <v>7</v>
      </c>
      <c r="B8" s="12">
        <v>79.761904761904759</v>
      </c>
      <c r="C8" s="12">
        <v>105.85714285714286</v>
      </c>
      <c r="D8" s="12">
        <v>69.571428571428569</v>
      </c>
      <c r="E8" s="12">
        <v>52.428571428571431</v>
      </c>
      <c r="F8" s="12">
        <v>280.1904761904762</v>
      </c>
      <c r="G8" s="12">
        <v>8.8571428571428577</v>
      </c>
      <c r="H8" s="12">
        <v>90.047619047619051</v>
      </c>
      <c r="I8" s="12">
        <v>165.52380952380952</v>
      </c>
      <c r="J8" s="12">
        <v>199.66666666666666</v>
      </c>
      <c r="K8" s="12">
        <v>55.666666666666664</v>
      </c>
      <c r="L8" s="12">
        <v>100.04761904761905</v>
      </c>
      <c r="M8" s="12">
        <v>88</v>
      </c>
      <c r="N8" s="12">
        <v>31.047619047619047</v>
      </c>
      <c r="O8" s="12">
        <v>44.095238095238095</v>
      </c>
      <c r="P8" s="12">
        <v>34.80952380952381</v>
      </c>
      <c r="Q8" s="12">
        <v>16.61904761904762</v>
      </c>
      <c r="R8" s="12">
        <v>19</v>
      </c>
      <c r="S8" s="12">
        <v>53.333333333333336</v>
      </c>
      <c r="T8" s="12">
        <v>25.952380952380953</v>
      </c>
      <c r="U8" s="12">
        <v>18.19047619047619</v>
      </c>
      <c r="V8" s="12">
        <v>28.61904761904762</v>
      </c>
      <c r="W8" s="12">
        <v>9.9047619047619051</v>
      </c>
      <c r="X8" s="12">
        <v>8.0952380952380949</v>
      </c>
      <c r="Y8" s="12">
        <v>16.904761904761905</v>
      </c>
      <c r="Z8" s="12">
        <v>29.476190476190474</v>
      </c>
      <c r="AA8" s="12">
        <v>403.66666666666669</v>
      </c>
      <c r="AB8" s="12">
        <v>469.90476190476193</v>
      </c>
      <c r="AC8" s="12">
        <v>410.52380952380952</v>
      </c>
      <c r="AD8" s="12">
        <v>325.57142857142856</v>
      </c>
      <c r="AE8" s="12">
        <v>149.33333333333334</v>
      </c>
      <c r="AF8" s="12">
        <v>111.33333333333333</v>
      </c>
      <c r="AG8" s="12">
        <v>27.857142857142858</v>
      </c>
      <c r="AH8" s="12">
        <v>34.428571428571431</v>
      </c>
      <c r="AI8" s="12">
        <v>40.666666666666664</v>
      </c>
      <c r="AJ8" s="12">
        <v>9.8571428571428577</v>
      </c>
      <c r="AK8" s="12">
        <v>9.9523809523809526</v>
      </c>
      <c r="AL8" s="12">
        <v>25.61904761904762</v>
      </c>
      <c r="AM8" s="12">
        <v>6.4285714285714288</v>
      </c>
      <c r="AN8" s="12">
        <v>25.476190476190474</v>
      </c>
      <c r="AO8" s="12">
        <v>3.5714285714285716</v>
      </c>
      <c r="AP8" s="12">
        <v>6.1428571428571432</v>
      </c>
      <c r="AQ8" s="12">
        <v>45.61904761904762</v>
      </c>
      <c r="AR8" s="12">
        <v>19.857142857142858</v>
      </c>
      <c r="AS8" s="13">
        <v>3757.4761904761904</v>
      </c>
      <c r="AT8" s="14"/>
      <c r="AW8" s="15"/>
    </row>
    <row r="9" spans="1:56">
      <c r="A9" s="1" t="s">
        <v>8</v>
      </c>
      <c r="B9" s="12">
        <v>153.8095238095238</v>
      </c>
      <c r="C9" s="12">
        <v>258.52380952380952</v>
      </c>
      <c r="D9" s="12">
        <v>119.57142857142857</v>
      </c>
      <c r="E9" s="12">
        <v>85.142857142857139</v>
      </c>
      <c r="F9" s="12">
        <v>365.8095238095238</v>
      </c>
      <c r="G9" s="12">
        <v>94.142857142857139</v>
      </c>
      <c r="H9" s="12">
        <v>13.380952380952381</v>
      </c>
      <c r="I9" s="12">
        <v>160</v>
      </c>
      <c r="J9" s="12">
        <v>225.14285714285714</v>
      </c>
      <c r="K9" s="12">
        <v>75.571428571428569</v>
      </c>
      <c r="L9" s="12">
        <v>171.14285714285714</v>
      </c>
      <c r="M9" s="12">
        <v>189</v>
      </c>
      <c r="N9" s="12">
        <v>102.71428571428571</v>
      </c>
      <c r="O9" s="12">
        <v>116.52380952380952</v>
      </c>
      <c r="P9" s="12">
        <v>105.95238095238095</v>
      </c>
      <c r="Q9" s="12">
        <v>63.333333333333336</v>
      </c>
      <c r="R9" s="12">
        <v>67.904761904761898</v>
      </c>
      <c r="S9" s="12">
        <v>111.23809523809524</v>
      </c>
      <c r="T9" s="12">
        <v>119.76190476190476</v>
      </c>
      <c r="U9" s="12">
        <v>102.33333333333333</v>
      </c>
      <c r="V9" s="12">
        <v>116.0952380952381</v>
      </c>
      <c r="W9" s="12">
        <v>43.142857142857146</v>
      </c>
      <c r="X9" s="12">
        <v>35.666666666666664</v>
      </c>
      <c r="Y9" s="12">
        <v>58.476190476190474</v>
      </c>
      <c r="Z9" s="12">
        <v>69.523809523809518</v>
      </c>
      <c r="AA9" s="12">
        <v>783.85714285714289</v>
      </c>
      <c r="AB9" s="12">
        <v>856.71428571428567</v>
      </c>
      <c r="AC9" s="12">
        <v>857.42857142857144</v>
      </c>
      <c r="AD9" s="12">
        <v>652.38095238095241</v>
      </c>
      <c r="AE9" s="12">
        <v>259.04761904761904</v>
      </c>
      <c r="AF9" s="12">
        <v>178.1904761904762</v>
      </c>
      <c r="AG9" s="12">
        <v>70.19047619047619</v>
      </c>
      <c r="AH9" s="12">
        <v>76.80952380952381</v>
      </c>
      <c r="AI9" s="12">
        <v>97.476190476190482</v>
      </c>
      <c r="AJ9" s="12">
        <v>24.714285714285715</v>
      </c>
      <c r="AK9" s="12">
        <v>27.904761904761905</v>
      </c>
      <c r="AL9" s="12">
        <v>80.523809523809518</v>
      </c>
      <c r="AM9" s="12">
        <v>38.142857142857146</v>
      </c>
      <c r="AN9" s="12">
        <v>172.57142857142858</v>
      </c>
      <c r="AO9" s="12">
        <v>20.571428571428573</v>
      </c>
      <c r="AP9" s="12">
        <v>20.238095238095237</v>
      </c>
      <c r="AQ9" s="12">
        <v>89.857142857142861</v>
      </c>
      <c r="AR9" s="12">
        <v>35.80952380952381</v>
      </c>
      <c r="AS9" s="13">
        <v>7366.3333333333321</v>
      </c>
      <c r="AT9" s="14"/>
      <c r="AW9" s="15"/>
    </row>
    <row r="10" spans="1:56">
      <c r="A10" s="1">
        <v>19</v>
      </c>
      <c r="B10" s="12">
        <v>130.66666666666666</v>
      </c>
      <c r="C10" s="12">
        <v>410.85714285714283</v>
      </c>
      <c r="D10" s="12">
        <v>207.9047619047619</v>
      </c>
      <c r="E10" s="12">
        <v>181.57142857142858</v>
      </c>
      <c r="F10" s="12">
        <v>382.52380952380952</v>
      </c>
      <c r="G10" s="12">
        <v>174.0952380952381</v>
      </c>
      <c r="H10" s="12">
        <v>151.8095238095238</v>
      </c>
      <c r="I10" s="12">
        <v>11</v>
      </c>
      <c r="J10" s="12">
        <v>63.571428571428569</v>
      </c>
      <c r="K10" s="12">
        <v>39.857142857142854</v>
      </c>
      <c r="L10" s="12">
        <v>140.47619047619048</v>
      </c>
      <c r="M10" s="12">
        <v>178.95238095238096</v>
      </c>
      <c r="N10" s="12">
        <v>192.76190476190476</v>
      </c>
      <c r="O10" s="12">
        <v>188.38095238095238</v>
      </c>
      <c r="P10" s="12">
        <v>195</v>
      </c>
      <c r="Q10" s="12">
        <v>154.9047619047619</v>
      </c>
      <c r="R10" s="12">
        <v>155</v>
      </c>
      <c r="S10" s="12">
        <v>343.85714285714283</v>
      </c>
      <c r="T10" s="12">
        <v>248</v>
      </c>
      <c r="U10" s="12">
        <v>305.90476190476193</v>
      </c>
      <c r="V10" s="12">
        <v>226.57142857142858</v>
      </c>
      <c r="W10" s="12">
        <v>132.9047619047619</v>
      </c>
      <c r="X10" s="12">
        <v>97.238095238095241</v>
      </c>
      <c r="Y10" s="12">
        <v>142.85714285714286</v>
      </c>
      <c r="Z10" s="12">
        <v>58.952380952380949</v>
      </c>
      <c r="AA10" s="12">
        <v>706.90476190476193</v>
      </c>
      <c r="AB10" s="12">
        <v>711.14285714285711</v>
      </c>
      <c r="AC10" s="12">
        <v>692.19047619047615</v>
      </c>
      <c r="AD10" s="12">
        <v>602.33333333333337</v>
      </c>
      <c r="AE10" s="12">
        <v>220.42857142857142</v>
      </c>
      <c r="AF10" s="12">
        <v>212.42857142857142</v>
      </c>
      <c r="AG10" s="12">
        <v>122.04761904761905</v>
      </c>
      <c r="AH10" s="12">
        <v>99.714285714285708</v>
      </c>
      <c r="AI10" s="12">
        <v>138.38095238095238</v>
      </c>
      <c r="AJ10" s="12">
        <v>56.571428571428569</v>
      </c>
      <c r="AK10" s="12">
        <v>62.142857142857146</v>
      </c>
      <c r="AL10" s="12">
        <v>222.0952380952381</v>
      </c>
      <c r="AM10" s="12">
        <v>118.61904761904762</v>
      </c>
      <c r="AN10" s="12">
        <v>226.23809523809524</v>
      </c>
      <c r="AO10" s="12">
        <v>67.523809523809518</v>
      </c>
      <c r="AP10" s="12">
        <v>37.238095238095241</v>
      </c>
      <c r="AQ10" s="12">
        <v>52.714285714285715</v>
      </c>
      <c r="AR10" s="12">
        <v>85.952380952380949</v>
      </c>
      <c r="AS10" s="13">
        <v>8950.2857142857138</v>
      </c>
      <c r="AT10" s="14"/>
      <c r="AV10" s="17"/>
      <c r="AW10" s="15"/>
      <c r="BC10" s="11"/>
    </row>
    <row r="11" spans="1:56">
      <c r="A11" s="1">
        <v>12</v>
      </c>
      <c r="B11" s="12">
        <v>176.28571428571428</v>
      </c>
      <c r="C11" s="12">
        <v>545.19047619047615</v>
      </c>
      <c r="D11" s="12">
        <v>258.28571428571428</v>
      </c>
      <c r="E11" s="12">
        <v>224.28571428571428</v>
      </c>
      <c r="F11" s="12">
        <v>409.23809523809524</v>
      </c>
      <c r="G11" s="12">
        <v>208.57142857142858</v>
      </c>
      <c r="H11" s="12">
        <v>213.66666666666666</v>
      </c>
      <c r="I11" s="12">
        <v>57.285714285714285</v>
      </c>
      <c r="J11" s="12">
        <v>20.571428571428573</v>
      </c>
      <c r="K11" s="12">
        <v>45.761904761904759</v>
      </c>
      <c r="L11" s="12">
        <v>200.95238095238096</v>
      </c>
      <c r="M11" s="12">
        <v>287.23809523809524</v>
      </c>
      <c r="N11" s="12">
        <v>306.23809523809524</v>
      </c>
      <c r="O11" s="12">
        <v>323.38095238095241</v>
      </c>
      <c r="P11" s="12">
        <v>271.1904761904762</v>
      </c>
      <c r="Q11" s="12">
        <v>190.42857142857142</v>
      </c>
      <c r="R11" s="12">
        <v>213.47619047619048</v>
      </c>
      <c r="S11" s="12">
        <v>432.09523809523807</v>
      </c>
      <c r="T11" s="12">
        <v>285.95238095238096</v>
      </c>
      <c r="U11" s="12">
        <v>320.71428571428572</v>
      </c>
      <c r="V11" s="12">
        <v>299.09523809523807</v>
      </c>
      <c r="W11" s="12">
        <v>161.95238095238096</v>
      </c>
      <c r="X11" s="12">
        <v>137.52380952380952</v>
      </c>
      <c r="Y11" s="12">
        <v>173.33333333333334</v>
      </c>
      <c r="Z11" s="12">
        <v>83.571428571428569</v>
      </c>
      <c r="AA11" s="12">
        <v>808.19047619047615</v>
      </c>
      <c r="AB11" s="12">
        <v>829.14285714285711</v>
      </c>
      <c r="AC11" s="12">
        <v>896.90476190476193</v>
      </c>
      <c r="AD11" s="12">
        <v>670.28571428571433</v>
      </c>
      <c r="AE11" s="12">
        <v>227.47619047619048</v>
      </c>
      <c r="AF11" s="12">
        <v>240.57142857142858</v>
      </c>
      <c r="AG11" s="12">
        <v>137.1904761904762</v>
      </c>
      <c r="AH11" s="12">
        <v>129.61904761904762</v>
      </c>
      <c r="AI11" s="12">
        <v>164.71428571428572</v>
      </c>
      <c r="AJ11" s="12">
        <v>86.142857142857139</v>
      </c>
      <c r="AK11" s="12">
        <v>96.047619047619051</v>
      </c>
      <c r="AL11" s="12">
        <v>291.33333333333331</v>
      </c>
      <c r="AM11" s="12">
        <v>120.47619047619048</v>
      </c>
      <c r="AN11" s="12">
        <v>270.28571428571428</v>
      </c>
      <c r="AO11" s="12">
        <v>71.095238095238102</v>
      </c>
      <c r="AP11" s="12">
        <v>64.095238095238102</v>
      </c>
      <c r="AQ11" s="12">
        <v>83.285714285714292</v>
      </c>
      <c r="AR11" s="12">
        <v>113.57142857142857</v>
      </c>
      <c r="AS11" s="13">
        <v>11146.714285714286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34.095238095238095</v>
      </c>
      <c r="C12" s="12">
        <v>88.285714285714292</v>
      </c>
      <c r="D12" s="12">
        <v>69.38095238095238</v>
      </c>
      <c r="E12" s="12">
        <v>58.142857142857146</v>
      </c>
      <c r="F12" s="12">
        <v>190.76190476190476</v>
      </c>
      <c r="G12" s="12">
        <v>57.285714285714285</v>
      </c>
      <c r="H12" s="12">
        <v>75.904761904761898</v>
      </c>
      <c r="I12" s="12">
        <v>38.952380952380949</v>
      </c>
      <c r="J12" s="12">
        <v>43.761904761904759</v>
      </c>
      <c r="K12" s="12">
        <v>8.6666666666666661</v>
      </c>
      <c r="L12" s="12">
        <v>144.14285714285714</v>
      </c>
      <c r="M12" s="12">
        <v>200.52380952380952</v>
      </c>
      <c r="N12" s="12">
        <v>230.95238095238096</v>
      </c>
      <c r="O12" s="12">
        <v>217.76190476190476</v>
      </c>
      <c r="P12" s="12">
        <v>136.0952380952381</v>
      </c>
      <c r="Q12" s="12">
        <v>97.238095238095241</v>
      </c>
      <c r="R12" s="12">
        <v>112.42857142857143</v>
      </c>
      <c r="S12" s="12">
        <v>149.8095238095238</v>
      </c>
      <c r="T12" s="12">
        <v>29.857142857142858</v>
      </c>
      <c r="U12" s="12">
        <v>21.38095238095238</v>
      </c>
      <c r="V12" s="12">
        <v>25.761904761904763</v>
      </c>
      <c r="W12" s="12">
        <v>12.476190476190476</v>
      </c>
      <c r="X12" s="12">
        <v>13.952380952380953</v>
      </c>
      <c r="Y12" s="12">
        <v>35.142857142857146</v>
      </c>
      <c r="Z12" s="12">
        <v>40.285714285714285</v>
      </c>
      <c r="AA12" s="12">
        <v>493.38095238095241</v>
      </c>
      <c r="AB12" s="12">
        <v>539.61904761904759</v>
      </c>
      <c r="AC12" s="12">
        <v>597.14285714285711</v>
      </c>
      <c r="AD12" s="12">
        <v>373.33333333333331</v>
      </c>
      <c r="AE12" s="12">
        <v>141.42857142857142</v>
      </c>
      <c r="AF12" s="12">
        <v>97.238095238095241</v>
      </c>
      <c r="AG12" s="12">
        <v>44.571428571428569</v>
      </c>
      <c r="AH12" s="12">
        <v>55.761904761904759</v>
      </c>
      <c r="AI12" s="12">
        <v>96.857142857142861</v>
      </c>
      <c r="AJ12" s="12">
        <v>10.904761904761905</v>
      </c>
      <c r="AK12" s="12">
        <v>84.61904761904762</v>
      </c>
      <c r="AL12" s="12">
        <v>202.57142857142858</v>
      </c>
      <c r="AM12" s="12">
        <v>10.095238095238095</v>
      </c>
      <c r="AN12" s="12">
        <v>39.142857142857146</v>
      </c>
      <c r="AO12" s="12">
        <v>13.571428571428571</v>
      </c>
      <c r="AP12" s="12">
        <v>9.9047619047619051</v>
      </c>
      <c r="AQ12" s="12">
        <v>26.952380952380953</v>
      </c>
      <c r="AR12" s="12">
        <v>17.333333333333332</v>
      </c>
      <c r="AS12" s="13">
        <v>4987.476190476189</v>
      </c>
      <c r="AT12" s="14"/>
      <c r="AV12" s="17" t="s">
        <v>43</v>
      </c>
      <c r="AW12" s="22">
        <f>SUM(AA28:AD31)</f>
        <v>5759.8571428571422</v>
      </c>
      <c r="AX12" s="22">
        <f>SUM(Z28:Z31,H28:K31)</f>
        <v>14479.95238095238</v>
      </c>
      <c r="AY12" s="22">
        <f>SUM(AE28:AJ31)</f>
        <v>29040.190476190477</v>
      </c>
      <c r="AZ12" s="22">
        <f>SUM(B28:G31)</f>
        <v>11165.809523809523</v>
      </c>
      <c r="BA12" s="22">
        <f>SUM(AM28:AN31,T28:Y31)</f>
        <v>18240.09523809524</v>
      </c>
      <c r="BB12" s="22">
        <f>SUM(AK28:AL31,L28:S31)</f>
        <v>21162.71428571429</v>
      </c>
      <c r="BC12" s="23">
        <f>SUM(AO28:AR31)</f>
        <v>8467.0952380952367</v>
      </c>
      <c r="BD12" s="22">
        <f t="shared" ref="BD12:BD19" si="0">SUM(AW12:BC12)</f>
        <v>108315.71428571429</v>
      </c>
    </row>
    <row r="13" spans="1:56">
      <c r="A13" s="1" t="s">
        <v>10</v>
      </c>
      <c r="B13" s="12">
        <v>97.61904761904762</v>
      </c>
      <c r="C13" s="12">
        <v>123.14285714285714</v>
      </c>
      <c r="D13" s="12">
        <v>62.476190476190474</v>
      </c>
      <c r="E13" s="12">
        <v>66.523809523809518</v>
      </c>
      <c r="F13" s="12">
        <v>245.76190476190476</v>
      </c>
      <c r="G13" s="12">
        <v>107.9047619047619</v>
      </c>
      <c r="H13" s="12">
        <v>188.66666666666666</v>
      </c>
      <c r="I13" s="12">
        <v>159.38095238095238</v>
      </c>
      <c r="J13" s="12">
        <v>225.04761904761904</v>
      </c>
      <c r="K13" s="12">
        <v>138.57142857142858</v>
      </c>
      <c r="L13" s="12">
        <v>17.61904761904762</v>
      </c>
      <c r="M13" s="12">
        <v>224.95238095238096</v>
      </c>
      <c r="N13" s="12">
        <v>208.42857142857142</v>
      </c>
      <c r="O13" s="12">
        <v>282.47619047619048</v>
      </c>
      <c r="P13" s="12">
        <v>214.85714285714286</v>
      </c>
      <c r="Q13" s="12">
        <v>97.19047619047619</v>
      </c>
      <c r="R13" s="12">
        <v>82.095238095238102</v>
      </c>
      <c r="S13" s="12">
        <v>132.1904761904762</v>
      </c>
      <c r="T13" s="12">
        <v>51.142857142857146</v>
      </c>
      <c r="U13" s="12">
        <v>26.904761904761905</v>
      </c>
      <c r="V13" s="12">
        <v>41.571428571428569</v>
      </c>
      <c r="W13" s="12">
        <v>19.952380952380953</v>
      </c>
      <c r="X13" s="12">
        <v>29.714285714285715</v>
      </c>
      <c r="Y13" s="12">
        <v>51.761904761904759</v>
      </c>
      <c r="Z13" s="12">
        <v>107.23809523809524</v>
      </c>
      <c r="AA13" s="12">
        <v>675.66666666666663</v>
      </c>
      <c r="AB13" s="12">
        <v>673.71428571428567</v>
      </c>
      <c r="AC13" s="12">
        <v>849.19047619047615</v>
      </c>
      <c r="AD13" s="12">
        <v>570.42857142857144</v>
      </c>
      <c r="AE13" s="12">
        <v>196.04761904761904</v>
      </c>
      <c r="AF13" s="12">
        <v>148.04761904761904</v>
      </c>
      <c r="AG13" s="12">
        <v>49.333333333333336</v>
      </c>
      <c r="AH13" s="12">
        <v>85.714285714285708</v>
      </c>
      <c r="AI13" s="12">
        <v>105.80952380952381</v>
      </c>
      <c r="AJ13" s="12">
        <v>14.761904761904763</v>
      </c>
      <c r="AK13" s="12">
        <v>47.952380952380949</v>
      </c>
      <c r="AL13" s="12">
        <v>140.57142857142858</v>
      </c>
      <c r="AM13" s="12">
        <v>11.142857142857142</v>
      </c>
      <c r="AN13" s="12">
        <v>59</v>
      </c>
      <c r="AO13" s="12">
        <v>12.333333333333334</v>
      </c>
      <c r="AP13" s="12">
        <v>12.952380952380953</v>
      </c>
      <c r="AQ13" s="12">
        <v>50.285714285714285</v>
      </c>
      <c r="AR13" s="12">
        <v>19.761904761904763</v>
      </c>
      <c r="AS13" s="13">
        <v>6725.9047619047597</v>
      </c>
      <c r="AT13" s="14"/>
      <c r="AV13" s="17" t="s">
        <v>44</v>
      </c>
      <c r="AW13" s="22">
        <f>SUM(AA27:AD27,AA9:AD12)</f>
        <v>14441.857142857141</v>
      </c>
      <c r="AX13" s="22">
        <f>SUM(Z27,Z9:Z12,H9:K12,H27:K27)</f>
        <v>1761.714285714286</v>
      </c>
      <c r="AY13" s="22">
        <f>SUM(AE9:AJ12,AE27:AJ27)</f>
        <v>3385.8095238095239</v>
      </c>
      <c r="AZ13" s="22">
        <f>SUM(B9:G12,B27:G27)</f>
        <v>5075.2380952380954</v>
      </c>
      <c r="BA13" s="22">
        <f>SUM(T9:Y12,AM9:AN12,T27:Y27,AM27:AN27)</f>
        <v>4266.1904761904771</v>
      </c>
      <c r="BB13" s="22">
        <f>SUM(L9:S12,AK9:AL12,L27:S27,AK27:AL27)</f>
        <v>7464.5714285714275</v>
      </c>
      <c r="BC13" s="23">
        <f>SUM(AO9:AR12,AO27:AR27)</f>
        <v>886.19047619047626</v>
      </c>
      <c r="BD13" s="22">
        <f t="shared" si="0"/>
        <v>37281.57142857142</v>
      </c>
    </row>
    <row r="14" spans="1:56">
      <c r="A14" s="1" t="s">
        <v>11</v>
      </c>
      <c r="B14" s="12">
        <v>79.238095238095241</v>
      </c>
      <c r="C14" s="12">
        <v>145.0952380952381</v>
      </c>
      <c r="D14" s="12">
        <v>60.666666666666664</v>
      </c>
      <c r="E14" s="12">
        <v>75.666666666666671</v>
      </c>
      <c r="F14" s="12">
        <v>294.61904761904759</v>
      </c>
      <c r="G14" s="12">
        <v>100.0952380952381</v>
      </c>
      <c r="H14" s="12">
        <v>199.04761904761904</v>
      </c>
      <c r="I14" s="12">
        <v>208.0952380952381</v>
      </c>
      <c r="J14" s="12">
        <v>329.28571428571428</v>
      </c>
      <c r="K14" s="12">
        <v>180</v>
      </c>
      <c r="L14" s="12">
        <v>236.71428571428572</v>
      </c>
      <c r="M14" s="12">
        <v>7.9523809523809526</v>
      </c>
      <c r="N14" s="12">
        <v>109.33333333333333</v>
      </c>
      <c r="O14" s="12">
        <v>200.61904761904762</v>
      </c>
      <c r="P14" s="12">
        <v>192.28571428571428</v>
      </c>
      <c r="Q14" s="12">
        <v>92.80952380952381</v>
      </c>
      <c r="R14" s="12">
        <v>98.095238095238102</v>
      </c>
      <c r="S14" s="12">
        <v>197.95238095238096</v>
      </c>
      <c r="T14" s="12">
        <v>64.761904761904759</v>
      </c>
      <c r="U14" s="12">
        <v>76.904761904761898</v>
      </c>
      <c r="V14" s="12">
        <v>71.952380952380949</v>
      </c>
      <c r="W14" s="12">
        <v>39.428571428571431</v>
      </c>
      <c r="X14" s="12">
        <v>31.095238095238095</v>
      </c>
      <c r="Y14" s="12">
        <v>62.523809523809526</v>
      </c>
      <c r="Z14" s="12">
        <v>94.285714285714292</v>
      </c>
      <c r="AA14" s="12">
        <v>468.8095238095238</v>
      </c>
      <c r="AB14" s="12">
        <v>408.1904761904762</v>
      </c>
      <c r="AC14" s="12">
        <v>515.28571428571433</v>
      </c>
      <c r="AD14" s="12">
        <v>351.47619047619048</v>
      </c>
      <c r="AE14" s="12">
        <v>117.52380952380952</v>
      </c>
      <c r="AF14" s="12">
        <v>99.428571428571431</v>
      </c>
      <c r="AG14" s="12">
        <v>61.285714285714285</v>
      </c>
      <c r="AH14" s="12">
        <v>65.047619047619051</v>
      </c>
      <c r="AI14" s="12">
        <v>97.857142857142861</v>
      </c>
      <c r="AJ14" s="12">
        <v>16.285714285714285</v>
      </c>
      <c r="AK14" s="12">
        <v>59.476190476190474</v>
      </c>
      <c r="AL14" s="12">
        <v>228.57142857142858</v>
      </c>
      <c r="AM14" s="12">
        <v>22.666666666666668</v>
      </c>
      <c r="AN14" s="12">
        <v>103.23809523809524</v>
      </c>
      <c r="AO14" s="12">
        <v>18.571428571428573</v>
      </c>
      <c r="AP14" s="12">
        <v>23.285714285714285</v>
      </c>
      <c r="AQ14" s="12">
        <v>43.857142857142854</v>
      </c>
      <c r="AR14" s="12">
        <v>32.19047619047619</v>
      </c>
      <c r="AS14" s="13">
        <v>5981.5714285714312</v>
      </c>
      <c r="AT14" s="14"/>
      <c r="AV14" s="17" t="s">
        <v>45</v>
      </c>
      <c r="AW14" s="22">
        <f>SUM(AA32:AD37)</f>
        <v>28075.857142857145</v>
      </c>
      <c r="AX14" s="22">
        <f>SUM(H32:K37,Z32:Z37)</f>
        <v>3209.5714285714284</v>
      </c>
      <c r="AY14" s="22">
        <f>SUM(AE32:AJ37)</f>
        <v>7275.2857142857129</v>
      </c>
      <c r="AZ14" s="22">
        <f>SUM(B32:G37)</f>
        <v>2456.8571428571431</v>
      </c>
      <c r="BA14" s="22">
        <f>SUM(T32:Y37,AM32:AN37)</f>
        <v>1944.4285714285718</v>
      </c>
      <c r="BB14" s="22">
        <f>SUM(L32:S37,AK32:AL37)</f>
        <v>2853.1428571428569</v>
      </c>
      <c r="BC14" s="23">
        <f>SUM(AO32:AR37)</f>
        <v>2494.0476190476188</v>
      </c>
      <c r="BD14" s="22">
        <f t="shared" si="0"/>
        <v>48309.190476190473</v>
      </c>
    </row>
    <row r="15" spans="1:56">
      <c r="A15" s="1" t="s">
        <v>12</v>
      </c>
      <c r="B15" s="12">
        <v>41</v>
      </c>
      <c r="C15" s="12">
        <v>63.047619047619051</v>
      </c>
      <c r="D15" s="12">
        <v>26.285714285714285</v>
      </c>
      <c r="E15" s="12">
        <v>27.952380952380953</v>
      </c>
      <c r="F15" s="12">
        <v>114.80952380952381</v>
      </c>
      <c r="G15" s="12">
        <v>35.857142857142854</v>
      </c>
      <c r="H15" s="12">
        <v>111.76190476190476</v>
      </c>
      <c r="I15" s="12">
        <v>205.38095238095238</v>
      </c>
      <c r="J15" s="12">
        <v>316.47619047619048</v>
      </c>
      <c r="K15" s="12">
        <v>230.14285714285714</v>
      </c>
      <c r="L15" s="12">
        <v>208.38095238095238</v>
      </c>
      <c r="M15" s="12">
        <v>114.95238095238095</v>
      </c>
      <c r="N15" s="12">
        <v>9.9523809523809526</v>
      </c>
      <c r="O15" s="12">
        <v>119.33333333333333</v>
      </c>
      <c r="P15" s="12">
        <v>147.85714285714286</v>
      </c>
      <c r="Q15" s="12">
        <v>63.904761904761905</v>
      </c>
      <c r="R15" s="12">
        <v>84.666666666666671</v>
      </c>
      <c r="S15" s="12">
        <v>158.76190476190476</v>
      </c>
      <c r="T15" s="12">
        <v>30.428571428571427</v>
      </c>
      <c r="U15" s="12">
        <v>20.571428571428573</v>
      </c>
      <c r="V15" s="12">
        <v>26.238095238095237</v>
      </c>
      <c r="W15" s="12">
        <v>5.4761904761904763</v>
      </c>
      <c r="X15" s="12">
        <v>8.1428571428571423</v>
      </c>
      <c r="Y15" s="12">
        <v>15.761904761904763</v>
      </c>
      <c r="Z15" s="12">
        <v>37.19047619047619</v>
      </c>
      <c r="AA15" s="12">
        <v>569.23809523809518</v>
      </c>
      <c r="AB15" s="12">
        <v>532.47619047619048</v>
      </c>
      <c r="AC15" s="12">
        <v>537.28571428571433</v>
      </c>
      <c r="AD15" s="12">
        <v>346.52380952380952</v>
      </c>
      <c r="AE15" s="12">
        <v>88.761904761904759</v>
      </c>
      <c r="AF15" s="12">
        <v>67.238095238095241</v>
      </c>
      <c r="AG15" s="12">
        <v>30.761904761904763</v>
      </c>
      <c r="AH15" s="12">
        <v>44.666666666666664</v>
      </c>
      <c r="AI15" s="12">
        <v>69.761904761904759</v>
      </c>
      <c r="AJ15" s="12">
        <v>7.8095238095238093</v>
      </c>
      <c r="AK15" s="12">
        <v>38.19047619047619</v>
      </c>
      <c r="AL15" s="12">
        <v>105.47619047619048</v>
      </c>
      <c r="AM15" s="12">
        <v>5.9047619047619051</v>
      </c>
      <c r="AN15" s="12">
        <v>33.142857142857146</v>
      </c>
      <c r="AO15" s="12">
        <v>8.6666666666666661</v>
      </c>
      <c r="AP15" s="12">
        <v>14.904761904761905</v>
      </c>
      <c r="AQ15" s="12">
        <v>29.80952380952381</v>
      </c>
      <c r="AR15" s="12">
        <v>13.19047619047619</v>
      </c>
      <c r="AS15" s="13">
        <v>4768.142857142856</v>
      </c>
      <c r="AT15" s="14"/>
      <c r="AV15" s="17" t="s">
        <v>46</v>
      </c>
      <c r="AW15" s="22">
        <f>SUM(AA3:AD8)</f>
        <v>11950.428571428569</v>
      </c>
      <c r="AX15" s="22">
        <f>SUM(H3:K8,Z3:Z8)</f>
        <v>5206.0000000000018</v>
      </c>
      <c r="AY15" s="22">
        <f>SUM(AE3:AJ8)</f>
        <v>2669.6666666666665</v>
      </c>
      <c r="AZ15" s="22">
        <f>SUM(B3:G8)</f>
        <v>5904.3809523809532</v>
      </c>
      <c r="BA15" s="22">
        <f>SUM(T3:Y8,AM3:AN8)</f>
        <v>1381.5238095238094</v>
      </c>
      <c r="BB15" s="22">
        <f>SUM(L3:S8,AK3:AL8)</f>
        <v>3346.9047619047615</v>
      </c>
      <c r="BC15" s="23">
        <f>SUM(AO3:AR8)</f>
        <v>802.90476190476204</v>
      </c>
      <c r="BD15" s="22">
        <f t="shared" si="0"/>
        <v>31261.809523809527</v>
      </c>
    </row>
    <row r="16" spans="1:56">
      <c r="A16" s="1" t="s">
        <v>13</v>
      </c>
      <c r="B16" s="12">
        <v>38.38095238095238</v>
      </c>
      <c r="C16" s="12">
        <v>48.19047619047619</v>
      </c>
      <c r="D16" s="12">
        <v>18.095238095238095</v>
      </c>
      <c r="E16" s="12">
        <v>18.095238095238095</v>
      </c>
      <c r="F16" s="12">
        <v>116.47619047619048</v>
      </c>
      <c r="G16" s="12">
        <v>45.142857142857146</v>
      </c>
      <c r="H16" s="12">
        <v>119.57142857142857</v>
      </c>
      <c r="I16" s="12">
        <v>193.85714285714286</v>
      </c>
      <c r="J16" s="12">
        <v>329.71428571428572</v>
      </c>
      <c r="K16" s="12">
        <v>206.42857142857142</v>
      </c>
      <c r="L16" s="12">
        <v>276.1904761904762</v>
      </c>
      <c r="M16" s="12">
        <v>197.71428571428572</v>
      </c>
      <c r="N16" s="12">
        <v>117.66666666666667</v>
      </c>
      <c r="O16" s="12">
        <v>9.8095238095238102</v>
      </c>
      <c r="P16" s="12">
        <v>159.57142857142858</v>
      </c>
      <c r="Q16" s="12">
        <v>111.23809523809524</v>
      </c>
      <c r="R16" s="12">
        <v>121.47619047619048</v>
      </c>
      <c r="S16" s="12">
        <v>228.33333333333334</v>
      </c>
      <c r="T16" s="12">
        <v>26.571428571428573</v>
      </c>
      <c r="U16" s="12">
        <v>15.047619047619047</v>
      </c>
      <c r="V16" s="12">
        <v>19.333333333333332</v>
      </c>
      <c r="W16" s="12">
        <v>4.7619047619047619</v>
      </c>
      <c r="X16" s="12">
        <v>4.9047619047619051</v>
      </c>
      <c r="Y16" s="12">
        <v>13.142857142857142</v>
      </c>
      <c r="Z16" s="12">
        <v>44.285714285714285</v>
      </c>
      <c r="AA16" s="12">
        <v>498.38095238095241</v>
      </c>
      <c r="AB16" s="12">
        <v>533.80952380952385</v>
      </c>
      <c r="AC16" s="12">
        <v>510.8095238095238</v>
      </c>
      <c r="AD16" s="12">
        <v>312.71428571428572</v>
      </c>
      <c r="AE16" s="12">
        <v>68.61904761904762</v>
      </c>
      <c r="AF16" s="12">
        <v>54.476190476190474</v>
      </c>
      <c r="AG16" s="12">
        <v>23.285714285714285</v>
      </c>
      <c r="AH16" s="12">
        <v>41.19047619047619</v>
      </c>
      <c r="AI16" s="12">
        <v>73.523809523809518</v>
      </c>
      <c r="AJ16" s="12">
        <v>12.904761904761905</v>
      </c>
      <c r="AK16" s="12">
        <v>70.523809523809518</v>
      </c>
      <c r="AL16" s="12">
        <v>243.23809523809524</v>
      </c>
      <c r="AM16" s="12">
        <v>6.333333333333333</v>
      </c>
      <c r="AN16" s="12">
        <v>24.38095238095238</v>
      </c>
      <c r="AO16" s="12">
        <v>5.1428571428571432</v>
      </c>
      <c r="AP16" s="12">
        <v>10.095238095238095</v>
      </c>
      <c r="AQ16" s="12">
        <v>15.571428571428571</v>
      </c>
      <c r="AR16" s="12">
        <v>9.7142857142857135</v>
      </c>
      <c r="AS16" s="13">
        <v>4998.7142857142853</v>
      </c>
      <c r="AT16" s="14"/>
      <c r="AV16" s="17" t="s">
        <v>47</v>
      </c>
      <c r="AW16" s="22">
        <f>SUM(AA21:AD26,AA40:AD41)</f>
        <v>18511.571428571428</v>
      </c>
      <c r="AX16" s="22">
        <f>SUM(H21:K26,H40:K41,Z21:Z26,Z40:Z41)</f>
        <v>4271.5238095238083</v>
      </c>
      <c r="AY16" s="22">
        <f>SUM(AE21:AJ26,AE40:AJ41)</f>
        <v>2037.8571428571429</v>
      </c>
      <c r="AZ16" s="22">
        <f>SUM(B21:G26,B40:G41)</f>
        <v>1382.8095238095241</v>
      </c>
      <c r="BA16" s="22">
        <f>SUM(T21:Y26,T40:Y41,AM21:AN26,AM40:AN41)</f>
        <v>4762.4285714285716</v>
      </c>
      <c r="BB16" s="22">
        <f>SUM(L21:S26,L40:S41,AK21:AL26,AK40:AL41)</f>
        <v>1554.8095238095248</v>
      </c>
      <c r="BC16" s="23">
        <f>SUM(AO21:AR26,AO40:AR41)</f>
        <v>1041.7142857142858</v>
      </c>
      <c r="BD16" s="22">
        <f t="shared" si="0"/>
        <v>33562.714285714283</v>
      </c>
    </row>
    <row r="17" spans="1:56">
      <c r="A17" s="1" t="s">
        <v>14</v>
      </c>
      <c r="B17" s="12">
        <v>35.285714285714285</v>
      </c>
      <c r="C17" s="12">
        <v>64.047619047619051</v>
      </c>
      <c r="D17" s="12">
        <v>23.19047619047619</v>
      </c>
      <c r="E17" s="12">
        <v>16.095238095238095</v>
      </c>
      <c r="F17" s="12">
        <v>103.80952380952381</v>
      </c>
      <c r="G17" s="12">
        <v>40.952380952380949</v>
      </c>
      <c r="H17" s="12">
        <v>108.33333333333333</v>
      </c>
      <c r="I17" s="12">
        <v>207</v>
      </c>
      <c r="J17" s="12">
        <v>258.57142857142856</v>
      </c>
      <c r="K17" s="12">
        <v>133.33333333333334</v>
      </c>
      <c r="L17" s="12">
        <v>226.57142857142858</v>
      </c>
      <c r="M17" s="12">
        <v>192.9047619047619</v>
      </c>
      <c r="N17" s="12">
        <v>151.23809523809524</v>
      </c>
      <c r="O17" s="12">
        <v>171.95238095238096</v>
      </c>
      <c r="P17" s="12">
        <v>9.9523809523809526</v>
      </c>
      <c r="Q17" s="12">
        <v>104</v>
      </c>
      <c r="R17" s="12">
        <v>170.95238095238096</v>
      </c>
      <c r="S17" s="12">
        <v>293</v>
      </c>
      <c r="T17" s="12">
        <v>28.142857142857142</v>
      </c>
      <c r="U17" s="12">
        <v>18.61904761904762</v>
      </c>
      <c r="V17" s="12">
        <v>19.428571428571427</v>
      </c>
      <c r="W17" s="12">
        <v>5.9523809523809526</v>
      </c>
      <c r="X17" s="12">
        <v>5.1904761904761907</v>
      </c>
      <c r="Y17" s="12">
        <v>15.428571428571429</v>
      </c>
      <c r="Z17" s="12">
        <v>35.80952380952381</v>
      </c>
      <c r="AA17" s="12">
        <v>326.61904761904759</v>
      </c>
      <c r="AB17" s="12">
        <v>300.57142857142856</v>
      </c>
      <c r="AC17" s="12">
        <v>303.66666666666669</v>
      </c>
      <c r="AD17" s="12">
        <v>206.61904761904762</v>
      </c>
      <c r="AE17" s="12">
        <v>58.142857142857146</v>
      </c>
      <c r="AF17" s="12">
        <v>41.285714285714285</v>
      </c>
      <c r="AG17" s="12">
        <v>20.476190476190474</v>
      </c>
      <c r="AH17" s="12">
        <v>26.19047619047619</v>
      </c>
      <c r="AI17" s="12">
        <v>37.761904761904759</v>
      </c>
      <c r="AJ17" s="12">
        <v>6.5714285714285712</v>
      </c>
      <c r="AK17" s="12">
        <v>23.571428571428573</v>
      </c>
      <c r="AL17" s="12">
        <v>82.714285714285708</v>
      </c>
      <c r="AM17" s="12">
        <v>5.1428571428571432</v>
      </c>
      <c r="AN17" s="12">
        <v>32.857142857142854</v>
      </c>
      <c r="AO17" s="12">
        <v>7.666666666666667</v>
      </c>
      <c r="AP17" s="12">
        <v>10.523809523809524</v>
      </c>
      <c r="AQ17" s="12">
        <v>14.952380952380953</v>
      </c>
      <c r="AR17" s="12">
        <v>7.7142857142857144</v>
      </c>
      <c r="AS17" s="13">
        <v>3952.8095238095234</v>
      </c>
      <c r="AT17" s="14"/>
      <c r="AV17" s="1" t="s">
        <v>48</v>
      </c>
      <c r="AW17" s="23">
        <f>SUM(AA13:AD20,AA38:AD39)</f>
        <v>21081.380952380958</v>
      </c>
      <c r="AX17" s="23">
        <f>SUM(H13:K20,H38:K39,Z13:Z20,Z38:Z39)</f>
        <v>7542.7142857142871</v>
      </c>
      <c r="AY17" s="23">
        <f>SUM(AE13:AJ20,AE38:AJ39)</f>
        <v>2950.9047619047619</v>
      </c>
      <c r="AZ17" s="23">
        <f>SUM(B13:G20,B38:G39)</f>
        <v>3494.2857142857142</v>
      </c>
      <c r="BA17" s="23">
        <f>SUM(T13:Y20,T38:Y39,AM13:AN20,AM38:AN39)</f>
        <v>1576.7619047619044</v>
      </c>
      <c r="BB17" s="23">
        <f>SUM(L13:S20,L38:S39,AK13:AL20,AK38:AL39)</f>
        <v>11606.04761904762</v>
      </c>
      <c r="BC17" s="23">
        <f>SUM(AO13:AR20,AO38:AR39)</f>
        <v>709.71428571428578</v>
      </c>
      <c r="BD17" s="22">
        <f t="shared" si="0"/>
        <v>48961.809523809527</v>
      </c>
    </row>
    <row r="18" spans="1:56">
      <c r="A18" s="1" t="s">
        <v>15</v>
      </c>
      <c r="B18" s="12">
        <v>16.80952380952381</v>
      </c>
      <c r="C18" s="12">
        <v>32.38095238095238</v>
      </c>
      <c r="D18" s="12">
        <v>6.5714285714285712</v>
      </c>
      <c r="E18" s="12">
        <v>8.4285714285714288</v>
      </c>
      <c r="F18" s="12">
        <v>69.61904761904762</v>
      </c>
      <c r="G18" s="12">
        <v>16.904761904761905</v>
      </c>
      <c r="H18" s="12">
        <v>60.857142857142854</v>
      </c>
      <c r="I18" s="12">
        <v>150.95238095238096</v>
      </c>
      <c r="J18" s="12">
        <v>184.95238095238096</v>
      </c>
      <c r="K18" s="12">
        <v>84.238095238095241</v>
      </c>
      <c r="L18" s="12">
        <v>101.76190476190476</v>
      </c>
      <c r="M18" s="12">
        <v>92.714285714285708</v>
      </c>
      <c r="N18" s="12">
        <v>64.61904761904762</v>
      </c>
      <c r="O18" s="12">
        <v>107.38095238095238</v>
      </c>
      <c r="P18" s="12">
        <v>99.047619047619051</v>
      </c>
      <c r="Q18" s="12">
        <v>6.0476190476190474</v>
      </c>
      <c r="R18" s="12">
        <v>59.19047619047619</v>
      </c>
      <c r="S18" s="12">
        <v>142</v>
      </c>
      <c r="T18" s="12">
        <v>14.857142857142858</v>
      </c>
      <c r="U18" s="12">
        <v>8.1428571428571423</v>
      </c>
      <c r="V18" s="12">
        <v>10.666666666666666</v>
      </c>
      <c r="W18" s="12">
        <v>4.7619047619047619</v>
      </c>
      <c r="X18" s="12">
        <v>3.1904761904761907</v>
      </c>
      <c r="Y18" s="12">
        <v>10.523809523809524</v>
      </c>
      <c r="Z18" s="12">
        <v>20.761904761904763</v>
      </c>
      <c r="AA18" s="12">
        <v>334.09523809523807</v>
      </c>
      <c r="AB18" s="12">
        <v>316.33333333333331</v>
      </c>
      <c r="AC18" s="12">
        <v>258</v>
      </c>
      <c r="AD18" s="12">
        <v>165.47619047619048</v>
      </c>
      <c r="AE18" s="12">
        <v>40.952380952380949</v>
      </c>
      <c r="AF18" s="12">
        <v>36.714285714285715</v>
      </c>
      <c r="AG18" s="12">
        <v>8.8095238095238102</v>
      </c>
      <c r="AH18" s="12">
        <v>17.523809523809526</v>
      </c>
      <c r="AI18" s="12">
        <v>44.571428571428569</v>
      </c>
      <c r="AJ18" s="12">
        <v>6</v>
      </c>
      <c r="AK18" s="12">
        <v>17.857142857142858</v>
      </c>
      <c r="AL18" s="12">
        <v>48.80952380952381</v>
      </c>
      <c r="AM18" s="12">
        <v>3.7142857142857144</v>
      </c>
      <c r="AN18" s="12">
        <v>15.476190476190476</v>
      </c>
      <c r="AO18" s="12">
        <v>6.8095238095238093</v>
      </c>
      <c r="AP18" s="12">
        <v>5.333333333333333</v>
      </c>
      <c r="AQ18" s="12">
        <v>9.1904761904761898</v>
      </c>
      <c r="AR18" s="12">
        <v>5.1904761904761907</v>
      </c>
      <c r="AS18" s="13">
        <v>2718.238095238095</v>
      </c>
      <c r="AT18" s="14"/>
      <c r="AV18" s="9" t="s">
        <v>58</v>
      </c>
      <c r="AW18" s="22">
        <f>SUM(AA42:AD45)</f>
        <v>8445.2857142857156</v>
      </c>
      <c r="AX18" s="22">
        <f>SUM(Z42:Z45,H42:K45)</f>
        <v>951.19047619047637</v>
      </c>
      <c r="AY18" s="22">
        <f>SUM(AE42:AJ45)</f>
        <v>2730.3809523809527</v>
      </c>
      <c r="AZ18" s="22">
        <f>SUM(B42:G45)</f>
        <v>946.66666666666686</v>
      </c>
      <c r="BA18" s="22">
        <f>SUM(T42:Y45, AM42:AN45)</f>
        <v>1063.3333333333333</v>
      </c>
      <c r="BB18" s="22">
        <f>SUM(AK42:AL45,L42:S45)</f>
        <v>662.42857142857122</v>
      </c>
      <c r="BC18" s="22">
        <f>SUM(AO42:AR45)</f>
        <v>1176.8571428571429</v>
      </c>
      <c r="BD18" s="22">
        <f t="shared" si="0"/>
        <v>15976.142857142859</v>
      </c>
    </row>
    <row r="19" spans="1:56">
      <c r="A19" s="1" t="s">
        <v>16</v>
      </c>
      <c r="B19" s="12">
        <v>21</v>
      </c>
      <c r="C19" s="12">
        <v>31.047619047619047</v>
      </c>
      <c r="D19" s="12">
        <v>10.666666666666666</v>
      </c>
      <c r="E19" s="12">
        <v>10.428571428571429</v>
      </c>
      <c r="F19" s="12">
        <v>109.38095238095238</v>
      </c>
      <c r="G19" s="12">
        <v>22.761904761904763</v>
      </c>
      <c r="H19" s="12">
        <v>67.333333333333329</v>
      </c>
      <c r="I19" s="12">
        <v>156.38095238095238</v>
      </c>
      <c r="J19" s="12">
        <v>204.47619047619048</v>
      </c>
      <c r="K19" s="12">
        <v>109.23809523809524</v>
      </c>
      <c r="L19" s="12">
        <v>87.047619047619051</v>
      </c>
      <c r="M19" s="12">
        <v>98.19047619047619</v>
      </c>
      <c r="N19" s="12">
        <v>92.19047619047619</v>
      </c>
      <c r="O19" s="12">
        <v>123.28571428571429</v>
      </c>
      <c r="P19" s="12">
        <v>168.38095238095238</v>
      </c>
      <c r="Q19" s="12">
        <v>63.80952380952381</v>
      </c>
      <c r="R19" s="12">
        <v>13.238095238095237</v>
      </c>
      <c r="S19" s="12">
        <v>151.9047619047619</v>
      </c>
      <c r="T19" s="12">
        <v>15.619047619047619</v>
      </c>
      <c r="U19" s="12">
        <v>14.095238095238095</v>
      </c>
      <c r="V19" s="12">
        <v>15</v>
      </c>
      <c r="W19" s="12">
        <v>4.2857142857142856</v>
      </c>
      <c r="X19" s="12">
        <v>4.0476190476190474</v>
      </c>
      <c r="Y19" s="12">
        <v>7.8095238095238093</v>
      </c>
      <c r="Z19" s="12">
        <v>17.333333333333332</v>
      </c>
      <c r="AA19" s="12">
        <v>580.57142857142856</v>
      </c>
      <c r="AB19" s="12">
        <v>496.33333333333331</v>
      </c>
      <c r="AC19" s="12">
        <v>346.61904761904759</v>
      </c>
      <c r="AD19" s="12">
        <v>190.38095238095238</v>
      </c>
      <c r="AE19" s="12">
        <v>43.571428571428569</v>
      </c>
      <c r="AF19" s="12">
        <v>26.428571428571427</v>
      </c>
      <c r="AG19" s="12">
        <v>13.19047619047619</v>
      </c>
      <c r="AH19" s="12">
        <v>21.047619047619047</v>
      </c>
      <c r="AI19" s="12">
        <v>50.714285714285715</v>
      </c>
      <c r="AJ19" s="12">
        <v>10.666666666666666</v>
      </c>
      <c r="AK19" s="12">
        <v>16.761904761904763</v>
      </c>
      <c r="AL19" s="12">
        <v>57.523809523809526</v>
      </c>
      <c r="AM19" s="12">
        <v>3.1428571428571428</v>
      </c>
      <c r="AN19" s="12">
        <v>13.761904761904763</v>
      </c>
      <c r="AO19" s="12">
        <v>5.8571428571428568</v>
      </c>
      <c r="AP19" s="12">
        <v>4.1904761904761907</v>
      </c>
      <c r="AQ19" s="12">
        <v>19.095238095238095</v>
      </c>
      <c r="AR19" s="12">
        <v>6.2857142857142856</v>
      </c>
      <c r="AS19" s="13">
        <v>3525.0952380952376</v>
      </c>
      <c r="AT19" s="14"/>
      <c r="AV19" s="9" t="s">
        <v>49</v>
      </c>
      <c r="AW19" s="22">
        <f>SUM(AW12:AW18)</f>
        <v>108266.23809523809</v>
      </c>
      <c r="AX19" s="22">
        <f t="shared" ref="AX19:BC19" si="1">SUM(AX12:AX18)</f>
        <v>37422.666666666672</v>
      </c>
      <c r="AY19" s="22">
        <f t="shared" si="1"/>
        <v>50090.095238095237</v>
      </c>
      <c r="AZ19" s="22">
        <f t="shared" si="1"/>
        <v>30426.047619047622</v>
      </c>
      <c r="BA19" s="22">
        <f t="shared" si="1"/>
        <v>33234.761904761908</v>
      </c>
      <c r="BB19" s="22">
        <f t="shared" si="1"/>
        <v>48650.619047619053</v>
      </c>
      <c r="BC19" s="22">
        <f t="shared" si="1"/>
        <v>15578.523809523809</v>
      </c>
      <c r="BD19" s="22">
        <f t="shared" si="0"/>
        <v>323668.95238095237</v>
      </c>
    </row>
    <row r="20" spans="1:56">
      <c r="A20" s="1" t="s">
        <v>17</v>
      </c>
      <c r="B20" s="12">
        <v>37.38095238095238</v>
      </c>
      <c r="C20" s="12">
        <v>77.952380952380949</v>
      </c>
      <c r="D20" s="12">
        <v>35.095238095238095</v>
      </c>
      <c r="E20" s="12">
        <v>29.38095238095238</v>
      </c>
      <c r="F20" s="12">
        <v>241.61904761904762</v>
      </c>
      <c r="G20" s="12">
        <v>56.714285714285715</v>
      </c>
      <c r="H20" s="12">
        <v>111.19047619047619</v>
      </c>
      <c r="I20" s="12">
        <v>339.66666666666669</v>
      </c>
      <c r="J20" s="12">
        <v>425.33333333333331</v>
      </c>
      <c r="K20" s="12">
        <v>148.33333333333334</v>
      </c>
      <c r="L20" s="12">
        <v>140.38095238095238</v>
      </c>
      <c r="M20" s="12">
        <v>201.47619047619048</v>
      </c>
      <c r="N20" s="12">
        <v>145.28571428571428</v>
      </c>
      <c r="O20" s="12">
        <v>239</v>
      </c>
      <c r="P20" s="12">
        <v>318.47619047619048</v>
      </c>
      <c r="Q20" s="12">
        <v>167.71428571428572</v>
      </c>
      <c r="R20" s="12">
        <v>149.85714285714286</v>
      </c>
      <c r="S20" s="12">
        <v>27.952380952380953</v>
      </c>
      <c r="T20" s="12">
        <v>34.857142857142854</v>
      </c>
      <c r="U20" s="12">
        <v>28.952380952380953</v>
      </c>
      <c r="V20" s="12">
        <v>26.285714285714285</v>
      </c>
      <c r="W20" s="12">
        <v>7.9047619047619051</v>
      </c>
      <c r="X20" s="12">
        <v>9.2380952380952372</v>
      </c>
      <c r="Y20" s="12">
        <v>25.61904761904762</v>
      </c>
      <c r="Z20" s="12">
        <v>18.666666666666668</v>
      </c>
      <c r="AA20" s="12">
        <v>1186.4761904761904</v>
      </c>
      <c r="AB20" s="12">
        <v>993.52380952380952</v>
      </c>
      <c r="AC20" s="12">
        <v>639.04761904761904</v>
      </c>
      <c r="AD20" s="12">
        <v>340.57142857142856</v>
      </c>
      <c r="AE20" s="12">
        <v>79.285714285714292</v>
      </c>
      <c r="AF20" s="12">
        <v>40.285714285714285</v>
      </c>
      <c r="AG20" s="12">
        <v>24.952380952380953</v>
      </c>
      <c r="AH20" s="12">
        <v>26.19047619047619</v>
      </c>
      <c r="AI20" s="12">
        <v>65.571428571428569</v>
      </c>
      <c r="AJ20" s="12">
        <v>7.0476190476190474</v>
      </c>
      <c r="AK20" s="12">
        <v>31.904761904761905</v>
      </c>
      <c r="AL20" s="12">
        <v>85.61904761904762</v>
      </c>
      <c r="AM20" s="12">
        <v>7.333333333333333</v>
      </c>
      <c r="AN20" s="12">
        <v>39.38095238095238</v>
      </c>
      <c r="AO20" s="12">
        <v>7.7619047619047619</v>
      </c>
      <c r="AP20" s="12">
        <v>8.6666666666666661</v>
      </c>
      <c r="AQ20" s="12">
        <v>51.571428571428569</v>
      </c>
      <c r="AR20" s="12">
        <v>6.7619047619047619</v>
      </c>
      <c r="AS20" s="13">
        <v>6686.2857142857129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33.38095238095238</v>
      </c>
      <c r="C21" s="12">
        <v>39.571428571428569</v>
      </c>
      <c r="D21" s="12">
        <v>19.476190476190474</v>
      </c>
      <c r="E21" s="12">
        <v>13.571428571428571</v>
      </c>
      <c r="F21" s="12">
        <v>109.71428571428571</v>
      </c>
      <c r="G21" s="12">
        <v>28.19047619047619</v>
      </c>
      <c r="H21" s="12">
        <v>123.0952380952381</v>
      </c>
      <c r="I21" s="12">
        <v>242.9047619047619</v>
      </c>
      <c r="J21" s="12">
        <v>294.04761904761904</v>
      </c>
      <c r="K21" s="12">
        <v>26</v>
      </c>
      <c r="L21" s="12">
        <v>47.61904761904762</v>
      </c>
      <c r="M21" s="12">
        <v>66.476190476190482</v>
      </c>
      <c r="N21" s="12">
        <v>32.38095238095238</v>
      </c>
      <c r="O21" s="12">
        <v>29.047619047619047</v>
      </c>
      <c r="P21" s="12">
        <v>28.095238095238095</v>
      </c>
      <c r="Q21" s="12">
        <v>15.571428571428571</v>
      </c>
      <c r="R21" s="12">
        <v>18.523809523809526</v>
      </c>
      <c r="S21" s="12">
        <v>29.333333333333332</v>
      </c>
      <c r="T21" s="12">
        <v>11.238095238095237</v>
      </c>
      <c r="U21" s="12">
        <v>101.95238095238095</v>
      </c>
      <c r="V21" s="12">
        <v>309.8095238095238</v>
      </c>
      <c r="W21" s="12">
        <v>96.571428571428569</v>
      </c>
      <c r="X21" s="12">
        <v>42.61904761904762</v>
      </c>
      <c r="Y21" s="12">
        <v>86.761904761904759</v>
      </c>
      <c r="Z21" s="12">
        <v>17.61904761904762</v>
      </c>
      <c r="AA21" s="12">
        <v>698.42857142857144</v>
      </c>
      <c r="AB21" s="12">
        <v>674.04761904761904</v>
      </c>
      <c r="AC21" s="12">
        <v>458.61904761904759</v>
      </c>
      <c r="AD21" s="12">
        <v>337.23809523809524</v>
      </c>
      <c r="AE21" s="12">
        <v>64.285714285714292</v>
      </c>
      <c r="AF21" s="12">
        <v>64.047619047619051</v>
      </c>
      <c r="AG21" s="12">
        <v>38.904761904761905</v>
      </c>
      <c r="AH21" s="12">
        <v>36.142857142857146</v>
      </c>
      <c r="AI21" s="12">
        <v>72.047619047619051</v>
      </c>
      <c r="AJ21" s="12">
        <v>21.714285714285715</v>
      </c>
      <c r="AK21" s="12">
        <v>7.666666666666667</v>
      </c>
      <c r="AL21" s="12">
        <v>11</v>
      </c>
      <c r="AM21" s="12">
        <v>60.857142857142854</v>
      </c>
      <c r="AN21" s="12">
        <v>296.85714285714283</v>
      </c>
      <c r="AO21" s="12">
        <v>13.333333333333334</v>
      </c>
      <c r="AP21" s="12">
        <v>22.333333333333332</v>
      </c>
      <c r="AQ21" s="12">
        <v>80.761904761904759</v>
      </c>
      <c r="AR21" s="12">
        <v>22</v>
      </c>
      <c r="AS21" s="13">
        <v>4843.8571428571431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12.761904761904763</v>
      </c>
      <c r="C22" s="12">
        <v>22.761904761904763</v>
      </c>
      <c r="D22" s="12">
        <v>14.904761904761905</v>
      </c>
      <c r="E22" s="12">
        <v>12.428571428571429</v>
      </c>
      <c r="F22" s="12">
        <v>111.85714285714286</v>
      </c>
      <c r="G22" s="12">
        <v>18.333333333333332</v>
      </c>
      <c r="H22" s="12">
        <v>95.38095238095238</v>
      </c>
      <c r="I22" s="12">
        <v>286.42857142857144</v>
      </c>
      <c r="J22" s="12">
        <v>302.76190476190476</v>
      </c>
      <c r="K22" s="12">
        <v>23.857142857142858</v>
      </c>
      <c r="L22" s="12">
        <v>23.476190476190474</v>
      </c>
      <c r="M22" s="12">
        <v>72.80952380952381</v>
      </c>
      <c r="N22" s="12">
        <v>16.952380952380953</v>
      </c>
      <c r="O22" s="12">
        <v>14.904761904761905</v>
      </c>
      <c r="P22" s="12">
        <v>16.80952380952381</v>
      </c>
      <c r="Q22" s="12">
        <v>10.142857142857142</v>
      </c>
      <c r="R22" s="12">
        <v>14.380952380952381</v>
      </c>
      <c r="S22" s="12">
        <v>26.428571428571427</v>
      </c>
      <c r="T22" s="12">
        <v>99</v>
      </c>
      <c r="U22" s="12">
        <v>12.523809523809524</v>
      </c>
      <c r="V22" s="12">
        <v>112.52380952380952</v>
      </c>
      <c r="W22" s="12">
        <v>31.333333333333332</v>
      </c>
      <c r="X22" s="12">
        <v>22.761904761904763</v>
      </c>
      <c r="Y22" s="12">
        <v>91.047619047619051</v>
      </c>
      <c r="Z22" s="12">
        <v>13.380952380952381</v>
      </c>
      <c r="AA22" s="12">
        <v>1198.6666666666667</v>
      </c>
      <c r="AB22" s="12">
        <v>1145.4285714285713</v>
      </c>
      <c r="AC22" s="12">
        <v>595.38095238095241</v>
      </c>
      <c r="AD22" s="12">
        <v>384.23809523809524</v>
      </c>
      <c r="AE22" s="12">
        <v>78.761904761904759</v>
      </c>
      <c r="AF22" s="12">
        <v>48.428571428571431</v>
      </c>
      <c r="AG22" s="12">
        <v>58.571428571428569</v>
      </c>
      <c r="AH22" s="12">
        <v>29.714285714285715</v>
      </c>
      <c r="AI22" s="12">
        <v>87.047619047619051</v>
      </c>
      <c r="AJ22" s="12">
        <v>19.857142857142858</v>
      </c>
      <c r="AK22" s="12">
        <v>3</v>
      </c>
      <c r="AL22" s="12">
        <v>6.8571428571428568</v>
      </c>
      <c r="AM22" s="12">
        <v>35.952380952380949</v>
      </c>
      <c r="AN22" s="12">
        <v>108.42857142857143</v>
      </c>
      <c r="AO22" s="12">
        <v>20.952380952380953</v>
      </c>
      <c r="AP22" s="12">
        <v>23.61904761904762</v>
      </c>
      <c r="AQ22" s="12">
        <v>111.71428571428571</v>
      </c>
      <c r="AR22" s="12">
        <v>19.142857142857142</v>
      </c>
      <c r="AS22" s="13">
        <v>5455.7142857142853</v>
      </c>
      <c r="AT22" s="14"/>
      <c r="AV22" s="17" t="s">
        <v>43</v>
      </c>
      <c r="AW22" s="22">
        <f>AW12</f>
        <v>5759.8571428571422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26.523809523809526</v>
      </c>
      <c r="C23" s="12">
        <v>40.19047619047619</v>
      </c>
      <c r="D23" s="12">
        <v>22.80952380952381</v>
      </c>
      <c r="E23" s="12">
        <v>23.285714285714285</v>
      </c>
      <c r="F23" s="12">
        <v>123.76190476190476</v>
      </c>
      <c r="G23" s="12">
        <v>31.714285714285715</v>
      </c>
      <c r="H23" s="12">
        <v>124.14285714285714</v>
      </c>
      <c r="I23" s="12">
        <v>232.95238095238096</v>
      </c>
      <c r="J23" s="12">
        <v>304</v>
      </c>
      <c r="K23" s="12">
        <v>21.857142857142858</v>
      </c>
      <c r="L23" s="12">
        <v>40.19047619047619</v>
      </c>
      <c r="M23" s="12">
        <v>72.61904761904762</v>
      </c>
      <c r="N23" s="12">
        <v>26.285714285714285</v>
      </c>
      <c r="O23" s="12">
        <v>16.857142857142858</v>
      </c>
      <c r="P23" s="12">
        <v>17.904761904761905</v>
      </c>
      <c r="Q23" s="12">
        <v>14.428571428571429</v>
      </c>
      <c r="R23" s="12">
        <v>15.714285714285714</v>
      </c>
      <c r="S23" s="12">
        <v>25.904761904761905</v>
      </c>
      <c r="T23" s="12">
        <v>368.66666666666669</v>
      </c>
      <c r="U23" s="12">
        <v>118.71428571428571</v>
      </c>
      <c r="V23" s="12">
        <v>15.142857142857142</v>
      </c>
      <c r="W23" s="12">
        <v>56.523809523809526</v>
      </c>
      <c r="X23" s="12">
        <v>47.333333333333336</v>
      </c>
      <c r="Y23" s="12">
        <v>169.42857142857142</v>
      </c>
      <c r="Z23" s="12">
        <v>14.476190476190476</v>
      </c>
      <c r="AA23" s="12">
        <v>1128.952380952381</v>
      </c>
      <c r="AB23" s="12">
        <v>1009.7142857142857</v>
      </c>
      <c r="AC23" s="12">
        <v>637.52380952380952</v>
      </c>
      <c r="AD23" s="12">
        <v>352.71428571428572</v>
      </c>
      <c r="AE23" s="12">
        <v>83.19047619047619</v>
      </c>
      <c r="AF23" s="12">
        <v>51.38095238095238</v>
      </c>
      <c r="AG23" s="12">
        <v>44.80952380952381</v>
      </c>
      <c r="AH23" s="12">
        <v>30.333333333333332</v>
      </c>
      <c r="AI23" s="12">
        <v>68.761904761904759</v>
      </c>
      <c r="AJ23" s="12">
        <v>18.571428571428573</v>
      </c>
      <c r="AK23" s="12">
        <v>7.4285714285714288</v>
      </c>
      <c r="AL23" s="12">
        <v>8.9523809523809526</v>
      </c>
      <c r="AM23" s="12">
        <v>66.714285714285708</v>
      </c>
      <c r="AN23" s="12">
        <v>202</v>
      </c>
      <c r="AO23" s="12">
        <v>16</v>
      </c>
      <c r="AP23" s="12">
        <v>21.285714285714285</v>
      </c>
      <c r="AQ23" s="12">
        <v>137</v>
      </c>
      <c r="AR23" s="12">
        <v>30.714285714285715</v>
      </c>
      <c r="AS23" s="13">
        <v>5887.4761904761881</v>
      </c>
      <c r="AT23" s="14"/>
      <c r="AV23" s="17" t="s">
        <v>44</v>
      </c>
      <c r="AW23" s="22">
        <f>AW13+AX12</f>
        <v>28921.809523809519</v>
      </c>
      <c r="AX23" s="22">
        <f>AX13</f>
        <v>1761.714285714286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12.142857142857142</v>
      </c>
      <c r="C24" s="12">
        <v>8.0952380952380949</v>
      </c>
      <c r="D24" s="12">
        <v>11.142857142857142</v>
      </c>
      <c r="E24" s="12">
        <v>7.2857142857142856</v>
      </c>
      <c r="F24" s="12">
        <v>73</v>
      </c>
      <c r="G24" s="12">
        <v>10.428571428571429</v>
      </c>
      <c r="H24" s="12">
        <v>43.285714285714285</v>
      </c>
      <c r="I24" s="12">
        <v>131.9047619047619</v>
      </c>
      <c r="J24" s="12">
        <v>157.66666666666666</v>
      </c>
      <c r="K24" s="12">
        <v>12</v>
      </c>
      <c r="L24" s="12">
        <v>21.904761904761905</v>
      </c>
      <c r="M24" s="12">
        <v>39.428571428571431</v>
      </c>
      <c r="N24" s="12">
        <v>5.2857142857142856</v>
      </c>
      <c r="O24" s="12">
        <v>4.8095238095238093</v>
      </c>
      <c r="P24" s="12">
        <v>7.5238095238095237</v>
      </c>
      <c r="Q24" s="12">
        <v>4.9523809523809526</v>
      </c>
      <c r="R24" s="12">
        <v>3.8095238095238093</v>
      </c>
      <c r="S24" s="12">
        <v>8.8571428571428577</v>
      </c>
      <c r="T24" s="12">
        <v>125.85714285714286</v>
      </c>
      <c r="U24" s="12">
        <v>42.857142857142854</v>
      </c>
      <c r="V24" s="12">
        <v>67.904761904761898</v>
      </c>
      <c r="W24" s="12">
        <v>7.9523809523809526</v>
      </c>
      <c r="X24" s="12">
        <v>17.61904761904762</v>
      </c>
      <c r="Y24" s="12">
        <v>76.19047619047619</v>
      </c>
      <c r="Z24" s="12">
        <v>8.1428571428571423</v>
      </c>
      <c r="AA24" s="12">
        <v>771.28571428571433</v>
      </c>
      <c r="AB24" s="12">
        <v>700.14285714285711</v>
      </c>
      <c r="AC24" s="12">
        <v>379.90476190476193</v>
      </c>
      <c r="AD24" s="12">
        <v>214.76190476190476</v>
      </c>
      <c r="AE24" s="12">
        <v>37.238095238095241</v>
      </c>
      <c r="AF24" s="12">
        <v>19.904761904761905</v>
      </c>
      <c r="AG24" s="12">
        <v>19.238095238095237</v>
      </c>
      <c r="AH24" s="12">
        <v>9.6190476190476186</v>
      </c>
      <c r="AI24" s="12">
        <v>26.80952380952381</v>
      </c>
      <c r="AJ24" s="12">
        <v>2.7619047619047619</v>
      </c>
      <c r="AK24" s="12">
        <v>2.4285714285714284</v>
      </c>
      <c r="AL24" s="12">
        <v>3.0952380952380953</v>
      </c>
      <c r="AM24" s="12">
        <v>13.285714285714286</v>
      </c>
      <c r="AN24" s="12">
        <v>28.095238095238095</v>
      </c>
      <c r="AO24" s="12">
        <v>3</v>
      </c>
      <c r="AP24" s="12">
        <v>9.4285714285714288</v>
      </c>
      <c r="AQ24" s="12">
        <v>69.61904761904762</v>
      </c>
      <c r="AR24" s="12">
        <v>10.80952380952381</v>
      </c>
      <c r="AS24" s="13">
        <v>3231.4761904761913</v>
      </c>
      <c r="AT24" s="14"/>
      <c r="AV24" s="17" t="s">
        <v>45</v>
      </c>
      <c r="AW24" s="22">
        <f>AW14+AY12</f>
        <v>57116.047619047618</v>
      </c>
      <c r="AX24" s="22">
        <f>AX14+AY13</f>
        <v>6595.3809523809523</v>
      </c>
      <c r="AY24" s="22">
        <f>AY14</f>
        <v>7275.2857142857129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9.8571428571428577</v>
      </c>
      <c r="C25" s="12">
        <v>13.857142857142858</v>
      </c>
      <c r="D25" s="12">
        <v>7.1428571428571432</v>
      </c>
      <c r="E25" s="12">
        <v>7.5238095238095237</v>
      </c>
      <c r="F25" s="12">
        <v>51.904761904761905</v>
      </c>
      <c r="G25" s="12">
        <v>10.380952380952381</v>
      </c>
      <c r="H25" s="12">
        <v>31.952380952380953</v>
      </c>
      <c r="I25" s="12">
        <v>94.142857142857139</v>
      </c>
      <c r="J25" s="12">
        <v>137.57142857142858</v>
      </c>
      <c r="K25" s="12">
        <v>11.380952380952381</v>
      </c>
      <c r="L25" s="12">
        <v>22.904761904761905</v>
      </c>
      <c r="M25" s="12">
        <v>30.761904761904763</v>
      </c>
      <c r="N25" s="12">
        <v>8.4761904761904763</v>
      </c>
      <c r="O25" s="12">
        <v>4.0952380952380949</v>
      </c>
      <c r="P25" s="12">
        <v>5.5714285714285712</v>
      </c>
      <c r="Q25" s="12">
        <v>3.4761904761904763</v>
      </c>
      <c r="R25" s="12">
        <v>3.0952380952380953</v>
      </c>
      <c r="S25" s="12">
        <v>9.6190476190476186</v>
      </c>
      <c r="T25" s="12">
        <v>46.952380952380949</v>
      </c>
      <c r="U25" s="12">
        <v>25.142857142857142</v>
      </c>
      <c r="V25" s="12">
        <v>41.523809523809526</v>
      </c>
      <c r="W25" s="12">
        <v>17.476190476190474</v>
      </c>
      <c r="X25" s="12">
        <v>6.9523809523809526</v>
      </c>
      <c r="Y25" s="12">
        <v>59.714285714285715</v>
      </c>
      <c r="Z25" s="12">
        <v>4.6190476190476186</v>
      </c>
      <c r="AA25" s="12">
        <v>665.33333333333337</v>
      </c>
      <c r="AB25" s="12">
        <v>588.23809523809518</v>
      </c>
      <c r="AC25" s="12">
        <v>318.71428571428572</v>
      </c>
      <c r="AD25" s="12">
        <v>186.61904761904762</v>
      </c>
      <c r="AE25" s="12">
        <v>34.952380952380949</v>
      </c>
      <c r="AF25" s="12">
        <v>23.761904761904763</v>
      </c>
      <c r="AG25" s="12">
        <v>18.904761904761905</v>
      </c>
      <c r="AH25" s="12">
        <v>11.761904761904763</v>
      </c>
      <c r="AI25" s="12">
        <v>19.904761904761905</v>
      </c>
      <c r="AJ25" s="12">
        <v>3.1428571428571428</v>
      </c>
      <c r="AK25" s="12">
        <v>0.7142857142857143</v>
      </c>
      <c r="AL25" s="12">
        <v>2.8571428571428572</v>
      </c>
      <c r="AM25" s="12">
        <v>5.4761904761904763</v>
      </c>
      <c r="AN25" s="12">
        <v>15.619047619047619</v>
      </c>
      <c r="AO25" s="12">
        <v>5</v>
      </c>
      <c r="AP25" s="12">
        <v>7.6190476190476186</v>
      </c>
      <c r="AQ25" s="12">
        <v>50.952380952380949</v>
      </c>
      <c r="AR25" s="12">
        <v>9.0476190476190474</v>
      </c>
      <c r="AS25" s="13">
        <v>2634.7142857142853</v>
      </c>
      <c r="AT25" s="14"/>
      <c r="AV25" s="17" t="s">
        <v>46</v>
      </c>
      <c r="AW25" s="22">
        <f>AW15+AZ12</f>
        <v>23116.238095238092</v>
      </c>
      <c r="AX25" s="22">
        <f>AX15+AZ13</f>
        <v>10281.238095238097</v>
      </c>
      <c r="AY25" s="22">
        <f>AY15+AZ14</f>
        <v>5126.5238095238092</v>
      </c>
      <c r="AZ25" s="22">
        <f>AZ15</f>
        <v>5904.3809523809532</v>
      </c>
      <c r="BA25" s="22"/>
      <c r="BB25" s="22"/>
      <c r="BC25" s="23"/>
      <c r="BD25" s="22"/>
    </row>
    <row r="26" spans="1:56">
      <c r="A26" s="1" t="s">
        <v>23</v>
      </c>
      <c r="B26" s="12">
        <v>22.285714285714285</v>
      </c>
      <c r="C26" s="12">
        <v>28.80952380952381</v>
      </c>
      <c r="D26" s="12">
        <v>33.19047619047619</v>
      </c>
      <c r="E26" s="12">
        <v>19.857142857142858</v>
      </c>
      <c r="F26" s="12">
        <v>65.952380952380949</v>
      </c>
      <c r="G26" s="12">
        <v>16.904761904761905</v>
      </c>
      <c r="H26" s="12">
        <v>61.571428571428569</v>
      </c>
      <c r="I26" s="12">
        <v>166.04761904761904</v>
      </c>
      <c r="J26" s="12">
        <v>189.57142857142858</v>
      </c>
      <c r="K26" s="12">
        <v>35.142857142857146</v>
      </c>
      <c r="L26" s="12">
        <v>51.095238095238095</v>
      </c>
      <c r="M26" s="12">
        <v>61.285714285714285</v>
      </c>
      <c r="N26" s="12">
        <v>17.80952380952381</v>
      </c>
      <c r="O26" s="12">
        <v>14.952380952380953</v>
      </c>
      <c r="P26" s="12">
        <v>13.714285714285714</v>
      </c>
      <c r="Q26" s="12">
        <v>11.523809523809524</v>
      </c>
      <c r="R26" s="12">
        <v>8.5238095238095237</v>
      </c>
      <c r="S26" s="12">
        <v>24.38095238095238</v>
      </c>
      <c r="T26" s="12">
        <v>80.047619047619051</v>
      </c>
      <c r="U26" s="12">
        <v>82.904761904761898</v>
      </c>
      <c r="V26" s="12">
        <v>157.61904761904762</v>
      </c>
      <c r="W26" s="12">
        <v>72.666666666666671</v>
      </c>
      <c r="X26" s="12">
        <v>66.047619047619051</v>
      </c>
      <c r="Y26" s="12">
        <v>10.666666666666666</v>
      </c>
      <c r="Z26" s="12">
        <v>27.523809523809526</v>
      </c>
      <c r="AA26" s="12">
        <v>918.19047619047615</v>
      </c>
      <c r="AB26" s="12">
        <v>969.80952380952385</v>
      </c>
      <c r="AC26" s="12">
        <v>678.23809523809518</v>
      </c>
      <c r="AD26" s="12">
        <v>448.47619047619048</v>
      </c>
      <c r="AE26" s="12">
        <v>147.14285714285714</v>
      </c>
      <c r="AF26" s="12">
        <v>97.238095238095241</v>
      </c>
      <c r="AG26" s="12">
        <v>49.571428571428569</v>
      </c>
      <c r="AH26" s="12">
        <v>32.523809523809526</v>
      </c>
      <c r="AI26" s="12">
        <v>34.80952380952381</v>
      </c>
      <c r="AJ26" s="12">
        <v>6.0476190476190474</v>
      </c>
      <c r="AK26" s="12">
        <v>7.0476190476190474</v>
      </c>
      <c r="AL26" s="12">
        <v>13.571428571428571</v>
      </c>
      <c r="AM26" s="12">
        <v>14.476190476190476</v>
      </c>
      <c r="AN26" s="12">
        <v>43.142857142857146</v>
      </c>
      <c r="AO26" s="12">
        <v>6.9523809523809526</v>
      </c>
      <c r="AP26" s="12">
        <v>9.3333333333333339</v>
      </c>
      <c r="AQ26" s="12">
        <v>104.14285714285714</v>
      </c>
      <c r="AR26" s="12">
        <v>21</v>
      </c>
      <c r="AS26" s="13">
        <v>4941.8095238095239</v>
      </c>
      <c r="AT26" s="14"/>
      <c r="AV26" s="9" t="s">
        <v>47</v>
      </c>
      <c r="AW26" s="22">
        <f>AW16+BA12</f>
        <v>36751.666666666672</v>
      </c>
      <c r="AX26" s="22">
        <f>AX16+BA13</f>
        <v>8537.7142857142862</v>
      </c>
      <c r="AY26" s="22">
        <f>AY16+BA14</f>
        <v>3982.2857142857147</v>
      </c>
      <c r="AZ26" s="22">
        <f>AZ16+BA15</f>
        <v>2764.3333333333335</v>
      </c>
      <c r="BA26" s="22">
        <f>BA16</f>
        <v>4762.4285714285716</v>
      </c>
      <c r="BB26" s="22"/>
      <c r="BC26" s="22"/>
      <c r="BD26" s="22"/>
    </row>
    <row r="27" spans="1:56">
      <c r="A27" s="1" t="s">
        <v>24</v>
      </c>
      <c r="B27" s="12">
        <v>23.095238095238095</v>
      </c>
      <c r="C27" s="12">
        <v>37.761904761904759</v>
      </c>
      <c r="D27" s="12">
        <v>12</v>
      </c>
      <c r="E27" s="12">
        <v>15.523809523809524</v>
      </c>
      <c r="F27" s="12">
        <v>71.285714285714292</v>
      </c>
      <c r="G27" s="12">
        <v>31.142857142857142</v>
      </c>
      <c r="H27" s="12">
        <v>63.19047619047619</v>
      </c>
      <c r="I27" s="12">
        <v>57.61904761904762</v>
      </c>
      <c r="J27" s="12">
        <v>98.476190476190482</v>
      </c>
      <c r="K27" s="12">
        <v>35.952380952380949</v>
      </c>
      <c r="L27" s="12">
        <v>108.66666666666667</v>
      </c>
      <c r="M27" s="12">
        <v>96.714285714285708</v>
      </c>
      <c r="N27" s="12">
        <v>33.857142857142854</v>
      </c>
      <c r="O27" s="12">
        <v>49.476190476190474</v>
      </c>
      <c r="P27" s="12">
        <v>34.142857142857146</v>
      </c>
      <c r="Q27" s="12">
        <v>18.80952380952381</v>
      </c>
      <c r="R27" s="12">
        <v>15.476190476190476</v>
      </c>
      <c r="S27" s="12">
        <v>17.142857142857142</v>
      </c>
      <c r="T27" s="12">
        <v>17.666666666666668</v>
      </c>
      <c r="U27" s="12">
        <v>11.761904761904763</v>
      </c>
      <c r="V27" s="12">
        <v>15.047619047619047</v>
      </c>
      <c r="W27" s="12">
        <v>9.1428571428571423</v>
      </c>
      <c r="X27" s="12">
        <v>4.4285714285714288</v>
      </c>
      <c r="Y27" s="12">
        <v>24.428571428571427</v>
      </c>
      <c r="Z27" s="12">
        <v>9.2380952380952372</v>
      </c>
      <c r="AA27" s="12">
        <v>1145</v>
      </c>
      <c r="AB27" s="12">
        <v>948.42857142857144</v>
      </c>
      <c r="AC27" s="12">
        <v>829.76190476190482</v>
      </c>
      <c r="AD27" s="12">
        <v>447.71428571428572</v>
      </c>
      <c r="AE27" s="12">
        <v>153.8095238095238</v>
      </c>
      <c r="AF27" s="12">
        <v>99.095238095238102</v>
      </c>
      <c r="AG27" s="12">
        <v>31.571428571428573</v>
      </c>
      <c r="AH27" s="12">
        <v>56.571428571428569</v>
      </c>
      <c r="AI27" s="12">
        <v>45.333333333333336</v>
      </c>
      <c r="AJ27" s="12">
        <v>10.952380952380953</v>
      </c>
      <c r="AK27" s="12">
        <v>8.3809523809523814</v>
      </c>
      <c r="AL27" s="12">
        <v>23.571428571428573</v>
      </c>
      <c r="AM27" s="12">
        <v>3.6190476190476191</v>
      </c>
      <c r="AN27" s="12">
        <v>38.428571428571431</v>
      </c>
      <c r="AO27" s="12">
        <v>8.0952380952380949</v>
      </c>
      <c r="AP27" s="12">
        <v>14.857142857142858</v>
      </c>
      <c r="AQ27" s="12">
        <v>40.142857142857146</v>
      </c>
      <c r="AR27" s="12">
        <v>13.380952380952381</v>
      </c>
      <c r="AS27" s="13">
        <v>4830.7619047619046</v>
      </c>
      <c r="AT27" s="14"/>
      <c r="AV27" s="9" t="s">
        <v>48</v>
      </c>
      <c r="AW27" s="22">
        <f>AW17+BB12</f>
        <v>42244.095238095251</v>
      </c>
      <c r="AX27" s="22">
        <f>AX17+BB13</f>
        <v>15007.285714285714</v>
      </c>
      <c r="AY27" s="22">
        <f>AY17+BB14</f>
        <v>5804.0476190476184</v>
      </c>
      <c r="AZ27" s="22">
        <f>AZ17+BB15</f>
        <v>6841.1904761904752</v>
      </c>
      <c r="BA27" s="22">
        <f>BA17+BB16</f>
        <v>3131.5714285714294</v>
      </c>
      <c r="BB27" s="22">
        <f>BB17</f>
        <v>11606.04761904762</v>
      </c>
      <c r="BC27" s="22"/>
      <c r="BD27" s="22"/>
    </row>
    <row r="28" spans="1:56">
      <c r="A28" s="1" t="s">
        <v>25</v>
      </c>
      <c r="B28" s="12">
        <v>246.61904761904762</v>
      </c>
      <c r="C28" s="12">
        <v>740.52380952380952</v>
      </c>
      <c r="D28" s="12">
        <v>507.28571428571428</v>
      </c>
      <c r="E28" s="12">
        <v>534.42857142857144</v>
      </c>
      <c r="F28" s="12">
        <v>744.09523809523807</v>
      </c>
      <c r="G28" s="12">
        <v>510.95238095238096</v>
      </c>
      <c r="H28" s="12">
        <v>870.23809523809518</v>
      </c>
      <c r="I28" s="12">
        <v>923.09523809523807</v>
      </c>
      <c r="J28" s="12">
        <v>1058.6666666666667</v>
      </c>
      <c r="K28" s="12">
        <v>569.14285714285711</v>
      </c>
      <c r="L28" s="12">
        <v>755</v>
      </c>
      <c r="M28" s="12">
        <v>488.76190476190476</v>
      </c>
      <c r="N28" s="12">
        <v>669.23809523809518</v>
      </c>
      <c r="O28" s="12">
        <v>592.28571428571433</v>
      </c>
      <c r="P28" s="12">
        <v>390.61904761904759</v>
      </c>
      <c r="Q28" s="12">
        <v>400.14285714285717</v>
      </c>
      <c r="R28" s="12">
        <v>639.04761904761904</v>
      </c>
      <c r="S28" s="12">
        <v>1350.3809523809523</v>
      </c>
      <c r="T28" s="12">
        <v>829.90476190476193</v>
      </c>
      <c r="U28" s="12">
        <v>1444.8571428571429</v>
      </c>
      <c r="V28" s="12">
        <v>1310.1904761904761</v>
      </c>
      <c r="W28" s="12">
        <v>865.23809523809518</v>
      </c>
      <c r="X28" s="12">
        <v>724.33333333333337</v>
      </c>
      <c r="Y28" s="12">
        <v>908</v>
      </c>
      <c r="Z28" s="12">
        <v>1301.7619047619048</v>
      </c>
      <c r="AA28" s="12">
        <v>91.428571428571431</v>
      </c>
      <c r="AB28" s="12">
        <v>137</v>
      </c>
      <c r="AC28" s="12">
        <v>699.66666666666663</v>
      </c>
      <c r="AD28" s="12">
        <v>447.71428571428572</v>
      </c>
      <c r="AE28" s="12">
        <v>890.28571428571433</v>
      </c>
      <c r="AF28" s="12">
        <v>1411.4761904761904</v>
      </c>
      <c r="AG28" s="12">
        <v>1044.2380952380952</v>
      </c>
      <c r="AH28" s="12">
        <v>1336.5714285714287</v>
      </c>
      <c r="AI28" s="12">
        <v>1043.2857142857142</v>
      </c>
      <c r="AJ28" s="12">
        <v>561.52380952380952</v>
      </c>
      <c r="AK28" s="12">
        <v>484.90476190476193</v>
      </c>
      <c r="AL28" s="12">
        <v>1844.8571428571429</v>
      </c>
      <c r="AM28" s="12">
        <v>387.09523809523807</v>
      </c>
      <c r="AN28" s="12">
        <v>677.66666666666663</v>
      </c>
      <c r="AO28" s="12">
        <v>471</v>
      </c>
      <c r="AP28" s="12">
        <v>396.66666666666669</v>
      </c>
      <c r="AQ28" s="12">
        <v>364.57142857142856</v>
      </c>
      <c r="AR28" s="12">
        <v>764.57142857142856</v>
      </c>
      <c r="AS28" s="13">
        <v>32429.333333333328</v>
      </c>
      <c r="AT28" s="14"/>
      <c r="AV28" s="9" t="s">
        <v>58</v>
      </c>
      <c r="AW28" s="22">
        <f>AW18+BC12</f>
        <v>16912.380952380954</v>
      </c>
      <c r="AX28" s="22">
        <f>AX18+BC13</f>
        <v>1837.3809523809527</v>
      </c>
      <c r="AY28" s="22">
        <f>AY18+BC14</f>
        <v>5224.4285714285716</v>
      </c>
      <c r="AZ28" s="22">
        <f>AZ18+BC15</f>
        <v>1749.5714285714289</v>
      </c>
      <c r="BA28" s="22">
        <f>BA18+BC16</f>
        <v>2105.0476190476193</v>
      </c>
      <c r="BB28" s="22">
        <f>SUM(BB18,BC17)</f>
        <v>1372.1428571428569</v>
      </c>
      <c r="BC28" s="22">
        <f>BC18</f>
        <v>1176.8571428571429</v>
      </c>
      <c r="BD28" s="22">
        <f>SUM(AW22:BC28)</f>
        <v>323668.95238095243</v>
      </c>
    </row>
    <row r="29" spans="1:56">
      <c r="A29" s="1" t="s">
        <v>26</v>
      </c>
      <c r="B29" s="12">
        <v>235.04761904761904</v>
      </c>
      <c r="C29" s="12">
        <v>699.85714285714289</v>
      </c>
      <c r="D29" s="12">
        <v>547.19047619047615</v>
      </c>
      <c r="E29" s="12">
        <v>509.76190476190476</v>
      </c>
      <c r="F29" s="12">
        <v>616.33333333333337</v>
      </c>
      <c r="G29" s="12">
        <v>507.09523809523807</v>
      </c>
      <c r="H29" s="12">
        <v>881.76190476190482</v>
      </c>
      <c r="I29" s="12">
        <v>719.61904761904759</v>
      </c>
      <c r="J29" s="12">
        <v>862.85714285714289</v>
      </c>
      <c r="K29" s="12">
        <v>548.38095238095241</v>
      </c>
      <c r="L29" s="12">
        <v>699.90476190476193</v>
      </c>
      <c r="M29" s="12">
        <v>398.14285714285717</v>
      </c>
      <c r="N29" s="12">
        <v>554.38095238095241</v>
      </c>
      <c r="O29" s="12">
        <v>559</v>
      </c>
      <c r="P29" s="12">
        <v>337.23809523809524</v>
      </c>
      <c r="Q29" s="12">
        <v>342.47619047619048</v>
      </c>
      <c r="R29" s="12">
        <v>527.33333333333337</v>
      </c>
      <c r="S29" s="12">
        <v>1024.6190476190477</v>
      </c>
      <c r="T29" s="12">
        <v>689.38095238095241</v>
      </c>
      <c r="U29" s="12">
        <v>1152.7142857142858</v>
      </c>
      <c r="V29" s="12">
        <v>990</v>
      </c>
      <c r="W29" s="12">
        <v>664.71428571428567</v>
      </c>
      <c r="X29" s="12">
        <v>548.57142857142856</v>
      </c>
      <c r="Y29" s="12">
        <v>848.80952380952385</v>
      </c>
      <c r="Z29" s="12">
        <v>1049.7619047619048</v>
      </c>
      <c r="AA29" s="12">
        <v>152.23809523809524</v>
      </c>
      <c r="AB29" s="12">
        <v>90.857142857142861</v>
      </c>
      <c r="AC29" s="12">
        <v>269</v>
      </c>
      <c r="AD29" s="12">
        <v>423.1904761904762</v>
      </c>
      <c r="AE29" s="12">
        <v>1135.8571428571429</v>
      </c>
      <c r="AF29" s="12">
        <v>1918.4285714285713</v>
      </c>
      <c r="AG29" s="12">
        <v>1464.6190476190477</v>
      </c>
      <c r="AH29" s="12">
        <v>2277.8571428571427</v>
      </c>
      <c r="AI29" s="12">
        <v>1315.1904761904761</v>
      </c>
      <c r="AJ29" s="12">
        <v>735.33333333333337</v>
      </c>
      <c r="AK29" s="12">
        <v>406.04761904761904</v>
      </c>
      <c r="AL29" s="12">
        <v>1337.952380952381</v>
      </c>
      <c r="AM29" s="12">
        <v>335.33333333333331</v>
      </c>
      <c r="AN29" s="12">
        <v>569.71428571428567</v>
      </c>
      <c r="AO29" s="12">
        <v>616.57142857142856</v>
      </c>
      <c r="AP29" s="12">
        <v>448.09523809523807</v>
      </c>
      <c r="AQ29" s="12">
        <v>397.04761904761904</v>
      </c>
      <c r="AR29" s="12">
        <v>978.80952380952385</v>
      </c>
      <c r="AS29" s="13">
        <v>31387.095238095237</v>
      </c>
      <c r="AT29" s="14"/>
      <c r="AW29" s="15"/>
    </row>
    <row r="30" spans="1:56">
      <c r="A30" s="1" t="s">
        <v>27</v>
      </c>
      <c r="B30" s="12">
        <v>267.38095238095241</v>
      </c>
      <c r="C30" s="12">
        <v>623.33333333333337</v>
      </c>
      <c r="D30" s="12">
        <v>384.71428571428572</v>
      </c>
      <c r="E30" s="12">
        <v>383.04761904761904</v>
      </c>
      <c r="F30" s="12">
        <v>857.42857142857144</v>
      </c>
      <c r="G30" s="12">
        <v>361.61904761904759</v>
      </c>
      <c r="H30" s="12">
        <v>721.42857142857144</v>
      </c>
      <c r="I30" s="12">
        <v>652.71428571428567</v>
      </c>
      <c r="J30" s="12">
        <v>808.33333333333337</v>
      </c>
      <c r="K30" s="12">
        <v>504.04761904761904</v>
      </c>
      <c r="L30" s="12">
        <v>685.09523809523807</v>
      </c>
      <c r="M30" s="12">
        <v>473.71428571428572</v>
      </c>
      <c r="N30" s="12">
        <v>421.38095238095241</v>
      </c>
      <c r="O30" s="12">
        <v>411.76190476190476</v>
      </c>
      <c r="P30" s="12">
        <v>252.66666666666666</v>
      </c>
      <c r="Q30" s="12">
        <v>222.04761904761904</v>
      </c>
      <c r="R30" s="12">
        <v>289.95238095238096</v>
      </c>
      <c r="S30" s="12">
        <v>526.71428571428567</v>
      </c>
      <c r="T30" s="12">
        <v>369.52380952380952</v>
      </c>
      <c r="U30" s="12">
        <v>495.85714285714283</v>
      </c>
      <c r="V30" s="12">
        <v>551.47619047619048</v>
      </c>
      <c r="W30" s="12">
        <v>328</v>
      </c>
      <c r="X30" s="12">
        <v>272.33333333333331</v>
      </c>
      <c r="Y30" s="12">
        <v>528.85714285714289</v>
      </c>
      <c r="Z30" s="12">
        <v>758.47619047619048</v>
      </c>
      <c r="AA30" s="12">
        <v>1032.4761904761904</v>
      </c>
      <c r="AB30" s="12">
        <v>425.85714285714283</v>
      </c>
      <c r="AC30" s="12">
        <v>127</v>
      </c>
      <c r="AD30" s="12">
        <v>546.52380952380952</v>
      </c>
      <c r="AE30" s="12">
        <v>1508.5238095238096</v>
      </c>
      <c r="AF30" s="12">
        <v>2080.5238095238096</v>
      </c>
      <c r="AG30" s="12">
        <v>1284.5714285714287</v>
      </c>
      <c r="AH30" s="12">
        <v>2509.4285714285716</v>
      </c>
      <c r="AI30" s="12">
        <v>1185.1904761904761</v>
      </c>
      <c r="AJ30" s="12">
        <v>535.28571428571433</v>
      </c>
      <c r="AK30" s="12">
        <v>257.42857142857144</v>
      </c>
      <c r="AL30" s="12">
        <v>925.23809523809518</v>
      </c>
      <c r="AM30" s="12">
        <v>200.38095238095238</v>
      </c>
      <c r="AN30" s="12">
        <v>407.90476190476193</v>
      </c>
      <c r="AO30" s="12">
        <v>407.42857142857144</v>
      </c>
      <c r="AP30" s="12">
        <v>347.52380952380952</v>
      </c>
      <c r="AQ30" s="12">
        <v>1152</v>
      </c>
      <c r="AR30" s="12">
        <v>734.90476190476193</v>
      </c>
      <c r="AS30" s="13">
        <v>27820.095238095248</v>
      </c>
      <c r="AT30" s="14"/>
      <c r="AW30" s="15"/>
    </row>
    <row r="31" spans="1:56">
      <c r="A31" s="1" t="s">
        <v>28</v>
      </c>
      <c r="B31" s="12">
        <v>171.71428571428572</v>
      </c>
      <c r="C31" s="12">
        <v>452.52380952380952</v>
      </c>
      <c r="D31" s="12">
        <v>267.1904761904762</v>
      </c>
      <c r="E31" s="12">
        <v>269.23809523809524</v>
      </c>
      <c r="F31" s="12">
        <v>435.04761904761904</v>
      </c>
      <c r="G31" s="12">
        <v>293.38095238095241</v>
      </c>
      <c r="H31" s="12">
        <v>534.14285714285711</v>
      </c>
      <c r="I31" s="12">
        <v>467.85714285714283</v>
      </c>
      <c r="J31" s="12">
        <v>496.71428571428572</v>
      </c>
      <c r="K31" s="12">
        <v>311.61904761904759</v>
      </c>
      <c r="L31" s="12">
        <v>512.33333333333337</v>
      </c>
      <c r="M31" s="12">
        <v>297.66666666666669</v>
      </c>
      <c r="N31" s="12">
        <v>309.90476190476193</v>
      </c>
      <c r="O31" s="12">
        <v>282.04761904761904</v>
      </c>
      <c r="P31" s="12">
        <v>187.1904761904762</v>
      </c>
      <c r="Q31" s="12">
        <v>153.8095238095238</v>
      </c>
      <c r="R31" s="12">
        <v>182.23809523809524</v>
      </c>
      <c r="S31" s="12">
        <v>318.42857142857144</v>
      </c>
      <c r="T31" s="12">
        <v>294.52380952380952</v>
      </c>
      <c r="U31" s="12">
        <v>337.95238095238096</v>
      </c>
      <c r="V31" s="12">
        <v>292.90476190476193</v>
      </c>
      <c r="W31" s="12">
        <v>184.95238095238096</v>
      </c>
      <c r="X31" s="12">
        <v>160.95238095238096</v>
      </c>
      <c r="Y31" s="12">
        <v>357.33333333333331</v>
      </c>
      <c r="Z31" s="12">
        <v>439.33333333333331</v>
      </c>
      <c r="AA31" s="12">
        <v>403.33333333333331</v>
      </c>
      <c r="AB31" s="12">
        <v>374.76190476190476</v>
      </c>
      <c r="AC31" s="12">
        <v>479.52380952380952</v>
      </c>
      <c r="AD31" s="12">
        <v>59.285714285714285</v>
      </c>
      <c r="AE31" s="12">
        <v>726.47619047619048</v>
      </c>
      <c r="AF31" s="12">
        <v>1046.5714285714287</v>
      </c>
      <c r="AG31" s="12">
        <v>654.57142857142856</v>
      </c>
      <c r="AH31" s="12">
        <v>1381.1428571428571</v>
      </c>
      <c r="AI31" s="12">
        <v>606.42857142857144</v>
      </c>
      <c r="AJ31" s="12">
        <v>386.8095238095238</v>
      </c>
      <c r="AK31" s="12">
        <v>161.95238095238096</v>
      </c>
      <c r="AL31" s="12">
        <v>488.8095238095238</v>
      </c>
      <c r="AM31" s="12">
        <v>151.61904761904762</v>
      </c>
      <c r="AN31" s="12">
        <v>359</v>
      </c>
      <c r="AO31" s="12">
        <v>294.61904761904759</v>
      </c>
      <c r="AP31" s="12">
        <v>242.38095238095238</v>
      </c>
      <c r="AQ31" s="12">
        <v>480.66666666666669</v>
      </c>
      <c r="AR31" s="12">
        <v>370.23809523809524</v>
      </c>
      <c r="AS31" s="13">
        <v>16679.190476190473</v>
      </c>
      <c r="AT31" s="14"/>
      <c r="AW31" s="15"/>
    </row>
    <row r="32" spans="1:56">
      <c r="A32" s="1">
        <v>16</v>
      </c>
      <c r="B32" s="12">
        <v>100.80952380952381</v>
      </c>
      <c r="C32" s="12">
        <v>100.95238095238095</v>
      </c>
      <c r="D32" s="12">
        <v>61.238095238095241</v>
      </c>
      <c r="E32" s="12">
        <v>103.66666666666667</v>
      </c>
      <c r="F32" s="12">
        <v>263.47619047619048</v>
      </c>
      <c r="G32" s="12">
        <v>137.8095238095238</v>
      </c>
      <c r="H32" s="12">
        <v>236.61904761904762</v>
      </c>
      <c r="I32" s="12">
        <v>214.66666666666666</v>
      </c>
      <c r="J32" s="12">
        <v>216.61904761904762</v>
      </c>
      <c r="K32" s="12">
        <v>127.9047619047619</v>
      </c>
      <c r="L32" s="12">
        <v>181.47619047619048</v>
      </c>
      <c r="M32" s="12">
        <v>115.80952380952381</v>
      </c>
      <c r="N32" s="12">
        <v>88.428571428571431</v>
      </c>
      <c r="O32" s="12">
        <v>66.333333333333329</v>
      </c>
      <c r="P32" s="12">
        <v>51.666666666666664</v>
      </c>
      <c r="Q32" s="12">
        <v>41.047619047619051</v>
      </c>
      <c r="R32" s="12">
        <v>41.714285714285715</v>
      </c>
      <c r="S32" s="12">
        <v>79.142857142857139</v>
      </c>
      <c r="T32" s="12">
        <v>59.61904761904762</v>
      </c>
      <c r="U32" s="12">
        <v>77.476190476190482</v>
      </c>
      <c r="V32" s="12">
        <v>77.857142857142861</v>
      </c>
      <c r="W32" s="12">
        <v>34.952380952380949</v>
      </c>
      <c r="X32" s="12">
        <v>33.857142857142854</v>
      </c>
      <c r="Y32" s="12">
        <v>130.61904761904762</v>
      </c>
      <c r="Z32" s="12">
        <v>155.57142857142858</v>
      </c>
      <c r="AA32" s="12">
        <v>847.80952380952385</v>
      </c>
      <c r="AB32" s="12">
        <v>1013</v>
      </c>
      <c r="AC32" s="12">
        <v>1739.2380952380952</v>
      </c>
      <c r="AD32" s="12">
        <v>807.76190476190482</v>
      </c>
      <c r="AE32" s="12">
        <v>29.571428571428573</v>
      </c>
      <c r="AF32" s="12">
        <v>313.47619047619048</v>
      </c>
      <c r="AG32" s="12">
        <v>307</v>
      </c>
      <c r="AH32" s="12">
        <v>678.23809523809518</v>
      </c>
      <c r="AI32" s="12">
        <v>242.1904761904762</v>
      </c>
      <c r="AJ32" s="12">
        <v>127.33333333333333</v>
      </c>
      <c r="AK32" s="12">
        <v>38</v>
      </c>
      <c r="AL32" s="12">
        <v>104.38095238095238</v>
      </c>
      <c r="AM32" s="12">
        <v>28.61904761904762</v>
      </c>
      <c r="AN32" s="12">
        <v>103.71428571428571</v>
      </c>
      <c r="AO32" s="12">
        <v>83.19047619047619</v>
      </c>
      <c r="AP32" s="12">
        <v>96.857142857142861</v>
      </c>
      <c r="AQ32" s="12">
        <v>186.33333333333334</v>
      </c>
      <c r="AR32" s="12">
        <v>157.47619047619048</v>
      </c>
      <c r="AS32" s="13">
        <v>9703.5238095238128</v>
      </c>
      <c r="AT32" s="14"/>
      <c r="AW32" s="15"/>
    </row>
    <row r="33" spans="1:49">
      <c r="A33" s="1">
        <v>24</v>
      </c>
      <c r="B33" s="12">
        <v>89.38095238095238</v>
      </c>
      <c r="C33" s="12">
        <v>111.19047619047619</v>
      </c>
      <c r="D33" s="12">
        <v>47.19047619047619</v>
      </c>
      <c r="E33" s="12">
        <v>78.476190476190482</v>
      </c>
      <c r="F33" s="12">
        <v>248.8095238095238</v>
      </c>
      <c r="G33" s="12">
        <v>108.52380952380952</v>
      </c>
      <c r="H33" s="12">
        <v>168.23809523809524</v>
      </c>
      <c r="I33" s="12">
        <v>195.47619047619048</v>
      </c>
      <c r="J33" s="12">
        <v>211.38095238095238</v>
      </c>
      <c r="K33" s="12">
        <v>88.952380952380949</v>
      </c>
      <c r="L33" s="12">
        <v>134.0952380952381</v>
      </c>
      <c r="M33" s="12">
        <v>97.428571428571431</v>
      </c>
      <c r="N33" s="12">
        <v>66</v>
      </c>
      <c r="O33" s="12">
        <v>55.571428571428569</v>
      </c>
      <c r="P33" s="12">
        <v>40.428571428571431</v>
      </c>
      <c r="Q33" s="12">
        <v>30.095238095238095</v>
      </c>
      <c r="R33" s="12">
        <v>26.666666666666668</v>
      </c>
      <c r="S33" s="12">
        <v>36.38095238095238</v>
      </c>
      <c r="T33" s="12">
        <v>60.238095238095241</v>
      </c>
      <c r="U33" s="12">
        <v>41.952380952380949</v>
      </c>
      <c r="V33" s="12">
        <v>46.238095238095241</v>
      </c>
      <c r="W33" s="12">
        <v>23.238095238095237</v>
      </c>
      <c r="X33" s="12">
        <v>23.238095238095237</v>
      </c>
      <c r="Y33" s="12">
        <v>95.761904761904759</v>
      </c>
      <c r="Z33" s="12">
        <v>104.47619047619048</v>
      </c>
      <c r="AA33" s="12">
        <v>1193.0952380952381</v>
      </c>
      <c r="AB33" s="12">
        <v>1470.8095238095239</v>
      </c>
      <c r="AC33" s="12">
        <v>2421.9047619047619</v>
      </c>
      <c r="AD33" s="12">
        <v>1099.7142857142858</v>
      </c>
      <c r="AE33" s="12">
        <v>309.90476190476193</v>
      </c>
      <c r="AF33" s="12">
        <v>40.238095238095241</v>
      </c>
      <c r="AG33" s="12">
        <v>271.76190476190476</v>
      </c>
      <c r="AH33" s="12">
        <v>696.71428571428567</v>
      </c>
      <c r="AI33" s="12">
        <v>254.95238095238096</v>
      </c>
      <c r="AJ33" s="12">
        <v>143</v>
      </c>
      <c r="AK33" s="12">
        <v>19.666666666666668</v>
      </c>
      <c r="AL33" s="12">
        <v>65.285714285714292</v>
      </c>
      <c r="AM33" s="12">
        <v>22.904761904761905</v>
      </c>
      <c r="AN33" s="12">
        <v>80.80952380952381</v>
      </c>
      <c r="AO33" s="12">
        <v>75.61904761904762</v>
      </c>
      <c r="AP33" s="12">
        <v>126</v>
      </c>
      <c r="AQ33" s="12">
        <v>176.71428571428572</v>
      </c>
      <c r="AR33" s="12">
        <v>161.95238095238096</v>
      </c>
      <c r="AS33" s="13">
        <v>10860.476190476189</v>
      </c>
      <c r="AT33" s="14"/>
      <c r="AW33" s="15"/>
    </row>
    <row r="34" spans="1:49">
      <c r="A34" s="1" t="s">
        <v>29</v>
      </c>
      <c r="B34" s="12">
        <v>27.238095238095237</v>
      </c>
      <c r="C34" s="12">
        <v>40.80952380952381</v>
      </c>
      <c r="D34" s="12">
        <v>22.047619047619047</v>
      </c>
      <c r="E34" s="12">
        <v>23.095238095238095</v>
      </c>
      <c r="F34" s="12">
        <v>98.19047619047619</v>
      </c>
      <c r="G34" s="12">
        <v>30.857142857142858</v>
      </c>
      <c r="H34" s="12">
        <v>61.19047619047619</v>
      </c>
      <c r="I34" s="12">
        <v>110.52380952380952</v>
      </c>
      <c r="J34" s="12">
        <v>124.95238095238095</v>
      </c>
      <c r="K34" s="12">
        <v>42.857142857142854</v>
      </c>
      <c r="L34" s="12">
        <v>46.38095238095238</v>
      </c>
      <c r="M34" s="12">
        <v>58.38095238095238</v>
      </c>
      <c r="N34" s="12">
        <v>28.238095238095237</v>
      </c>
      <c r="O34" s="12">
        <v>21.80952380952381</v>
      </c>
      <c r="P34" s="12">
        <v>18.952380952380953</v>
      </c>
      <c r="Q34" s="12">
        <v>9.7619047619047628</v>
      </c>
      <c r="R34" s="12">
        <v>10.333333333333334</v>
      </c>
      <c r="S34" s="12">
        <v>22.523809523809526</v>
      </c>
      <c r="T34" s="12">
        <v>31.38095238095238</v>
      </c>
      <c r="U34" s="12">
        <v>55.142857142857146</v>
      </c>
      <c r="V34" s="12">
        <v>43.095238095238095</v>
      </c>
      <c r="W34" s="12">
        <v>19.904761904761905</v>
      </c>
      <c r="X34" s="12">
        <v>19.523809523809526</v>
      </c>
      <c r="Y34" s="12">
        <v>47.095238095238095</v>
      </c>
      <c r="Z34" s="12">
        <v>41.19047619047619</v>
      </c>
      <c r="AA34" s="12">
        <v>943.66666666666663</v>
      </c>
      <c r="AB34" s="12">
        <v>1109.0952380952381</v>
      </c>
      <c r="AC34" s="12">
        <v>1537.3809523809523</v>
      </c>
      <c r="AD34" s="12">
        <v>611.19047619047615</v>
      </c>
      <c r="AE34" s="12">
        <v>284.09523809523807</v>
      </c>
      <c r="AF34" s="12">
        <v>272.8095238095238</v>
      </c>
      <c r="AG34" s="12">
        <v>25.904761904761905</v>
      </c>
      <c r="AH34" s="12">
        <v>132.8095238095238</v>
      </c>
      <c r="AI34" s="12">
        <v>65.333333333333329</v>
      </c>
      <c r="AJ34" s="12">
        <v>56.952380952380949</v>
      </c>
      <c r="AK34" s="12">
        <v>11.476190476190476</v>
      </c>
      <c r="AL34" s="12">
        <v>48.61904761904762</v>
      </c>
      <c r="AM34" s="12">
        <v>10.142857142857142</v>
      </c>
      <c r="AN34" s="12">
        <v>50.80952380952381</v>
      </c>
      <c r="AO34" s="12">
        <v>33.095238095238095</v>
      </c>
      <c r="AP34" s="12">
        <v>68.047619047619051</v>
      </c>
      <c r="AQ34" s="12">
        <v>87.142857142857139</v>
      </c>
      <c r="AR34" s="12">
        <v>90</v>
      </c>
      <c r="AS34" s="13">
        <v>6494.0476190476184</v>
      </c>
      <c r="AT34" s="14"/>
      <c r="AW34" s="15"/>
    </row>
    <row r="35" spans="1:49">
      <c r="A35" s="1" t="s">
        <v>30</v>
      </c>
      <c r="B35" s="12">
        <v>51.38095238095238</v>
      </c>
      <c r="C35" s="12">
        <v>68.333333333333329</v>
      </c>
      <c r="D35" s="12">
        <v>25.095238095238095</v>
      </c>
      <c r="E35" s="12">
        <v>23.38095238095238</v>
      </c>
      <c r="F35" s="12">
        <v>70.904761904761898</v>
      </c>
      <c r="G35" s="12">
        <v>36.761904761904759</v>
      </c>
      <c r="H35" s="12">
        <v>67.952380952380949</v>
      </c>
      <c r="I35" s="12">
        <v>86.523809523809518</v>
      </c>
      <c r="J35" s="12">
        <v>115.52380952380952</v>
      </c>
      <c r="K35" s="12">
        <v>52.047619047619051</v>
      </c>
      <c r="L35" s="12">
        <v>80</v>
      </c>
      <c r="M35" s="12">
        <v>66.571428571428569</v>
      </c>
      <c r="N35" s="12">
        <v>44.61904761904762</v>
      </c>
      <c r="O35" s="12">
        <v>41.666666666666664</v>
      </c>
      <c r="P35" s="12">
        <v>24.952380952380953</v>
      </c>
      <c r="Q35" s="12">
        <v>18.714285714285715</v>
      </c>
      <c r="R35" s="12">
        <v>19.666666666666668</v>
      </c>
      <c r="S35" s="12">
        <v>25.761904761904763</v>
      </c>
      <c r="T35" s="12">
        <v>35.523809523809526</v>
      </c>
      <c r="U35" s="12">
        <v>33.523809523809526</v>
      </c>
      <c r="V35" s="12">
        <v>27.428571428571427</v>
      </c>
      <c r="W35" s="12">
        <v>9.4761904761904763</v>
      </c>
      <c r="X35" s="12">
        <v>10.952380952380953</v>
      </c>
      <c r="Y35" s="12">
        <v>32.523809523809526</v>
      </c>
      <c r="Z35" s="12">
        <v>58.61904761904762</v>
      </c>
      <c r="AA35" s="12">
        <v>1127.2857142857142</v>
      </c>
      <c r="AB35" s="12">
        <v>1300.4285714285713</v>
      </c>
      <c r="AC35" s="12">
        <v>3170.8095238095239</v>
      </c>
      <c r="AD35" s="12">
        <v>1262.1428571428571</v>
      </c>
      <c r="AE35" s="12">
        <v>621.90476190476193</v>
      </c>
      <c r="AF35" s="12">
        <v>680.19047619047615</v>
      </c>
      <c r="AG35" s="12">
        <v>138.42857142857142</v>
      </c>
      <c r="AH35" s="12">
        <v>37</v>
      </c>
      <c r="AI35" s="12">
        <v>124.71428571428571</v>
      </c>
      <c r="AJ35" s="12">
        <v>115</v>
      </c>
      <c r="AK35" s="12">
        <v>13.714285714285714</v>
      </c>
      <c r="AL35" s="12">
        <v>54.857142857142854</v>
      </c>
      <c r="AM35" s="12">
        <v>13.619047619047619</v>
      </c>
      <c r="AN35" s="12">
        <v>47.142857142857146</v>
      </c>
      <c r="AO35" s="12">
        <v>79.38095238095238</v>
      </c>
      <c r="AP35" s="12">
        <v>136.52380952380952</v>
      </c>
      <c r="AQ35" s="12">
        <v>72</v>
      </c>
      <c r="AR35" s="12">
        <v>125.38095238095238</v>
      </c>
      <c r="AS35" s="13">
        <v>10248.428571428572</v>
      </c>
      <c r="AT35" s="14"/>
      <c r="AW35" s="15"/>
    </row>
    <row r="36" spans="1:49">
      <c r="A36" s="1" t="s">
        <v>31</v>
      </c>
      <c r="B36" s="12">
        <v>46.952380952380949</v>
      </c>
      <c r="C36" s="12">
        <v>119.85714285714286</v>
      </c>
      <c r="D36" s="12">
        <v>45.333333333333336</v>
      </c>
      <c r="E36" s="12">
        <v>42.523809523809526</v>
      </c>
      <c r="F36" s="12">
        <v>104.76190476190476</v>
      </c>
      <c r="G36" s="12">
        <v>47.238095238095241</v>
      </c>
      <c r="H36" s="12">
        <v>94.238095238095241</v>
      </c>
      <c r="I36" s="12">
        <v>137.1904761904762</v>
      </c>
      <c r="J36" s="12">
        <v>162.52380952380952</v>
      </c>
      <c r="K36" s="12">
        <v>92.952380952380949</v>
      </c>
      <c r="L36" s="12">
        <v>111.80952380952381</v>
      </c>
      <c r="M36" s="12">
        <v>96.142857142857139</v>
      </c>
      <c r="N36" s="12">
        <v>73.476190476190482</v>
      </c>
      <c r="O36" s="12">
        <v>73</v>
      </c>
      <c r="P36" s="12">
        <v>40.952380952380949</v>
      </c>
      <c r="Q36" s="12">
        <v>46.333333333333336</v>
      </c>
      <c r="R36" s="12">
        <v>50.38095238095238</v>
      </c>
      <c r="S36" s="12">
        <v>63.047619047619051</v>
      </c>
      <c r="T36" s="12">
        <v>66.047619047619051</v>
      </c>
      <c r="U36" s="12">
        <v>85.952380952380949</v>
      </c>
      <c r="V36" s="12">
        <v>66.047619047619051</v>
      </c>
      <c r="W36" s="12">
        <v>27.19047619047619</v>
      </c>
      <c r="X36" s="12">
        <v>21.095238095238095</v>
      </c>
      <c r="Y36" s="12">
        <v>36.857142857142854</v>
      </c>
      <c r="Z36" s="12">
        <v>60.38095238095238</v>
      </c>
      <c r="AA36" s="12">
        <v>982.61904761904759</v>
      </c>
      <c r="AB36" s="12">
        <v>1138.6190476190477</v>
      </c>
      <c r="AC36" s="12">
        <v>1407.7619047619048</v>
      </c>
      <c r="AD36" s="12">
        <v>637.76190476190482</v>
      </c>
      <c r="AE36" s="12">
        <v>244.76190476190476</v>
      </c>
      <c r="AF36" s="12">
        <v>283.66666666666669</v>
      </c>
      <c r="AG36" s="12">
        <v>70.333333333333329</v>
      </c>
      <c r="AH36" s="12">
        <v>151.38095238095238</v>
      </c>
      <c r="AI36" s="12">
        <v>15.619047619047619</v>
      </c>
      <c r="AJ36" s="12">
        <v>51.333333333333336</v>
      </c>
      <c r="AK36" s="12">
        <v>32.476190476190474</v>
      </c>
      <c r="AL36" s="12">
        <v>119.71428571428571</v>
      </c>
      <c r="AM36" s="12">
        <v>39.761904761904759</v>
      </c>
      <c r="AN36" s="12">
        <v>76.095238095238102</v>
      </c>
      <c r="AO36" s="12">
        <v>63.142857142857146</v>
      </c>
      <c r="AP36" s="12">
        <v>127.9047619047619</v>
      </c>
      <c r="AQ36" s="12">
        <v>133.8095238095238</v>
      </c>
      <c r="AR36" s="12">
        <v>189.28571428571428</v>
      </c>
      <c r="AS36" s="13">
        <v>7578.3333333333321</v>
      </c>
      <c r="AT36" s="14"/>
      <c r="AW36" s="15"/>
    </row>
    <row r="37" spans="1:49">
      <c r="A37" s="1" t="s">
        <v>32</v>
      </c>
      <c r="B37" s="12">
        <v>12.238095238095237</v>
      </c>
      <c r="C37" s="12">
        <v>24.047619047619047</v>
      </c>
      <c r="D37" s="12">
        <v>4.1904761904761907</v>
      </c>
      <c r="E37" s="12">
        <v>4.5714285714285712</v>
      </c>
      <c r="F37" s="12">
        <v>27.095238095238095</v>
      </c>
      <c r="G37" s="12">
        <v>8.4285714285714288</v>
      </c>
      <c r="H37" s="12">
        <v>24.238095238095237</v>
      </c>
      <c r="I37" s="12">
        <v>55.666666666666664</v>
      </c>
      <c r="J37" s="12">
        <v>79.523809523809518</v>
      </c>
      <c r="K37" s="12">
        <v>10.095238095238095</v>
      </c>
      <c r="L37" s="12">
        <v>14.80952380952381</v>
      </c>
      <c r="M37" s="12">
        <v>16.38095238095238</v>
      </c>
      <c r="N37" s="12">
        <v>8.0476190476190474</v>
      </c>
      <c r="O37" s="12">
        <v>10.142857142857142</v>
      </c>
      <c r="P37" s="12">
        <v>6.2857142857142856</v>
      </c>
      <c r="Q37" s="12">
        <v>5.1904761904761907</v>
      </c>
      <c r="R37" s="12">
        <v>8.2857142857142865</v>
      </c>
      <c r="S37" s="12">
        <v>6.9523809523809526</v>
      </c>
      <c r="T37" s="12">
        <v>21.571428571428573</v>
      </c>
      <c r="U37" s="12">
        <v>18.857142857142858</v>
      </c>
      <c r="V37" s="12">
        <v>18.238095238095237</v>
      </c>
      <c r="W37" s="12">
        <v>3.6190476190476191</v>
      </c>
      <c r="X37" s="12">
        <v>2.0952380952380953</v>
      </c>
      <c r="Y37" s="12">
        <v>7.4761904761904763</v>
      </c>
      <c r="Z37" s="12">
        <v>11.476190476190476</v>
      </c>
      <c r="AA37" s="12">
        <v>562.14285714285711</v>
      </c>
      <c r="AB37" s="12">
        <v>655.19047619047615</v>
      </c>
      <c r="AC37" s="12">
        <v>641.38095238095241</v>
      </c>
      <c r="AD37" s="12">
        <v>395.04761904761904</v>
      </c>
      <c r="AE37" s="12">
        <v>120.0952380952381</v>
      </c>
      <c r="AF37" s="12">
        <v>142.04761904761904</v>
      </c>
      <c r="AG37" s="12">
        <v>59.142857142857146</v>
      </c>
      <c r="AH37" s="12">
        <v>116</v>
      </c>
      <c r="AI37" s="12">
        <v>43.952380952380949</v>
      </c>
      <c r="AJ37" s="12">
        <v>7.4285714285714288</v>
      </c>
      <c r="AK37" s="12">
        <v>1.7142857142857142</v>
      </c>
      <c r="AL37" s="12">
        <v>21.38095238095238</v>
      </c>
      <c r="AM37" s="12">
        <v>6.4285714285714288</v>
      </c>
      <c r="AN37" s="12">
        <v>18.714285714285715</v>
      </c>
      <c r="AO37" s="12">
        <v>13.80952380952381</v>
      </c>
      <c r="AP37" s="12">
        <v>71.238095238095241</v>
      </c>
      <c r="AQ37" s="12">
        <v>67.904761904761898</v>
      </c>
      <c r="AR37" s="12">
        <v>71.238095238095241</v>
      </c>
      <c r="AS37" s="13">
        <v>3424.3809523809523</v>
      </c>
      <c r="AT37" s="14"/>
      <c r="AW37" s="15"/>
    </row>
    <row r="38" spans="1:49">
      <c r="A38" s="1" t="s">
        <v>33</v>
      </c>
      <c r="B38" s="12">
        <v>8.2857142857142865</v>
      </c>
      <c r="C38" s="12">
        <v>7.0952380952380949</v>
      </c>
      <c r="D38" s="12">
        <v>6.1428571428571432</v>
      </c>
      <c r="E38" s="12">
        <v>6.1904761904761907</v>
      </c>
      <c r="F38" s="12">
        <v>44.666666666666664</v>
      </c>
      <c r="G38" s="12">
        <v>7.9047619047619051</v>
      </c>
      <c r="H38" s="12">
        <v>28.19047619047619</v>
      </c>
      <c r="I38" s="12">
        <v>63.38095238095238</v>
      </c>
      <c r="J38" s="12">
        <v>94.238095238095241</v>
      </c>
      <c r="K38" s="12">
        <v>83.523809523809518</v>
      </c>
      <c r="L38" s="12">
        <v>50.523809523809526</v>
      </c>
      <c r="M38" s="12">
        <v>59.476190476190474</v>
      </c>
      <c r="N38" s="12">
        <v>31.19047619047619</v>
      </c>
      <c r="O38" s="12">
        <v>70.904761904761898</v>
      </c>
      <c r="P38" s="12">
        <v>21.142857142857142</v>
      </c>
      <c r="Q38" s="12">
        <v>18.142857142857142</v>
      </c>
      <c r="R38" s="12">
        <v>14.904761904761905</v>
      </c>
      <c r="S38" s="12">
        <v>30.142857142857142</v>
      </c>
      <c r="T38" s="12">
        <v>6.6190476190476186</v>
      </c>
      <c r="U38" s="12">
        <v>2.9523809523809526</v>
      </c>
      <c r="V38" s="12">
        <v>6.8095238095238093</v>
      </c>
      <c r="W38" s="12">
        <v>2.3333333333333335</v>
      </c>
      <c r="X38" s="12">
        <v>1.0952380952380953</v>
      </c>
      <c r="Y38" s="12">
        <v>7</v>
      </c>
      <c r="Z38" s="12">
        <v>9.0476190476190474</v>
      </c>
      <c r="AA38" s="12">
        <v>418.14285714285717</v>
      </c>
      <c r="AB38" s="12">
        <v>391.85714285714283</v>
      </c>
      <c r="AC38" s="12">
        <v>299.28571428571428</v>
      </c>
      <c r="AD38" s="12">
        <v>177.33333333333334</v>
      </c>
      <c r="AE38" s="12">
        <v>39.476190476190474</v>
      </c>
      <c r="AF38" s="12">
        <v>20.761904761904763</v>
      </c>
      <c r="AG38" s="12">
        <v>9.3809523809523814</v>
      </c>
      <c r="AH38" s="12">
        <v>12.047619047619047</v>
      </c>
      <c r="AI38" s="12">
        <v>30.523809523809526</v>
      </c>
      <c r="AJ38" s="12">
        <v>2.0952380952380953</v>
      </c>
      <c r="AK38" s="12">
        <v>5.7142857142857144</v>
      </c>
      <c r="AL38" s="12">
        <v>133.04761904761904</v>
      </c>
      <c r="AM38" s="12">
        <v>0.52380952380952384</v>
      </c>
      <c r="AN38" s="12">
        <v>4.2857142857142856</v>
      </c>
      <c r="AO38" s="12">
        <v>3.5238095238095237</v>
      </c>
      <c r="AP38" s="12">
        <v>4.4761904761904763</v>
      </c>
      <c r="AQ38" s="12">
        <v>19</v>
      </c>
      <c r="AR38" s="12">
        <v>2.5714285714285716</v>
      </c>
      <c r="AS38" s="13">
        <v>2255.9523809523807</v>
      </c>
      <c r="AT38" s="14"/>
      <c r="AW38" s="15"/>
    </row>
    <row r="39" spans="1:49">
      <c r="A39" s="1" t="s">
        <v>34</v>
      </c>
      <c r="B39" s="12">
        <v>23.047619047619047</v>
      </c>
      <c r="C39" s="12">
        <v>36.952380952380949</v>
      </c>
      <c r="D39" s="12">
        <v>19.761904761904763</v>
      </c>
      <c r="E39" s="12">
        <v>16.333333333333332</v>
      </c>
      <c r="F39" s="12">
        <v>122.14285714285714</v>
      </c>
      <c r="G39" s="12">
        <v>26.095238095238095</v>
      </c>
      <c r="H39" s="12">
        <v>75.476190476190482</v>
      </c>
      <c r="I39" s="12">
        <v>214.71428571428572</v>
      </c>
      <c r="J39" s="12">
        <v>282.04761904761904</v>
      </c>
      <c r="K39" s="12">
        <v>203.61904761904762</v>
      </c>
      <c r="L39" s="12">
        <v>148.95238095238096</v>
      </c>
      <c r="M39" s="12">
        <v>223.52380952380952</v>
      </c>
      <c r="N39" s="12">
        <v>107.38095238095238</v>
      </c>
      <c r="O39" s="12">
        <v>246.8095238095238</v>
      </c>
      <c r="P39" s="12">
        <v>80.238095238095241</v>
      </c>
      <c r="Q39" s="12">
        <v>48.428571428571431</v>
      </c>
      <c r="R39" s="12">
        <v>56.904761904761905</v>
      </c>
      <c r="S39" s="12">
        <v>83.80952380952381</v>
      </c>
      <c r="T39" s="12">
        <v>10.333333333333334</v>
      </c>
      <c r="U39" s="12">
        <v>7.2857142857142856</v>
      </c>
      <c r="V39" s="12">
        <v>9.0476190476190474</v>
      </c>
      <c r="W39" s="12">
        <v>2.6666666666666665</v>
      </c>
      <c r="X39" s="12">
        <v>4</v>
      </c>
      <c r="Y39" s="12">
        <v>13.904761904761905</v>
      </c>
      <c r="Z39" s="12">
        <v>21.285714285714285</v>
      </c>
      <c r="AA39" s="12">
        <v>1592.1904761904761</v>
      </c>
      <c r="AB39" s="12">
        <v>1305.7142857142858</v>
      </c>
      <c r="AC39" s="12">
        <v>1030.2380952380952</v>
      </c>
      <c r="AD39" s="12">
        <v>527.71428571428567</v>
      </c>
      <c r="AE39" s="12">
        <v>107.47619047619048</v>
      </c>
      <c r="AF39" s="12">
        <v>69.761904761904759</v>
      </c>
      <c r="AG39" s="12">
        <v>55.952380952380949</v>
      </c>
      <c r="AH39" s="12">
        <v>56.428571428571431</v>
      </c>
      <c r="AI39" s="12">
        <v>127.76190476190476</v>
      </c>
      <c r="AJ39" s="12">
        <v>25.142857142857142</v>
      </c>
      <c r="AK39" s="12">
        <v>144.1904761904762</v>
      </c>
      <c r="AL39" s="12">
        <v>24.952380952380953</v>
      </c>
      <c r="AM39" s="12">
        <v>3.0952380952380953</v>
      </c>
      <c r="AN39" s="12">
        <v>11.476190476190476</v>
      </c>
      <c r="AO39" s="12">
        <v>13.714285714285714</v>
      </c>
      <c r="AP39" s="12">
        <v>16.571428571428573</v>
      </c>
      <c r="AQ39" s="12">
        <v>132.1904761904762</v>
      </c>
      <c r="AR39" s="12">
        <v>19.761904761904763</v>
      </c>
      <c r="AS39" s="13">
        <v>7349.0952380952367</v>
      </c>
      <c r="AT39" s="14"/>
      <c r="AW39" s="15"/>
    </row>
    <row r="40" spans="1:49">
      <c r="A40" s="1" t="s">
        <v>35</v>
      </c>
      <c r="B40" s="12">
        <v>7.7142857142857144</v>
      </c>
      <c r="C40" s="12">
        <v>10.095238095238095</v>
      </c>
      <c r="D40" s="12">
        <v>3.8095238095238093</v>
      </c>
      <c r="E40" s="12">
        <v>3.2857142857142856</v>
      </c>
      <c r="F40" s="12">
        <v>30.857142857142858</v>
      </c>
      <c r="G40" s="12">
        <v>6.0952380952380949</v>
      </c>
      <c r="H40" s="12">
        <v>37.142857142857146</v>
      </c>
      <c r="I40" s="12">
        <v>111.76190476190476</v>
      </c>
      <c r="J40" s="12">
        <v>118.47619047619048</v>
      </c>
      <c r="K40" s="12">
        <v>7.666666666666667</v>
      </c>
      <c r="L40" s="12">
        <v>8.2380952380952372</v>
      </c>
      <c r="M40" s="12">
        <v>21.666666666666668</v>
      </c>
      <c r="N40" s="12">
        <v>5.1904761904761907</v>
      </c>
      <c r="O40" s="12">
        <v>6.1904761904761907</v>
      </c>
      <c r="P40" s="12">
        <v>3.7142857142857144</v>
      </c>
      <c r="Q40" s="12">
        <v>3.9523809523809526</v>
      </c>
      <c r="R40" s="12">
        <v>3.6666666666666665</v>
      </c>
      <c r="S40" s="12">
        <v>5.5238095238095237</v>
      </c>
      <c r="T40" s="12">
        <v>65.428571428571431</v>
      </c>
      <c r="U40" s="12">
        <v>32.761904761904759</v>
      </c>
      <c r="V40" s="12">
        <v>64.952380952380949</v>
      </c>
      <c r="W40" s="12">
        <v>11.80952380952381</v>
      </c>
      <c r="X40" s="12">
        <v>4.7142857142857144</v>
      </c>
      <c r="Y40" s="12">
        <v>17.666666666666668</v>
      </c>
      <c r="Z40" s="12">
        <v>4.5714285714285712</v>
      </c>
      <c r="AA40" s="12">
        <v>333.8095238095238</v>
      </c>
      <c r="AB40" s="12">
        <v>311.42857142857144</v>
      </c>
      <c r="AC40" s="12">
        <v>227.33333333333334</v>
      </c>
      <c r="AD40" s="12">
        <v>169.8095238095238</v>
      </c>
      <c r="AE40" s="12">
        <v>30.19047619047619</v>
      </c>
      <c r="AF40" s="12">
        <v>20.714285714285715</v>
      </c>
      <c r="AG40" s="12">
        <v>10.142857142857142</v>
      </c>
      <c r="AH40" s="12">
        <v>12.333333333333334</v>
      </c>
      <c r="AI40" s="12">
        <v>39.428571428571431</v>
      </c>
      <c r="AJ40" s="12">
        <v>5.5714285714285712</v>
      </c>
      <c r="AK40" s="12">
        <v>0.8571428571428571</v>
      </c>
      <c r="AL40" s="12">
        <v>2.6190476190476191</v>
      </c>
      <c r="AM40" s="12">
        <v>4.2380952380952381</v>
      </c>
      <c r="AN40" s="12">
        <v>57.952380952380949</v>
      </c>
      <c r="AO40" s="12">
        <v>5.2857142857142856</v>
      </c>
      <c r="AP40" s="12">
        <v>6.4761904761904763</v>
      </c>
      <c r="AQ40" s="12">
        <v>32.714285714285715</v>
      </c>
      <c r="AR40" s="12">
        <v>10.333333333333334</v>
      </c>
      <c r="AS40" s="13">
        <v>1878.1904761904759</v>
      </c>
      <c r="AT40" s="14"/>
      <c r="AW40" s="15"/>
    </row>
    <row r="41" spans="1:49">
      <c r="A41" s="1" t="s">
        <v>36</v>
      </c>
      <c r="B41" s="12">
        <v>41.333333333333336</v>
      </c>
      <c r="C41" s="12">
        <v>44.047619047619051</v>
      </c>
      <c r="D41" s="12">
        <v>11.523809523809524</v>
      </c>
      <c r="E41" s="12">
        <v>13.952380952380953</v>
      </c>
      <c r="F41" s="12">
        <v>70.38095238095238</v>
      </c>
      <c r="G41" s="12">
        <v>24.714285714285715</v>
      </c>
      <c r="H41" s="12">
        <v>184.14285714285714</v>
      </c>
      <c r="I41" s="12">
        <v>223.47619047619048</v>
      </c>
      <c r="J41" s="12">
        <v>276.85714285714283</v>
      </c>
      <c r="K41" s="12">
        <v>34.61904761904762</v>
      </c>
      <c r="L41" s="12">
        <v>61.142857142857146</v>
      </c>
      <c r="M41" s="12">
        <v>99.19047619047619</v>
      </c>
      <c r="N41" s="12">
        <v>34.761904761904759</v>
      </c>
      <c r="O41" s="12">
        <v>24.095238095238095</v>
      </c>
      <c r="P41" s="12">
        <v>33.571428571428569</v>
      </c>
      <c r="Q41" s="12">
        <v>13.619047619047619</v>
      </c>
      <c r="R41" s="12">
        <v>16.38095238095238</v>
      </c>
      <c r="S41" s="12">
        <v>36.571428571428569</v>
      </c>
      <c r="T41" s="12">
        <v>303.42857142857144</v>
      </c>
      <c r="U41" s="12">
        <v>121.52380952380952</v>
      </c>
      <c r="V41" s="12">
        <v>214.9047619047619</v>
      </c>
      <c r="W41" s="12">
        <v>29.285714285714285</v>
      </c>
      <c r="X41" s="12">
        <v>17.285714285714285</v>
      </c>
      <c r="Y41" s="12">
        <v>46.61904761904762</v>
      </c>
      <c r="Z41" s="12">
        <v>37.38095238095238</v>
      </c>
      <c r="AA41" s="12">
        <v>556.47619047619048</v>
      </c>
      <c r="AB41" s="12">
        <v>521.52380952380952</v>
      </c>
      <c r="AC41" s="12">
        <v>502.1904761904762</v>
      </c>
      <c r="AD41" s="12">
        <v>428.33333333333331</v>
      </c>
      <c r="AE41" s="12">
        <v>105.19047619047619</v>
      </c>
      <c r="AF41" s="12">
        <v>94.238095238095241</v>
      </c>
      <c r="AG41" s="12">
        <v>53.61904761904762</v>
      </c>
      <c r="AH41" s="12">
        <v>51.142857142857146</v>
      </c>
      <c r="AI41" s="12">
        <v>80.095238095238102</v>
      </c>
      <c r="AJ41" s="12">
        <v>23.285714285714285</v>
      </c>
      <c r="AK41" s="12">
        <v>4.4285714285714288</v>
      </c>
      <c r="AL41" s="12">
        <v>14.095238095238095</v>
      </c>
      <c r="AM41" s="12">
        <v>64.761904761904759</v>
      </c>
      <c r="AN41" s="12">
        <v>14.142857142857142</v>
      </c>
      <c r="AO41" s="12">
        <v>16.761904761904763</v>
      </c>
      <c r="AP41" s="12">
        <v>26.333333333333332</v>
      </c>
      <c r="AQ41" s="12">
        <v>94.761904761904759</v>
      </c>
      <c r="AR41" s="12">
        <v>23.285714285714285</v>
      </c>
      <c r="AS41" s="13">
        <v>4689.4761904761917</v>
      </c>
      <c r="AT41" s="14"/>
      <c r="AW41" s="15"/>
    </row>
    <row r="42" spans="1:49">
      <c r="A42" s="1" t="s">
        <v>53</v>
      </c>
      <c r="B42" s="12">
        <v>9.3809523809523814</v>
      </c>
      <c r="C42" s="12">
        <v>23</v>
      </c>
      <c r="D42" s="12">
        <v>7.0476190476190474</v>
      </c>
      <c r="E42" s="12">
        <v>4.333333333333333</v>
      </c>
      <c r="F42" s="12">
        <v>24.571428571428573</v>
      </c>
      <c r="G42" s="12">
        <v>3.2857142857142856</v>
      </c>
      <c r="H42" s="12">
        <v>18.476190476190474</v>
      </c>
      <c r="I42" s="12">
        <v>65.095238095238102</v>
      </c>
      <c r="J42" s="12">
        <v>68.047619047619051</v>
      </c>
      <c r="K42" s="12">
        <v>12.714285714285714</v>
      </c>
      <c r="L42" s="12">
        <v>12.333333333333334</v>
      </c>
      <c r="M42" s="12">
        <v>20.523809523809526</v>
      </c>
      <c r="N42" s="12">
        <v>7.0476190476190474</v>
      </c>
      <c r="O42" s="12">
        <v>4.9047619047619051</v>
      </c>
      <c r="P42" s="12">
        <v>7.7142857142857144</v>
      </c>
      <c r="Q42" s="12">
        <v>3.8571428571428572</v>
      </c>
      <c r="R42" s="12">
        <v>5.2380952380952381</v>
      </c>
      <c r="S42" s="12">
        <v>7.8571428571428568</v>
      </c>
      <c r="T42" s="12">
        <v>14.476190476190476</v>
      </c>
      <c r="U42" s="12">
        <v>19.333333333333332</v>
      </c>
      <c r="V42" s="12">
        <v>16.523809523809526</v>
      </c>
      <c r="W42" s="12">
        <v>3.0952380952380953</v>
      </c>
      <c r="X42" s="12">
        <v>5.1904761904761907</v>
      </c>
      <c r="Y42" s="12">
        <v>7.1904761904761907</v>
      </c>
      <c r="Z42" s="12">
        <v>7.2857142857142856</v>
      </c>
      <c r="AA42" s="12">
        <v>449.38095238095241</v>
      </c>
      <c r="AB42" s="12">
        <v>537.95238095238096</v>
      </c>
      <c r="AC42" s="12">
        <v>476.52380952380952</v>
      </c>
      <c r="AD42" s="12">
        <v>305.33333333333331</v>
      </c>
      <c r="AE42" s="12">
        <v>80.904761904761898</v>
      </c>
      <c r="AF42" s="12">
        <v>84.333333333333329</v>
      </c>
      <c r="AG42" s="12">
        <v>33.19047619047619</v>
      </c>
      <c r="AH42" s="12">
        <v>82.476190476190482</v>
      </c>
      <c r="AI42" s="12">
        <v>57</v>
      </c>
      <c r="AJ42" s="12">
        <v>13.380952380952381</v>
      </c>
      <c r="AK42" s="12">
        <v>3.8571428571428572</v>
      </c>
      <c r="AL42" s="12">
        <v>14.523809523809524</v>
      </c>
      <c r="AM42" s="12">
        <v>5.666666666666667</v>
      </c>
      <c r="AN42" s="12">
        <v>15.428571428571429</v>
      </c>
      <c r="AO42" s="12">
        <v>7.1904761904761907</v>
      </c>
      <c r="AP42" s="12">
        <v>35.523809523809526</v>
      </c>
      <c r="AQ42" s="12">
        <v>28.952380952380953</v>
      </c>
      <c r="AR42" s="12">
        <v>47.666666666666664</v>
      </c>
      <c r="AS42" s="13">
        <v>2657.8095238095234</v>
      </c>
      <c r="AT42" s="14"/>
      <c r="AW42" s="15"/>
    </row>
    <row r="43" spans="1:49">
      <c r="A43" s="1" t="s">
        <v>54</v>
      </c>
      <c r="B43" s="12">
        <v>9.6666666666666661</v>
      </c>
      <c r="C43" s="12">
        <v>30.238095238095237</v>
      </c>
      <c r="D43" s="12">
        <v>4.2380952380952381</v>
      </c>
      <c r="E43" s="12">
        <v>4.9047619047619051</v>
      </c>
      <c r="F43" s="12">
        <v>22.666666666666668</v>
      </c>
      <c r="G43" s="12">
        <v>8.4761904761904763</v>
      </c>
      <c r="H43" s="12">
        <v>18.857142857142858</v>
      </c>
      <c r="I43" s="12">
        <v>36</v>
      </c>
      <c r="J43" s="12">
        <v>63.952380952380949</v>
      </c>
      <c r="K43" s="12">
        <v>9.8095238095238102</v>
      </c>
      <c r="L43" s="12">
        <v>12.666666666666666</v>
      </c>
      <c r="M43" s="12">
        <v>22.238095238095237</v>
      </c>
      <c r="N43" s="12">
        <v>12.476190476190476</v>
      </c>
      <c r="O43" s="12">
        <v>8.5714285714285712</v>
      </c>
      <c r="P43" s="12">
        <v>10.714285714285714</v>
      </c>
      <c r="Q43" s="12">
        <v>5.5238095238095237</v>
      </c>
      <c r="R43" s="12">
        <v>4.1904761904761907</v>
      </c>
      <c r="S43" s="12">
        <v>10.142857142857142</v>
      </c>
      <c r="T43" s="12">
        <v>21.523809523809526</v>
      </c>
      <c r="U43" s="12">
        <v>23.571428571428573</v>
      </c>
      <c r="V43" s="12">
        <v>20.428571428571427</v>
      </c>
      <c r="W43" s="12">
        <v>10.047619047619047</v>
      </c>
      <c r="X43" s="12">
        <v>6.7619047619047619</v>
      </c>
      <c r="Y43" s="12">
        <v>8.8571428571428577</v>
      </c>
      <c r="Z43" s="12">
        <v>16.80952380952381</v>
      </c>
      <c r="AA43" s="12">
        <v>389.71428571428572</v>
      </c>
      <c r="AB43" s="12">
        <v>423.71428571428572</v>
      </c>
      <c r="AC43" s="12">
        <v>409.71428571428572</v>
      </c>
      <c r="AD43" s="12">
        <v>268.04761904761904</v>
      </c>
      <c r="AE43" s="12">
        <v>111.14285714285714</v>
      </c>
      <c r="AF43" s="12">
        <v>144.9047619047619</v>
      </c>
      <c r="AG43" s="12">
        <v>69.476190476190482</v>
      </c>
      <c r="AH43" s="12">
        <v>158.0952380952381</v>
      </c>
      <c r="AI43" s="12">
        <v>144.1904761904762</v>
      </c>
      <c r="AJ43" s="12">
        <v>75</v>
      </c>
      <c r="AK43" s="12">
        <v>3.7619047619047619</v>
      </c>
      <c r="AL43" s="12">
        <v>16.714285714285715</v>
      </c>
      <c r="AM43" s="12">
        <v>6</v>
      </c>
      <c r="AN43" s="12">
        <v>25.571428571428573</v>
      </c>
      <c r="AO43" s="12">
        <v>42.428571428571431</v>
      </c>
      <c r="AP43" s="12">
        <v>7.333333333333333</v>
      </c>
      <c r="AQ43" s="12">
        <v>45.095238095238095</v>
      </c>
      <c r="AR43" s="12">
        <v>62.714285714285715</v>
      </c>
      <c r="AS43" s="13">
        <v>2806.9523809523807</v>
      </c>
      <c r="AT43" s="14"/>
      <c r="AW43" s="15"/>
    </row>
    <row r="44" spans="1:49">
      <c r="A44" s="1" t="s">
        <v>55</v>
      </c>
      <c r="B44" s="12">
        <v>31.666666666666668</v>
      </c>
      <c r="C44" s="12">
        <v>70.19047619047619</v>
      </c>
      <c r="D44" s="12">
        <v>53.333333333333336</v>
      </c>
      <c r="E44" s="12">
        <v>89.952380952380949</v>
      </c>
      <c r="F44" s="12">
        <v>240.33333333333334</v>
      </c>
      <c r="G44" s="12">
        <v>65.333333333333329</v>
      </c>
      <c r="H44" s="12">
        <v>109.66666666666667</v>
      </c>
      <c r="I44" s="12">
        <v>69.80952380952381</v>
      </c>
      <c r="J44" s="12">
        <v>88.285714285714292</v>
      </c>
      <c r="K44" s="12">
        <v>35.904761904761905</v>
      </c>
      <c r="L44" s="12">
        <v>47.80952380952381</v>
      </c>
      <c r="M44" s="12">
        <v>39.333333333333336</v>
      </c>
      <c r="N44" s="12">
        <v>26.38095238095238</v>
      </c>
      <c r="O44" s="12">
        <v>17.333333333333332</v>
      </c>
      <c r="P44" s="12">
        <v>17.095238095238095</v>
      </c>
      <c r="Q44" s="12">
        <v>9.1428571428571423</v>
      </c>
      <c r="R44" s="12">
        <v>18.666666666666668</v>
      </c>
      <c r="S44" s="12">
        <v>40.19047619047619</v>
      </c>
      <c r="T44" s="12">
        <v>84.523809523809518</v>
      </c>
      <c r="U44" s="12">
        <v>117.42857142857143</v>
      </c>
      <c r="V44" s="12">
        <v>138.71428571428572</v>
      </c>
      <c r="W44" s="12">
        <v>69.61904761904762</v>
      </c>
      <c r="X44" s="12">
        <v>52.047619047619051</v>
      </c>
      <c r="Y44" s="12">
        <v>125.76190476190476</v>
      </c>
      <c r="Z44" s="12">
        <v>61.047619047619051</v>
      </c>
      <c r="AA44" s="12">
        <v>369.33333333333331</v>
      </c>
      <c r="AB44" s="12">
        <v>424.52380952380952</v>
      </c>
      <c r="AC44" s="12">
        <v>1117.2380952380952</v>
      </c>
      <c r="AD44" s="12">
        <v>535.66666666666663</v>
      </c>
      <c r="AE44" s="12">
        <v>211.38095238095238</v>
      </c>
      <c r="AF44" s="12">
        <v>209.8095238095238</v>
      </c>
      <c r="AG44" s="12">
        <v>98.80952380952381</v>
      </c>
      <c r="AH44" s="12">
        <v>83.666666666666671</v>
      </c>
      <c r="AI44" s="12">
        <v>166.57142857142858</v>
      </c>
      <c r="AJ44" s="12">
        <v>69.571428571428569</v>
      </c>
      <c r="AK44" s="12">
        <v>16.38095238095238</v>
      </c>
      <c r="AL44" s="12">
        <v>122.19047619047619</v>
      </c>
      <c r="AM44" s="12">
        <v>36.571428571428569</v>
      </c>
      <c r="AN44" s="12">
        <v>89.904761904761898</v>
      </c>
      <c r="AO44" s="12">
        <v>34.19047619047619</v>
      </c>
      <c r="AP44" s="12">
        <v>52.571428571428569</v>
      </c>
      <c r="AQ44" s="12">
        <v>23.38095238095238</v>
      </c>
      <c r="AR44" s="12">
        <v>365.14285714285717</v>
      </c>
      <c r="AS44" s="13">
        <v>5746.4761904761899</v>
      </c>
      <c r="AT44" s="14"/>
      <c r="AW44" s="15"/>
    </row>
    <row r="45" spans="1:49">
      <c r="A45" s="1" t="s">
        <v>56</v>
      </c>
      <c r="B45" s="12">
        <v>24.666666666666668</v>
      </c>
      <c r="C45" s="12">
        <v>32.80952380952381</v>
      </c>
      <c r="D45" s="12">
        <v>22.38095238095238</v>
      </c>
      <c r="E45" s="12">
        <v>29.857142857142858</v>
      </c>
      <c r="F45" s="12">
        <v>113.38095238095238</v>
      </c>
      <c r="G45" s="12">
        <v>20.952380952380953</v>
      </c>
      <c r="H45" s="12">
        <v>37.333333333333336</v>
      </c>
      <c r="I45" s="12">
        <v>86.095238095238102</v>
      </c>
      <c r="J45" s="12">
        <v>109.9047619047619</v>
      </c>
      <c r="K45" s="12">
        <v>19.857142857142858</v>
      </c>
      <c r="L45" s="12">
        <v>19.238095238095237</v>
      </c>
      <c r="M45" s="12">
        <v>27.904761904761905</v>
      </c>
      <c r="N45" s="12">
        <v>12.857142857142858</v>
      </c>
      <c r="O45" s="12">
        <v>8.4761904761904763</v>
      </c>
      <c r="P45" s="12">
        <v>7</v>
      </c>
      <c r="Q45" s="12">
        <v>5</v>
      </c>
      <c r="R45" s="12">
        <v>4.2380952380952381</v>
      </c>
      <c r="S45" s="12">
        <v>5.2380952380952381</v>
      </c>
      <c r="T45" s="12">
        <v>20.952380952380953</v>
      </c>
      <c r="U45" s="12">
        <v>19.904761904761905</v>
      </c>
      <c r="V45" s="12">
        <v>29.285714285714285</v>
      </c>
      <c r="W45" s="12">
        <v>10.571428571428571</v>
      </c>
      <c r="X45" s="12">
        <v>9.8571428571428577</v>
      </c>
      <c r="Y45" s="12">
        <v>18.095238095238095</v>
      </c>
      <c r="Z45" s="12">
        <v>16.238095238095237</v>
      </c>
      <c r="AA45" s="12">
        <v>731.42857142857144</v>
      </c>
      <c r="AB45" s="12">
        <v>863.19047619047615</v>
      </c>
      <c r="AC45" s="12">
        <v>782.57142857142856</v>
      </c>
      <c r="AD45" s="12">
        <v>360.95238095238096</v>
      </c>
      <c r="AE45" s="12">
        <v>160.04761904761904</v>
      </c>
      <c r="AF45" s="12">
        <v>165.61904761904762</v>
      </c>
      <c r="AG45" s="12">
        <v>92.333333333333329</v>
      </c>
      <c r="AH45" s="12">
        <v>141.85714285714286</v>
      </c>
      <c r="AI45" s="12">
        <v>191.38095238095238</v>
      </c>
      <c r="AJ45" s="12">
        <v>85.238095238095241</v>
      </c>
      <c r="AK45" s="12">
        <v>3.0476190476190474</v>
      </c>
      <c r="AL45" s="12">
        <v>20.047619047619047</v>
      </c>
      <c r="AM45" s="12">
        <v>9.9523809523809526</v>
      </c>
      <c r="AN45" s="12">
        <v>20.476190476190474</v>
      </c>
      <c r="AO45" s="12">
        <v>46.857142857142854</v>
      </c>
      <c r="AP45" s="12">
        <v>58.761904761904759</v>
      </c>
      <c r="AQ45" s="12">
        <v>304.14285714285717</v>
      </c>
      <c r="AR45" s="12">
        <v>14.904761904761905</v>
      </c>
      <c r="AS45" s="13">
        <v>4764.9047619047624</v>
      </c>
      <c r="AT45" s="14"/>
      <c r="AW45" s="15"/>
    </row>
    <row r="46" spans="1:49">
      <c r="A46" s="11" t="s">
        <v>49</v>
      </c>
      <c r="B46" s="14">
        <v>3121.9047619047619</v>
      </c>
      <c r="C46" s="14">
        <v>6435.8571428571431</v>
      </c>
      <c r="D46" s="14">
        <v>3952.7619047619055</v>
      </c>
      <c r="E46" s="14">
        <v>3495.5714285714271</v>
      </c>
      <c r="F46" s="14">
        <v>9438.9047619047615</v>
      </c>
      <c r="G46" s="14">
        <v>3981.0476190476188</v>
      </c>
      <c r="H46" s="14">
        <v>7241.4761904761908</v>
      </c>
      <c r="I46" s="14">
        <v>9037.6190476190477</v>
      </c>
      <c r="J46" s="14">
        <v>11241.571428571429</v>
      </c>
      <c r="K46" s="14">
        <v>4834.5238095238092</v>
      </c>
      <c r="L46" s="14">
        <v>6547.5714285714284</v>
      </c>
      <c r="M46" s="14">
        <v>5695.0952380952367</v>
      </c>
      <c r="N46" s="14">
        <v>4671.8095238095239</v>
      </c>
      <c r="O46" s="14">
        <v>5031.3333333333321</v>
      </c>
      <c r="P46" s="14">
        <v>3966.6666666666665</v>
      </c>
      <c r="Q46" s="14">
        <v>2822.7142857142867</v>
      </c>
      <c r="R46" s="14">
        <v>3524.6190476190473</v>
      </c>
      <c r="S46" s="14">
        <v>6632.3809523809514</v>
      </c>
      <c r="T46" s="14">
        <v>4926.5714285714284</v>
      </c>
      <c r="U46" s="14">
        <v>5649.7142857142844</v>
      </c>
      <c r="V46" s="14">
        <v>5806.1428571428587</v>
      </c>
      <c r="W46" s="14">
        <v>3157</v>
      </c>
      <c r="X46" s="14">
        <v>2605.333333333333</v>
      </c>
      <c r="Y46" s="14">
        <v>4552.0476190476211</v>
      </c>
      <c r="Z46" s="14">
        <v>5067.4761904761926</v>
      </c>
      <c r="AA46" s="14">
        <v>29094.523809523813</v>
      </c>
      <c r="AB46" s="14">
        <v>28905.952380952378</v>
      </c>
      <c r="AC46" s="14">
        <v>31701.238095238092</v>
      </c>
      <c r="AD46" s="14">
        <v>18564.523809523809</v>
      </c>
      <c r="AE46" s="14">
        <v>9706.6666666666679</v>
      </c>
      <c r="AF46" s="14">
        <v>11410.952380952378</v>
      </c>
      <c r="AG46" s="14">
        <v>6874.3333333333321</v>
      </c>
      <c r="AH46" s="14">
        <v>11106.380952380952</v>
      </c>
      <c r="AI46" s="14">
        <v>7544.4761904761899</v>
      </c>
      <c r="AJ46" s="14">
        <v>3447.2857142857147</v>
      </c>
      <c r="AK46" s="14">
        <v>2306.0952380952381</v>
      </c>
      <c r="AL46" s="14">
        <v>7452.333333333333</v>
      </c>
      <c r="AM46" s="14">
        <v>1943.5238095238099</v>
      </c>
      <c r="AN46" s="14">
        <v>4594.4285714285706</v>
      </c>
      <c r="AO46" s="14">
        <v>2697.5714285714289</v>
      </c>
      <c r="AP46" s="14">
        <v>2684.8571428571427</v>
      </c>
      <c r="AQ46" s="14">
        <v>5286.9523809523789</v>
      </c>
      <c r="AR46" s="14">
        <v>4909.1428571428569</v>
      </c>
      <c r="AS46" s="14">
        <v>323668.95238095237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7" customHeight="1">
      <c r="A1" s="7" t="s">
        <v>0</v>
      </c>
      <c r="B1" s="8" t="s">
        <v>1</v>
      </c>
      <c r="D1" s="9" t="s">
        <v>60</v>
      </c>
      <c r="G1" s="19">
        <f>'Weekday OD'!G1</f>
        <v>40513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6.333333333333333</v>
      </c>
      <c r="C3" s="12">
        <v>59.333333333333336</v>
      </c>
      <c r="D3" s="12">
        <v>75</v>
      </c>
      <c r="E3" s="12">
        <v>41.666666666666664</v>
      </c>
      <c r="F3" s="12">
        <v>215</v>
      </c>
      <c r="G3" s="12">
        <v>57.333333333333336</v>
      </c>
      <c r="H3" s="12">
        <v>71</v>
      </c>
      <c r="I3" s="12">
        <v>50.333333333333336</v>
      </c>
      <c r="J3" s="12">
        <v>61.333333333333336</v>
      </c>
      <c r="K3" s="12">
        <v>19</v>
      </c>
      <c r="L3" s="12">
        <v>72.666666666666671</v>
      </c>
      <c r="M3" s="12">
        <v>52.333333333333336</v>
      </c>
      <c r="N3" s="12">
        <v>17.666666666666668</v>
      </c>
      <c r="O3" s="12">
        <v>27</v>
      </c>
      <c r="P3" s="12">
        <v>21.333333333333332</v>
      </c>
      <c r="Q3" s="12">
        <v>10.666666666666666</v>
      </c>
      <c r="R3" s="12">
        <v>9.3333333333333339</v>
      </c>
      <c r="S3" s="12">
        <v>23</v>
      </c>
      <c r="T3" s="12">
        <v>21</v>
      </c>
      <c r="U3" s="12">
        <v>7</v>
      </c>
      <c r="V3" s="12">
        <v>11</v>
      </c>
      <c r="W3" s="12">
        <v>4</v>
      </c>
      <c r="X3" s="12">
        <v>6.333333333333333</v>
      </c>
      <c r="Y3" s="12">
        <v>10.333333333333334</v>
      </c>
      <c r="Z3" s="12">
        <v>15</v>
      </c>
      <c r="AA3" s="12">
        <v>65</v>
      </c>
      <c r="AB3" s="12">
        <v>66.333333333333329</v>
      </c>
      <c r="AC3" s="12">
        <v>241</v>
      </c>
      <c r="AD3" s="12">
        <v>111.66666666666667</v>
      </c>
      <c r="AE3" s="12">
        <v>63.333333333333336</v>
      </c>
      <c r="AF3" s="12">
        <v>82</v>
      </c>
      <c r="AG3" s="12">
        <v>26.333333333333332</v>
      </c>
      <c r="AH3" s="12">
        <v>36</v>
      </c>
      <c r="AI3" s="12">
        <v>23.666666666666668</v>
      </c>
      <c r="AJ3" s="12">
        <v>7.666666666666667</v>
      </c>
      <c r="AK3" s="12">
        <v>2.6666666666666665</v>
      </c>
      <c r="AL3" s="12">
        <v>7.333333333333333</v>
      </c>
      <c r="AM3" s="12">
        <v>3.3333333333333335</v>
      </c>
      <c r="AN3" s="12">
        <v>34.666666666666664</v>
      </c>
      <c r="AO3" s="12">
        <v>7.666666666666667</v>
      </c>
      <c r="AP3" s="12">
        <v>10.666666666666666</v>
      </c>
      <c r="AQ3" s="12">
        <v>20.666666666666668</v>
      </c>
      <c r="AR3" s="12">
        <v>13.666666666666666</v>
      </c>
      <c r="AS3" s="13">
        <v>1788.6666666666672</v>
      </c>
      <c r="AT3" s="14"/>
      <c r="AV3" s="9" t="s">
        <v>38</v>
      </c>
      <c r="AW3" s="12">
        <f>SUM(B3:Z27,AK3:AN27,B38:Z41,AK38:AN41)</f>
        <v>36473.333333333299</v>
      </c>
      <c r="AY3" s="9" t="s">
        <v>39</v>
      </c>
      <c r="AZ3" s="15">
        <f>SUM(AW12:AW18,AX12:BC12)</f>
        <v>111283.66666666667</v>
      </c>
      <c r="BA3" s="16">
        <f>AZ3/BD$19</f>
        <v>0.62969843976339934</v>
      </c>
    </row>
    <row r="4" spans="1:56">
      <c r="A4" s="1" t="s">
        <v>3</v>
      </c>
      <c r="B4" s="12">
        <v>70.333333333333329</v>
      </c>
      <c r="C4" s="12">
        <v>13</v>
      </c>
      <c r="D4" s="12">
        <v>77.666666666666671</v>
      </c>
      <c r="E4" s="12">
        <v>51</v>
      </c>
      <c r="F4" s="12">
        <v>348.66666666666669</v>
      </c>
      <c r="G4" s="12">
        <v>82.333333333333329</v>
      </c>
      <c r="H4" s="12">
        <v>134.33333333333334</v>
      </c>
      <c r="I4" s="12">
        <v>81.666666666666671</v>
      </c>
      <c r="J4" s="12">
        <v>147</v>
      </c>
      <c r="K4" s="12">
        <v>30.666666666666668</v>
      </c>
      <c r="L4" s="12">
        <v>85.333333333333329</v>
      </c>
      <c r="M4" s="12">
        <v>94</v>
      </c>
      <c r="N4" s="12">
        <v>47</v>
      </c>
      <c r="O4" s="12">
        <v>41.333333333333336</v>
      </c>
      <c r="P4" s="12">
        <v>31</v>
      </c>
      <c r="Q4" s="12">
        <v>16.666666666666668</v>
      </c>
      <c r="R4" s="12">
        <v>17.333333333333332</v>
      </c>
      <c r="S4" s="12">
        <v>49.333333333333336</v>
      </c>
      <c r="T4" s="12">
        <v>25.666666666666668</v>
      </c>
      <c r="U4" s="12">
        <v>12.666666666666666</v>
      </c>
      <c r="V4" s="12">
        <v>25</v>
      </c>
      <c r="W4" s="12">
        <v>7.333333333333333</v>
      </c>
      <c r="X4" s="12">
        <v>8</v>
      </c>
      <c r="Y4" s="12">
        <v>14</v>
      </c>
      <c r="Z4" s="12">
        <v>25</v>
      </c>
      <c r="AA4" s="12">
        <v>196.66666666666666</v>
      </c>
      <c r="AB4" s="12">
        <v>199.33333333333334</v>
      </c>
      <c r="AC4" s="12">
        <v>752</v>
      </c>
      <c r="AD4" s="12">
        <v>209.66666666666666</v>
      </c>
      <c r="AE4" s="12">
        <v>73.666666666666671</v>
      </c>
      <c r="AF4" s="12">
        <v>111.66666666666667</v>
      </c>
      <c r="AG4" s="12">
        <v>38</v>
      </c>
      <c r="AH4" s="12">
        <v>51</v>
      </c>
      <c r="AI4" s="12">
        <v>51</v>
      </c>
      <c r="AJ4" s="12">
        <v>22</v>
      </c>
      <c r="AK4" s="12">
        <v>7</v>
      </c>
      <c r="AL4" s="12">
        <v>17</v>
      </c>
      <c r="AM4" s="12">
        <v>4</v>
      </c>
      <c r="AN4" s="12">
        <v>29.333333333333332</v>
      </c>
      <c r="AO4" s="12">
        <v>11.666666666666666</v>
      </c>
      <c r="AP4" s="12">
        <v>14.666666666666666</v>
      </c>
      <c r="AQ4" s="12">
        <v>50</v>
      </c>
      <c r="AR4" s="12">
        <v>18.666666666666668</v>
      </c>
      <c r="AS4" s="13">
        <v>3393.6666666666656</v>
      </c>
      <c r="AT4" s="14"/>
      <c r="AV4" s="9" t="s">
        <v>40</v>
      </c>
      <c r="AW4" s="12">
        <f>SUM(AA28:AJ37, AA42:AJ45, AO28:AR37, AO42:AR45)</f>
        <v>57123</v>
      </c>
      <c r="AY4" s="9" t="s">
        <v>41</v>
      </c>
      <c r="AZ4" s="15">
        <f>SUM(AX13:BB18)</f>
        <v>60549.666666666664</v>
      </c>
      <c r="BA4" s="16">
        <f>AZ4/BD$19</f>
        <v>0.34262018650410425</v>
      </c>
    </row>
    <row r="5" spans="1:56">
      <c r="A5" s="1" t="s">
        <v>4</v>
      </c>
      <c r="B5" s="12">
        <v>80</v>
      </c>
      <c r="C5" s="12">
        <v>70</v>
      </c>
      <c r="D5" s="12">
        <v>5</v>
      </c>
      <c r="E5" s="12">
        <v>48.666666666666664</v>
      </c>
      <c r="F5" s="12">
        <v>358.66666666666669</v>
      </c>
      <c r="G5" s="12">
        <v>76.666666666666671</v>
      </c>
      <c r="H5" s="12">
        <v>74.333333333333329</v>
      </c>
      <c r="I5" s="12">
        <v>61.333333333333336</v>
      </c>
      <c r="J5" s="12">
        <v>102.33333333333333</v>
      </c>
      <c r="K5" s="12">
        <v>25</v>
      </c>
      <c r="L5" s="12">
        <v>44.333333333333336</v>
      </c>
      <c r="M5" s="12">
        <v>38</v>
      </c>
      <c r="N5" s="12">
        <v>13</v>
      </c>
      <c r="O5" s="12">
        <v>17</v>
      </c>
      <c r="P5" s="12">
        <v>9.6666666666666661</v>
      </c>
      <c r="Q5" s="12">
        <v>2</v>
      </c>
      <c r="R5" s="12">
        <v>5</v>
      </c>
      <c r="S5" s="12">
        <v>25.333333333333332</v>
      </c>
      <c r="T5" s="12">
        <v>9.6666666666666661</v>
      </c>
      <c r="U5" s="12">
        <v>9.3333333333333339</v>
      </c>
      <c r="V5" s="12">
        <v>15</v>
      </c>
      <c r="W5" s="12">
        <v>5.666666666666667</v>
      </c>
      <c r="X5" s="12">
        <v>5.666666666666667</v>
      </c>
      <c r="Y5" s="12">
        <v>30</v>
      </c>
      <c r="Z5" s="12">
        <v>12</v>
      </c>
      <c r="AA5" s="12">
        <v>121</v>
      </c>
      <c r="AB5" s="12">
        <v>133</v>
      </c>
      <c r="AC5" s="12">
        <v>479.33333333333331</v>
      </c>
      <c r="AD5" s="12">
        <v>157.66666666666666</v>
      </c>
      <c r="AE5" s="12">
        <v>48.666666666666664</v>
      </c>
      <c r="AF5" s="12">
        <v>50.333333333333336</v>
      </c>
      <c r="AG5" s="12">
        <v>21.666666666666668</v>
      </c>
      <c r="AH5" s="12">
        <v>18.666666666666668</v>
      </c>
      <c r="AI5" s="12">
        <v>17</v>
      </c>
      <c r="AJ5" s="12">
        <v>3</v>
      </c>
      <c r="AK5" s="12">
        <v>4.333333333333333</v>
      </c>
      <c r="AL5" s="12">
        <v>13.333333333333334</v>
      </c>
      <c r="AM5" s="12">
        <v>3.3333333333333335</v>
      </c>
      <c r="AN5" s="12">
        <v>10</v>
      </c>
      <c r="AO5" s="12">
        <v>2.6666666666666665</v>
      </c>
      <c r="AP5" s="12">
        <v>5</v>
      </c>
      <c r="AQ5" s="12">
        <v>36.333333333333336</v>
      </c>
      <c r="AR5" s="12">
        <v>13.333333333333334</v>
      </c>
      <c r="AS5" s="13">
        <v>2282.3333333333339</v>
      </c>
      <c r="AT5" s="14"/>
      <c r="AV5" s="9" t="s">
        <v>42</v>
      </c>
      <c r="AW5" s="12">
        <f>SUM(AA3:AJ27,B28:Z37,AA38:AJ41,AK28:AN37, B42:Z45, AK42:AN45, AO3:AR27, AO38:AR41)</f>
        <v>83129</v>
      </c>
    </row>
    <row r="6" spans="1:56">
      <c r="A6" s="1" t="s">
        <v>5</v>
      </c>
      <c r="B6" s="12">
        <v>50</v>
      </c>
      <c r="C6" s="12">
        <v>43</v>
      </c>
      <c r="D6" s="12">
        <v>52</v>
      </c>
      <c r="E6" s="12">
        <v>6.333333333333333</v>
      </c>
      <c r="F6" s="12">
        <v>114.33333333333333</v>
      </c>
      <c r="G6" s="12">
        <v>47</v>
      </c>
      <c r="H6" s="12">
        <v>55.333333333333336</v>
      </c>
      <c r="I6" s="12">
        <v>64.666666666666671</v>
      </c>
      <c r="J6" s="12">
        <v>101</v>
      </c>
      <c r="K6" s="12">
        <v>26.333333333333332</v>
      </c>
      <c r="L6" s="12">
        <v>54.666666666666664</v>
      </c>
      <c r="M6" s="12">
        <v>28.666666666666668</v>
      </c>
      <c r="N6" s="12">
        <v>18.333333333333332</v>
      </c>
      <c r="O6" s="12">
        <v>21.333333333333332</v>
      </c>
      <c r="P6" s="12">
        <v>16</v>
      </c>
      <c r="Q6" s="12">
        <v>5.666666666666667</v>
      </c>
      <c r="R6" s="12">
        <v>10.333333333333334</v>
      </c>
      <c r="S6" s="12">
        <v>16.666666666666668</v>
      </c>
      <c r="T6" s="12">
        <v>14.666666666666666</v>
      </c>
      <c r="U6" s="12">
        <v>7.666666666666667</v>
      </c>
      <c r="V6" s="12">
        <v>21.333333333333332</v>
      </c>
      <c r="W6" s="12">
        <v>7.666666666666667</v>
      </c>
      <c r="X6" s="12">
        <v>3</v>
      </c>
      <c r="Y6" s="12">
        <v>15.666666666666666</v>
      </c>
      <c r="Z6" s="12">
        <v>13.666666666666666</v>
      </c>
      <c r="AA6" s="12">
        <v>194</v>
      </c>
      <c r="AB6" s="12">
        <v>185</v>
      </c>
      <c r="AC6" s="12">
        <v>489</v>
      </c>
      <c r="AD6" s="12">
        <v>242.33333333333334</v>
      </c>
      <c r="AE6" s="12">
        <v>97</v>
      </c>
      <c r="AF6" s="12">
        <v>100.33333333333333</v>
      </c>
      <c r="AG6" s="12">
        <v>29</v>
      </c>
      <c r="AH6" s="12">
        <v>18.333333333333332</v>
      </c>
      <c r="AI6" s="12">
        <v>16.333333333333332</v>
      </c>
      <c r="AJ6" s="12">
        <v>4</v>
      </c>
      <c r="AK6" s="12">
        <v>5.333333333333333</v>
      </c>
      <c r="AL6" s="12">
        <v>6.666666666666667</v>
      </c>
      <c r="AM6" s="12">
        <v>2</v>
      </c>
      <c r="AN6" s="12">
        <v>11.666666666666666</v>
      </c>
      <c r="AO6" s="12">
        <v>2.3333333333333335</v>
      </c>
      <c r="AP6" s="12">
        <v>4</v>
      </c>
      <c r="AQ6" s="12">
        <v>50.666666666666664</v>
      </c>
      <c r="AR6" s="12">
        <v>9.6666666666666661</v>
      </c>
      <c r="AS6" s="13">
        <v>2283</v>
      </c>
      <c r="AT6" s="14"/>
      <c r="AW6" s="12"/>
    </row>
    <row r="7" spans="1:56">
      <c r="A7" s="1" t="s">
        <v>6</v>
      </c>
      <c r="B7" s="12">
        <v>204.33333333333334</v>
      </c>
      <c r="C7" s="12">
        <v>330</v>
      </c>
      <c r="D7" s="12">
        <v>370.66666666666669</v>
      </c>
      <c r="E7" s="12">
        <v>119.66666666666667</v>
      </c>
      <c r="F7" s="12">
        <v>20</v>
      </c>
      <c r="G7" s="12">
        <v>217.33333333333334</v>
      </c>
      <c r="H7" s="12">
        <v>246.66666666666666</v>
      </c>
      <c r="I7" s="12">
        <v>251.33333333333334</v>
      </c>
      <c r="J7" s="12">
        <v>258</v>
      </c>
      <c r="K7" s="12">
        <v>104.66666666666667</v>
      </c>
      <c r="L7" s="12">
        <v>161.33333333333334</v>
      </c>
      <c r="M7" s="12">
        <v>99</v>
      </c>
      <c r="N7" s="12">
        <v>67.666666666666671</v>
      </c>
      <c r="O7" s="12">
        <v>83.666666666666671</v>
      </c>
      <c r="P7" s="12">
        <v>62.333333333333336</v>
      </c>
      <c r="Q7" s="12">
        <v>54.333333333333336</v>
      </c>
      <c r="R7" s="12">
        <v>57.666666666666664</v>
      </c>
      <c r="S7" s="12">
        <v>126.66666666666667</v>
      </c>
      <c r="T7" s="12">
        <v>38</v>
      </c>
      <c r="U7" s="12">
        <v>53</v>
      </c>
      <c r="V7" s="12">
        <v>87</v>
      </c>
      <c r="W7" s="12">
        <v>40.666666666666664</v>
      </c>
      <c r="X7" s="12">
        <v>44</v>
      </c>
      <c r="Y7" s="12">
        <v>44</v>
      </c>
      <c r="Z7" s="12">
        <v>57.666666666666664</v>
      </c>
      <c r="AA7" s="12">
        <v>373.66666666666669</v>
      </c>
      <c r="AB7" s="12">
        <v>315.66666666666669</v>
      </c>
      <c r="AC7" s="12">
        <v>1278.3333333333333</v>
      </c>
      <c r="AD7" s="12">
        <v>457</v>
      </c>
      <c r="AE7" s="12">
        <v>212.66666666666666</v>
      </c>
      <c r="AF7" s="12">
        <v>192.66666666666666</v>
      </c>
      <c r="AG7" s="12">
        <v>89.333333333333329</v>
      </c>
      <c r="AH7" s="12">
        <v>60.333333333333336</v>
      </c>
      <c r="AI7" s="12">
        <v>70.666666666666671</v>
      </c>
      <c r="AJ7" s="12">
        <v>10.333333333333334</v>
      </c>
      <c r="AK7" s="12">
        <v>25.333333333333332</v>
      </c>
      <c r="AL7" s="12">
        <v>62.333333333333336</v>
      </c>
      <c r="AM7" s="12">
        <v>10.333333333333334</v>
      </c>
      <c r="AN7" s="12">
        <v>32</v>
      </c>
      <c r="AO7" s="12">
        <v>12.333333333333334</v>
      </c>
      <c r="AP7" s="12">
        <v>12.333333333333334</v>
      </c>
      <c r="AQ7" s="12">
        <v>120.66666666666667</v>
      </c>
      <c r="AR7" s="12">
        <v>63.333333333333336</v>
      </c>
      <c r="AS7" s="13">
        <v>6598.9999999999973</v>
      </c>
      <c r="AT7" s="14"/>
      <c r="AW7" s="12"/>
    </row>
    <row r="8" spans="1:56">
      <c r="A8" s="1" t="s">
        <v>7</v>
      </c>
      <c r="B8" s="12">
        <v>51</v>
      </c>
      <c r="C8" s="12">
        <v>76.666666666666671</v>
      </c>
      <c r="D8" s="12">
        <v>72.666666666666671</v>
      </c>
      <c r="E8" s="12">
        <v>42.333333333333336</v>
      </c>
      <c r="F8" s="12">
        <v>179.66666666666666</v>
      </c>
      <c r="G8" s="12">
        <v>5.666666666666667</v>
      </c>
      <c r="H8" s="12">
        <v>73.666666666666671</v>
      </c>
      <c r="I8" s="12">
        <v>99.666666666666671</v>
      </c>
      <c r="J8" s="12">
        <v>112.33333333333333</v>
      </c>
      <c r="K8" s="12">
        <v>33.333333333333336</v>
      </c>
      <c r="L8" s="12">
        <v>81</v>
      </c>
      <c r="M8" s="12">
        <v>59.666666666666664</v>
      </c>
      <c r="N8" s="12">
        <v>22.666666666666668</v>
      </c>
      <c r="O8" s="12">
        <v>33.666666666666664</v>
      </c>
      <c r="P8" s="12">
        <v>24.333333333333332</v>
      </c>
      <c r="Q8" s="12">
        <v>13.666666666666666</v>
      </c>
      <c r="R8" s="12">
        <v>11</v>
      </c>
      <c r="S8" s="12">
        <v>20.666666666666668</v>
      </c>
      <c r="T8" s="12">
        <v>13</v>
      </c>
      <c r="U8" s="12">
        <v>6.333333333333333</v>
      </c>
      <c r="V8" s="12">
        <v>18.333333333333332</v>
      </c>
      <c r="W8" s="12">
        <v>10</v>
      </c>
      <c r="X8" s="12">
        <v>6</v>
      </c>
      <c r="Y8" s="12">
        <v>14.333333333333334</v>
      </c>
      <c r="Z8" s="12">
        <v>24.666666666666668</v>
      </c>
      <c r="AA8" s="12">
        <v>136.66666666666666</v>
      </c>
      <c r="AB8" s="12">
        <v>142.66666666666666</v>
      </c>
      <c r="AC8" s="12">
        <v>384.33333333333331</v>
      </c>
      <c r="AD8" s="12">
        <v>236</v>
      </c>
      <c r="AE8" s="12">
        <v>135.33333333333334</v>
      </c>
      <c r="AF8" s="12">
        <v>99.333333333333329</v>
      </c>
      <c r="AG8" s="12">
        <v>29.666666666666668</v>
      </c>
      <c r="AH8" s="12">
        <v>22.666666666666668</v>
      </c>
      <c r="AI8" s="12">
        <v>16.333333333333332</v>
      </c>
      <c r="AJ8" s="12">
        <v>3.6666666666666665</v>
      </c>
      <c r="AK8" s="12">
        <v>3.3333333333333335</v>
      </c>
      <c r="AL8" s="12">
        <v>13.333333333333334</v>
      </c>
      <c r="AM8" s="12">
        <v>3.3333333333333335</v>
      </c>
      <c r="AN8" s="12">
        <v>22.333333333333332</v>
      </c>
      <c r="AO8" s="12">
        <v>2.6666666666666665</v>
      </c>
      <c r="AP8" s="12">
        <v>3.3333333333333335</v>
      </c>
      <c r="AQ8" s="12">
        <v>26.666666666666668</v>
      </c>
      <c r="AR8" s="12">
        <v>16.333333333333332</v>
      </c>
      <c r="AS8" s="13">
        <v>2404.3333333333335</v>
      </c>
      <c r="AT8" s="14"/>
      <c r="AW8" s="15"/>
    </row>
    <row r="9" spans="1:56">
      <c r="A9" s="1" t="s">
        <v>8</v>
      </c>
      <c r="B9" s="12">
        <v>85</v>
      </c>
      <c r="C9" s="12">
        <v>123.33333333333333</v>
      </c>
      <c r="D9" s="12">
        <v>72.333333333333329</v>
      </c>
      <c r="E9" s="12">
        <v>55.666666666666664</v>
      </c>
      <c r="F9" s="12">
        <v>246.66666666666666</v>
      </c>
      <c r="G9" s="12">
        <v>76.666666666666671</v>
      </c>
      <c r="H9" s="12">
        <v>10.333333333333334</v>
      </c>
      <c r="I9" s="12">
        <v>84.666666666666671</v>
      </c>
      <c r="J9" s="12">
        <v>124.66666666666667</v>
      </c>
      <c r="K9" s="12">
        <v>34</v>
      </c>
      <c r="L9" s="12">
        <v>111.66666666666667</v>
      </c>
      <c r="M9" s="12">
        <v>99.666666666666671</v>
      </c>
      <c r="N9" s="12">
        <v>41</v>
      </c>
      <c r="O9" s="12">
        <v>71.666666666666671</v>
      </c>
      <c r="P9" s="12">
        <v>51.333333333333336</v>
      </c>
      <c r="Q9" s="12">
        <v>24.333333333333332</v>
      </c>
      <c r="R9" s="12">
        <v>15.333333333333334</v>
      </c>
      <c r="S9" s="12">
        <v>35.333333333333336</v>
      </c>
      <c r="T9" s="12">
        <v>46.666666666666664</v>
      </c>
      <c r="U9" s="12">
        <v>31</v>
      </c>
      <c r="V9" s="12">
        <v>46.333333333333336</v>
      </c>
      <c r="W9" s="12">
        <v>20.666666666666668</v>
      </c>
      <c r="X9" s="12">
        <v>15.333333333333334</v>
      </c>
      <c r="Y9" s="12">
        <v>51.333333333333336</v>
      </c>
      <c r="Z9" s="12">
        <v>48</v>
      </c>
      <c r="AA9" s="12">
        <v>274.33333333333331</v>
      </c>
      <c r="AB9" s="12">
        <v>269</v>
      </c>
      <c r="AC9" s="12">
        <v>757.66666666666663</v>
      </c>
      <c r="AD9" s="12">
        <v>386.33333333333331</v>
      </c>
      <c r="AE9" s="12">
        <v>232</v>
      </c>
      <c r="AF9" s="12">
        <v>169</v>
      </c>
      <c r="AG9" s="12">
        <v>44</v>
      </c>
      <c r="AH9" s="12">
        <v>40</v>
      </c>
      <c r="AI9" s="12">
        <v>33</v>
      </c>
      <c r="AJ9" s="12">
        <v>5</v>
      </c>
      <c r="AK9" s="12">
        <v>11.666666666666666</v>
      </c>
      <c r="AL9" s="12">
        <v>25.333333333333332</v>
      </c>
      <c r="AM9" s="12">
        <v>7.666666666666667</v>
      </c>
      <c r="AN9" s="12">
        <v>69.666666666666671</v>
      </c>
      <c r="AO9" s="12">
        <v>5.333333333333333</v>
      </c>
      <c r="AP9" s="12">
        <v>10.666666666666666</v>
      </c>
      <c r="AQ9" s="12">
        <v>52</v>
      </c>
      <c r="AR9" s="12">
        <v>21.333333333333332</v>
      </c>
      <c r="AS9" s="13">
        <v>4036.9999999999995</v>
      </c>
      <c r="AT9" s="14"/>
      <c r="AW9" s="15"/>
    </row>
    <row r="10" spans="1:56">
      <c r="A10" s="1">
        <v>19</v>
      </c>
      <c r="B10" s="12">
        <v>54</v>
      </c>
      <c r="C10" s="12">
        <v>77.666666666666671</v>
      </c>
      <c r="D10" s="12">
        <v>59.333333333333336</v>
      </c>
      <c r="E10" s="12">
        <v>63.666666666666664</v>
      </c>
      <c r="F10" s="12">
        <v>199</v>
      </c>
      <c r="G10" s="12">
        <v>98.333333333333329</v>
      </c>
      <c r="H10" s="12">
        <v>74.666666666666671</v>
      </c>
      <c r="I10" s="12">
        <v>12.333333333333334</v>
      </c>
      <c r="J10" s="12">
        <v>23</v>
      </c>
      <c r="K10" s="12">
        <v>10</v>
      </c>
      <c r="L10" s="12">
        <v>81.333333333333329</v>
      </c>
      <c r="M10" s="12">
        <v>73.333333333333329</v>
      </c>
      <c r="N10" s="12">
        <v>41.666666666666664</v>
      </c>
      <c r="O10" s="12">
        <v>69</v>
      </c>
      <c r="P10" s="12">
        <v>43.333333333333336</v>
      </c>
      <c r="Q10" s="12">
        <v>19</v>
      </c>
      <c r="R10" s="12">
        <v>21.666666666666668</v>
      </c>
      <c r="S10" s="12">
        <v>34.666666666666664</v>
      </c>
      <c r="T10" s="12">
        <v>41.333333333333336</v>
      </c>
      <c r="U10" s="12">
        <v>39</v>
      </c>
      <c r="V10" s="12">
        <v>46.333333333333336</v>
      </c>
      <c r="W10" s="12">
        <v>31</v>
      </c>
      <c r="X10" s="12">
        <v>31.666666666666668</v>
      </c>
      <c r="Y10" s="12">
        <v>69.333333333333329</v>
      </c>
      <c r="Z10" s="12">
        <v>34.666666666666664</v>
      </c>
      <c r="AA10" s="12">
        <v>188.66666666666666</v>
      </c>
      <c r="AB10" s="12">
        <v>164</v>
      </c>
      <c r="AC10" s="12">
        <v>516.33333333333337</v>
      </c>
      <c r="AD10" s="12">
        <v>310</v>
      </c>
      <c r="AE10" s="12">
        <v>171.66666666666666</v>
      </c>
      <c r="AF10" s="12">
        <v>139.33333333333334</v>
      </c>
      <c r="AG10" s="12">
        <v>37.333333333333336</v>
      </c>
      <c r="AH10" s="12">
        <v>38.666666666666664</v>
      </c>
      <c r="AI10" s="12">
        <v>37.666666666666664</v>
      </c>
      <c r="AJ10" s="12">
        <v>9.3333333333333339</v>
      </c>
      <c r="AK10" s="12">
        <v>10.666666666666666</v>
      </c>
      <c r="AL10" s="12">
        <v>18.333333333333332</v>
      </c>
      <c r="AM10" s="12">
        <v>15.666666666666666</v>
      </c>
      <c r="AN10" s="12">
        <v>42</v>
      </c>
      <c r="AO10" s="12">
        <v>9</v>
      </c>
      <c r="AP10" s="12">
        <v>12</v>
      </c>
      <c r="AQ10" s="12">
        <v>27</v>
      </c>
      <c r="AR10" s="12">
        <v>27.333333333333332</v>
      </c>
      <c r="AS10" s="13">
        <v>3124.3333333333335</v>
      </c>
      <c r="AT10" s="14"/>
      <c r="AV10" s="17"/>
      <c r="AW10" s="15"/>
      <c r="BC10" s="11"/>
    </row>
    <row r="11" spans="1:56">
      <c r="A11" s="1">
        <v>12</v>
      </c>
      <c r="B11" s="12">
        <v>64.333333333333329</v>
      </c>
      <c r="C11" s="12">
        <v>129</v>
      </c>
      <c r="D11" s="12">
        <v>97</v>
      </c>
      <c r="E11" s="12">
        <v>90</v>
      </c>
      <c r="F11" s="12">
        <v>221</v>
      </c>
      <c r="G11" s="12">
        <v>101.66666666666667</v>
      </c>
      <c r="H11" s="12">
        <v>100.66666666666667</v>
      </c>
      <c r="I11" s="12">
        <v>24.333333333333332</v>
      </c>
      <c r="J11" s="12">
        <v>13.333333333333334</v>
      </c>
      <c r="K11" s="12">
        <v>19.666666666666668</v>
      </c>
      <c r="L11" s="12">
        <v>130.66666666666666</v>
      </c>
      <c r="M11" s="12">
        <v>117.66666666666667</v>
      </c>
      <c r="N11" s="12">
        <v>111.66666666666667</v>
      </c>
      <c r="O11" s="12">
        <v>124.33333333333333</v>
      </c>
      <c r="P11" s="12">
        <v>106.66666666666667</v>
      </c>
      <c r="Q11" s="12">
        <v>34.666666666666664</v>
      </c>
      <c r="R11" s="12">
        <v>88</v>
      </c>
      <c r="S11" s="12">
        <v>143.66666666666666</v>
      </c>
      <c r="T11" s="12">
        <v>64.666666666666671</v>
      </c>
      <c r="U11" s="12">
        <v>42.333333333333336</v>
      </c>
      <c r="V11" s="12">
        <v>51</v>
      </c>
      <c r="W11" s="12">
        <v>30</v>
      </c>
      <c r="X11" s="12">
        <v>31</v>
      </c>
      <c r="Y11" s="12">
        <v>67.333333333333329</v>
      </c>
      <c r="Z11" s="12">
        <v>75.333333333333329</v>
      </c>
      <c r="AA11" s="12">
        <v>214</v>
      </c>
      <c r="AB11" s="12">
        <v>216.66666666666666</v>
      </c>
      <c r="AC11" s="12">
        <v>652.33333333333337</v>
      </c>
      <c r="AD11" s="12">
        <v>252</v>
      </c>
      <c r="AE11" s="12">
        <v>109.33333333333333</v>
      </c>
      <c r="AF11" s="12">
        <v>110.66666666666667</v>
      </c>
      <c r="AG11" s="12">
        <v>39.666666666666664</v>
      </c>
      <c r="AH11" s="12">
        <v>59</v>
      </c>
      <c r="AI11" s="12">
        <v>58</v>
      </c>
      <c r="AJ11" s="12">
        <v>17.666666666666668</v>
      </c>
      <c r="AK11" s="12">
        <v>11.333333333333334</v>
      </c>
      <c r="AL11" s="12">
        <v>41.333333333333336</v>
      </c>
      <c r="AM11" s="12">
        <v>13</v>
      </c>
      <c r="AN11" s="12">
        <v>72</v>
      </c>
      <c r="AO11" s="12">
        <v>14</v>
      </c>
      <c r="AP11" s="12">
        <v>21.333333333333332</v>
      </c>
      <c r="AQ11" s="12">
        <v>48</v>
      </c>
      <c r="AR11" s="12">
        <v>41</v>
      </c>
      <c r="AS11" s="13">
        <v>4071.3333333333335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15.666666666666666</v>
      </c>
      <c r="C12" s="12">
        <v>31</v>
      </c>
      <c r="D12" s="12">
        <v>22.666666666666668</v>
      </c>
      <c r="E12" s="12">
        <v>29.666666666666668</v>
      </c>
      <c r="F12" s="12">
        <v>100.66666666666667</v>
      </c>
      <c r="G12" s="12">
        <v>32.333333333333336</v>
      </c>
      <c r="H12" s="12">
        <v>32.333333333333336</v>
      </c>
      <c r="I12" s="12">
        <v>17</v>
      </c>
      <c r="J12" s="12">
        <v>17.666666666666668</v>
      </c>
      <c r="K12" s="12">
        <v>5.333333333333333</v>
      </c>
      <c r="L12" s="12">
        <v>68.333333333333329</v>
      </c>
      <c r="M12" s="12">
        <v>81.666666666666671</v>
      </c>
      <c r="N12" s="12">
        <v>108.66666666666667</v>
      </c>
      <c r="O12" s="12">
        <v>120</v>
      </c>
      <c r="P12" s="12">
        <v>46</v>
      </c>
      <c r="Q12" s="12">
        <v>30.333333333333332</v>
      </c>
      <c r="R12" s="12">
        <v>41</v>
      </c>
      <c r="S12" s="12">
        <v>52.333333333333336</v>
      </c>
      <c r="T12" s="12">
        <v>12.333333333333334</v>
      </c>
      <c r="U12" s="12">
        <v>9.6666666666666661</v>
      </c>
      <c r="V12" s="12">
        <v>8.3333333333333339</v>
      </c>
      <c r="W12" s="12">
        <v>10</v>
      </c>
      <c r="X12" s="12">
        <v>13.333333333333334</v>
      </c>
      <c r="Y12" s="12">
        <v>11.666666666666666</v>
      </c>
      <c r="Z12" s="12">
        <v>28</v>
      </c>
      <c r="AA12" s="12">
        <v>155.66666666666666</v>
      </c>
      <c r="AB12" s="12">
        <v>197</v>
      </c>
      <c r="AC12" s="12">
        <v>615.66666666666663</v>
      </c>
      <c r="AD12" s="12">
        <v>223</v>
      </c>
      <c r="AE12" s="12">
        <v>114</v>
      </c>
      <c r="AF12" s="12">
        <v>84.333333333333329</v>
      </c>
      <c r="AG12" s="12">
        <v>29.666666666666668</v>
      </c>
      <c r="AH12" s="12">
        <v>33.333333333333336</v>
      </c>
      <c r="AI12" s="12">
        <v>35.333333333333336</v>
      </c>
      <c r="AJ12" s="12">
        <v>3</v>
      </c>
      <c r="AK12" s="12">
        <v>40</v>
      </c>
      <c r="AL12" s="12">
        <v>88</v>
      </c>
      <c r="AM12" s="12">
        <v>3</v>
      </c>
      <c r="AN12" s="12">
        <v>14</v>
      </c>
      <c r="AO12" s="12">
        <v>2.6666666666666665</v>
      </c>
      <c r="AP12" s="12">
        <v>6.666666666666667</v>
      </c>
      <c r="AQ12" s="12">
        <v>15.666666666666666</v>
      </c>
      <c r="AR12" s="12">
        <v>9</v>
      </c>
      <c r="AS12" s="13">
        <v>2616</v>
      </c>
      <c r="AT12" s="14"/>
      <c r="AV12" s="17" t="s">
        <v>43</v>
      </c>
      <c r="AW12" s="15">
        <f>SUM(AA28:AD31)</f>
        <v>2715.3333333333335</v>
      </c>
      <c r="AX12" s="15">
        <f>SUM(Z28:Z31,H28:K31)</f>
        <v>7682.0000000000009</v>
      </c>
      <c r="AY12" s="15">
        <f>SUM(AE28:AJ31)</f>
        <v>17213.666666666664</v>
      </c>
      <c r="AZ12" s="15">
        <f>SUM(B28:G31)</f>
        <v>7402.0000000000009</v>
      </c>
      <c r="BA12" s="15">
        <f>SUM(AM28:AN31,T28:Y31)</f>
        <v>8074.9999999999991</v>
      </c>
      <c r="BB12" s="15">
        <f>SUM(AK28:AL31,L28:S31)</f>
        <v>9668</v>
      </c>
      <c r="BC12" s="14">
        <f>SUM(AO28:AR31)</f>
        <v>5186.333333333333</v>
      </c>
      <c r="BD12" s="9">
        <f t="shared" ref="BD12:BD19" si="0">SUM(AW12:BC12)</f>
        <v>57942.333333333336</v>
      </c>
    </row>
    <row r="13" spans="1:56">
      <c r="A13" s="1" t="s">
        <v>10</v>
      </c>
      <c r="B13" s="12">
        <v>76.666666666666671</v>
      </c>
      <c r="C13" s="12">
        <v>91.666666666666671</v>
      </c>
      <c r="D13" s="12">
        <v>50</v>
      </c>
      <c r="E13" s="12">
        <v>50.333333333333336</v>
      </c>
      <c r="F13" s="12">
        <v>168</v>
      </c>
      <c r="G13" s="12">
        <v>75</v>
      </c>
      <c r="H13" s="12">
        <v>112.66666666666667</v>
      </c>
      <c r="I13" s="12">
        <v>124.33333333333333</v>
      </c>
      <c r="J13" s="12">
        <v>178.33333333333334</v>
      </c>
      <c r="K13" s="12">
        <v>71</v>
      </c>
      <c r="L13" s="12">
        <v>6.333333333333333</v>
      </c>
      <c r="M13" s="12">
        <v>138.66666666666666</v>
      </c>
      <c r="N13" s="12">
        <v>135</v>
      </c>
      <c r="O13" s="12">
        <v>232.66666666666666</v>
      </c>
      <c r="P13" s="12">
        <v>138.33333333333334</v>
      </c>
      <c r="Q13" s="12">
        <v>66.333333333333329</v>
      </c>
      <c r="R13" s="12">
        <v>50.333333333333336</v>
      </c>
      <c r="S13" s="12">
        <v>69</v>
      </c>
      <c r="T13" s="12">
        <v>35.333333333333336</v>
      </c>
      <c r="U13" s="12">
        <v>15.666666666666666</v>
      </c>
      <c r="V13" s="12">
        <v>30.333333333333332</v>
      </c>
      <c r="W13" s="12">
        <v>17.333333333333332</v>
      </c>
      <c r="X13" s="12">
        <v>12</v>
      </c>
      <c r="Y13" s="12">
        <v>35.666666666666664</v>
      </c>
      <c r="Z13" s="12">
        <v>77.666666666666671</v>
      </c>
      <c r="AA13" s="12">
        <v>253.66666666666666</v>
      </c>
      <c r="AB13" s="12">
        <v>220</v>
      </c>
      <c r="AC13" s="12">
        <v>751.33333333333337</v>
      </c>
      <c r="AD13" s="12">
        <v>289.33333333333331</v>
      </c>
      <c r="AE13" s="12">
        <v>159</v>
      </c>
      <c r="AF13" s="12">
        <v>154.33333333333334</v>
      </c>
      <c r="AG13" s="12">
        <v>35.666666666666664</v>
      </c>
      <c r="AH13" s="12">
        <v>63.666666666666664</v>
      </c>
      <c r="AI13" s="12">
        <v>45.666666666666664</v>
      </c>
      <c r="AJ13" s="12">
        <v>8.3333333333333339</v>
      </c>
      <c r="AK13" s="12">
        <v>30.333333333333332</v>
      </c>
      <c r="AL13" s="12">
        <v>90.666666666666671</v>
      </c>
      <c r="AM13" s="12">
        <v>8</v>
      </c>
      <c r="AN13" s="12">
        <v>58</v>
      </c>
      <c r="AO13" s="12">
        <v>9.3333333333333339</v>
      </c>
      <c r="AP13" s="12">
        <v>13</v>
      </c>
      <c r="AQ13" s="12">
        <v>34</v>
      </c>
      <c r="AR13" s="12">
        <v>18</v>
      </c>
      <c r="AS13" s="13">
        <v>4301</v>
      </c>
      <c r="AT13" s="14"/>
      <c r="AV13" s="17" t="s">
        <v>44</v>
      </c>
      <c r="AW13" s="15">
        <f>SUM(AA27:AD27,AA9:AD12)</f>
        <v>7355.0000000000009</v>
      </c>
      <c r="AX13" s="15">
        <f>SUM(Z27,Z9:Z12,H9:K12,H27:K27)</f>
        <v>989.66666666666663</v>
      </c>
      <c r="AY13" s="15">
        <f>SUM(AE9:AJ12,AE27:AJ27)</f>
        <v>1986</v>
      </c>
      <c r="AZ13" s="15">
        <f>SUM(B9:G12,B27:G27)</f>
        <v>2281.3333333333339</v>
      </c>
      <c r="BA13" s="15">
        <f>SUM(T9:Y12,AM9:AN12,T27:Y27,AM27:AN27)</f>
        <v>1122</v>
      </c>
      <c r="BB13" s="15">
        <f>SUM(L9:S12,AK9:AL12,L27:S27,AK27:AL27)</f>
        <v>2771.6666666666679</v>
      </c>
      <c r="BC13" s="14">
        <f>SUM(AO9:AR12,AO27:AR27)</f>
        <v>380.00000000000006</v>
      </c>
      <c r="BD13" s="9">
        <f t="shared" si="0"/>
        <v>16885.666666666672</v>
      </c>
    </row>
    <row r="14" spans="1:56">
      <c r="A14" s="1" t="s">
        <v>11</v>
      </c>
      <c r="B14" s="12">
        <v>61.666666666666664</v>
      </c>
      <c r="C14" s="12">
        <v>86.333333333333329</v>
      </c>
      <c r="D14" s="12">
        <v>33.666666666666664</v>
      </c>
      <c r="E14" s="12">
        <v>35.666666666666664</v>
      </c>
      <c r="F14" s="12">
        <v>369.33333333333331</v>
      </c>
      <c r="G14" s="12">
        <v>63.666666666666664</v>
      </c>
      <c r="H14" s="12">
        <v>108.66666666666667</v>
      </c>
      <c r="I14" s="12">
        <v>115</v>
      </c>
      <c r="J14" s="12">
        <v>139</v>
      </c>
      <c r="K14" s="12">
        <v>62.333333333333336</v>
      </c>
      <c r="L14" s="12">
        <v>147.33333333333334</v>
      </c>
      <c r="M14" s="12">
        <v>7.333333333333333</v>
      </c>
      <c r="N14" s="12">
        <v>58</v>
      </c>
      <c r="O14" s="12">
        <v>157</v>
      </c>
      <c r="P14" s="12">
        <v>100</v>
      </c>
      <c r="Q14" s="12">
        <v>50.333333333333336</v>
      </c>
      <c r="R14" s="12">
        <v>58</v>
      </c>
      <c r="S14" s="12">
        <v>112.66666666666667</v>
      </c>
      <c r="T14" s="12">
        <v>145</v>
      </c>
      <c r="U14" s="12">
        <v>62.666666666666664</v>
      </c>
      <c r="V14" s="12">
        <v>58.333333333333336</v>
      </c>
      <c r="W14" s="12">
        <v>21</v>
      </c>
      <c r="X14" s="12">
        <v>32.333333333333336</v>
      </c>
      <c r="Y14" s="12">
        <v>40.333333333333336</v>
      </c>
      <c r="Z14" s="12">
        <v>61.333333333333336</v>
      </c>
      <c r="AA14" s="12">
        <v>155.66666666666666</v>
      </c>
      <c r="AB14" s="12">
        <v>126.33333333333333</v>
      </c>
      <c r="AC14" s="12">
        <v>396</v>
      </c>
      <c r="AD14" s="12">
        <v>167.66666666666666</v>
      </c>
      <c r="AE14" s="12">
        <v>64</v>
      </c>
      <c r="AF14" s="12">
        <v>57</v>
      </c>
      <c r="AG14" s="12">
        <v>29</v>
      </c>
      <c r="AH14" s="12">
        <v>31</v>
      </c>
      <c r="AI14" s="12">
        <v>41.333333333333336</v>
      </c>
      <c r="AJ14" s="12">
        <v>5.666666666666667</v>
      </c>
      <c r="AK14" s="12">
        <v>51.666666666666664</v>
      </c>
      <c r="AL14" s="12">
        <v>318.66666666666669</v>
      </c>
      <c r="AM14" s="12">
        <v>41.333333333333336</v>
      </c>
      <c r="AN14" s="12">
        <v>74</v>
      </c>
      <c r="AO14" s="12">
        <v>5</v>
      </c>
      <c r="AP14" s="12">
        <v>12.666666666666666</v>
      </c>
      <c r="AQ14" s="12">
        <v>35</v>
      </c>
      <c r="AR14" s="12">
        <v>14.333333333333334</v>
      </c>
      <c r="AS14" s="13">
        <v>3813.3333333333335</v>
      </c>
      <c r="AT14" s="14"/>
      <c r="AV14" s="17" t="s">
        <v>45</v>
      </c>
      <c r="AW14" s="15">
        <f>SUM(AA32:AD37)</f>
        <v>16671.666666666668</v>
      </c>
      <c r="AX14" s="15">
        <f>SUM(H32:K37,Z32:Z37)</f>
        <v>2070.333333333333</v>
      </c>
      <c r="AY14" s="15">
        <f>SUM(AE32:AJ37)</f>
        <v>5519.3333333333321</v>
      </c>
      <c r="AZ14" s="15">
        <f>SUM(B32:G37)</f>
        <v>1970.9999999999998</v>
      </c>
      <c r="BA14" s="15">
        <f>SUM(T32:Y37,AM32:AN37)</f>
        <v>1332.3333333333335</v>
      </c>
      <c r="BB14" s="15">
        <f>SUM(L32:S37,AK32:AL37)</f>
        <v>1736.333333333333</v>
      </c>
      <c r="BC14" s="14">
        <f>SUM(AO32:AR37)</f>
        <v>1959.0000000000002</v>
      </c>
      <c r="BD14" s="9">
        <f t="shared" si="0"/>
        <v>31259.999999999996</v>
      </c>
    </row>
    <row r="15" spans="1:56">
      <c r="A15" s="1" t="s">
        <v>12</v>
      </c>
      <c r="B15" s="12">
        <v>19</v>
      </c>
      <c r="C15" s="12">
        <v>39</v>
      </c>
      <c r="D15" s="12">
        <v>16.666666666666668</v>
      </c>
      <c r="E15" s="12">
        <v>17.666666666666668</v>
      </c>
      <c r="F15" s="12">
        <v>63</v>
      </c>
      <c r="G15" s="12">
        <v>29.666666666666668</v>
      </c>
      <c r="H15" s="12">
        <v>49.666666666666664</v>
      </c>
      <c r="I15" s="12">
        <v>73.333333333333329</v>
      </c>
      <c r="J15" s="12">
        <v>105.66666666666667</v>
      </c>
      <c r="K15" s="12">
        <v>109.33333333333333</v>
      </c>
      <c r="L15" s="12">
        <v>141</v>
      </c>
      <c r="M15" s="12">
        <v>69</v>
      </c>
      <c r="N15" s="12">
        <v>7.666666666666667</v>
      </c>
      <c r="O15" s="12">
        <v>99</v>
      </c>
      <c r="P15" s="12">
        <v>70</v>
      </c>
      <c r="Q15" s="12">
        <v>32.333333333333336</v>
      </c>
      <c r="R15" s="12">
        <v>34.333333333333336</v>
      </c>
      <c r="S15" s="12">
        <v>51.333333333333336</v>
      </c>
      <c r="T15" s="12">
        <v>14</v>
      </c>
      <c r="U15" s="12">
        <v>5.333333333333333</v>
      </c>
      <c r="V15" s="12">
        <v>15</v>
      </c>
      <c r="W15" s="12">
        <v>3</v>
      </c>
      <c r="X15" s="12">
        <v>2</v>
      </c>
      <c r="Y15" s="12">
        <v>12.333333333333334</v>
      </c>
      <c r="Z15" s="12">
        <v>26.666666666666668</v>
      </c>
      <c r="AA15" s="12">
        <v>135</v>
      </c>
      <c r="AB15" s="12">
        <v>127</v>
      </c>
      <c r="AC15" s="12">
        <v>495.66666666666669</v>
      </c>
      <c r="AD15" s="12">
        <v>127.66666666666667</v>
      </c>
      <c r="AE15" s="12">
        <v>58</v>
      </c>
      <c r="AF15" s="12">
        <v>47.333333333333336</v>
      </c>
      <c r="AG15" s="12">
        <v>27.333333333333332</v>
      </c>
      <c r="AH15" s="12">
        <v>26.333333333333332</v>
      </c>
      <c r="AI15" s="12">
        <v>31</v>
      </c>
      <c r="AJ15" s="12">
        <v>6</v>
      </c>
      <c r="AK15" s="12">
        <v>26.666666666666668</v>
      </c>
      <c r="AL15" s="12">
        <v>36</v>
      </c>
      <c r="AM15" s="12">
        <v>2.6666666666666665</v>
      </c>
      <c r="AN15" s="12">
        <v>24</v>
      </c>
      <c r="AO15" s="12">
        <v>5</v>
      </c>
      <c r="AP15" s="12">
        <v>8</v>
      </c>
      <c r="AQ15" s="12">
        <v>17.666666666666668</v>
      </c>
      <c r="AR15" s="12">
        <v>11</v>
      </c>
      <c r="AS15" s="13">
        <v>2318.3333333333335</v>
      </c>
      <c r="AT15" s="14"/>
      <c r="AV15" s="17" t="s">
        <v>46</v>
      </c>
      <c r="AW15" s="15">
        <f>SUM(AA3:AD8)</f>
        <v>7167.3333333333339</v>
      </c>
      <c r="AX15" s="15">
        <f>SUM(H3:K8,Z3:Z8)</f>
        <v>2433.3333333333335</v>
      </c>
      <c r="AY15" s="15">
        <f>SUM(AE3:AJ8)</f>
        <v>1953.6666666666667</v>
      </c>
      <c r="AZ15" s="15">
        <f>SUM(B3:G8)</f>
        <v>3739.3333333333326</v>
      </c>
      <c r="BA15" s="15">
        <f>SUM(T3:Y8,AM3:AN8)</f>
        <v>838.66666666666697</v>
      </c>
      <c r="BB15" s="15">
        <f>SUM(L3:S8,AK3:AL8)</f>
        <v>2089.3333333333339</v>
      </c>
      <c r="BC15" s="14">
        <f>SUM(AO3:AR8)</f>
        <v>529.33333333333337</v>
      </c>
      <c r="BD15" s="9">
        <f t="shared" si="0"/>
        <v>18750.999999999996</v>
      </c>
    </row>
    <row r="16" spans="1:56">
      <c r="A16" s="1" t="s">
        <v>13</v>
      </c>
      <c r="B16" s="12">
        <v>20.666666666666668</v>
      </c>
      <c r="C16" s="12">
        <v>37.666666666666664</v>
      </c>
      <c r="D16" s="12">
        <v>13.666666666666666</v>
      </c>
      <c r="E16" s="12">
        <v>19</v>
      </c>
      <c r="F16" s="12">
        <v>83</v>
      </c>
      <c r="G16" s="12">
        <v>28.333333333333332</v>
      </c>
      <c r="H16" s="12">
        <v>73.333333333333329</v>
      </c>
      <c r="I16" s="12">
        <v>76.666666666666671</v>
      </c>
      <c r="J16" s="12">
        <v>149</v>
      </c>
      <c r="K16" s="12">
        <v>110.66666666666667</v>
      </c>
      <c r="L16" s="12">
        <v>237.66666666666666</v>
      </c>
      <c r="M16" s="12">
        <v>160.33333333333334</v>
      </c>
      <c r="N16" s="12">
        <v>94.666666666666671</v>
      </c>
      <c r="O16" s="12">
        <v>9.3333333333333339</v>
      </c>
      <c r="P16" s="12">
        <v>159.33333333333334</v>
      </c>
      <c r="Q16" s="12">
        <v>90.333333333333329</v>
      </c>
      <c r="R16" s="12">
        <v>81</v>
      </c>
      <c r="S16" s="12">
        <v>127</v>
      </c>
      <c r="T16" s="12">
        <v>17.333333333333332</v>
      </c>
      <c r="U16" s="12">
        <v>6.666666666666667</v>
      </c>
      <c r="V16" s="12">
        <v>9.3333333333333339</v>
      </c>
      <c r="W16" s="12">
        <v>3</v>
      </c>
      <c r="X16" s="12">
        <v>5.666666666666667</v>
      </c>
      <c r="Y16" s="12">
        <v>11.666666666666666</v>
      </c>
      <c r="Z16" s="12">
        <v>44</v>
      </c>
      <c r="AA16" s="12">
        <v>120</v>
      </c>
      <c r="AB16" s="12">
        <v>116.33333333333333</v>
      </c>
      <c r="AC16" s="12">
        <v>534.33333333333337</v>
      </c>
      <c r="AD16" s="12">
        <v>127</v>
      </c>
      <c r="AE16" s="12">
        <v>44.333333333333336</v>
      </c>
      <c r="AF16" s="12">
        <v>35.666666666666664</v>
      </c>
      <c r="AG16" s="12">
        <v>20.333333333333332</v>
      </c>
      <c r="AH16" s="12">
        <v>27</v>
      </c>
      <c r="AI16" s="12">
        <v>32.333333333333336</v>
      </c>
      <c r="AJ16" s="12">
        <v>11</v>
      </c>
      <c r="AK16" s="12">
        <v>72.333333333333329</v>
      </c>
      <c r="AL16" s="12">
        <v>118</v>
      </c>
      <c r="AM16" s="12">
        <v>3</v>
      </c>
      <c r="AN16" s="12">
        <v>26</v>
      </c>
      <c r="AO16" s="12">
        <v>3.3333333333333335</v>
      </c>
      <c r="AP16" s="12">
        <v>6.666666666666667</v>
      </c>
      <c r="AQ16" s="12">
        <v>10.333333333333334</v>
      </c>
      <c r="AR16" s="12">
        <v>4.333333333333333</v>
      </c>
      <c r="AS16" s="13">
        <v>2981.6666666666674</v>
      </c>
      <c r="AT16" s="14"/>
      <c r="AV16" s="17" t="s">
        <v>47</v>
      </c>
      <c r="AW16" s="15">
        <f>SUM(AA21:AD26,AA40:AD41)</f>
        <v>7766.3333333333339</v>
      </c>
      <c r="AX16" s="15">
        <f>SUM(H21:K26,H40:K41,Z21:Z26,Z40:Z41)</f>
        <v>1233.3333333333335</v>
      </c>
      <c r="AY16" s="15">
        <f>SUM(AE21:AJ26,AE40:AJ41)</f>
        <v>1344.6666666666667</v>
      </c>
      <c r="AZ16" s="15">
        <f>SUM(B21:G26,B40:G41)</f>
        <v>868.66666666666663</v>
      </c>
      <c r="BA16" s="15">
        <f>SUM(T21:Y26,T40:Y41,AM21:AN26,AM40:AN41)</f>
        <v>2784.3333333333335</v>
      </c>
      <c r="BB16" s="15">
        <f>SUM(L21:S26,L40:S41,AK21:AL26,AK40:AL41)</f>
        <v>1142.6666666666665</v>
      </c>
      <c r="BC16" s="14">
        <f>SUM(AO21:AR26,AO40:AR41)</f>
        <v>639.33333333333337</v>
      </c>
      <c r="BD16" s="9">
        <f t="shared" si="0"/>
        <v>15779.333333333334</v>
      </c>
    </row>
    <row r="17" spans="1:56">
      <c r="A17" s="1" t="s">
        <v>14</v>
      </c>
      <c r="B17" s="12">
        <v>22.666666666666668</v>
      </c>
      <c r="C17" s="12">
        <v>30</v>
      </c>
      <c r="D17" s="12">
        <v>10.666666666666666</v>
      </c>
      <c r="E17" s="12">
        <v>16.666666666666668</v>
      </c>
      <c r="F17" s="12">
        <v>62.666666666666664</v>
      </c>
      <c r="G17" s="12">
        <v>24.666666666666668</v>
      </c>
      <c r="H17" s="12">
        <v>55</v>
      </c>
      <c r="I17" s="12">
        <v>76.333333333333329</v>
      </c>
      <c r="J17" s="12">
        <v>83.333333333333329</v>
      </c>
      <c r="K17" s="12">
        <v>43.333333333333336</v>
      </c>
      <c r="L17" s="12">
        <v>133.33333333333334</v>
      </c>
      <c r="M17" s="12">
        <v>104.66666666666667</v>
      </c>
      <c r="N17" s="12">
        <v>65.666666666666671</v>
      </c>
      <c r="O17" s="12">
        <v>122</v>
      </c>
      <c r="P17" s="12">
        <v>9.3333333333333339</v>
      </c>
      <c r="Q17" s="12">
        <v>64.666666666666671</v>
      </c>
      <c r="R17" s="12">
        <v>86.333333333333329</v>
      </c>
      <c r="S17" s="12">
        <v>140.66666666666666</v>
      </c>
      <c r="T17" s="12">
        <v>16.333333333333332</v>
      </c>
      <c r="U17" s="12">
        <v>6</v>
      </c>
      <c r="V17" s="12">
        <v>11</v>
      </c>
      <c r="W17" s="12">
        <v>3.6666666666666665</v>
      </c>
      <c r="X17" s="12">
        <v>2.6666666666666665</v>
      </c>
      <c r="Y17" s="12">
        <v>11.333333333333334</v>
      </c>
      <c r="Z17" s="12">
        <v>26.333333333333332</v>
      </c>
      <c r="AA17" s="12">
        <v>67</v>
      </c>
      <c r="AB17" s="12">
        <v>58.666666666666664</v>
      </c>
      <c r="AC17" s="12">
        <v>231.66666666666666</v>
      </c>
      <c r="AD17" s="12">
        <v>83</v>
      </c>
      <c r="AE17" s="12">
        <v>27.666666666666668</v>
      </c>
      <c r="AF17" s="12">
        <v>24.333333333333332</v>
      </c>
      <c r="AG17" s="12">
        <v>7.333333333333333</v>
      </c>
      <c r="AH17" s="12">
        <v>11.666666666666666</v>
      </c>
      <c r="AI17" s="12">
        <v>22.333333333333332</v>
      </c>
      <c r="AJ17" s="12">
        <v>3</v>
      </c>
      <c r="AK17" s="12">
        <v>21.333333333333332</v>
      </c>
      <c r="AL17" s="12">
        <v>31</v>
      </c>
      <c r="AM17" s="12">
        <v>3.6666666666666665</v>
      </c>
      <c r="AN17" s="12">
        <v>25.666666666666668</v>
      </c>
      <c r="AO17" s="12">
        <v>2.6666666666666665</v>
      </c>
      <c r="AP17" s="12">
        <v>7.666666666666667</v>
      </c>
      <c r="AQ17" s="12">
        <v>16</v>
      </c>
      <c r="AR17" s="12">
        <v>6.666666666666667</v>
      </c>
      <c r="AS17" s="13">
        <v>1880.666666666667</v>
      </c>
      <c r="AT17" s="14"/>
      <c r="AV17" s="1" t="s">
        <v>48</v>
      </c>
      <c r="AW17" s="14">
        <f>SUM(AA13:AD20,AA38:AD39)</f>
        <v>9477.3333333333339</v>
      </c>
      <c r="AX17" s="14">
        <f>SUM(H13:K20,H38:K39,Z13:Z20,Z38:Z39)</f>
        <v>2998.3333333333326</v>
      </c>
      <c r="AY17" s="14">
        <f>SUM(AE13:AJ20,AE38:AJ39)</f>
        <v>1860.333333333333</v>
      </c>
      <c r="AZ17" s="14">
        <f>SUM(B13:G20,B38:G39)</f>
        <v>2490.6666666666674</v>
      </c>
      <c r="BA17" s="14">
        <f>SUM(T13:Y20,T38:Y39,AM13:AN20,AM38:AN39)</f>
        <v>1213.0000000000005</v>
      </c>
      <c r="BB17" s="14">
        <f>SUM(L13:S20,L38:S39,AK13:AL20,AK38:AL39)</f>
        <v>7477.0000000000027</v>
      </c>
      <c r="BC17" s="14">
        <f>SUM(AO13:AR20,AO38:AR39)</f>
        <v>513.66666666666663</v>
      </c>
      <c r="BD17" s="9">
        <f t="shared" si="0"/>
        <v>26030.333333333339</v>
      </c>
    </row>
    <row r="18" spans="1:56">
      <c r="A18" s="1" t="s">
        <v>15</v>
      </c>
      <c r="B18" s="12">
        <v>11.666666666666666</v>
      </c>
      <c r="C18" s="12">
        <v>16.666666666666668</v>
      </c>
      <c r="D18" s="12">
        <v>4.333333333333333</v>
      </c>
      <c r="E18" s="12">
        <v>4</v>
      </c>
      <c r="F18" s="12">
        <v>54</v>
      </c>
      <c r="G18" s="12">
        <v>9.3333333333333339</v>
      </c>
      <c r="H18" s="12">
        <v>24.333333333333332</v>
      </c>
      <c r="I18" s="12">
        <v>14.333333333333334</v>
      </c>
      <c r="J18" s="12">
        <v>39.333333333333336</v>
      </c>
      <c r="K18" s="12">
        <v>28</v>
      </c>
      <c r="L18" s="12">
        <v>66.333333333333329</v>
      </c>
      <c r="M18" s="12">
        <v>51.666666666666664</v>
      </c>
      <c r="N18" s="12">
        <v>36.666666666666664</v>
      </c>
      <c r="O18" s="12">
        <v>86.333333333333329</v>
      </c>
      <c r="P18" s="12">
        <v>68.666666666666671</v>
      </c>
      <c r="Q18" s="12">
        <v>2.6666666666666665</v>
      </c>
      <c r="R18" s="12">
        <v>30.333333333333332</v>
      </c>
      <c r="S18" s="12">
        <v>82.333333333333329</v>
      </c>
      <c r="T18" s="12">
        <v>7.333333333333333</v>
      </c>
      <c r="U18" s="12">
        <v>4.666666666666667</v>
      </c>
      <c r="V18" s="12">
        <v>4.333333333333333</v>
      </c>
      <c r="W18" s="12">
        <v>0.33333333333333331</v>
      </c>
      <c r="X18" s="12">
        <v>1.6666666666666667</v>
      </c>
      <c r="Y18" s="12">
        <v>6.333333333333333</v>
      </c>
      <c r="Z18" s="12">
        <v>13</v>
      </c>
      <c r="AA18" s="12">
        <v>47</v>
      </c>
      <c r="AB18" s="12">
        <v>49.666666666666664</v>
      </c>
      <c r="AC18" s="12">
        <v>185.33333333333334</v>
      </c>
      <c r="AD18" s="12">
        <v>50</v>
      </c>
      <c r="AE18" s="12">
        <v>13.333333333333334</v>
      </c>
      <c r="AF18" s="12">
        <v>25.666666666666668</v>
      </c>
      <c r="AG18" s="12">
        <v>6</v>
      </c>
      <c r="AH18" s="12">
        <v>13.333333333333334</v>
      </c>
      <c r="AI18" s="12">
        <v>13.333333333333334</v>
      </c>
      <c r="AJ18" s="12">
        <v>6</v>
      </c>
      <c r="AK18" s="12">
        <v>11</v>
      </c>
      <c r="AL18" s="12">
        <v>27.666666666666668</v>
      </c>
      <c r="AM18" s="12">
        <v>2</v>
      </c>
      <c r="AN18" s="12">
        <v>13.333333333333334</v>
      </c>
      <c r="AO18" s="12">
        <v>2.3333333333333335</v>
      </c>
      <c r="AP18" s="12">
        <v>4.666666666666667</v>
      </c>
      <c r="AQ18" s="12">
        <v>6</v>
      </c>
      <c r="AR18" s="12">
        <v>3</v>
      </c>
      <c r="AS18" s="13">
        <v>1148.3333333333333</v>
      </c>
      <c r="AT18" s="14"/>
      <c r="AV18" s="9" t="s">
        <v>58</v>
      </c>
      <c r="AW18" s="15">
        <f>SUM(AA42:AD45)</f>
        <v>4903.666666666667</v>
      </c>
      <c r="AX18" s="9">
        <f>SUM(Z42:Z45,H42:K45)</f>
        <v>400.66666666666657</v>
      </c>
      <c r="AY18" s="9">
        <f>SUM(AE42:AJ45)</f>
        <v>2083.3333333333335</v>
      </c>
      <c r="AZ18" s="9">
        <f>SUM(B42:G45)</f>
        <v>766.33333333333326</v>
      </c>
      <c r="BA18" s="9">
        <f>SUM(T42:Y45, AM42:AN45)</f>
        <v>628.33333333333337</v>
      </c>
      <c r="BB18" s="9">
        <f>SUM(AK42:AL45,L42:S45)</f>
        <v>423.66666666666669</v>
      </c>
      <c r="BC18" s="9">
        <f>SUM(AO42:AR45)</f>
        <v>870.66666666666663</v>
      </c>
      <c r="BD18" s="9">
        <f t="shared" si="0"/>
        <v>10076.666666666666</v>
      </c>
    </row>
    <row r="19" spans="1:56">
      <c r="A19" s="1" t="s">
        <v>16</v>
      </c>
      <c r="B19" s="12">
        <v>11.666666666666666</v>
      </c>
      <c r="C19" s="12">
        <v>18</v>
      </c>
      <c r="D19" s="12">
        <v>6.333333333333333</v>
      </c>
      <c r="E19" s="12">
        <v>6.666666666666667</v>
      </c>
      <c r="F19" s="12">
        <v>65.666666666666671</v>
      </c>
      <c r="G19" s="12">
        <v>10.333333333333334</v>
      </c>
      <c r="H19" s="12">
        <v>15.666666666666666</v>
      </c>
      <c r="I19" s="12">
        <v>55</v>
      </c>
      <c r="J19" s="12">
        <v>52</v>
      </c>
      <c r="K19" s="12">
        <v>31.333333333333332</v>
      </c>
      <c r="L19" s="12">
        <v>62</v>
      </c>
      <c r="M19" s="12">
        <v>53.666666666666664</v>
      </c>
      <c r="N19" s="12">
        <v>39</v>
      </c>
      <c r="O19" s="12">
        <v>87.666666666666671</v>
      </c>
      <c r="P19" s="12">
        <v>81.666666666666671</v>
      </c>
      <c r="Q19" s="12">
        <v>34</v>
      </c>
      <c r="R19" s="12">
        <v>6.333333333333333</v>
      </c>
      <c r="S19" s="12">
        <v>82.333333333333329</v>
      </c>
      <c r="T19" s="12">
        <v>8.6666666666666661</v>
      </c>
      <c r="U19" s="12">
        <v>6</v>
      </c>
      <c r="V19" s="12">
        <v>8.6666666666666661</v>
      </c>
      <c r="W19" s="12">
        <v>3.3333333333333335</v>
      </c>
      <c r="X19" s="12">
        <v>1</v>
      </c>
      <c r="Y19" s="12">
        <v>6</v>
      </c>
      <c r="Z19" s="12">
        <v>11</v>
      </c>
      <c r="AA19" s="12">
        <v>85.333333333333329</v>
      </c>
      <c r="AB19" s="12">
        <v>70.666666666666671</v>
      </c>
      <c r="AC19" s="12">
        <v>334.66666666666669</v>
      </c>
      <c r="AD19" s="12">
        <v>59</v>
      </c>
      <c r="AE19" s="12">
        <v>18.666666666666668</v>
      </c>
      <c r="AF19" s="12">
        <v>20.666666666666668</v>
      </c>
      <c r="AG19" s="12">
        <v>10</v>
      </c>
      <c r="AH19" s="12">
        <v>15.666666666666666</v>
      </c>
      <c r="AI19" s="12">
        <v>34.333333333333336</v>
      </c>
      <c r="AJ19" s="12">
        <v>7.333333333333333</v>
      </c>
      <c r="AK19" s="12">
        <v>15.333333333333334</v>
      </c>
      <c r="AL19" s="12">
        <v>31.666666666666668</v>
      </c>
      <c r="AM19" s="12">
        <v>10</v>
      </c>
      <c r="AN19" s="12">
        <v>10</v>
      </c>
      <c r="AO19" s="12">
        <v>5.333333333333333</v>
      </c>
      <c r="AP19" s="12">
        <v>4</v>
      </c>
      <c r="AQ19" s="12">
        <v>20.666666666666668</v>
      </c>
      <c r="AR19" s="12">
        <v>8</v>
      </c>
      <c r="AS19" s="13">
        <v>1525.3333333333335</v>
      </c>
      <c r="AT19" s="14"/>
      <c r="AV19" s="9" t="s">
        <v>49</v>
      </c>
      <c r="AW19" s="15">
        <f>SUM(AW12:AW18)</f>
        <v>56056.666666666672</v>
      </c>
      <c r="AX19" s="9">
        <f t="shared" ref="AX19:BC19" si="1">SUM(AX12:AX18)</f>
        <v>17807.666666666668</v>
      </c>
      <c r="AY19" s="9">
        <f t="shared" si="1"/>
        <v>31960.999999999996</v>
      </c>
      <c r="AZ19" s="9">
        <f t="shared" si="1"/>
        <v>19519.333333333332</v>
      </c>
      <c r="BA19" s="9">
        <f t="shared" si="1"/>
        <v>15993.666666666668</v>
      </c>
      <c r="BB19" s="9">
        <f t="shared" si="1"/>
        <v>25308.666666666672</v>
      </c>
      <c r="BC19" s="9">
        <f t="shared" si="1"/>
        <v>10078.333333333332</v>
      </c>
      <c r="BD19" s="9">
        <f t="shared" si="0"/>
        <v>176725.33333333334</v>
      </c>
    </row>
    <row r="20" spans="1:56">
      <c r="A20" s="1" t="s">
        <v>17</v>
      </c>
      <c r="B20" s="12">
        <v>21</v>
      </c>
      <c r="C20" s="12">
        <v>42</v>
      </c>
      <c r="D20" s="12">
        <v>27.333333333333332</v>
      </c>
      <c r="E20" s="12">
        <v>22</v>
      </c>
      <c r="F20" s="12">
        <v>212.33333333333334</v>
      </c>
      <c r="G20" s="12">
        <v>31</v>
      </c>
      <c r="H20" s="12">
        <v>40.666666666666664</v>
      </c>
      <c r="I20" s="12">
        <v>102.66666666666667</v>
      </c>
      <c r="J20" s="12">
        <v>85.666666666666671</v>
      </c>
      <c r="K20" s="12">
        <v>48</v>
      </c>
      <c r="L20" s="12">
        <v>79.333333333333329</v>
      </c>
      <c r="M20" s="12">
        <v>108.33333333333333</v>
      </c>
      <c r="N20" s="12">
        <v>57.666666666666664</v>
      </c>
      <c r="O20" s="12">
        <v>125.66666666666667</v>
      </c>
      <c r="P20" s="12">
        <v>153.33333333333334</v>
      </c>
      <c r="Q20" s="12">
        <v>87.666666666666671</v>
      </c>
      <c r="R20" s="12">
        <v>98.666666666666671</v>
      </c>
      <c r="S20" s="12">
        <v>14.666666666666666</v>
      </c>
      <c r="T20" s="12">
        <v>23.333333333333332</v>
      </c>
      <c r="U20" s="12">
        <v>10</v>
      </c>
      <c r="V20" s="12">
        <v>12.333333333333334</v>
      </c>
      <c r="W20" s="12">
        <v>7.333333333333333</v>
      </c>
      <c r="X20" s="12">
        <v>4.666666666666667</v>
      </c>
      <c r="Y20" s="12">
        <v>15.666666666666666</v>
      </c>
      <c r="Z20" s="12">
        <v>16</v>
      </c>
      <c r="AA20" s="12">
        <v>190.66666666666666</v>
      </c>
      <c r="AB20" s="12">
        <v>143</v>
      </c>
      <c r="AC20" s="12">
        <v>669.33333333333337</v>
      </c>
      <c r="AD20" s="12">
        <v>157</v>
      </c>
      <c r="AE20" s="12">
        <v>31.666666666666668</v>
      </c>
      <c r="AF20" s="12">
        <v>26.333333333333332</v>
      </c>
      <c r="AG20" s="12">
        <v>27.333333333333332</v>
      </c>
      <c r="AH20" s="12">
        <v>28.333333333333332</v>
      </c>
      <c r="AI20" s="12">
        <v>40.333333333333336</v>
      </c>
      <c r="AJ20" s="12">
        <v>5.666666666666667</v>
      </c>
      <c r="AK20" s="12">
        <v>19</v>
      </c>
      <c r="AL20" s="12">
        <v>60.333333333333336</v>
      </c>
      <c r="AM20" s="12">
        <v>5</v>
      </c>
      <c r="AN20" s="12">
        <v>26.666666666666668</v>
      </c>
      <c r="AO20" s="12">
        <v>4</v>
      </c>
      <c r="AP20" s="12">
        <v>7</v>
      </c>
      <c r="AQ20" s="12">
        <v>35.333333333333336</v>
      </c>
      <c r="AR20" s="12">
        <v>8</v>
      </c>
      <c r="AS20" s="13">
        <v>2932.3333333333339</v>
      </c>
      <c r="AT20" s="14"/>
      <c r="AV20" s="18"/>
      <c r="AW20" s="15"/>
    </row>
    <row r="21" spans="1:56">
      <c r="A21" s="1" t="s">
        <v>18</v>
      </c>
      <c r="B21" s="12">
        <v>21.333333333333332</v>
      </c>
      <c r="C21" s="12">
        <v>24.666666666666668</v>
      </c>
      <c r="D21" s="12">
        <v>14</v>
      </c>
      <c r="E21" s="12">
        <v>11.666666666666666</v>
      </c>
      <c r="F21" s="12">
        <v>50.666666666666664</v>
      </c>
      <c r="G21" s="12">
        <v>12.666666666666666</v>
      </c>
      <c r="H21" s="12">
        <v>53</v>
      </c>
      <c r="I21" s="12">
        <v>44</v>
      </c>
      <c r="J21" s="12">
        <v>60</v>
      </c>
      <c r="K21" s="12">
        <v>9.3333333333333339</v>
      </c>
      <c r="L21" s="12">
        <v>30</v>
      </c>
      <c r="M21" s="12">
        <v>134.66666666666666</v>
      </c>
      <c r="N21" s="12">
        <v>10.666666666666666</v>
      </c>
      <c r="O21" s="12">
        <v>14.333333333333334</v>
      </c>
      <c r="P21" s="12">
        <v>12.333333333333334</v>
      </c>
      <c r="Q21" s="12">
        <v>6</v>
      </c>
      <c r="R21" s="12">
        <v>4.666666666666667</v>
      </c>
      <c r="S21" s="12">
        <v>18</v>
      </c>
      <c r="T21" s="12">
        <v>8</v>
      </c>
      <c r="U21" s="12">
        <v>50.333333333333336</v>
      </c>
      <c r="V21" s="12">
        <v>205.66666666666666</v>
      </c>
      <c r="W21" s="12">
        <v>54</v>
      </c>
      <c r="X21" s="12">
        <v>22.666666666666668</v>
      </c>
      <c r="Y21" s="12">
        <v>44.666666666666664</v>
      </c>
      <c r="Z21" s="12">
        <v>7.333333333333333</v>
      </c>
      <c r="AA21" s="12">
        <v>140.33333333333334</v>
      </c>
      <c r="AB21" s="12">
        <v>102</v>
      </c>
      <c r="AC21" s="12">
        <v>388.33333333333331</v>
      </c>
      <c r="AD21" s="12">
        <v>125.66666666666667</v>
      </c>
      <c r="AE21" s="12">
        <v>33.333333333333336</v>
      </c>
      <c r="AF21" s="12">
        <v>43.333333333333336</v>
      </c>
      <c r="AG21" s="12">
        <v>27</v>
      </c>
      <c r="AH21" s="12">
        <v>22.666666666666668</v>
      </c>
      <c r="AI21" s="12">
        <v>31</v>
      </c>
      <c r="AJ21" s="12">
        <v>9.3333333333333339</v>
      </c>
      <c r="AK21" s="12">
        <v>4</v>
      </c>
      <c r="AL21" s="12">
        <v>13</v>
      </c>
      <c r="AM21" s="12">
        <v>24</v>
      </c>
      <c r="AN21" s="12">
        <v>200.66666666666666</v>
      </c>
      <c r="AO21" s="12">
        <v>7</v>
      </c>
      <c r="AP21" s="12">
        <v>13.666666666666666</v>
      </c>
      <c r="AQ21" s="12">
        <v>44.666666666666664</v>
      </c>
      <c r="AR21" s="12">
        <v>13.333333333333334</v>
      </c>
      <c r="AS21" s="13">
        <v>2167.9999999999995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6</v>
      </c>
      <c r="C22" s="12">
        <v>16</v>
      </c>
      <c r="D22" s="12">
        <v>8.3333333333333339</v>
      </c>
      <c r="E22" s="12">
        <v>10</v>
      </c>
      <c r="F22" s="12">
        <v>48.333333333333336</v>
      </c>
      <c r="G22" s="12">
        <v>9</v>
      </c>
      <c r="H22" s="12">
        <v>27.666666666666668</v>
      </c>
      <c r="I22" s="12">
        <v>39</v>
      </c>
      <c r="J22" s="12">
        <v>43.333333333333336</v>
      </c>
      <c r="K22" s="12">
        <v>12</v>
      </c>
      <c r="L22" s="12">
        <v>12</v>
      </c>
      <c r="M22" s="12">
        <v>48.333333333333336</v>
      </c>
      <c r="N22" s="12">
        <v>4.333333333333333</v>
      </c>
      <c r="O22" s="12">
        <v>6.333333333333333</v>
      </c>
      <c r="P22" s="12">
        <v>4.333333333333333</v>
      </c>
      <c r="Q22" s="12">
        <v>3</v>
      </c>
      <c r="R22" s="12">
        <v>4.666666666666667</v>
      </c>
      <c r="S22" s="12">
        <v>9</v>
      </c>
      <c r="T22" s="12">
        <v>50.666666666666664</v>
      </c>
      <c r="U22" s="12">
        <v>4.333333333333333</v>
      </c>
      <c r="V22" s="12">
        <v>76.666666666666671</v>
      </c>
      <c r="W22" s="12">
        <v>15.333333333333334</v>
      </c>
      <c r="X22" s="12">
        <v>8.3333333333333339</v>
      </c>
      <c r="Y22" s="12">
        <v>40</v>
      </c>
      <c r="Z22" s="12">
        <v>3</v>
      </c>
      <c r="AA22" s="12">
        <v>178.66666666666666</v>
      </c>
      <c r="AB22" s="12">
        <v>146</v>
      </c>
      <c r="AC22" s="12">
        <v>495.33333333333331</v>
      </c>
      <c r="AD22" s="12">
        <v>140.33333333333334</v>
      </c>
      <c r="AE22" s="12">
        <v>30.666666666666668</v>
      </c>
      <c r="AF22" s="12">
        <v>33.333333333333336</v>
      </c>
      <c r="AG22" s="12">
        <v>26.333333333333332</v>
      </c>
      <c r="AH22" s="12">
        <v>17</v>
      </c>
      <c r="AI22" s="12">
        <v>23.666666666666668</v>
      </c>
      <c r="AJ22" s="12">
        <v>10</v>
      </c>
      <c r="AK22" s="12">
        <v>3</v>
      </c>
      <c r="AL22" s="12">
        <v>7.333333333333333</v>
      </c>
      <c r="AM22" s="12">
        <v>11.333333333333334</v>
      </c>
      <c r="AN22" s="12">
        <v>54.666666666666664</v>
      </c>
      <c r="AO22" s="12">
        <v>6</v>
      </c>
      <c r="AP22" s="12">
        <v>6</v>
      </c>
      <c r="AQ22" s="12">
        <v>62.666666666666664</v>
      </c>
      <c r="AR22" s="12">
        <v>13</v>
      </c>
      <c r="AS22" s="13">
        <v>1775.3333333333333</v>
      </c>
      <c r="AT22" s="14"/>
      <c r="AV22" s="17" t="s">
        <v>43</v>
      </c>
      <c r="AW22" s="15">
        <f>AW12</f>
        <v>2715.3333333333335</v>
      </c>
      <c r="AX22" s="15"/>
      <c r="AY22" s="15"/>
    </row>
    <row r="23" spans="1:56">
      <c r="A23" s="1" t="s">
        <v>20</v>
      </c>
      <c r="B23" s="12">
        <v>13.666666666666666</v>
      </c>
      <c r="C23" s="12">
        <v>21</v>
      </c>
      <c r="D23" s="12">
        <v>13.666666666666666</v>
      </c>
      <c r="E23" s="12">
        <v>15.666666666666666</v>
      </c>
      <c r="F23" s="12">
        <v>88</v>
      </c>
      <c r="G23" s="12">
        <v>23.333333333333332</v>
      </c>
      <c r="H23" s="12">
        <v>47</v>
      </c>
      <c r="I23" s="12">
        <v>49</v>
      </c>
      <c r="J23" s="12">
        <v>53</v>
      </c>
      <c r="K23" s="12">
        <v>8.3333333333333339</v>
      </c>
      <c r="L23" s="12">
        <v>28</v>
      </c>
      <c r="M23" s="12">
        <v>55.333333333333336</v>
      </c>
      <c r="N23" s="12">
        <v>12.333333333333334</v>
      </c>
      <c r="O23" s="12">
        <v>7</v>
      </c>
      <c r="P23" s="12">
        <v>10.333333333333334</v>
      </c>
      <c r="Q23" s="12">
        <v>7.333333333333333</v>
      </c>
      <c r="R23" s="12">
        <v>8.3333333333333339</v>
      </c>
      <c r="S23" s="12">
        <v>10.333333333333334</v>
      </c>
      <c r="T23" s="12">
        <v>243.33333333333334</v>
      </c>
      <c r="U23" s="12">
        <v>81.333333333333329</v>
      </c>
      <c r="V23" s="12">
        <v>8.6666666666666661</v>
      </c>
      <c r="W23" s="12">
        <v>55.333333333333336</v>
      </c>
      <c r="X23" s="12">
        <v>26.666666666666668</v>
      </c>
      <c r="Y23" s="12">
        <v>105.66666666666667</v>
      </c>
      <c r="Z23" s="12">
        <v>4.666666666666667</v>
      </c>
      <c r="AA23" s="12">
        <v>291.66666666666669</v>
      </c>
      <c r="AB23" s="12">
        <v>205.33333333333334</v>
      </c>
      <c r="AC23" s="12">
        <v>734.66666666666663</v>
      </c>
      <c r="AD23" s="12">
        <v>255.33333333333334</v>
      </c>
      <c r="AE23" s="12">
        <v>55</v>
      </c>
      <c r="AF23" s="12">
        <v>35.666666666666664</v>
      </c>
      <c r="AG23" s="12">
        <v>31.666666666666668</v>
      </c>
      <c r="AH23" s="12">
        <v>23.666666666666668</v>
      </c>
      <c r="AI23" s="12">
        <v>39.666666666666664</v>
      </c>
      <c r="AJ23" s="12">
        <v>9.3333333333333339</v>
      </c>
      <c r="AK23" s="12">
        <v>6.333333333333333</v>
      </c>
      <c r="AL23" s="12">
        <v>6.666666666666667</v>
      </c>
      <c r="AM23" s="12">
        <v>22.666666666666668</v>
      </c>
      <c r="AN23" s="12">
        <v>95.666666666666671</v>
      </c>
      <c r="AO23" s="12">
        <v>10.666666666666666</v>
      </c>
      <c r="AP23" s="12">
        <v>7.333333333333333</v>
      </c>
      <c r="AQ23" s="12">
        <v>74</v>
      </c>
      <c r="AR23" s="12">
        <v>19.333333333333332</v>
      </c>
      <c r="AS23" s="13">
        <v>2921.9999999999991</v>
      </c>
      <c r="AT23" s="14"/>
      <c r="AV23" s="17" t="s">
        <v>44</v>
      </c>
      <c r="AW23" s="15">
        <f>AW13+AX12</f>
        <v>15037.000000000002</v>
      </c>
      <c r="AX23" s="15">
        <f>AX13</f>
        <v>989.66666666666663</v>
      </c>
      <c r="AY23" s="15"/>
      <c r="AZ23" s="15"/>
    </row>
    <row r="24" spans="1:56">
      <c r="A24" s="1" t="s">
        <v>21</v>
      </c>
      <c r="B24" s="12">
        <v>5</v>
      </c>
      <c r="C24" s="12">
        <v>7</v>
      </c>
      <c r="D24" s="12">
        <v>7.666666666666667</v>
      </c>
      <c r="E24" s="12">
        <v>6.666666666666667</v>
      </c>
      <c r="F24" s="12">
        <v>43.666666666666664</v>
      </c>
      <c r="G24" s="12">
        <v>11.333333333333334</v>
      </c>
      <c r="H24" s="12">
        <v>22.333333333333332</v>
      </c>
      <c r="I24" s="12">
        <v>27.666666666666668</v>
      </c>
      <c r="J24" s="12">
        <v>39</v>
      </c>
      <c r="K24" s="12">
        <v>7</v>
      </c>
      <c r="L24" s="12">
        <v>19</v>
      </c>
      <c r="M24" s="12">
        <v>17.666666666666668</v>
      </c>
      <c r="N24" s="12">
        <v>2.6666666666666665</v>
      </c>
      <c r="O24" s="12">
        <v>5</v>
      </c>
      <c r="P24" s="12">
        <v>3.3333333333333335</v>
      </c>
      <c r="Q24" s="12">
        <v>1</v>
      </c>
      <c r="R24" s="12">
        <v>2.3333333333333335</v>
      </c>
      <c r="S24" s="12">
        <v>5.666666666666667</v>
      </c>
      <c r="T24" s="12">
        <v>84</v>
      </c>
      <c r="U24" s="12">
        <v>15.666666666666666</v>
      </c>
      <c r="V24" s="12">
        <v>52.333333333333336</v>
      </c>
      <c r="W24" s="12">
        <v>6.666666666666667</v>
      </c>
      <c r="X24" s="12">
        <v>12.666666666666666</v>
      </c>
      <c r="Y24" s="12">
        <v>60</v>
      </c>
      <c r="Z24" s="12">
        <v>5</v>
      </c>
      <c r="AA24" s="12">
        <v>185</v>
      </c>
      <c r="AB24" s="12">
        <v>162.33333333333334</v>
      </c>
      <c r="AC24" s="12">
        <v>452</v>
      </c>
      <c r="AD24" s="12">
        <v>157</v>
      </c>
      <c r="AE24" s="12">
        <v>29.333333333333332</v>
      </c>
      <c r="AF24" s="12">
        <v>20.333333333333332</v>
      </c>
      <c r="AG24" s="12">
        <v>19.333333333333332</v>
      </c>
      <c r="AH24" s="12">
        <v>5.333333333333333</v>
      </c>
      <c r="AI24" s="12">
        <v>11.333333333333334</v>
      </c>
      <c r="AJ24" s="12">
        <v>2.6666666666666665</v>
      </c>
      <c r="AK24" s="12">
        <v>0.33333333333333331</v>
      </c>
      <c r="AL24" s="12">
        <v>2.3333333333333335</v>
      </c>
      <c r="AM24" s="12">
        <v>5</v>
      </c>
      <c r="AN24" s="12">
        <v>17</v>
      </c>
      <c r="AO24" s="12">
        <v>1.6666666666666667</v>
      </c>
      <c r="AP24" s="12">
        <v>4.333333333333333</v>
      </c>
      <c r="AQ24" s="12">
        <v>59.666666666666664</v>
      </c>
      <c r="AR24" s="12">
        <v>11</v>
      </c>
      <c r="AS24" s="13">
        <v>1616.333333333333</v>
      </c>
      <c r="AT24" s="14"/>
      <c r="AV24" s="17" t="s">
        <v>45</v>
      </c>
      <c r="AW24" s="15">
        <f>AW14+AY12</f>
        <v>33885.333333333328</v>
      </c>
      <c r="AX24" s="15">
        <f>AX14+AY13</f>
        <v>4056.333333333333</v>
      </c>
      <c r="AY24" s="15">
        <f>AY14</f>
        <v>5519.3333333333321</v>
      </c>
      <c r="AZ24" s="15"/>
      <c r="BA24" s="15"/>
    </row>
    <row r="25" spans="1:56">
      <c r="A25" s="1" t="s">
        <v>22</v>
      </c>
      <c r="B25" s="12">
        <v>5.333333333333333</v>
      </c>
      <c r="C25" s="12">
        <v>6</v>
      </c>
      <c r="D25" s="12">
        <v>7</v>
      </c>
      <c r="E25" s="12">
        <v>3</v>
      </c>
      <c r="F25" s="12">
        <v>39.333333333333336</v>
      </c>
      <c r="G25" s="12">
        <v>5</v>
      </c>
      <c r="H25" s="12">
        <v>19</v>
      </c>
      <c r="I25" s="12">
        <v>35.666666666666664</v>
      </c>
      <c r="J25" s="12">
        <v>29.666666666666668</v>
      </c>
      <c r="K25" s="12">
        <v>9.6666666666666661</v>
      </c>
      <c r="L25" s="12">
        <v>13.666666666666666</v>
      </c>
      <c r="M25" s="12">
        <v>33.333333333333336</v>
      </c>
      <c r="N25" s="12">
        <v>4</v>
      </c>
      <c r="O25" s="12">
        <v>4.333333333333333</v>
      </c>
      <c r="P25" s="12">
        <v>1.6666666666666667</v>
      </c>
      <c r="Q25" s="12">
        <v>1.6666666666666667</v>
      </c>
      <c r="R25" s="12">
        <v>1</v>
      </c>
      <c r="S25" s="12">
        <v>4</v>
      </c>
      <c r="T25" s="12">
        <v>22</v>
      </c>
      <c r="U25" s="12">
        <v>12</v>
      </c>
      <c r="V25" s="12">
        <v>22</v>
      </c>
      <c r="W25" s="12">
        <v>13.666666666666666</v>
      </c>
      <c r="X25" s="12">
        <v>2.3333333333333335</v>
      </c>
      <c r="Y25" s="12">
        <v>50</v>
      </c>
      <c r="Z25" s="12">
        <v>3.6666666666666665</v>
      </c>
      <c r="AA25" s="12">
        <v>150.33333333333334</v>
      </c>
      <c r="AB25" s="12">
        <v>125.33333333333333</v>
      </c>
      <c r="AC25" s="12">
        <v>387.66666666666669</v>
      </c>
      <c r="AD25" s="12">
        <v>150</v>
      </c>
      <c r="AE25" s="12">
        <v>32.333333333333336</v>
      </c>
      <c r="AF25" s="12">
        <v>26.666666666666668</v>
      </c>
      <c r="AG25" s="12">
        <v>18.333333333333332</v>
      </c>
      <c r="AH25" s="12">
        <v>7.666666666666667</v>
      </c>
      <c r="AI25" s="12">
        <v>5.666666666666667</v>
      </c>
      <c r="AJ25" s="12">
        <v>3.3333333333333335</v>
      </c>
      <c r="AK25" s="12">
        <v>0.66666666666666663</v>
      </c>
      <c r="AL25" s="12">
        <v>4</v>
      </c>
      <c r="AM25" s="12">
        <v>3.6666666666666665</v>
      </c>
      <c r="AN25" s="12">
        <v>8</v>
      </c>
      <c r="AO25" s="12">
        <v>3.6666666666666665</v>
      </c>
      <c r="AP25" s="12">
        <v>3.6666666666666665</v>
      </c>
      <c r="AQ25" s="12">
        <v>36.666666666666664</v>
      </c>
      <c r="AR25" s="12">
        <v>7</v>
      </c>
      <c r="AS25" s="13">
        <v>1323.6666666666672</v>
      </c>
      <c r="AT25" s="14"/>
      <c r="AV25" s="17" t="s">
        <v>46</v>
      </c>
      <c r="AW25" s="15">
        <f>AW15+AZ12</f>
        <v>14569.333333333336</v>
      </c>
      <c r="AX25" s="15">
        <f>AX15+AZ13</f>
        <v>4714.6666666666679</v>
      </c>
      <c r="AY25" s="15">
        <f>AY15+AZ14</f>
        <v>3924.6666666666665</v>
      </c>
      <c r="AZ25" s="15">
        <f>AZ15</f>
        <v>3739.3333333333326</v>
      </c>
      <c r="BA25" s="15"/>
      <c r="BB25" s="15"/>
      <c r="BC25" s="14"/>
    </row>
    <row r="26" spans="1:56">
      <c r="A26" s="1" t="s">
        <v>23</v>
      </c>
      <c r="B26" s="12">
        <v>9.6666666666666661</v>
      </c>
      <c r="C26" s="12">
        <v>15</v>
      </c>
      <c r="D26" s="12">
        <v>31.666666666666668</v>
      </c>
      <c r="E26" s="12">
        <v>19.666666666666668</v>
      </c>
      <c r="F26" s="12">
        <v>42</v>
      </c>
      <c r="G26" s="12">
        <v>11</v>
      </c>
      <c r="H26" s="12">
        <v>54</v>
      </c>
      <c r="I26" s="12">
        <v>95.333333333333329</v>
      </c>
      <c r="J26" s="12">
        <v>84</v>
      </c>
      <c r="K26" s="12">
        <v>20.333333333333332</v>
      </c>
      <c r="L26" s="12">
        <v>36.666666666666664</v>
      </c>
      <c r="M26" s="12">
        <v>29</v>
      </c>
      <c r="N26" s="12">
        <v>11</v>
      </c>
      <c r="O26" s="12">
        <v>12</v>
      </c>
      <c r="P26" s="12">
        <v>11</v>
      </c>
      <c r="Q26" s="12">
        <v>6</v>
      </c>
      <c r="R26" s="12">
        <v>6.666666666666667</v>
      </c>
      <c r="S26" s="12">
        <v>11</v>
      </c>
      <c r="T26" s="12">
        <v>41</v>
      </c>
      <c r="U26" s="12">
        <v>42</v>
      </c>
      <c r="V26" s="12">
        <v>94.666666666666671</v>
      </c>
      <c r="W26" s="12">
        <v>46.666666666666664</v>
      </c>
      <c r="X26" s="12">
        <v>48.333333333333336</v>
      </c>
      <c r="Y26" s="12">
        <v>14</v>
      </c>
      <c r="Z26" s="12">
        <v>20.333333333333332</v>
      </c>
      <c r="AA26" s="12">
        <v>299.66666666666669</v>
      </c>
      <c r="AB26" s="12">
        <v>307.33333333333331</v>
      </c>
      <c r="AC26" s="12">
        <v>781</v>
      </c>
      <c r="AD26" s="12">
        <v>308.66666666666669</v>
      </c>
      <c r="AE26" s="12">
        <v>156.33333333333334</v>
      </c>
      <c r="AF26" s="12">
        <v>110</v>
      </c>
      <c r="AG26" s="12">
        <v>38.333333333333336</v>
      </c>
      <c r="AH26" s="12">
        <v>13.666666666666666</v>
      </c>
      <c r="AI26" s="12">
        <v>16</v>
      </c>
      <c r="AJ26" s="12">
        <v>5.333333333333333</v>
      </c>
      <c r="AK26" s="12">
        <v>5.666666666666667</v>
      </c>
      <c r="AL26" s="12">
        <v>10</v>
      </c>
      <c r="AM26" s="12">
        <v>8</v>
      </c>
      <c r="AN26" s="12">
        <v>30.333333333333332</v>
      </c>
      <c r="AO26" s="12">
        <v>6.333333333333333</v>
      </c>
      <c r="AP26" s="12">
        <v>4.333333333333333</v>
      </c>
      <c r="AQ26" s="12">
        <v>75</v>
      </c>
      <c r="AR26" s="12">
        <v>18</v>
      </c>
      <c r="AS26" s="13">
        <v>3007.0000000000005</v>
      </c>
      <c r="AT26" s="14"/>
      <c r="AV26" s="9" t="s">
        <v>47</v>
      </c>
      <c r="AW26" s="15">
        <f>AW16+BA12</f>
        <v>15841.333333333332</v>
      </c>
      <c r="AX26" s="9">
        <f>AX16+BA13</f>
        <v>2355.3333333333335</v>
      </c>
      <c r="AY26" s="9">
        <f>AY16+BA14</f>
        <v>2677</v>
      </c>
      <c r="AZ26" s="9">
        <f>AZ16+BA15</f>
        <v>1707.3333333333335</v>
      </c>
      <c r="BA26" s="9">
        <f>BA16</f>
        <v>2784.3333333333335</v>
      </c>
    </row>
    <row r="27" spans="1:56">
      <c r="A27" s="1" t="s">
        <v>24</v>
      </c>
      <c r="B27" s="12">
        <v>13</v>
      </c>
      <c r="C27" s="12">
        <v>17.333333333333332</v>
      </c>
      <c r="D27" s="12">
        <v>10</v>
      </c>
      <c r="E27" s="12">
        <v>9.3333333333333339</v>
      </c>
      <c r="F27" s="12">
        <v>60.666666666666664</v>
      </c>
      <c r="G27" s="12">
        <v>24.333333333333332</v>
      </c>
      <c r="H27" s="12">
        <v>50.333333333333336</v>
      </c>
      <c r="I27" s="12">
        <v>41.666666666666664</v>
      </c>
      <c r="J27" s="12">
        <v>79.666666666666671</v>
      </c>
      <c r="K27" s="12">
        <v>19.666666666666668</v>
      </c>
      <c r="L27" s="12">
        <v>74.333333333333329</v>
      </c>
      <c r="M27" s="12">
        <v>61.666666666666664</v>
      </c>
      <c r="N27" s="12">
        <v>21</v>
      </c>
      <c r="O27" s="12">
        <v>50.333333333333336</v>
      </c>
      <c r="P27" s="12">
        <v>18</v>
      </c>
      <c r="Q27" s="12">
        <v>13.333333333333334</v>
      </c>
      <c r="R27" s="12">
        <v>9.3333333333333339</v>
      </c>
      <c r="S27" s="12">
        <v>13.333333333333334</v>
      </c>
      <c r="T27" s="12">
        <v>8</v>
      </c>
      <c r="U27" s="12">
        <v>2.3333333333333335</v>
      </c>
      <c r="V27" s="12">
        <v>6</v>
      </c>
      <c r="W27" s="12">
        <v>3.6666666666666665</v>
      </c>
      <c r="X27" s="12">
        <v>5.666666666666667</v>
      </c>
      <c r="Y27" s="12">
        <v>15.666666666666666</v>
      </c>
      <c r="Z27" s="12">
        <v>8.3333333333333339</v>
      </c>
      <c r="AA27" s="12">
        <v>319.66666666666669</v>
      </c>
      <c r="AB27" s="12">
        <v>343.66666666666669</v>
      </c>
      <c r="AC27" s="12">
        <v>1022</v>
      </c>
      <c r="AD27" s="12">
        <v>277</v>
      </c>
      <c r="AE27" s="12">
        <v>136.33333333333334</v>
      </c>
      <c r="AF27" s="12">
        <v>112.66666666666667</v>
      </c>
      <c r="AG27" s="12">
        <v>26</v>
      </c>
      <c r="AH27" s="12">
        <v>31.666666666666668</v>
      </c>
      <c r="AI27" s="12">
        <v>22.333333333333332</v>
      </c>
      <c r="AJ27" s="12">
        <v>6</v>
      </c>
      <c r="AK27" s="12">
        <v>7</v>
      </c>
      <c r="AL27" s="12">
        <v>16.666666666666668</v>
      </c>
      <c r="AM27" s="12">
        <v>1.6666666666666667</v>
      </c>
      <c r="AN27" s="12">
        <v>20.333333333333332</v>
      </c>
      <c r="AO27" s="12">
        <v>3.3333333333333335</v>
      </c>
      <c r="AP27" s="12">
        <v>6</v>
      </c>
      <c r="AQ27" s="12">
        <v>36.666666666666664</v>
      </c>
      <c r="AR27" s="12">
        <v>11</v>
      </c>
      <c r="AS27" s="13">
        <v>3037</v>
      </c>
      <c r="AT27" s="14"/>
      <c r="AV27" s="9" t="s">
        <v>48</v>
      </c>
      <c r="AW27" s="15">
        <f>AW17+BB12</f>
        <v>19145.333333333336</v>
      </c>
      <c r="AX27" s="9">
        <f>AX17+BB13</f>
        <v>5770</v>
      </c>
      <c r="AY27" s="9">
        <f>AY17+BB14</f>
        <v>3596.6666666666661</v>
      </c>
      <c r="AZ27" s="9">
        <f>AZ17+BB15</f>
        <v>4580.0000000000018</v>
      </c>
      <c r="BA27" s="9">
        <f>BA17+BB16</f>
        <v>2355.666666666667</v>
      </c>
      <c r="BB27" s="9">
        <f>BB17</f>
        <v>7477.0000000000027</v>
      </c>
    </row>
    <row r="28" spans="1:56">
      <c r="A28" s="1" t="s">
        <v>25</v>
      </c>
      <c r="B28" s="12">
        <v>76.333333333333329</v>
      </c>
      <c r="C28" s="12">
        <v>248.66666666666666</v>
      </c>
      <c r="D28" s="12">
        <v>168.33333333333334</v>
      </c>
      <c r="E28" s="12">
        <v>270</v>
      </c>
      <c r="F28" s="12">
        <v>486.33333333333331</v>
      </c>
      <c r="G28" s="12">
        <v>202.66666666666666</v>
      </c>
      <c r="H28" s="12">
        <v>358.66666666666669</v>
      </c>
      <c r="I28" s="12">
        <v>244.66666666666666</v>
      </c>
      <c r="J28" s="12">
        <v>278.33333333333331</v>
      </c>
      <c r="K28" s="12">
        <v>197.33333333333334</v>
      </c>
      <c r="L28" s="12">
        <v>293</v>
      </c>
      <c r="M28" s="12">
        <v>191.66666666666666</v>
      </c>
      <c r="N28" s="12">
        <v>155.66666666666666</v>
      </c>
      <c r="O28" s="12">
        <v>134.33333333333334</v>
      </c>
      <c r="P28" s="12">
        <v>82.333333333333329</v>
      </c>
      <c r="Q28" s="12">
        <v>67.333333333333329</v>
      </c>
      <c r="R28" s="12">
        <v>96.666666666666671</v>
      </c>
      <c r="S28" s="12">
        <v>228</v>
      </c>
      <c r="T28" s="12">
        <v>161.66666666666666</v>
      </c>
      <c r="U28" s="12">
        <v>212.66666666666666</v>
      </c>
      <c r="V28" s="12">
        <v>373.33333333333331</v>
      </c>
      <c r="W28" s="12">
        <v>213</v>
      </c>
      <c r="X28" s="12">
        <v>184.66666666666666</v>
      </c>
      <c r="Y28" s="12">
        <v>395</v>
      </c>
      <c r="Z28" s="12">
        <v>392.33333333333331</v>
      </c>
      <c r="AA28" s="12">
        <v>39</v>
      </c>
      <c r="AB28" s="12">
        <v>41.666666666666664</v>
      </c>
      <c r="AC28" s="12">
        <v>448.33333333333331</v>
      </c>
      <c r="AD28" s="12">
        <v>169.66666666666666</v>
      </c>
      <c r="AE28" s="12">
        <v>419.66666666666669</v>
      </c>
      <c r="AF28" s="12">
        <v>559.66666666666663</v>
      </c>
      <c r="AG28" s="12">
        <v>293.66666666666669</v>
      </c>
      <c r="AH28" s="12">
        <v>395.33333333333331</v>
      </c>
      <c r="AI28" s="12">
        <v>231.33333333333334</v>
      </c>
      <c r="AJ28" s="12">
        <v>81</v>
      </c>
      <c r="AK28" s="12">
        <v>127</v>
      </c>
      <c r="AL28" s="12">
        <v>443</v>
      </c>
      <c r="AM28" s="12">
        <v>54</v>
      </c>
      <c r="AN28" s="12">
        <v>144.66666666666666</v>
      </c>
      <c r="AO28" s="12">
        <v>69.333333333333329</v>
      </c>
      <c r="AP28" s="12">
        <v>74.666666666666671</v>
      </c>
      <c r="AQ28" s="12">
        <v>303.33333333333331</v>
      </c>
      <c r="AR28" s="12">
        <v>161</v>
      </c>
      <c r="AS28" s="13">
        <v>9769.3333333333339</v>
      </c>
      <c r="AT28" s="14"/>
      <c r="AV28" s="9" t="s">
        <v>58</v>
      </c>
      <c r="AW28" s="15">
        <f>AW18+BC12</f>
        <v>10090</v>
      </c>
      <c r="AX28" s="9">
        <f>AX18+BC13</f>
        <v>780.66666666666663</v>
      </c>
      <c r="AY28" s="9">
        <f>AY18+BC14</f>
        <v>4042.3333333333339</v>
      </c>
      <c r="AZ28" s="9">
        <f>AZ18+BC15</f>
        <v>1295.6666666666665</v>
      </c>
      <c r="BA28" s="9">
        <f>BA18+BC16</f>
        <v>1267.6666666666667</v>
      </c>
      <c r="BB28" s="9">
        <f>SUM(BB18,BC17)</f>
        <v>937.33333333333326</v>
      </c>
      <c r="BC28" s="9">
        <f>BC18</f>
        <v>870.66666666666663</v>
      </c>
      <c r="BD28" s="9">
        <f>SUM(AW22:BC28)</f>
        <v>176725.33333333328</v>
      </c>
    </row>
    <row r="29" spans="1:56">
      <c r="A29" s="1" t="s">
        <v>26</v>
      </c>
      <c r="B29" s="12">
        <v>85.333333333333329</v>
      </c>
      <c r="C29" s="12">
        <v>249</v>
      </c>
      <c r="D29" s="12">
        <v>172</v>
      </c>
      <c r="E29" s="12">
        <v>237</v>
      </c>
      <c r="F29" s="12">
        <v>369.66666666666669</v>
      </c>
      <c r="G29" s="12">
        <v>181.66666666666666</v>
      </c>
      <c r="H29" s="12">
        <v>331.66666666666669</v>
      </c>
      <c r="I29" s="12">
        <v>230.33333333333334</v>
      </c>
      <c r="J29" s="12">
        <v>279</v>
      </c>
      <c r="K29" s="12">
        <v>224.66666666666666</v>
      </c>
      <c r="L29" s="12">
        <v>252.33333333333334</v>
      </c>
      <c r="M29" s="12">
        <v>139.66666666666666</v>
      </c>
      <c r="N29" s="12">
        <v>131.33333333333334</v>
      </c>
      <c r="O29" s="12">
        <v>162</v>
      </c>
      <c r="P29" s="12">
        <v>70.333333333333329</v>
      </c>
      <c r="Q29" s="12">
        <v>58</v>
      </c>
      <c r="R29" s="12">
        <v>101.33333333333333</v>
      </c>
      <c r="S29" s="12">
        <v>184.66666666666666</v>
      </c>
      <c r="T29" s="12">
        <v>137.66666666666666</v>
      </c>
      <c r="U29" s="12">
        <v>170.66666666666666</v>
      </c>
      <c r="V29" s="12">
        <v>247</v>
      </c>
      <c r="W29" s="12">
        <v>161.66666666666666</v>
      </c>
      <c r="X29" s="12">
        <v>166</v>
      </c>
      <c r="Y29" s="12">
        <v>334.33333333333331</v>
      </c>
      <c r="Z29" s="12">
        <v>422.66666666666669</v>
      </c>
      <c r="AA29" s="12">
        <v>48.333333333333336</v>
      </c>
      <c r="AB29" s="12">
        <v>33</v>
      </c>
      <c r="AC29" s="12">
        <v>83.333333333333329</v>
      </c>
      <c r="AD29" s="12">
        <v>115.33333333333333</v>
      </c>
      <c r="AE29" s="12">
        <v>462.33333333333331</v>
      </c>
      <c r="AF29" s="12">
        <v>672.33333333333337</v>
      </c>
      <c r="AG29" s="12">
        <v>447.33333333333331</v>
      </c>
      <c r="AH29" s="12">
        <v>1107</v>
      </c>
      <c r="AI29" s="12">
        <v>344</v>
      </c>
      <c r="AJ29" s="12">
        <v>124</v>
      </c>
      <c r="AK29" s="12">
        <v>98</v>
      </c>
      <c r="AL29" s="12">
        <v>299.33333333333331</v>
      </c>
      <c r="AM29" s="12">
        <v>51.333333333333336</v>
      </c>
      <c r="AN29" s="12">
        <v>122</v>
      </c>
      <c r="AO29" s="12">
        <v>88</v>
      </c>
      <c r="AP29" s="12">
        <v>77.333333333333329</v>
      </c>
      <c r="AQ29" s="12">
        <v>305.66666666666669</v>
      </c>
      <c r="AR29" s="12">
        <v>180</v>
      </c>
      <c r="AS29" s="13">
        <v>9758.6666666666661</v>
      </c>
      <c r="AT29" s="14"/>
      <c r="AW29" s="15"/>
    </row>
    <row r="30" spans="1:56">
      <c r="A30" s="1" t="s">
        <v>27</v>
      </c>
      <c r="B30" s="12">
        <v>222.33333333333334</v>
      </c>
      <c r="C30" s="12">
        <v>658.66666666666663</v>
      </c>
      <c r="D30" s="12">
        <v>406.33333333333331</v>
      </c>
      <c r="E30" s="12">
        <v>474.33333333333331</v>
      </c>
      <c r="F30" s="12">
        <v>1265</v>
      </c>
      <c r="G30" s="12">
        <v>369.33333333333331</v>
      </c>
      <c r="H30" s="12">
        <v>751</v>
      </c>
      <c r="I30" s="12">
        <v>486</v>
      </c>
      <c r="J30" s="12">
        <v>580.66666666666663</v>
      </c>
      <c r="K30" s="12">
        <v>566</v>
      </c>
      <c r="L30" s="12">
        <v>708.33333333333337</v>
      </c>
      <c r="M30" s="12">
        <v>379.66666666666669</v>
      </c>
      <c r="N30" s="12">
        <v>452.33333333333331</v>
      </c>
      <c r="O30" s="12">
        <v>471.33333333333331</v>
      </c>
      <c r="P30" s="12">
        <v>225.66666666666666</v>
      </c>
      <c r="Q30" s="12">
        <v>166</v>
      </c>
      <c r="R30" s="12">
        <v>307.33333333333331</v>
      </c>
      <c r="S30" s="12">
        <v>623</v>
      </c>
      <c r="T30" s="12">
        <v>352.33333333333331</v>
      </c>
      <c r="U30" s="12">
        <v>509.33333333333331</v>
      </c>
      <c r="V30" s="12">
        <v>725.66666666666663</v>
      </c>
      <c r="W30" s="12">
        <v>448.66666666666669</v>
      </c>
      <c r="X30" s="12">
        <v>378.66666666666669</v>
      </c>
      <c r="Y30" s="12">
        <v>753.33333333333337</v>
      </c>
      <c r="Z30" s="12">
        <v>1024</v>
      </c>
      <c r="AA30" s="12">
        <v>459</v>
      </c>
      <c r="AB30" s="12">
        <v>99.333333333333329</v>
      </c>
      <c r="AC30" s="12">
        <v>136.66666666666666</v>
      </c>
      <c r="AD30" s="12">
        <v>405.66666666666669</v>
      </c>
      <c r="AE30" s="12">
        <v>1742.3333333333333</v>
      </c>
      <c r="AF30" s="12">
        <v>2239.3333333333335</v>
      </c>
      <c r="AG30" s="12">
        <v>1396.3333333333333</v>
      </c>
      <c r="AH30" s="12">
        <v>2082.3333333333335</v>
      </c>
      <c r="AI30" s="12">
        <v>1325</v>
      </c>
      <c r="AJ30" s="12">
        <v>421.33333333333331</v>
      </c>
      <c r="AK30" s="12">
        <v>348.33333333333331</v>
      </c>
      <c r="AL30" s="12">
        <v>1311.3333333333333</v>
      </c>
      <c r="AM30" s="12">
        <v>182.66666666666666</v>
      </c>
      <c r="AN30" s="12">
        <v>383.66666666666669</v>
      </c>
      <c r="AO30" s="12">
        <v>360.33333333333331</v>
      </c>
      <c r="AP30" s="12">
        <v>393.33333333333331</v>
      </c>
      <c r="AQ30" s="12">
        <v>1439.3333333333333</v>
      </c>
      <c r="AR30" s="12">
        <v>848.33333333333337</v>
      </c>
      <c r="AS30" s="13">
        <v>28879.999999999993</v>
      </c>
      <c r="AT30" s="14"/>
      <c r="AW30" s="15"/>
    </row>
    <row r="31" spans="1:56">
      <c r="A31" s="1" t="s">
        <v>28</v>
      </c>
      <c r="B31" s="12">
        <v>84.666666666666671</v>
      </c>
      <c r="C31" s="12">
        <v>188</v>
      </c>
      <c r="D31" s="12">
        <v>161</v>
      </c>
      <c r="E31" s="12">
        <v>219.66666666666666</v>
      </c>
      <c r="F31" s="12">
        <v>405</v>
      </c>
      <c r="G31" s="12">
        <v>200.66666666666666</v>
      </c>
      <c r="H31" s="12">
        <v>378.66666666666669</v>
      </c>
      <c r="I31" s="12">
        <v>266.66666666666669</v>
      </c>
      <c r="J31" s="12">
        <v>192</v>
      </c>
      <c r="K31" s="12">
        <v>184</v>
      </c>
      <c r="L31" s="12">
        <v>298.66666666666669</v>
      </c>
      <c r="M31" s="12">
        <v>147.33333333333334</v>
      </c>
      <c r="N31" s="12">
        <v>114.33333333333333</v>
      </c>
      <c r="O31" s="12">
        <v>99.333333333333329</v>
      </c>
      <c r="P31" s="12">
        <v>69.333333333333329</v>
      </c>
      <c r="Q31" s="12">
        <v>42.666666666666664</v>
      </c>
      <c r="R31" s="12">
        <v>59.666666666666664</v>
      </c>
      <c r="S31" s="12">
        <v>127.33333333333333</v>
      </c>
      <c r="T31" s="12">
        <v>107.66666666666667</v>
      </c>
      <c r="U31" s="12">
        <v>130.33333333333334</v>
      </c>
      <c r="V31" s="12">
        <v>230</v>
      </c>
      <c r="W31" s="12">
        <v>158</v>
      </c>
      <c r="X31" s="12">
        <v>142.33333333333334</v>
      </c>
      <c r="Y31" s="12">
        <v>292.33333333333331</v>
      </c>
      <c r="Z31" s="12">
        <v>293.33333333333331</v>
      </c>
      <c r="AA31" s="12">
        <v>132</v>
      </c>
      <c r="AB31" s="12">
        <v>93</v>
      </c>
      <c r="AC31" s="12">
        <v>353</v>
      </c>
      <c r="AD31" s="12">
        <v>58</v>
      </c>
      <c r="AE31" s="12">
        <v>585.66666666666663</v>
      </c>
      <c r="AF31" s="12">
        <v>801.66666666666663</v>
      </c>
      <c r="AG31" s="12">
        <v>368.33333333333331</v>
      </c>
      <c r="AH31" s="12">
        <v>664</v>
      </c>
      <c r="AI31" s="12">
        <v>307.33333333333331</v>
      </c>
      <c r="AJ31" s="12">
        <v>142.33333333333334</v>
      </c>
      <c r="AK31" s="12">
        <v>90</v>
      </c>
      <c r="AL31" s="12">
        <v>310</v>
      </c>
      <c r="AM31" s="12">
        <v>38.666666666666664</v>
      </c>
      <c r="AN31" s="12">
        <v>111.66666666666667</v>
      </c>
      <c r="AO31" s="12">
        <v>91</v>
      </c>
      <c r="AP31" s="12">
        <v>157.66666666666666</v>
      </c>
      <c r="AQ31" s="12">
        <v>399</v>
      </c>
      <c r="AR31" s="12">
        <v>238</v>
      </c>
      <c r="AS31" s="13">
        <v>9534.3333333333321</v>
      </c>
      <c r="AT31" s="14"/>
      <c r="AW31" s="15"/>
    </row>
    <row r="32" spans="1:56">
      <c r="A32" s="1">
        <v>16</v>
      </c>
      <c r="B32" s="12">
        <v>56.333333333333336</v>
      </c>
      <c r="C32" s="12">
        <v>67.666666666666671</v>
      </c>
      <c r="D32" s="12">
        <v>49</v>
      </c>
      <c r="E32" s="12">
        <v>108</v>
      </c>
      <c r="F32" s="12">
        <v>228</v>
      </c>
      <c r="G32" s="12">
        <v>136</v>
      </c>
      <c r="H32" s="12">
        <v>276</v>
      </c>
      <c r="I32" s="12">
        <v>193.66666666666666</v>
      </c>
      <c r="J32" s="12">
        <v>119.33333333333333</v>
      </c>
      <c r="K32" s="12">
        <v>107.33333333333333</v>
      </c>
      <c r="L32" s="12">
        <v>139</v>
      </c>
      <c r="M32" s="12">
        <v>62</v>
      </c>
      <c r="N32" s="12">
        <v>50</v>
      </c>
      <c r="O32" s="12">
        <v>39.333333333333336</v>
      </c>
      <c r="P32" s="12">
        <v>27.333333333333332</v>
      </c>
      <c r="Q32" s="12">
        <v>11.333333333333334</v>
      </c>
      <c r="R32" s="12">
        <v>20.666666666666668</v>
      </c>
      <c r="S32" s="12">
        <v>29.333333333333332</v>
      </c>
      <c r="T32" s="12">
        <v>33.333333333333336</v>
      </c>
      <c r="U32" s="12">
        <v>30.666666666666668</v>
      </c>
      <c r="V32" s="12">
        <v>57</v>
      </c>
      <c r="W32" s="12">
        <v>33</v>
      </c>
      <c r="X32" s="12">
        <v>29.333333333333332</v>
      </c>
      <c r="Y32" s="12">
        <v>167</v>
      </c>
      <c r="Z32" s="12">
        <v>149.66666666666666</v>
      </c>
      <c r="AA32" s="12">
        <v>385.33333333333331</v>
      </c>
      <c r="AB32" s="12">
        <v>388</v>
      </c>
      <c r="AC32" s="12">
        <v>1897.6666666666667</v>
      </c>
      <c r="AD32" s="12">
        <v>666.66666666666663</v>
      </c>
      <c r="AE32" s="12">
        <v>38</v>
      </c>
      <c r="AF32" s="12">
        <v>317.33333333333331</v>
      </c>
      <c r="AG32" s="12">
        <v>294</v>
      </c>
      <c r="AH32" s="12">
        <v>446.66666666666669</v>
      </c>
      <c r="AI32" s="12">
        <v>207.33333333333334</v>
      </c>
      <c r="AJ32" s="12">
        <v>90</v>
      </c>
      <c r="AK32" s="12">
        <v>24.666666666666668</v>
      </c>
      <c r="AL32" s="12">
        <v>69</v>
      </c>
      <c r="AM32" s="12">
        <v>11.333333333333334</v>
      </c>
      <c r="AN32" s="12">
        <v>38</v>
      </c>
      <c r="AO32" s="12">
        <v>52</v>
      </c>
      <c r="AP32" s="12">
        <v>89</v>
      </c>
      <c r="AQ32" s="12">
        <v>118</v>
      </c>
      <c r="AR32" s="12">
        <v>122.66666666666667</v>
      </c>
      <c r="AS32" s="13">
        <v>7476</v>
      </c>
      <c r="AT32" s="14"/>
      <c r="AW32" s="15"/>
    </row>
    <row r="33" spans="1:49">
      <c r="A33" s="1">
        <v>24</v>
      </c>
      <c r="B33" s="12">
        <v>81.666666666666671</v>
      </c>
      <c r="C33" s="12">
        <v>98.333333333333329</v>
      </c>
      <c r="D33" s="12">
        <v>52.666666666666664</v>
      </c>
      <c r="E33" s="12">
        <v>105</v>
      </c>
      <c r="F33" s="12">
        <v>203.66666666666666</v>
      </c>
      <c r="G33" s="12">
        <v>111.33333333333333</v>
      </c>
      <c r="H33" s="12">
        <v>172</v>
      </c>
      <c r="I33" s="12">
        <v>135</v>
      </c>
      <c r="J33" s="12">
        <v>112</v>
      </c>
      <c r="K33" s="12">
        <v>77.666666666666671</v>
      </c>
      <c r="L33" s="12">
        <v>150.33333333333334</v>
      </c>
      <c r="M33" s="12">
        <v>51.333333333333336</v>
      </c>
      <c r="N33" s="12">
        <v>38.333333333333336</v>
      </c>
      <c r="O33" s="12">
        <v>41.333333333333336</v>
      </c>
      <c r="P33" s="12">
        <v>20</v>
      </c>
      <c r="Q33" s="12">
        <v>23.333333333333332</v>
      </c>
      <c r="R33" s="12">
        <v>17</v>
      </c>
      <c r="S33" s="12">
        <v>26.666666666666668</v>
      </c>
      <c r="T33" s="12">
        <v>36</v>
      </c>
      <c r="U33" s="12">
        <v>29</v>
      </c>
      <c r="V33" s="12">
        <v>38</v>
      </c>
      <c r="W33" s="12">
        <v>21.333333333333332</v>
      </c>
      <c r="X33" s="12">
        <v>24.333333333333332</v>
      </c>
      <c r="Y33" s="12">
        <v>114</v>
      </c>
      <c r="Z33" s="12">
        <v>112.66666666666667</v>
      </c>
      <c r="AA33" s="12">
        <v>474</v>
      </c>
      <c r="AB33" s="12">
        <v>452.66666666666669</v>
      </c>
      <c r="AC33" s="12">
        <v>2402.6666666666665</v>
      </c>
      <c r="AD33" s="12">
        <v>834.33333333333337</v>
      </c>
      <c r="AE33" s="12">
        <v>278.33333333333331</v>
      </c>
      <c r="AF33" s="12">
        <v>49.333333333333336</v>
      </c>
      <c r="AG33" s="12">
        <v>253</v>
      </c>
      <c r="AH33" s="12">
        <v>472.33333333333331</v>
      </c>
      <c r="AI33" s="12">
        <v>230.66666666666666</v>
      </c>
      <c r="AJ33" s="12">
        <v>124</v>
      </c>
      <c r="AK33" s="12">
        <v>16.333333333333332</v>
      </c>
      <c r="AL33" s="12">
        <v>54</v>
      </c>
      <c r="AM33" s="12">
        <v>11.333333333333334</v>
      </c>
      <c r="AN33" s="12">
        <v>53.666666666666664</v>
      </c>
      <c r="AO33" s="12">
        <v>60.666666666666664</v>
      </c>
      <c r="AP33" s="12">
        <v>174.33333333333334</v>
      </c>
      <c r="AQ33" s="12">
        <v>108.33333333333333</v>
      </c>
      <c r="AR33" s="12">
        <v>131.33333333333334</v>
      </c>
      <c r="AS33" s="13">
        <v>8074.3333333333303</v>
      </c>
      <c r="AT33" s="14"/>
      <c r="AW33" s="15"/>
    </row>
    <row r="34" spans="1:49">
      <c r="A34" s="1" t="s">
        <v>29</v>
      </c>
      <c r="B34" s="12">
        <v>25.333333333333332</v>
      </c>
      <c r="C34" s="12">
        <v>30</v>
      </c>
      <c r="D34" s="12">
        <v>32.333333333333336</v>
      </c>
      <c r="E34" s="12">
        <v>34.333333333333336</v>
      </c>
      <c r="F34" s="12">
        <v>90</v>
      </c>
      <c r="G34" s="12">
        <v>27.666666666666668</v>
      </c>
      <c r="H34" s="12">
        <v>51</v>
      </c>
      <c r="I34" s="12">
        <v>34.333333333333336</v>
      </c>
      <c r="J34" s="12">
        <v>43.666666666666664</v>
      </c>
      <c r="K34" s="12">
        <v>33</v>
      </c>
      <c r="L34" s="12">
        <v>31</v>
      </c>
      <c r="M34" s="12">
        <v>22.666666666666668</v>
      </c>
      <c r="N34" s="12">
        <v>23.666666666666668</v>
      </c>
      <c r="O34" s="12">
        <v>18.666666666666668</v>
      </c>
      <c r="P34" s="12">
        <v>7.666666666666667</v>
      </c>
      <c r="Q34" s="12">
        <v>5.333333333333333</v>
      </c>
      <c r="R34" s="12">
        <v>13.333333333333334</v>
      </c>
      <c r="S34" s="12">
        <v>26.666666666666668</v>
      </c>
      <c r="T34" s="12">
        <v>30.666666666666668</v>
      </c>
      <c r="U34" s="12">
        <v>39</v>
      </c>
      <c r="V34" s="12">
        <v>40.666666666666664</v>
      </c>
      <c r="W34" s="12">
        <v>12.666666666666666</v>
      </c>
      <c r="X34" s="12">
        <v>21.333333333333332</v>
      </c>
      <c r="Y34" s="12">
        <v>36.333333333333336</v>
      </c>
      <c r="Z34" s="12">
        <v>30.666666666666668</v>
      </c>
      <c r="AA34" s="12">
        <v>239</v>
      </c>
      <c r="AB34" s="12">
        <v>279.66666666666669</v>
      </c>
      <c r="AC34" s="12">
        <v>1500</v>
      </c>
      <c r="AD34" s="12">
        <v>326.33333333333331</v>
      </c>
      <c r="AE34" s="12">
        <v>246.33333333333334</v>
      </c>
      <c r="AF34" s="12">
        <v>249.66666666666666</v>
      </c>
      <c r="AG34" s="12">
        <v>29</v>
      </c>
      <c r="AH34" s="12">
        <v>70.333333333333329</v>
      </c>
      <c r="AI34" s="12">
        <v>57</v>
      </c>
      <c r="AJ34" s="12">
        <v>30.666666666666668</v>
      </c>
      <c r="AK34" s="12">
        <v>14</v>
      </c>
      <c r="AL34" s="12">
        <v>52</v>
      </c>
      <c r="AM34" s="12">
        <v>10</v>
      </c>
      <c r="AN34" s="12">
        <v>34.666666666666664</v>
      </c>
      <c r="AO34" s="12">
        <v>16</v>
      </c>
      <c r="AP34" s="12">
        <v>82.333333333333329</v>
      </c>
      <c r="AQ34" s="12">
        <v>60.666666666666664</v>
      </c>
      <c r="AR34" s="12">
        <v>67.666666666666671</v>
      </c>
      <c r="AS34" s="13">
        <v>4127.333333333333</v>
      </c>
      <c r="AT34" s="14"/>
      <c r="AW34" s="15"/>
    </row>
    <row r="35" spans="1:49">
      <c r="A35" s="1" t="s">
        <v>30</v>
      </c>
      <c r="B35" s="12">
        <v>29</v>
      </c>
      <c r="C35" s="12">
        <v>41</v>
      </c>
      <c r="D35" s="12">
        <v>20.333333333333332</v>
      </c>
      <c r="E35" s="12">
        <v>17.333333333333332</v>
      </c>
      <c r="F35" s="12">
        <v>58.666666666666664</v>
      </c>
      <c r="G35" s="12">
        <v>24</v>
      </c>
      <c r="H35" s="12">
        <v>40.666666666666664</v>
      </c>
      <c r="I35" s="12">
        <v>32</v>
      </c>
      <c r="J35" s="12">
        <v>56.333333333333336</v>
      </c>
      <c r="K35" s="12">
        <v>29</v>
      </c>
      <c r="L35" s="12">
        <v>49.333333333333336</v>
      </c>
      <c r="M35" s="12">
        <v>37</v>
      </c>
      <c r="N35" s="12">
        <v>25</v>
      </c>
      <c r="O35" s="12">
        <v>32.666666666666664</v>
      </c>
      <c r="P35" s="12">
        <v>15</v>
      </c>
      <c r="Q35" s="12">
        <v>6.666666666666667</v>
      </c>
      <c r="R35" s="12">
        <v>14</v>
      </c>
      <c r="S35" s="12">
        <v>16.666666666666668</v>
      </c>
      <c r="T35" s="12">
        <v>26</v>
      </c>
      <c r="U35" s="12">
        <v>16.333333333333332</v>
      </c>
      <c r="V35" s="12">
        <v>21.666666666666668</v>
      </c>
      <c r="W35" s="12">
        <v>9</v>
      </c>
      <c r="X35" s="12">
        <v>7.333333333333333</v>
      </c>
      <c r="Y35" s="12">
        <v>14.333333333333334</v>
      </c>
      <c r="Z35" s="12">
        <v>40.333333333333336</v>
      </c>
      <c r="AA35" s="12">
        <v>326</v>
      </c>
      <c r="AB35" s="12">
        <v>395.66666666666669</v>
      </c>
      <c r="AC35" s="12">
        <v>2536.3333333333335</v>
      </c>
      <c r="AD35" s="12">
        <v>529.66666666666663</v>
      </c>
      <c r="AE35" s="12">
        <v>400.66666666666669</v>
      </c>
      <c r="AF35" s="12">
        <v>400.33333333333331</v>
      </c>
      <c r="AG35" s="12">
        <v>71.666666666666671</v>
      </c>
      <c r="AH35" s="12">
        <v>30</v>
      </c>
      <c r="AI35" s="12">
        <v>67.333333333333329</v>
      </c>
      <c r="AJ35" s="12">
        <v>80</v>
      </c>
      <c r="AK35" s="12">
        <v>6.666666666666667</v>
      </c>
      <c r="AL35" s="12">
        <v>30.333333333333332</v>
      </c>
      <c r="AM35" s="12">
        <v>6.333333333333333</v>
      </c>
      <c r="AN35" s="12">
        <v>29.333333333333332</v>
      </c>
      <c r="AO35" s="12">
        <v>43.666666666666664</v>
      </c>
      <c r="AP35" s="12">
        <v>156</v>
      </c>
      <c r="AQ35" s="12">
        <v>50.333333333333336</v>
      </c>
      <c r="AR35" s="12">
        <v>85</v>
      </c>
      <c r="AS35" s="13">
        <v>5925</v>
      </c>
      <c r="AT35" s="14"/>
      <c r="AW35" s="15"/>
    </row>
    <row r="36" spans="1:49">
      <c r="A36" s="1" t="s">
        <v>31</v>
      </c>
      <c r="B36" s="12">
        <v>21.666666666666668</v>
      </c>
      <c r="C36" s="12">
        <v>47</v>
      </c>
      <c r="D36" s="12">
        <v>18.333333333333332</v>
      </c>
      <c r="E36" s="12">
        <v>16</v>
      </c>
      <c r="F36" s="12">
        <v>80.666666666666671</v>
      </c>
      <c r="G36" s="12">
        <v>16.666666666666668</v>
      </c>
      <c r="H36" s="12">
        <v>31.333333333333332</v>
      </c>
      <c r="I36" s="12">
        <v>39</v>
      </c>
      <c r="J36" s="12">
        <v>52.333333333333336</v>
      </c>
      <c r="K36" s="12">
        <v>31.333333333333332</v>
      </c>
      <c r="L36" s="12">
        <v>55.333333333333336</v>
      </c>
      <c r="M36" s="12">
        <v>36</v>
      </c>
      <c r="N36" s="12">
        <v>28.333333333333332</v>
      </c>
      <c r="O36" s="12">
        <v>35.666666666666664</v>
      </c>
      <c r="P36" s="12">
        <v>22.333333333333332</v>
      </c>
      <c r="Q36" s="12">
        <v>12</v>
      </c>
      <c r="R36" s="12">
        <v>28.333333333333332</v>
      </c>
      <c r="S36" s="12">
        <v>30.333333333333332</v>
      </c>
      <c r="T36" s="12">
        <v>26.333333333333332</v>
      </c>
      <c r="U36" s="12">
        <v>21.666666666666668</v>
      </c>
      <c r="V36" s="12">
        <v>39.333333333333336</v>
      </c>
      <c r="W36" s="12">
        <v>9.6666666666666661</v>
      </c>
      <c r="X36" s="12">
        <v>6</v>
      </c>
      <c r="Y36" s="12">
        <v>19.333333333333332</v>
      </c>
      <c r="Z36" s="12">
        <v>22.666666666666668</v>
      </c>
      <c r="AA36" s="12">
        <v>192.33333333333334</v>
      </c>
      <c r="AB36" s="12">
        <v>264.66666666666669</v>
      </c>
      <c r="AC36" s="12">
        <v>1445.3333333333333</v>
      </c>
      <c r="AD36" s="12">
        <v>338</v>
      </c>
      <c r="AE36" s="12">
        <v>193.33333333333334</v>
      </c>
      <c r="AF36" s="12">
        <v>227.66666666666666</v>
      </c>
      <c r="AG36" s="12">
        <v>57</v>
      </c>
      <c r="AH36" s="12">
        <v>86.666666666666671</v>
      </c>
      <c r="AI36" s="12">
        <v>12.333333333333334</v>
      </c>
      <c r="AJ36" s="12">
        <v>35.666666666666664</v>
      </c>
      <c r="AK36" s="12">
        <v>12</v>
      </c>
      <c r="AL36" s="12">
        <v>53.333333333333336</v>
      </c>
      <c r="AM36" s="12">
        <v>10</v>
      </c>
      <c r="AN36" s="12">
        <v>42</v>
      </c>
      <c r="AO36" s="12">
        <v>38.666666666666664</v>
      </c>
      <c r="AP36" s="12">
        <v>118</v>
      </c>
      <c r="AQ36" s="12">
        <v>108.33333333333333</v>
      </c>
      <c r="AR36" s="12">
        <v>102</v>
      </c>
      <c r="AS36" s="13">
        <v>4085</v>
      </c>
      <c r="AT36" s="14"/>
      <c r="AW36" s="15"/>
    </row>
    <row r="37" spans="1:49">
      <c r="A37" s="1" t="s">
        <v>32</v>
      </c>
      <c r="B37" s="12">
        <v>5.666666666666667</v>
      </c>
      <c r="C37" s="12">
        <v>17.333333333333332</v>
      </c>
      <c r="D37" s="12">
        <v>2</v>
      </c>
      <c r="E37" s="12">
        <v>4</v>
      </c>
      <c r="F37" s="12">
        <v>9.6666666666666661</v>
      </c>
      <c r="G37" s="12">
        <v>4.333333333333333</v>
      </c>
      <c r="H37" s="12">
        <v>9.3333333333333339</v>
      </c>
      <c r="I37" s="12">
        <v>9.6666666666666661</v>
      </c>
      <c r="J37" s="12">
        <v>18.333333333333332</v>
      </c>
      <c r="K37" s="12">
        <v>3.3333333333333335</v>
      </c>
      <c r="L37" s="12">
        <v>10.666666666666666</v>
      </c>
      <c r="M37" s="12">
        <v>6.666666666666667</v>
      </c>
      <c r="N37" s="12">
        <v>4.333333333333333</v>
      </c>
      <c r="O37" s="12">
        <v>13</v>
      </c>
      <c r="P37" s="12">
        <v>5</v>
      </c>
      <c r="Q37" s="12">
        <v>4</v>
      </c>
      <c r="R37" s="12">
        <v>4.333333333333333</v>
      </c>
      <c r="S37" s="12">
        <v>6</v>
      </c>
      <c r="T37" s="12">
        <v>11.666666666666666</v>
      </c>
      <c r="U37" s="12">
        <v>12.666666666666666</v>
      </c>
      <c r="V37" s="12">
        <v>10.666666666666666</v>
      </c>
      <c r="W37" s="12">
        <v>2.6666666666666665</v>
      </c>
      <c r="X37" s="12">
        <v>3.6666666666666665</v>
      </c>
      <c r="Y37" s="12">
        <v>6.333333333333333</v>
      </c>
      <c r="Z37" s="12">
        <v>6.666666666666667</v>
      </c>
      <c r="AA37" s="12">
        <v>65</v>
      </c>
      <c r="AB37" s="12">
        <v>73.666666666666671</v>
      </c>
      <c r="AC37" s="12">
        <v>512.66666666666663</v>
      </c>
      <c r="AD37" s="12">
        <v>146</v>
      </c>
      <c r="AE37" s="12">
        <v>83</v>
      </c>
      <c r="AF37" s="12">
        <v>127.33333333333333</v>
      </c>
      <c r="AG37" s="12">
        <v>39</v>
      </c>
      <c r="AH37" s="12">
        <v>83.333333333333329</v>
      </c>
      <c r="AI37" s="12">
        <v>33.666666666666664</v>
      </c>
      <c r="AJ37" s="12">
        <v>6.333333333333333</v>
      </c>
      <c r="AK37" s="12">
        <v>2.3333333333333335</v>
      </c>
      <c r="AL37" s="12">
        <v>6.666666666666667</v>
      </c>
      <c r="AM37" s="12">
        <v>3.6666666666666665</v>
      </c>
      <c r="AN37" s="12">
        <v>23.666666666666668</v>
      </c>
      <c r="AO37" s="12">
        <v>11.333333333333334</v>
      </c>
      <c r="AP37" s="12">
        <v>66</v>
      </c>
      <c r="AQ37" s="12">
        <v>57.666666666666664</v>
      </c>
      <c r="AR37" s="12">
        <v>39</v>
      </c>
      <c r="AS37" s="13">
        <v>1572.3333333333333</v>
      </c>
      <c r="AT37" s="14"/>
      <c r="AW37" s="15"/>
    </row>
    <row r="38" spans="1:49">
      <c r="A38" s="1" t="s">
        <v>33</v>
      </c>
      <c r="B38" s="12">
        <v>5</v>
      </c>
      <c r="C38" s="12">
        <v>4.666666666666667</v>
      </c>
      <c r="D38" s="12">
        <v>5</v>
      </c>
      <c r="E38" s="12">
        <v>4.333333333333333</v>
      </c>
      <c r="F38" s="12">
        <v>29.333333333333332</v>
      </c>
      <c r="G38" s="12">
        <v>6.666666666666667</v>
      </c>
      <c r="H38" s="12">
        <v>12</v>
      </c>
      <c r="I38" s="12">
        <v>13</v>
      </c>
      <c r="J38" s="12">
        <v>17.666666666666668</v>
      </c>
      <c r="K38" s="12">
        <v>43.666666666666664</v>
      </c>
      <c r="L38" s="12">
        <v>39.666666666666664</v>
      </c>
      <c r="M38" s="12">
        <v>55.666666666666664</v>
      </c>
      <c r="N38" s="12">
        <v>29.333333333333332</v>
      </c>
      <c r="O38" s="12">
        <v>76.666666666666671</v>
      </c>
      <c r="P38" s="12">
        <v>28</v>
      </c>
      <c r="Q38" s="12">
        <v>15</v>
      </c>
      <c r="R38" s="12">
        <v>15</v>
      </c>
      <c r="S38" s="12">
        <v>22.666666666666668</v>
      </c>
      <c r="T38" s="12">
        <v>3</v>
      </c>
      <c r="U38" s="12">
        <v>3.3333333333333335</v>
      </c>
      <c r="V38" s="12">
        <v>6</v>
      </c>
      <c r="W38" s="12">
        <v>0.33333333333333331</v>
      </c>
      <c r="X38" s="12">
        <v>1</v>
      </c>
      <c r="Y38" s="12">
        <v>5</v>
      </c>
      <c r="Z38" s="12">
        <v>7.333333333333333</v>
      </c>
      <c r="AA38" s="12">
        <v>92</v>
      </c>
      <c r="AB38" s="12">
        <v>86.333333333333329</v>
      </c>
      <c r="AC38" s="12">
        <v>369.33333333333331</v>
      </c>
      <c r="AD38" s="12">
        <v>94</v>
      </c>
      <c r="AE38" s="12">
        <v>25.666666666666668</v>
      </c>
      <c r="AF38" s="12">
        <v>20.333333333333332</v>
      </c>
      <c r="AG38" s="12">
        <v>11.333333333333334</v>
      </c>
      <c r="AH38" s="12">
        <v>6</v>
      </c>
      <c r="AI38" s="12">
        <v>16.333333333333332</v>
      </c>
      <c r="AJ38" s="12">
        <v>1.3333333333333333</v>
      </c>
      <c r="AK38" s="12">
        <v>5.666666666666667</v>
      </c>
      <c r="AL38" s="12">
        <v>71</v>
      </c>
      <c r="AM38" s="12">
        <v>0.33333333333333331</v>
      </c>
      <c r="AN38" s="12">
        <v>4.666666666666667</v>
      </c>
      <c r="AO38" s="12">
        <v>0.66666666666666663</v>
      </c>
      <c r="AP38" s="12">
        <v>4.666666666666667</v>
      </c>
      <c r="AQ38" s="12">
        <v>14.333333333333334</v>
      </c>
      <c r="AR38" s="12">
        <v>4.333333333333333</v>
      </c>
      <c r="AS38" s="13">
        <v>1277.6666666666665</v>
      </c>
      <c r="AT38" s="14"/>
      <c r="AW38" s="15"/>
    </row>
    <row r="39" spans="1:49">
      <c r="A39" s="1" t="s">
        <v>34</v>
      </c>
      <c r="B39" s="12">
        <v>11</v>
      </c>
      <c r="C39" s="12">
        <v>20.666666666666668</v>
      </c>
      <c r="D39" s="12">
        <v>14</v>
      </c>
      <c r="E39" s="12">
        <v>8</v>
      </c>
      <c r="F39" s="12">
        <v>77.333333333333329</v>
      </c>
      <c r="G39" s="12">
        <v>13.666666666666666</v>
      </c>
      <c r="H39" s="12">
        <v>27.333333333333332</v>
      </c>
      <c r="I39" s="12">
        <v>22.333333333333332</v>
      </c>
      <c r="J39" s="12">
        <v>37.333333333333336</v>
      </c>
      <c r="K39" s="12">
        <v>69.666666666666671</v>
      </c>
      <c r="L39" s="12">
        <v>96.666666666666671</v>
      </c>
      <c r="M39" s="12">
        <v>303</v>
      </c>
      <c r="N39" s="12">
        <v>40</v>
      </c>
      <c r="O39" s="12">
        <v>133.33333333333334</v>
      </c>
      <c r="P39" s="12">
        <v>39.666666666666664</v>
      </c>
      <c r="Q39" s="12">
        <v>29.666666666666668</v>
      </c>
      <c r="R39" s="12">
        <v>33.666666666666664</v>
      </c>
      <c r="S39" s="12">
        <v>64.333333333333329</v>
      </c>
      <c r="T39" s="12">
        <v>12.666666666666666</v>
      </c>
      <c r="U39" s="12">
        <v>8.6666666666666661</v>
      </c>
      <c r="V39" s="12">
        <v>7.666666666666667</v>
      </c>
      <c r="W39" s="12">
        <v>4.333333333333333</v>
      </c>
      <c r="X39" s="12">
        <v>3.3333333333333335</v>
      </c>
      <c r="Y39" s="12">
        <v>10.333333333333334</v>
      </c>
      <c r="Z39" s="12">
        <v>18</v>
      </c>
      <c r="AA39" s="12">
        <v>360.33333333333331</v>
      </c>
      <c r="AB39" s="12">
        <v>248.66666666666666</v>
      </c>
      <c r="AC39" s="12">
        <v>1317.6666666666667</v>
      </c>
      <c r="AD39" s="12">
        <v>284</v>
      </c>
      <c r="AE39" s="12">
        <v>59.666666666666664</v>
      </c>
      <c r="AF39" s="12">
        <v>54.333333333333336</v>
      </c>
      <c r="AG39" s="12">
        <v>56.666666666666664</v>
      </c>
      <c r="AH39" s="12">
        <v>36</v>
      </c>
      <c r="AI39" s="12">
        <v>62.333333333333336</v>
      </c>
      <c r="AJ39" s="12">
        <v>8.6666666666666661</v>
      </c>
      <c r="AK39" s="12">
        <v>87</v>
      </c>
      <c r="AL39" s="12">
        <v>14</v>
      </c>
      <c r="AM39" s="12">
        <v>1.3333333333333333</v>
      </c>
      <c r="AN39" s="12">
        <v>13.666666666666666</v>
      </c>
      <c r="AO39" s="12">
        <v>9.6666666666666661</v>
      </c>
      <c r="AP39" s="12">
        <v>6.333333333333333</v>
      </c>
      <c r="AQ39" s="12">
        <v>107.66666666666667</v>
      </c>
      <c r="AR39" s="12">
        <v>17</v>
      </c>
      <c r="AS39" s="13">
        <v>3851.6666666666661</v>
      </c>
      <c r="AT39" s="14"/>
      <c r="AW39" s="15"/>
    </row>
    <row r="40" spans="1:49">
      <c r="A40" s="1" t="s">
        <v>35</v>
      </c>
      <c r="B40" s="12">
        <v>3</v>
      </c>
      <c r="C40" s="12">
        <v>2.6666666666666665</v>
      </c>
      <c r="D40" s="12">
        <v>3</v>
      </c>
      <c r="E40" s="12">
        <v>2.6666666666666665</v>
      </c>
      <c r="F40" s="12">
        <v>11</v>
      </c>
      <c r="G40" s="12">
        <v>3.6666666666666665</v>
      </c>
      <c r="H40" s="12">
        <v>9.3333333333333339</v>
      </c>
      <c r="I40" s="12">
        <v>14.333333333333334</v>
      </c>
      <c r="J40" s="12">
        <v>12.333333333333334</v>
      </c>
      <c r="K40" s="12">
        <v>4.666666666666667</v>
      </c>
      <c r="L40" s="12">
        <v>3.6666666666666665</v>
      </c>
      <c r="M40" s="12">
        <v>38</v>
      </c>
      <c r="N40" s="12">
        <v>1.3333333333333333</v>
      </c>
      <c r="O40" s="12">
        <v>1.6666666666666667</v>
      </c>
      <c r="P40" s="12">
        <v>5</v>
      </c>
      <c r="Q40" s="12">
        <v>3</v>
      </c>
      <c r="R40" s="12">
        <v>10.333333333333334</v>
      </c>
      <c r="S40" s="12">
        <v>4.666666666666667</v>
      </c>
      <c r="T40" s="12">
        <v>17</v>
      </c>
      <c r="U40" s="12">
        <v>9.3333333333333339</v>
      </c>
      <c r="V40" s="12">
        <v>21</v>
      </c>
      <c r="W40" s="12">
        <v>4.666666666666667</v>
      </c>
      <c r="X40" s="12">
        <v>2</v>
      </c>
      <c r="Y40" s="12">
        <v>10.666666666666666</v>
      </c>
      <c r="Z40" s="12">
        <v>2.6666666666666665</v>
      </c>
      <c r="AA40" s="12">
        <v>52.666666666666664</v>
      </c>
      <c r="AB40" s="12">
        <v>44.666666666666664</v>
      </c>
      <c r="AC40" s="12">
        <v>170</v>
      </c>
      <c r="AD40" s="12">
        <v>44.333333333333336</v>
      </c>
      <c r="AE40" s="12">
        <v>9.3333333333333339</v>
      </c>
      <c r="AF40" s="12">
        <v>11.333333333333334</v>
      </c>
      <c r="AG40" s="12">
        <v>12</v>
      </c>
      <c r="AH40" s="12">
        <v>7</v>
      </c>
      <c r="AI40" s="12">
        <v>7.333333333333333</v>
      </c>
      <c r="AJ40" s="12">
        <v>3.6666666666666665</v>
      </c>
      <c r="AK40" s="12">
        <v>0.33333333333333331</v>
      </c>
      <c r="AL40" s="12">
        <v>3.6666666666666665</v>
      </c>
      <c r="AM40" s="12">
        <v>6.666666666666667</v>
      </c>
      <c r="AN40" s="12">
        <v>26.666666666666668</v>
      </c>
      <c r="AO40" s="12">
        <v>3.3333333333333335</v>
      </c>
      <c r="AP40" s="12">
        <v>4.333333333333333</v>
      </c>
      <c r="AQ40" s="12">
        <v>19</v>
      </c>
      <c r="AR40" s="12">
        <v>3.6666666666666665</v>
      </c>
      <c r="AS40" s="13">
        <v>631.66666666666674</v>
      </c>
      <c r="AT40" s="14"/>
      <c r="AW40" s="15"/>
    </row>
    <row r="41" spans="1:49">
      <c r="A41" s="1" t="s">
        <v>36</v>
      </c>
      <c r="B41" s="12">
        <v>33.333333333333336</v>
      </c>
      <c r="C41" s="12">
        <v>42</v>
      </c>
      <c r="D41" s="12">
        <v>8.3333333333333339</v>
      </c>
      <c r="E41" s="12">
        <v>12</v>
      </c>
      <c r="F41" s="12">
        <v>40.333333333333336</v>
      </c>
      <c r="G41" s="12">
        <v>22.666666666666668</v>
      </c>
      <c r="H41" s="12">
        <v>98</v>
      </c>
      <c r="I41" s="12">
        <v>45.666666666666664</v>
      </c>
      <c r="J41" s="12">
        <v>79</v>
      </c>
      <c r="K41" s="12">
        <v>12.666666666666666</v>
      </c>
      <c r="L41" s="12">
        <v>51.333333333333336</v>
      </c>
      <c r="M41" s="12">
        <v>89</v>
      </c>
      <c r="N41" s="12">
        <v>26</v>
      </c>
      <c r="O41" s="12">
        <v>28.666666666666668</v>
      </c>
      <c r="P41" s="12">
        <v>23.666666666666668</v>
      </c>
      <c r="Q41" s="12">
        <v>24.333333333333332</v>
      </c>
      <c r="R41" s="12">
        <v>11.333333333333334</v>
      </c>
      <c r="S41" s="12">
        <v>28.666666666666668</v>
      </c>
      <c r="T41" s="12">
        <v>207</v>
      </c>
      <c r="U41" s="12">
        <v>64</v>
      </c>
      <c r="V41" s="12">
        <v>105.33333333333333</v>
      </c>
      <c r="W41" s="12">
        <v>16.333333333333332</v>
      </c>
      <c r="X41" s="12">
        <v>9.6666666666666661</v>
      </c>
      <c r="Y41" s="12">
        <v>26.333333333333332</v>
      </c>
      <c r="Z41" s="12">
        <v>21.333333333333332</v>
      </c>
      <c r="AA41" s="12">
        <v>125</v>
      </c>
      <c r="AB41" s="12">
        <v>105</v>
      </c>
      <c r="AC41" s="12">
        <v>427</v>
      </c>
      <c r="AD41" s="12">
        <v>127.66666666666667</v>
      </c>
      <c r="AE41" s="12">
        <v>43.333333333333336</v>
      </c>
      <c r="AF41" s="12">
        <v>77</v>
      </c>
      <c r="AG41" s="12">
        <v>37.333333333333336</v>
      </c>
      <c r="AH41" s="12">
        <v>39.333333333333336</v>
      </c>
      <c r="AI41" s="12">
        <v>53.666666666666664</v>
      </c>
      <c r="AJ41" s="12">
        <v>18.666666666666668</v>
      </c>
      <c r="AK41" s="12">
        <v>7.666666666666667</v>
      </c>
      <c r="AL41" s="12">
        <v>11.666666666666666</v>
      </c>
      <c r="AM41" s="12">
        <v>26</v>
      </c>
      <c r="AN41" s="12">
        <v>9</v>
      </c>
      <c r="AO41" s="12">
        <v>11.666666666666666</v>
      </c>
      <c r="AP41" s="12">
        <v>12.666666666666666</v>
      </c>
      <c r="AQ41" s="12">
        <v>57.333333333333336</v>
      </c>
      <c r="AR41" s="12">
        <v>18.333333333333332</v>
      </c>
      <c r="AS41" s="13">
        <v>2335.3333333333326</v>
      </c>
      <c r="AT41" s="14"/>
      <c r="AW41" s="15"/>
    </row>
    <row r="42" spans="1:49">
      <c r="A42" s="1" t="s">
        <v>53</v>
      </c>
      <c r="B42" s="12">
        <v>5</v>
      </c>
      <c r="C42" s="12">
        <v>9.3333333333333339</v>
      </c>
      <c r="D42" s="12">
        <v>2</v>
      </c>
      <c r="E42" s="12">
        <v>1</v>
      </c>
      <c r="F42" s="12">
        <v>11</v>
      </c>
      <c r="G42" s="12">
        <v>1</v>
      </c>
      <c r="H42" s="12">
        <v>7.666666666666667</v>
      </c>
      <c r="I42" s="12">
        <v>10.333333333333334</v>
      </c>
      <c r="J42" s="12">
        <v>11</v>
      </c>
      <c r="K42" s="12">
        <v>2.3333333333333335</v>
      </c>
      <c r="L42" s="12">
        <v>7</v>
      </c>
      <c r="M42" s="12">
        <v>5.666666666666667</v>
      </c>
      <c r="N42" s="12">
        <v>4</v>
      </c>
      <c r="O42" s="12">
        <v>3.6666666666666665</v>
      </c>
      <c r="P42" s="12">
        <v>3.6666666666666665</v>
      </c>
      <c r="Q42" s="12">
        <v>2</v>
      </c>
      <c r="R42" s="12">
        <v>5</v>
      </c>
      <c r="S42" s="12">
        <v>3.6666666666666665</v>
      </c>
      <c r="T42" s="12">
        <v>8</v>
      </c>
      <c r="U42" s="12">
        <v>8.3333333333333339</v>
      </c>
      <c r="V42" s="12">
        <v>10.333333333333334</v>
      </c>
      <c r="W42" s="12">
        <v>2</v>
      </c>
      <c r="X42" s="12">
        <v>1.6666666666666667</v>
      </c>
      <c r="Y42" s="12">
        <v>4</v>
      </c>
      <c r="Z42" s="12">
        <v>3.6666666666666665</v>
      </c>
      <c r="AA42" s="12">
        <v>61.666666666666664</v>
      </c>
      <c r="AB42" s="12">
        <v>63.666666666666664</v>
      </c>
      <c r="AC42" s="12">
        <v>381</v>
      </c>
      <c r="AD42" s="12">
        <v>90.333333333333329</v>
      </c>
      <c r="AE42" s="12">
        <v>41.666666666666664</v>
      </c>
      <c r="AF42" s="12">
        <v>60.666666666666664</v>
      </c>
      <c r="AG42" s="12">
        <v>20.666666666666668</v>
      </c>
      <c r="AH42" s="12">
        <v>39.333333333333336</v>
      </c>
      <c r="AI42" s="12">
        <v>34</v>
      </c>
      <c r="AJ42" s="12">
        <v>10.666666666666666</v>
      </c>
      <c r="AK42" s="12">
        <v>0.33333333333333331</v>
      </c>
      <c r="AL42" s="12">
        <v>7</v>
      </c>
      <c r="AM42" s="12">
        <v>6.333333333333333</v>
      </c>
      <c r="AN42" s="12">
        <v>9.6666666666666661</v>
      </c>
      <c r="AO42" s="12">
        <v>7.666666666666667</v>
      </c>
      <c r="AP42" s="12">
        <v>35</v>
      </c>
      <c r="AQ42" s="12">
        <v>24.333333333333332</v>
      </c>
      <c r="AR42" s="12">
        <v>15.666666666666666</v>
      </c>
      <c r="AS42" s="13">
        <v>1043</v>
      </c>
      <c r="AT42" s="14"/>
      <c r="AW42" s="15"/>
    </row>
    <row r="43" spans="1:49">
      <c r="A43" s="1" t="s">
        <v>54</v>
      </c>
      <c r="B43" s="12">
        <v>10</v>
      </c>
      <c r="C43" s="12">
        <v>16.666666666666668</v>
      </c>
      <c r="D43" s="12">
        <v>4.666666666666667</v>
      </c>
      <c r="E43" s="12">
        <v>3.6666666666666665</v>
      </c>
      <c r="F43" s="12">
        <v>16.666666666666668</v>
      </c>
      <c r="G43" s="12">
        <v>4</v>
      </c>
      <c r="H43" s="12">
        <v>10.333333333333334</v>
      </c>
      <c r="I43" s="12">
        <v>11</v>
      </c>
      <c r="J43" s="12">
        <v>18.666666666666668</v>
      </c>
      <c r="K43" s="12">
        <v>5.666666666666667</v>
      </c>
      <c r="L43" s="12">
        <v>11</v>
      </c>
      <c r="M43" s="12">
        <v>11</v>
      </c>
      <c r="N43" s="12">
        <v>8</v>
      </c>
      <c r="O43" s="12">
        <v>8.3333333333333339</v>
      </c>
      <c r="P43" s="12">
        <v>7</v>
      </c>
      <c r="Q43" s="12">
        <v>3.3333333333333335</v>
      </c>
      <c r="R43" s="12">
        <v>4.666666666666667</v>
      </c>
      <c r="S43" s="12">
        <v>6</v>
      </c>
      <c r="T43" s="12">
        <v>14.333333333333334</v>
      </c>
      <c r="U43" s="12">
        <v>5.666666666666667</v>
      </c>
      <c r="V43" s="12">
        <v>7.666666666666667</v>
      </c>
      <c r="W43" s="12">
        <v>2.6666666666666665</v>
      </c>
      <c r="X43" s="12">
        <v>2.3333333333333335</v>
      </c>
      <c r="Y43" s="12">
        <v>5</v>
      </c>
      <c r="Z43" s="12">
        <v>9</v>
      </c>
      <c r="AA43" s="12">
        <v>74</v>
      </c>
      <c r="AB43" s="12">
        <v>63</v>
      </c>
      <c r="AC43" s="12">
        <v>424.33333333333331</v>
      </c>
      <c r="AD43" s="12">
        <v>177.33333333333334</v>
      </c>
      <c r="AE43" s="12">
        <v>106.66666666666667</v>
      </c>
      <c r="AF43" s="12">
        <v>180.33333333333334</v>
      </c>
      <c r="AG43" s="12">
        <v>71</v>
      </c>
      <c r="AH43" s="12">
        <v>176.66666666666666</v>
      </c>
      <c r="AI43" s="12">
        <v>137.33333333333334</v>
      </c>
      <c r="AJ43" s="12">
        <v>68</v>
      </c>
      <c r="AK43" s="12">
        <v>3.6666666666666665</v>
      </c>
      <c r="AL43" s="12">
        <v>13.333333333333334</v>
      </c>
      <c r="AM43" s="12">
        <v>3.3333333333333335</v>
      </c>
      <c r="AN43" s="12">
        <v>14.333333333333334</v>
      </c>
      <c r="AO43" s="12">
        <v>42.666666666666664</v>
      </c>
      <c r="AP43" s="12">
        <v>10.333333333333334</v>
      </c>
      <c r="AQ43" s="12">
        <v>37.333333333333336</v>
      </c>
      <c r="AR43" s="12">
        <v>29</v>
      </c>
      <c r="AS43" s="13">
        <v>1839.9999999999998</v>
      </c>
      <c r="AT43" s="14"/>
      <c r="AW43" s="15"/>
    </row>
    <row r="44" spans="1:49">
      <c r="A44" s="1" t="s">
        <v>55</v>
      </c>
      <c r="B44" s="12">
        <v>20.333333333333332</v>
      </c>
      <c r="C44" s="12">
        <v>40</v>
      </c>
      <c r="D44" s="12">
        <v>33.333333333333336</v>
      </c>
      <c r="E44" s="12">
        <v>58.666666666666664</v>
      </c>
      <c r="F44" s="12">
        <v>324</v>
      </c>
      <c r="G44" s="12">
        <v>43</v>
      </c>
      <c r="H44" s="12">
        <v>68.333333333333329</v>
      </c>
      <c r="I44" s="12">
        <v>36.333333333333336</v>
      </c>
      <c r="J44" s="12">
        <v>55.666666666666664</v>
      </c>
      <c r="K44" s="12">
        <v>20</v>
      </c>
      <c r="L44" s="12">
        <v>26</v>
      </c>
      <c r="M44" s="12">
        <v>23</v>
      </c>
      <c r="N44" s="12">
        <v>15.666666666666666</v>
      </c>
      <c r="O44" s="12">
        <v>10.666666666666666</v>
      </c>
      <c r="P44" s="12">
        <v>8.6666666666666661</v>
      </c>
      <c r="Q44" s="12">
        <v>4.666666666666667</v>
      </c>
      <c r="R44" s="12">
        <v>11</v>
      </c>
      <c r="S44" s="12">
        <v>29</v>
      </c>
      <c r="T44" s="12">
        <v>54.666666666666664</v>
      </c>
      <c r="U44" s="12">
        <v>61.666666666666664</v>
      </c>
      <c r="V44" s="12">
        <v>62.666666666666664</v>
      </c>
      <c r="W44" s="12">
        <v>51.666666666666664</v>
      </c>
      <c r="X44" s="12">
        <v>41.333333333333336</v>
      </c>
      <c r="Y44" s="12">
        <v>96</v>
      </c>
      <c r="Z44" s="12">
        <v>34.333333333333336</v>
      </c>
      <c r="AA44" s="12">
        <v>217.66666666666666</v>
      </c>
      <c r="AB44" s="12">
        <v>257</v>
      </c>
      <c r="AC44" s="12">
        <v>1378</v>
      </c>
      <c r="AD44" s="12">
        <v>395.33333333333331</v>
      </c>
      <c r="AE44" s="12">
        <v>124.66666666666667</v>
      </c>
      <c r="AF44" s="12">
        <v>134.66666666666666</v>
      </c>
      <c r="AG44" s="12">
        <v>72.333333333333329</v>
      </c>
      <c r="AH44" s="12">
        <v>76.333333333333329</v>
      </c>
      <c r="AI44" s="12">
        <v>129.66666666666666</v>
      </c>
      <c r="AJ44" s="12">
        <v>45</v>
      </c>
      <c r="AK44" s="12">
        <v>6.333333333333333</v>
      </c>
      <c r="AL44" s="12">
        <v>85.666666666666671</v>
      </c>
      <c r="AM44" s="12">
        <v>12</v>
      </c>
      <c r="AN44" s="12">
        <v>50.333333333333336</v>
      </c>
      <c r="AO44" s="12">
        <v>26.666666666666668</v>
      </c>
      <c r="AP44" s="12">
        <v>40</v>
      </c>
      <c r="AQ44" s="12">
        <v>18.333333333333332</v>
      </c>
      <c r="AR44" s="12">
        <v>308.33333333333331</v>
      </c>
      <c r="AS44" s="13">
        <v>4608.9999999999991</v>
      </c>
      <c r="AT44" s="14"/>
      <c r="AW44" s="15"/>
    </row>
    <row r="45" spans="1:49">
      <c r="A45" s="1" t="s">
        <v>56</v>
      </c>
      <c r="B45" s="12">
        <v>13.333333333333334</v>
      </c>
      <c r="C45" s="12">
        <v>22</v>
      </c>
      <c r="D45" s="12">
        <v>13.333333333333334</v>
      </c>
      <c r="E45" s="12">
        <v>15</v>
      </c>
      <c r="F45" s="12">
        <v>84.666666666666671</v>
      </c>
      <c r="G45" s="12">
        <v>13.666666666666666</v>
      </c>
      <c r="H45" s="12">
        <v>25</v>
      </c>
      <c r="I45" s="12">
        <v>23</v>
      </c>
      <c r="J45" s="12">
        <v>29.333333333333332</v>
      </c>
      <c r="K45" s="12">
        <v>8.3333333333333339</v>
      </c>
      <c r="L45" s="12">
        <v>18</v>
      </c>
      <c r="M45" s="12">
        <v>11.666666666666666</v>
      </c>
      <c r="N45" s="12">
        <v>10.333333333333334</v>
      </c>
      <c r="O45" s="12">
        <v>4.333333333333333</v>
      </c>
      <c r="P45" s="12">
        <v>7</v>
      </c>
      <c r="Q45" s="12">
        <v>4</v>
      </c>
      <c r="R45" s="12">
        <v>6.333333333333333</v>
      </c>
      <c r="S45" s="12">
        <v>4.666666666666667</v>
      </c>
      <c r="T45" s="12">
        <v>12.666666666666666</v>
      </c>
      <c r="U45" s="12">
        <v>13.333333333333334</v>
      </c>
      <c r="V45" s="12">
        <v>18</v>
      </c>
      <c r="W45" s="12">
        <v>12</v>
      </c>
      <c r="X45" s="12">
        <v>6.333333333333333</v>
      </c>
      <c r="Y45" s="12">
        <v>16</v>
      </c>
      <c r="Z45" s="12">
        <v>10.666666666666666</v>
      </c>
      <c r="AA45" s="12">
        <v>141.66666666666666</v>
      </c>
      <c r="AB45" s="12">
        <v>137.66666666666666</v>
      </c>
      <c r="AC45" s="12">
        <v>840.33333333333337</v>
      </c>
      <c r="AD45" s="12">
        <v>200.66666666666666</v>
      </c>
      <c r="AE45" s="12">
        <v>117.33333333333333</v>
      </c>
      <c r="AF45" s="12">
        <v>129</v>
      </c>
      <c r="AG45" s="12">
        <v>65</v>
      </c>
      <c r="AH45" s="12">
        <v>94</v>
      </c>
      <c r="AI45" s="12">
        <v>111</v>
      </c>
      <c r="AJ45" s="12">
        <v>37.333333333333336</v>
      </c>
      <c r="AK45" s="12">
        <v>5.333333333333333</v>
      </c>
      <c r="AL45" s="12">
        <v>13</v>
      </c>
      <c r="AM45" s="12">
        <v>3.6666666666666665</v>
      </c>
      <c r="AN45" s="12">
        <v>10.333333333333334</v>
      </c>
      <c r="AO45" s="12">
        <v>17.333333333333332</v>
      </c>
      <c r="AP45" s="12">
        <v>29.333333333333332</v>
      </c>
      <c r="AQ45" s="12">
        <v>214.66666666666666</v>
      </c>
      <c r="AR45" s="12">
        <v>14</v>
      </c>
      <c r="AS45" s="13">
        <v>2584.666666666667</v>
      </c>
      <c r="AT45" s="14"/>
      <c r="AW45" s="15"/>
    </row>
    <row r="46" spans="1:49">
      <c r="A46" s="11" t="s">
        <v>49</v>
      </c>
      <c r="B46" s="14">
        <v>1789.3333333333328</v>
      </c>
      <c r="C46" s="14">
        <v>3225</v>
      </c>
      <c r="D46" s="14">
        <v>2325.3333333333339</v>
      </c>
      <c r="E46" s="14">
        <v>2387.6666666666665</v>
      </c>
      <c r="F46" s="14">
        <v>7245.3333333333348</v>
      </c>
      <c r="G46" s="14">
        <v>2546.6666666666656</v>
      </c>
      <c r="H46" s="14">
        <v>4285</v>
      </c>
      <c r="I46" s="14">
        <v>3564.666666666667</v>
      </c>
      <c r="J46" s="14">
        <v>4174.666666666667</v>
      </c>
      <c r="K46" s="14">
        <v>2519</v>
      </c>
      <c r="L46" s="14">
        <v>4219.666666666667</v>
      </c>
      <c r="M46" s="14">
        <v>3428.6666666666661</v>
      </c>
      <c r="N46" s="14">
        <v>2207.666666666667</v>
      </c>
      <c r="O46" s="14">
        <v>2942.9999999999991</v>
      </c>
      <c r="P46" s="14">
        <v>1921.3333333333333</v>
      </c>
      <c r="Q46" s="14">
        <v>1160.6666666666665</v>
      </c>
      <c r="R46" s="14">
        <v>1518.9999999999998</v>
      </c>
      <c r="S46" s="14">
        <v>2741.333333333333</v>
      </c>
      <c r="T46" s="14">
        <v>2264</v>
      </c>
      <c r="U46" s="14">
        <v>1889.6666666666665</v>
      </c>
      <c r="V46" s="14">
        <v>2966.9999999999991</v>
      </c>
      <c r="W46" s="14">
        <v>1585.0000000000002</v>
      </c>
      <c r="X46" s="14">
        <v>1384.3333333333328</v>
      </c>
      <c r="Y46" s="14">
        <v>3103.0000000000009</v>
      </c>
      <c r="Z46" s="14">
        <v>3264.333333333333</v>
      </c>
      <c r="AA46" s="14">
        <v>8024.3333333333339</v>
      </c>
      <c r="AB46" s="14">
        <v>7319.6666666666697</v>
      </c>
      <c r="AC46" s="14">
        <v>30649</v>
      </c>
      <c r="AD46" s="14">
        <v>10063.666666666668</v>
      </c>
      <c r="AE46" s="14">
        <v>7125.666666666667</v>
      </c>
      <c r="AF46" s="14">
        <v>8225.3333333333321</v>
      </c>
      <c r="AG46" s="14">
        <v>4330.333333333333</v>
      </c>
      <c r="AH46" s="14">
        <v>6629.333333333333</v>
      </c>
      <c r="AI46" s="14">
        <v>4137.0000000000009</v>
      </c>
      <c r="AJ46" s="14">
        <v>1513.3333333333337</v>
      </c>
      <c r="AK46" s="14">
        <v>1251.9999999999998</v>
      </c>
      <c r="AL46" s="14">
        <v>3915.333333333333</v>
      </c>
      <c r="AM46" s="14">
        <v>656.66666666666674</v>
      </c>
      <c r="AN46" s="14">
        <v>2144.0000000000009</v>
      </c>
      <c r="AO46" s="14">
        <v>1096.6666666666665</v>
      </c>
      <c r="AP46" s="14">
        <v>1740.9999999999998</v>
      </c>
      <c r="AQ46" s="14">
        <v>4455.6666666666652</v>
      </c>
      <c r="AR46" s="14">
        <v>2785</v>
      </c>
      <c r="AS46" s="14">
        <v>176725.33333333331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E26" sqref="E26"/>
    </sheetView>
  </sheetViews>
  <sheetFormatPr defaultRowHeight="12.75"/>
  <cols>
    <col min="1" max="44" width="7.7109375" style="9" customWidth="1"/>
    <col min="45" max="45" width="8.7109375" style="11" customWidth="1"/>
    <col min="46" max="46" width="9.140625" style="11"/>
    <col min="47" max="48" width="9.140625" style="9"/>
    <col min="49" max="49" width="8.7109375" style="9" customWidth="1"/>
    <col min="50" max="16384" width="9.140625" style="9"/>
  </cols>
  <sheetData>
    <row r="1" spans="1:56" ht="26.25" customHeight="1">
      <c r="A1" s="7" t="s">
        <v>0</v>
      </c>
      <c r="B1" s="8" t="s">
        <v>1</v>
      </c>
      <c r="D1" s="9" t="s">
        <v>61</v>
      </c>
      <c r="G1" s="19">
        <f>'Weekday OD'!G1</f>
        <v>40513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4.75</v>
      </c>
      <c r="C3" s="12">
        <v>39</v>
      </c>
      <c r="D3" s="12">
        <v>46.5</v>
      </c>
      <c r="E3" s="12">
        <v>22.75</v>
      </c>
      <c r="F3" s="12">
        <v>109.25</v>
      </c>
      <c r="G3" s="12">
        <v>34</v>
      </c>
      <c r="H3" s="12">
        <v>47.25</v>
      </c>
      <c r="I3" s="12">
        <v>29.75</v>
      </c>
      <c r="J3" s="12">
        <v>43</v>
      </c>
      <c r="K3" s="12">
        <v>18.25</v>
      </c>
      <c r="L3" s="12">
        <v>48</v>
      </c>
      <c r="M3" s="12">
        <v>86.25</v>
      </c>
      <c r="N3" s="12">
        <v>14.75</v>
      </c>
      <c r="O3" s="12">
        <v>14.5</v>
      </c>
      <c r="P3" s="12">
        <v>16.75</v>
      </c>
      <c r="Q3" s="12">
        <v>10</v>
      </c>
      <c r="R3" s="12">
        <v>6.5</v>
      </c>
      <c r="S3" s="12">
        <v>14</v>
      </c>
      <c r="T3" s="12">
        <v>12</v>
      </c>
      <c r="U3" s="12">
        <v>2.5</v>
      </c>
      <c r="V3" s="12">
        <v>5.5</v>
      </c>
      <c r="W3" s="12">
        <v>3.5</v>
      </c>
      <c r="X3" s="12">
        <v>3</v>
      </c>
      <c r="Y3" s="12">
        <v>7</v>
      </c>
      <c r="Z3" s="12">
        <v>15.75</v>
      </c>
      <c r="AA3" s="12">
        <v>55.75</v>
      </c>
      <c r="AB3" s="12">
        <v>33.25</v>
      </c>
      <c r="AC3" s="12">
        <v>155.25</v>
      </c>
      <c r="AD3" s="12">
        <v>58</v>
      </c>
      <c r="AE3" s="12">
        <v>36.75</v>
      </c>
      <c r="AF3" s="12">
        <v>49.75</v>
      </c>
      <c r="AG3" s="12">
        <v>12.75</v>
      </c>
      <c r="AH3" s="12">
        <v>23.75</v>
      </c>
      <c r="AI3" s="12">
        <v>13.5</v>
      </c>
      <c r="AJ3" s="12">
        <v>7.75</v>
      </c>
      <c r="AK3" s="12">
        <v>2.25</v>
      </c>
      <c r="AL3" s="12">
        <v>8.5</v>
      </c>
      <c r="AM3" s="12">
        <v>1.5</v>
      </c>
      <c r="AN3" s="12">
        <v>19</v>
      </c>
      <c r="AO3" s="12">
        <v>6</v>
      </c>
      <c r="AP3" s="12">
        <v>8.5</v>
      </c>
      <c r="AQ3" s="12">
        <v>22</v>
      </c>
      <c r="AR3" s="12">
        <v>10</v>
      </c>
      <c r="AS3" s="13">
        <v>1178.75</v>
      </c>
      <c r="AT3" s="14"/>
      <c r="AV3" s="9" t="s">
        <v>38</v>
      </c>
      <c r="AW3" s="12">
        <f>SUM(B3:Z27,AK3:AN27,B38:Z41,AK38:AN41)</f>
        <v>32293</v>
      </c>
      <c r="AY3" s="9" t="s">
        <v>39</v>
      </c>
      <c r="AZ3" s="15">
        <f>SUM(AW12:AW18,AX12:BC12)</f>
        <v>72126</v>
      </c>
      <c r="BA3" s="16">
        <f>AZ3/BD$19</f>
        <v>0.57595400417236453</v>
      </c>
    </row>
    <row r="4" spans="1:56">
      <c r="A4" s="1" t="s">
        <v>3</v>
      </c>
      <c r="B4" s="12">
        <v>47</v>
      </c>
      <c r="C4" s="12">
        <v>12.75</v>
      </c>
      <c r="D4" s="12">
        <v>47.25</v>
      </c>
      <c r="E4" s="12">
        <v>37</v>
      </c>
      <c r="F4" s="12">
        <v>173</v>
      </c>
      <c r="G4" s="12">
        <v>63.25</v>
      </c>
      <c r="H4" s="12">
        <v>77.75</v>
      </c>
      <c r="I4" s="12">
        <v>46</v>
      </c>
      <c r="J4" s="12">
        <v>77.75</v>
      </c>
      <c r="K4" s="12">
        <v>32.5</v>
      </c>
      <c r="L4" s="12">
        <v>53.5</v>
      </c>
      <c r="M4" s="12">
        <v>310.25</v>
      </c>
      <c r="N4" s="12">
        <v>25.75</v>
      </c>
      <c r="O4" s="12">
        <v>34</v>
      </c>
      <c r="P4" s="12">
        <v>20.25</v>
      </c>
      <c r="Q4" s="12">
        <v>10.75</v>
      </c>
      <c r="R4" s="12">
        <v>15.25</v>
      </c>
      <c r="S4" s="12">
        <v>33.25</v>
      </c>
      <c r="T4" s="12">
        <v>21.75</v>
      </c>
      <c r="U4" s="12">
        <v>10.25</v>
      </c>
      <c r="V4" s="12">
        <v>12.5</v>
      </c>
      <c r="W4" s="12">
        <v>4.25</v>
      </c>
      <c r="X4" s="12">
        <v>4.25</v>
      </c>
      <c r="Y4" s="12">
        <v>13.25</v>
      </c>
      <c r="Z4" s="12">
        <v>17.25</v>
      </c>
      <c r="AA4" s="12">
        <v>129.5</v>
      </c>
      <c r="AB4" s="12">
        <v>104.25</v>
      </c>
      <c r="AC4" s="12">
        <v>441</v>
      </c>
      <c r="AD4" s="12">
        <v>121.75</v>
      </c>
      <c r="AE4" s="12">
        <v>47.5</v>
      </c>
      <c r="AF4" s="12">
        <v>50</v>
      </c>
      <c r="AG4" s="12">
        <v>24.5</v>
      </c>
      <c r="AH4" s="12">
        <v>35.75</v>
      </c>
      <c r="AI4" s="12">
        <v>22.25</v>
      </c>
      <c r="AJ4" s="12">
        <v>14</v>
      </c>
      <c r="AK4" s="12">
        <v>6</v>
      </c>
      <c r="AL4" s="12">
        <v>13.75</v>
      </c>
      <c r="AM4" s="12">
        <v>2.5</v>
      </c>
      <c r="AN4" s="12">
        <v>29.5</v>
      </c>
      <c r="AO4" s="12">
        <v>6</v>
      </c>
      <c r="AP4" s="12">
        <v>8.75</v>
      </c>
      <c r="AQ4" s="12">
        <v>39.75</v>
      </c>
      <c r="AR4" s="12">
        <v>18.5</v>
      </c>
      <c r="AS4" s="13">
        <v>2316</v>
      </c>
      <c r="AT4" s="14"/>
      <c r="AV4" s="9" t="s">
        <v>40</v>
      </c>
      <c r="AW4" s="12">
        <f>SUM(AA28:AJ37, AA42:AJ45, AO28:AR37, AO42:AR45)</f>
        <v>39418</v>
      </c>
      <c r="AY4" s="9" t="s">
        <v>41</v>
      </c>
      <c r="AZ4" s="15">
        <f>SUM(AX13:BB18)</f>
        <v>48539.25</v>
      </c>
      <c r="BA4" s="16">
        <f>AZ4/BD$19</f>
        <v>0.38760468342932436</v>
      </c>
    </row>
    <row r="5" spans="1:56">
      <c r="A5" s="1" t="s">
        <v>4</v>
      </c>
      <c r="B5" s="12">
        <v>56.5</v>
      </c>
      <c r="C5" s="12">
        <v>44.25</v>
      </c>
      <c r="D5" s="12">
        <v>7</v>
      </c>
      <c r="E5" s="12">
        <v>29.5</v>
      </c>
      <c r="F5" s="12">
        <v>216</v>
      </c>
      <c r="G5" s="12">
        <v>56.5</v>
      </c>
      <c r="H5" s="12">
        <v>45</v>
      </c>
      <c r="I5" s="12">
        <v>49.25</v>
      </c>
      <c r="J5" s="12">
        <v>43.75</v>
      </c>
      <c r="K5" s="12">
        <v>26.75</v>
      </c>
      <c r="L5" s="12">
        <v>33.25</v>
      </c>
      <c r="M5" s="12">
        <v>116.5</v>
      </c>
      <c r="N5" s="12">
        <v>9</v>
      </c>
      <c r="O5" s="12">
        <v>10</v>
      </c>
      <c r="P5" s="12">
        <v>9.5</v>
      </c>
      <c r="Q5" s="12">
        <v>6.25</v>
      </c>
      <c r="R5" s="12">
        <v>6.25</v>
      </c>
      <c r="S5" s="12">
        <v>20.75</v>
      </c>
      <c r="T5" s="12">
        <v>12.25</v>
      </c>
      <c r="U5" s="12">
        <v>5</v>
      </c>
      <c r="V5" s="12">
        <v>9.75</v>
      </c>
      <c r="W5" s="12">
        <v>1.75</v>
      </c>
      <c r="X5" s="12">
        <v>2.75</v>
      </c>
      <c r="Y5" s="12">
        <v>17.75</v>
      </c>
      <c r="Z5" s="12">
        <v>8.25</v>
      </c>
      <c r="AA5" s="12">
        <v>83.5</v>
      </c>
      <c r="AB5" s="12">
        <v>65.75</v>
      </c>
      <c r="AC5" s="12">
        <v>301</v>
      </c>
      <c r="AD5" s="12">
        <v>104.25</v>
      </c>
      <c r="AE5" s="12">
        <v>20.5</v>
      </c>
      <c r="AF5" s="12">
        <v>25.75</v>
      </c>
      <c r="AG5" s="12">
        <v>23</v>
      </c>
      <c r="AH5" s="12">
        <v>15.5</v>
      </c>
      <c r="AI5" s="12">
        <v>11</v>
      </c>
      <c r="AJ5" s="12">
        <v>3</v>
      </c>
      <c r="AK5" s="12">
        <v>1.5</v>
      </c>
      <c r="AL5" s="12">
        <v>10.25</v>
      </c>
      <c r="AM5" s="12">
        <v>2.25</v>
      </c>
      <c r="AN5" s="12">
        <v>9.5</v>
      </c>
      <c r="AO5" s="12">
        <v>1.75</v>
      </c>
      <c r="AP5" s="12">
        <v>2</v>
      </c>
      <c r="AQ5" s="12">
        <v>32.75</v>
      </c>
      <c r="AR5" s="12">
        <v>9</v>
      </c>
      <c r="AS5" s="13">
        <v>1565.75</v>
      </c>
      <c r="AT5" s="14"/>
      <c r="AV5" s="9" t="s">
        <v>42</v>
      </c>
      <c r="AW5" s="12">
        <f>SUM(AA3:AJ27,B28:Z37,AA38:AJ41,AK28:AN37, B42:Z45, AK42:AN45, AO3:AR27, AO38:AR41)</f>
        <v>53517.75</v>
      </c>
    </row>
    <row r="6" spans="1:56">
      <c r="A6" s="1" t="s">
        <v>5</v>
      </c>
      <c r="B6" s="12">
        <v>30</v>
      </c>
      <c r="C6" s="12">
        <v>29.25</v>
      </c>
      <c r="D6" s="12">
        <v>33.25</v>
      </c>
      <c r="E6" s="12">
        <v>8.25</v>
      </c>
      <c r="F6" s="12">
        <v>60</v>
      </c>
      <c r="G6" s="12">
        <v>32</v>
      </c>
      <c r="H6" s="12">
        <v>38.25</v>
      </c>
      <c r="I6" s="12">
        <v>46.75</v>
      </c>
      <c r="J6" s="12">
        <v>54.5</v>
      </c>
      <c r="K6" s="12">
        <v>22</v>
      </c>
      <c r="L6" s="12">
        <v>32.75</v>
      </c>
      <c r="M6" s="12">
        <v>91.75</v>
      </c>
      <c r="N6" s="12">
        <v>10</v>
      </c>
      <c r="O6" s="12">
        <v>19.75</v>
      </c>
      <c r="P6" s="12">
        <v>10.25</v>
      </c>
      <c r="Q6" s="12">
        <v>2.25</v>
      </c>
      <c r="R6" s="12">
        <v>5.25</v>
      </c>
      <c r="S6" s="12">
        <v>23.25</v>
      </c>
      <c r="T6" s="12">
        <v>10</v>
      </c>
      <c r="U6" s="12">
        <v>8.25</v>
      </c>
      <c r="V6" s="12">
        <v>15</v>
      </c>
      <c r="W6" s="12">
        <v>5.25</v>
      </c>
      <c r="X6" s="12">
        <v>3.75</v>
      </c>
      <c r="Y6" s="12">
        <v>11.75</v>
      </c>
      <c r="Z6" s="12">
        <v>7.75</v>
      </c>
      <c r="AA6" s="12">
        <v>103.5</v>
      </c>
      <c r="AB6" s="12">
        <v>103.75</v>
      </c>
      <c r="AC6" s="12">
        <v>334.5</v>
      </c>
      <c r="AD6" s="12">
        <v>155.5</v>
      </c>
      <c r="AE6" s="12">
        <v>61</v>
      </c>
      <c r="AF6" s="12">
        <v>61.75</v>
      </c>
      <c r="AG6" s="12">
        <v>21.25</v>
      </c>
      <c r="AH6" s="12">
        <v>20.5</v>
      </c>
      <c r="AI6" s="12">
        <v>11.5</v>
      </c>
      <c r="AJ6" s="12">
        <v>3.25</v>
      </c>
      <c r="AK6" s="12">
        <v>2.25</v>
      </c>
      <c r="AL6" s="12">
        <v>10</v>
      </c>
      <c r="AM6" s="12">
        <v>3.25</v>
      </c>
      <c r="AN6" s="12">
        <v>7.5</v>
      </c>
      <c r="AO6" s="12">
        <v>1</v>
      </c>
      <c r="AP6" s="12">
        <v>3.5</v>
      </c>
      <c r="AQ6" s="12">
        <v>47.5</v>
      </c>
      <c r="AR6" s="12">
        <v>12.5</v>
      </c>
      <c r="AS6" s="13">
        <v>1575.25</v>
      </c>
      <c r="AT6" s="14"/>
      <c r="AW6" s="12"/>
    </row>
    <row r="7" spans="1:56">
      <c r="A7" s="1" t="s">
        <v>6</v>
      </c>
      <c r="B7" s="12">
        <v>120.25</v>
      </c>
      <c r="C7" s="12">
        <v>176.5</v>
      </c>
      <c r="D7" s="12">
        <v>224</v>
      </c>
      <c r="E7" s="12">
        <v>64.25</v>
      </c>
      <c r="F7" s="12">
        <v>18.25</v>
      </c>
      <c r="G7" s="12">
        <v>118.75</v>
      </c>
      <c r="H7" s="12">
        <v>134.25</v>
      </c>
      <c r="I7" s="12">
        <v>136.25</v>
      </c>
      <c r="J7" s="12">
        <v>147.25</v>
      </c>
      <c r="K7" s="12">
        <v>73.5</v>
      </c>
      <c r="L7" s="12">
        <v>99</v>
      </c>
      <c r="M7" s="12">
        <v>139.5</v>
      </c>
      <c r="N7" s="12">
        <v>43</v>
      </c>
      <c r="O7" s="12">
        <v>38.5</v>
      </c>
      <c r="P7" s="12">
        <v>36</v>
      </c>
      <c r="Q7" s="12">
        <v>19</v>
      </c>
      <c r="R7" s="12">
        <v>31</v>
      </c>
      <c r="S7" s="12">
        <v>105.75</v>
      </c>
      <c r="T7" s="12">
        <v>26.5</v>
      </c>
      <c r="U7" s="12">
        <v>31.5</v>
      </c>
      <c r="V7" s="12">
        <v>54.25</v>
      </c>
      <c r="W7" s="12">
        <v>27.5</v>
      </c>
      <c r="X7" s="12">
        <v>19.25</v>
      </c>
      <c r="Y7" s="12">
        <v>20.5</v>
      </c>
      <c r="Z7" s="12">
        <v>30.5</v>
      </c>
      <c r="AA7" s="12">
        <v>200.5</v>
      </c>
      <c r="AB7" s="12">
        <v>154.5</v>
      </c>
      <c r="AC7" s="12">
        <v>744.75</v>
      </c>
      <c r="AD7" s="12">
        <v>276</v>
      </c>
      <c r="AE7" s="12">
        <v>126.25</v>
      </c>
      <c r="AF7" s="12">
        <v>93.25</v>
      </c>
      <c r="AG7" s="12">
        <v>50.75</v>
      </c>
      <c r="AH7" s="12">
        <v>39.25</v>
      </c>
      <c r="AI7" s="12">
        <v>49.75</v>
      </c>
      <c r="AJ7" s="12">
        <v>6</v>
      </c>
      <c r="AK7" s="12">
        <v>12.25</v>
      </c>
      <c r="AL7" s="12">
        <v>40.75</v>
      </c>
      <c r="AM7" s="12">
        <v>5.25</v>
      </c>
      <c r="AN7" s="12">
        <v>17.5</v>
      </c>
      <c r="AO7" s="12">
        <v>6.75</v>
      </c>
      <c r="AP7" s="12">
        <v>7.25</v>
      </c>
      <c r="AQ7" s="12">
        <v>111.25</v>
      </c>
      <c r="AR7" s="12">
        <v>47</v>
      </c>
      <c r="AS7" s="13">
        <v>3924</v>
      </c>
      <c r="AT7" s="14"/>
      <c r="AW7" s="12"/>
    </row>
    <row r="8" spans="1:56">
      <c r="A8" s="1" t="s">
        <v>7</v>
      </c>
      <c r="B8" s="12">
        <v>41.75</v>
      </c>
      <c r="C8" s="12">
        <v>58</v>
      </c>
      <c r="D8" s="12">
        <v>45.75</v>
      </c>
      <c r="E8" s="12">
        <v>30.25</v>
      </c>
      <c r="F8" s="12">
        <v>99.5</v>
      </c>
      <c r="G8" s="12">
        <v>9.75</v>
      </c>
      <c r="H8" s="12">
        <v>44</v>
      </c>
      <c r="I8" s="12">
        <v>62.5</v>
      </c>
      <c r="J8" s="12">
        <v>58</v>
      </c>
      <c r="K8" s="12">
        <v>24.5</v>
      </c>
      <c r="L8" s="12">
        <v>55.25</v>
      </c>
      <c r="M8" s="12">
        <v>93.25</v>
      </c>
      <c r="N8" s="12">
        <v>18.25</v>
      </c>
      <c r="O8" s="12">
        <v>30.5</v>
      </c>
      <c r="P8" s="12">
        <v>17</v>
      </c>
      <c r="Q8" s="12">
        <v>7.5</v>
      </c>
      <c r="R8" s="12">
        <v>8</v>
      </c>
      <c r="S8" s="12">
        <v>26.25</v>
      </c>
      <c r="T8" s="12">
        <v>10.25</v>
      </c>
      <c r="U8" s="12">
        <v>7.25</v>
      </c>
      <c r="V8" s="12">
        <v>15.25</v>
      </c>
      <c r="W8" s="12">
        <v>5.25</v>
      </c>
      <c r="X8" s="12">
        <v>3.5</v>
      </c>
      <c r="Y8" s="12">
        <v>8.75</v>
      </c>
      <c r="Z8" s="12">
        <v>20</v>
      </c>
      <c r="AA8" s="12">
        <v>87.5</v>
      </c>
      <c r="AB8" s="12">
        <v>78.75</v>
      </c>
      <c r="AC8" s="12">
        <v>234</v>
      </c>
      <c r="AD8" s="12">
        <v>143.75</v>
      </c>
      <c r="AE8" s="12">
        <v>74.5</v>
      </c>
      <c r="AF8" s="12">
        <v>61.25</v>
      </c>
      <c r="AG8" s="12">
        <v>15.75</v>
      </c>
      <c r="AH8" s="12">
        <v>17.75</v>
      </c>
      <c r="AI8" s="12">
        <v>12.75</v>
      </c>
      <c r="AJ8" s="12">
        <v>2.5</v>
      </c>
      <c r="AK8" s="12">
        <v>4.5</v>
      </c>
      <c r="AL8" s="12">
        <v>11.5</v>
      </c>
      <c r="AM8" s="12">
        <v>1.75</v>
      </c>
      <c r="AN8" s="12">
        <v>15.25</v>
      </c>
      <c r="AO8" s="12">
        <v>1.25</v>
      </c>
      <c r="AP8" s="12">
        <v>2.25</v>
      </c>
      <c r="AQ8" s="12">
        <v>38.5</v>
      </c>
      <c r="AR8" s="12">
        <v>11.25</v>
      </c>
      <c r="AS8" s="13">
        <v>1615</v>
      </c>
      <c r="AT8" s="14"/>
      <c r="AW8" s="15"/>
    </row>
    <row r="9" spans="1:56">
      <c r="A9" s="1" t="s">
        <v>8</v>
      </c>
      <c r="B9" s="12">
        <v>57.5</v>
      </c>
      <c r="C9" s="12">
        <v>76.25</v>
      </c>
      <c r="D9" s="12">
        <v>41</v>
      </c>
      <c r="E9" s="12">
        <v>38</v>
      </c>
      <c r="F9" s="12">
        <v>128.75</v>
      </c>
      <c r="G9" s="12">
        <v>52</v>
      </c>
      <c r="H9" s="12">
        <v>11.5</v>
      </c>
      <c r="I9" s="12">
        <v>41.75</v>
      </c>
      <c r="J9" s="12">
        <v>57.75</v>
      </c>
      <c r="K9" s="12">
        <v>25.75</v>
      </c>
      <c r="L9" s="12">
        <v>60</v>
      </c>
      <c r="M9" s="12">
        <v>183.25</v>
      </c>
      <c r="N9" s="12">
        <v>26.5</v>
      </c>
      <c r="O9" s="12">
        <v>51.5</v>
      </c>
      <c r="P9" s="12">
        <v>38.75</v>
      </c>
      <c r="Q9" s="12">
        <v>13.25</v>
      </c>
      <c r="R9" s="12">
        <v>15.25</v>
      </c>
      <c r="S9" s="12">
        <v>27.5</v>
      </c>
      <c r="T9" s="12">
        <v>22</v>
      </c>
      <c r="U9" s="12">
        <v>21.25</v>
      </c>
      <c r="V9" s="12">
        <v>29.5</v>
      </c>
      <c r="W9" s="12">
        <v>9</v>
      </c>
      <c r="X9" s="12">
        <v>9</v>
      </c>
      <c r="Y9" s="12">
        <v>38.5</v>
      </c>
      <c r="Z9" s="12">
        <v>30</v>
      </c>
      <c r="AA9" s="12">
        <v>151.5</v>
      </c>
      <c r="AB9" s="12">
        <v>140.75</v>
      </c>
      <c r="AC9" s="12">
        <v>523.5</v>
      </c>
      <c r="AD9" s="12">
        <v>234.75</v>
      </c>
      <c r="AE9" s="12">
        <v>117.75</v>
      </c>
      <c r="AF9" s="12">
        <v>83.75</v>
      </c>
      <c r="AG9" s="12">
        <v>27.75</v>
      </c>
      <c r="AH9" s="12">
        <v>33.25</v>
      </c>
      <c r="AI9" s="12">
        <v>22.5</v>
      </c>
      <c r="AJ9" s="12">
        <v>6</v>
      </c>
      <c r="AK9" s="12">
        <v>11</v>
      </c>
      <c r="AL9" s="12">
        <v>15.25</v>
      </c>
      <c r="AM9" s="12">
        <v>6.25</v>
      </c>
      <c r="AN9" s="12">
        <v>55.75</v>
      </c>
      <c r="AO9" s="12">
        <v>4</v>
      </c>
      <c r="AP9" s="12">
        <v>7.75</v>
      </c>
      <c r="AQ9" s="12">
        <v>71.5</v>
      </c>
      <c r="AR9" s="12">
        <v>14.25</v>
      </c>
      <c r="AS9" s="13">
        <v>2632.75</v>
      </c>
      <c r="AT9" s="14"/>
      <c r="AW9" s="15"/>
    </row>
    <row r="10" spans="1:56">
      <c r="A10" s="1">
        <v>19</v>
      </c>
      <c r="B10" s="12">
        <v>27.75</v>
      </c>
      <c r="C10" s="12">
        <v>35.5</v>
      </c>
      <c r="D10" s="12">
        <v>50.5</v>
      </c>
      <c r="E10" s="12">
        <v>45.75</v>
      </c>
      <c r="F10" s="12">
        <v>122.5</v>
      </c>
      <c r="G10" s="12">
        <v>53.5</v>
      </c>
      <c r="H10" s="12">
        <v>39</v>
      </c>
      <c r="I10" s="12">
        <v>9</v>
      </c>
      <c r="J10" s="12">
        <v>14</v>
      </c>
      <c r="K10" s="12">
        <v>13</v>
      </c>
      <c r="L10" s="12">
        <v>45.25</v>
      </c>
      <c r="M10" s="12">
        <v>102.25</v>
      </c>
      <c r="N10" s="12">
        <v>34.5</v>
      </c>
      <c r="O10" s="12">
        <v>36.5</v>
      </c>
      <c r="P10" s="12">
        <v>40.25</v>
      </c>
      <c r="Q10" s="12">
        <v>19.5</v>
      </c>
      <c r="R10" s="12">
        <v>16</v>
      </c>
      <c r="S10" s="12">
        <v>37.25</v>
      </c>
      <c r="T10" s="12">
        <v>21</v>
      </c>
      <c r="U10" s="12">
        <v>23.75</v>
      </c>
      <c r="V10" s="12">
        <v>31</v>
      </c>
      <c r="W10" s="12">
        <v>21</v>
      </c>
      <c r="X10" s="12">
        <v>14</v>
      </c>
      <c r="Y10" s="12">
        <v>49.5</v>
      </c>
      <c r="Z10" s="12">
        <v>18.75</v>
      </c>
      <c r="AA10" s="12">
        <v>124.25</v>
      </c>
      <c r="AB10" s="12">
        <v>99.25</v>
      </c>
      <c r="AC10" s="12">
        <v>336.75</v>
      </c>
      <c r="AD10" s="12">
        <v>180.5</v>
      </c>
      <c r="AE10" s="12">
        <v>89.5</v>
      </c>
      <c r="AF10" s="12">
        <v>69.5</v>
      </c>
      <c r="AG10" s="12">
        <v>28</v>
      </c>
      <c r="AH10" s="12">
        <v>19.25</v>
      </c>
      <c r="AI10" s="12">
        <v>20</v>
      </c>
      <c r="AJ10" s="12">
        <v>4</v>
      </c>
      <c r="AK10" s="12">
        <v>10.5</v>
      </c>
      <c r="AL10" s="12">
        <v>18</v>
      </c>
      <c r="AM10" s="12">
        <v>7.25</v>
      </c>
      <c r="AN10" s="12">
        <v>27</v>
      </c>
      <c r="AO10" s="12">
        <v>3</v>
      </c>
      <c r="AP10" s="12">
        <v>7.5</v>
      </c>
      <c r="AQ10" s="12">
        <v>41.5</v>
      </c>
      <c r="AR10" s="12">
        <v>14</v>
      </c>
      <c r="AS10" s="13">
        <v>2020.75</v>
      </c>
      <c r="AT10" s="14"/>
      <c r="AV10" s="17"/>
      <c r="AW10" s="15"/>
      <c r="BC10" s="11"/>
    </row>
    <row r="11" spans="1:56">
      <c r="A11" s="1">
        <v>12</v>
      </c>
      <c r="B11" s="12">
        <v>40.25</v>
      </c>
      <c r="C11" s="12">
        <v>63.75</v>
      </c>
      <c r="D11" s="12">
        <v>36.5</v>
      </c>
      <c r="E11" s="12">
        <v>47.5</v>
      </c>
      <c r="F11" s="12">
        <v>120.25</v>
      </c>
      <c r="G11" s="12">
        <v>53.5</v>
      </c>
      <c r="H11" s="12">
        <v>44.75</v>
      </c>
      <c r="I11" s="12">
        <v>13</v>
      </c>
      <c r="J11" s="12">
        <v>10.5</v>
      </c>
      <c r="K11" s="12">
        <v>14.75</v>
      </c>
      <c r="L11" s="12">
        <v>52.5</v>
      </c>
      <c r="M11" s="12">
        <v>163.25</v>
      </c>
      <c r="N11" s="12">
        <v>50.75</v>
      </c>
      <c r="O11" s="12">
        <v>67.25</v>
      </c>
      <c r="P11" s="12">
        <v>38.5</v>
      </c>
      <c r="Q11" s="12">
        <v>19.25</v>
      </c>
      <c r="R11" s="12">
        <v>25</v>
      </c>
      <c r="S11" s="12">
        <v>36.5</v>
      </c>
      <c r="T11" s="12">
        <v>32.5</v>
      </c>
      <c r="U11" s="12">
        <v>20.5</v>
      </c>
      <c r="V11" s="12">
        <v>30.25</v>
      </c>
      <c r="W11" s="12">
        <v>15</v>
      </c>
      <c r="X11" s="12">
        <v>13.5</v>
      </c>
      <c r="Y11" s="12">
        <v>27.75</v>
      </c>
      <c r="Z11" s="12">
        <v>39.5</v>
      </c>
      <c r="AA11" s="12">
        <v>124.25</v>
      </c>
      <c r="AB11" s="12">
        <v>143.75</v>
      </c>
      <c r="AC11" s="12">
        <v>513.25</v>
      </c>
      <c r="AD11" s="12">
        <v>181</v>
      </c>
      <c r="AE11" s="12">
        <v>73.25</v>
      </c>
      <c r="AF11" s="12">
        <v>60</v>
      </c>
      <c r="AG11" s="12">
        <v>27</v>
      </c>
      <c r="AH11" s="12">
        <v>44.5</v>
      </c>
      <c r="AI11" s="12">
        <v>32.5</v>
      </c>
      <c r="AJ11" s="12">
        <v>15.5</v>
      </c>
      <c r="AK11" s="12">
        <v>5.75</v>
      </c>
      <c r="AL11" s="12">
        <v>22.25</v>
      </c>
      <c r="AM11" s="12">
        <v>5.25</v>
      </c>
      <c r="AN11" s="12">
        <v>34.5</v>
      </c>
      <c r="AO11" s="12">
        <v>6.75</v>
      </c>
      <c r="AP11" s="12">
        <v>11.5</v>
      </c>
      <c r="AQ11" s="12">
        <v>59.75</v>
      </c>
      <c r="AR11" s="12">
        <v>14.75</v>
      </c>
      <c r="AS11" s="13">
        <v>2452.25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16.75</v>
      </c>
      <c r="C12" s="12">
        <v>26</v>
      </c>
      <c r="D12" s="12">
        <v>28.75</v>
      </c>
      <c r="E12" s="12">
        <v>20</v>
      </c>
      <c r="F12" s="12">
        <v>72.25</v>
      </c>
      <c r="G12" s="12">
        <v>29.5</v>
      </c>
      <c r="H12" s="12">
        <v>31.25</v>
      </c>
      <c r="I12" s="12">
        <v>9.75</v>
      </c>
      <c r="J12" s="12">
        <v>13.5</v>
      </c>
      <c r="K12" s="12">
        <v>11</v>
      </c>
      <c r="L12" s="12">
        <v>76.25</v>
      </c>
      <c r="M12" s="12">
        <v>164.25</v>
      </c>
      <c r="N12" s="12">
        <v>64.25</v>
      </c>
      <c r="O12" s="12">
        <v>76.5</v>
      </c>
      <c r="P12" s="12">
        <v>31</v>
      </c>
      <c r="Q12" s="12">
        <v>21.5</v>
      </c>
      <c r="R12" s="12">
        <v>30.75</v>
      </c>
      <c r="S12" s="12">
        <v>46</v>
      </c>
      <c r="T12" s="12">
        <v>11.75</v>
      </c>
      <c r="U12" s="12">
        <v>6</v>
      </c>
      <c r="V12" s="12">
        <v>12.75</v>
      </c>
      <c r="W12" s="12">
        <v>4.5</v>
      </c>
      <c r="X12" s="12">
        <v>8.5</v>
      </c>
      <c r="Y12" s="12">
        <v>10</v>
      </c>
      <c r="Z12" s="12">
        <v>18.5</v>
      </c>
      <c r="AA12" s="12">
        <v>91.5</v>
      </c>
      <c r="AB12" s="12">
        <v>108.25</v>
      </c>
      <c r="AC12" s="12">
        <v>415.75</v>
      </c>
      <c r="AD12" s="12">
        <v>144</v>
      </c>
      <c r="AE12" s="12">
        <v>65.25</v>
      </c>
      <c r="AF12" s="12">
        <v>66.5</v>
      </c>
      <c r="AG12" s="12">
        <v>22.5</v>
      </c>
      <c r="AH12" s="12">
        <v>24</v>
      </c>
      <c r="AI12" s="12">
        <v>31.5</v>
      </c>
      <c r="AJ12" s="12">
        <v>5.25</v>
      </c>
      <c r="AK12" s="12">
        <v>37.75</v>
      </c>
      <c r="AL12" s="12">
        <v>51</v>
      </c>
      <c r="AM12" s="12">
        <v>2.75</v>
      </c>
      <c r="AN12" s="12">
        <v>10</v>
      </c>
      <c r="AO12" s="12">
        <v>2.5</v>
      </c>
      <c r="AP12" s="12">
        <v>3.75</v>
      </c>
      <c r="AQ12" s="12">
        <v>13.25</v>
      </c>
      <c r="AR12" s="12">
        <v>8.25</v>
      </c>
      <c r="AS12" s="13">
        <v>1945</v>
      </c>
      <c r="AT12" s="14"/>
      <c r="AV12" s="17" t="s">
        <v>43</v>
      </c>
      <c r="AW12" s="15">
        <f>SUM(AA28:AD31)</f>
        <v>1716.5</v>
      </c>
      <c r="AX12" s="15">
        <f>SUM(Z28:Z31,H28:K31)</f>
        <v>4675.75</v>
      </c>
      <c r="AY12" s="15">
        <f>SUM(AE28:AJ31)</f>
        <v>10727</v>
      </c>
      <c r="AZ12" s="15">
        <f>SUM(B28:G31)</f>
        <v>4131.5</v>
      </c>
      <c r="BA12" s="15">
        <f>SUM(AM28:AN31,T28:Y31)</f>
        <v>4498.25</v>
      </c>
      <c r="BB12" s="15">
        <f>SUM(AK28:AL31,L28:S31)</f>
        <v>6620.25</v>
      </c>
      <c r="BC12" s="14">
        <f>SUM(AO28:AR31)</f>
        <v>4690.75</v>
      </c>
      <c r="BD12" s="9">
        <f t="shared" ref="BD12:BD19" si="0">SUM(AW12:BC12)</f>
        <v>37060</v>
      </c>
    </row>
    <row r="13" spans="1:56">
      <c r="A13" s="1" t="s">
        <v>10</v>
      </c>
      <c r="B13" s="12">
        <v>54</v>
      </c>
      <c r="C13" s="12">
        <v>59.25</v>
      </c>
      <c r="D13" s="12">
        <v>34.5</v>
      </c>
      <c r="E13" s="12">
        <v>32.25</v>
      </c>
      <c r="F13" s="12">
        <v>104.5</v>
      </c>
      <c r="G13" s="12">
        <v>55.25</v>
      </c>
      <c r="H13" s="12">
        <v>74</v>
      </c>
      <c r="I13" s="12">
        <v>52</v>
      </c>
      <c r="J13" s="12">
        <v>60.5</v>
      </c>
      <c r="K13" s="12">
        <v>72.5</v>
      </c>
      <c r="L13" s="12">
        <v>11.25</v>
      </c>
      <c r="M13" s="12">
        <v>301</v>
      </c>
      <c r="N13" s="12">
        <v>80</v>
      </c>
      <c r="O13" s="12">
        <v>178.75</v>
      </c>
      <c r="P13" s="12">
        <v>94.25</v>
      </c>
      <c r="Q13" s="12">
        <v>46</v>
      </c>
      <c r="R13" s="12">
        <v>30.75</v>
      </c>
      <c r="S13" s="12">
        <v>63</v>
      </c>
      <c r="T13" s="12">
        <v>25.25</v>
      </c>
      <c r="U13" s="12">
        <v>14.5</v>
      </c>
      <c r="V13" s="12">
        <v>16.75</v>
      </c>
      <c r="W13" s="12">
        <v>13.5</v>
      </c>
      <c r="X13" s="12">
        <v>9</v>
      </c>
      <c r="Y13" s="12">
        <v>22</v>
      </c>
      <c r="Z13" s="12">
        <v>54.25</v>
      </c>
      <c r="AA13" s="12">
        <v>141.5</v>
      </c>
      <c r="AB13" s="12">
        <v>104.5</v>
      </c>
      <c r="AC13" s="12">
        <v>550.5</v>
      </c>
      <c r="AD13" s="12">
        <v>190.75</v>
      </c>
      <c r="AE13" s="12">
        <v>91</v>
      </c>
      <c r="AF13" s="12">
        <v>84.25</v>
      </c>
      <c r="AG13" s="12">
        <v>25.5</v>
      </c>
      <c r="AH13" s="12">
        <v>42</v>
      </c>
      <c r="AI13" s="12">
        <v>40</v>
      </c>
      <c r="AJ13" s="12">
        <v>5.75</v>
      </c>
      <c r="AK13" s="12">
        <v>25.5</v>
      </c>
      <c r="AL13" s="12">
        <v>60.25</v>
      </c>
      <c r="AM13" s="12">
        <v>4</v>
      </c>
      <c r="AN13" s="12">
        <v>40.5</v>
      </c>
      <c r="AO13" s="12">
        <v>5</v>
      </c>
      <c r="AP13" s="12">
        <v>9.5</v>
      </c>
      <c r="AQ13" s="12">
        <v>39.25</v>
      </c>
      <c r="AR13" s="12">
        <v>11</v>
      </c>
      <c r="AS13" s="13">
        <v>3029.75</v>
      </c>
      <c r="AT13" s="14"/>
      <c r="AV13" s="17" t="s">
        <v>44</v>
      </c>
      <c r="AW13" s="15">
        <f>SUM(AA27:AD27,AA9:AD12)</f>
        <v>4694</v>
      </c>
      <c r="AX13" s="15">
        <f>SUM(Z27,Z9:Z12,H9:K12,H27:K27)</f>
        <v>590.75</v>
      </c>
      <c r="AY13" s="15">
        <f>SUM(AE9:AJ12,AE27:AJ27)</f>
        <v>1203</v>
      </c>
      <c r="AZ13" s="15">
        <f>SUM(B9:G12,B27:G27)</f>
        <v>1393</v>
      </c>
      <c r="BA13" s="15">
        <f>SUM(T9:Y12,AM9:AN12,T27:Y27,AM27:AN27)</f>
        <v>691.25</v>
      </c>
      <c r="BB13" s="15">
        <f>SUM(L9:S12,AK9:AL12,L27:S27,AK27:AL27)</f>
        <v>2105.75</v>
      </c>
      <c r="BC13" s="14">
        <f>SUM(AO9:AR12,AO27:AR27)</f>
        <v>331</v>
      </c>
      <c r="BD13" s="9">
        <f t="shared" si="0"/>
        <v>11008.75</v>
      </c>
    </row>
    <row r="14" spans="1:56">
      <c r="A14" s="1" t="s">
        <v>11</v>
      </c>
      <c r="B14" s="12">
        <v>86.5</v>
      </c>
      <c r="C14" s="12">
        <v>326</v>
      </c>
      <c r="D14" s="12">
        <v>112</v>
      </c>
      <c r="E14" s="12">
        <v>80.75</v>
      </c>
      <c r="F14" s="12">
        <v>149.5</v>
      </c>
      <c r="G14" s="12">
        <v>84.75</v>
      </c>
      <c r="H14" s="12">
        <v>156.5</v>
      </c>
      <c r="I14" s="12">
        <v>90.5</v>
      </c>
      <c r="J14" s="12">
        <v>124.5</v>
      </c>
      <c r="K14" s="12">
        <v>151.75</v>
      </c>
      <c r="L14" s="12">
        <v>285</v>
      </c>
      <c r="M14" s="12">
        <v>10.25</v>
      </c>
      <c r="N14" s="12">
        <v>415.25</v>
      </c>
      <c r="O14" s="12">
        <v>399.25</v>
      </c>
      <c r="P14" s="12">
        <v>221</v>
      </c>
      <c r="Q14" s="12">
        <v>137.75</v>
      </c>
      <c r="R14" s="12">
        <v>190.25</v>
      </c>
      <c r="S14" s="12">
        <v>562</v>
      </c>
      <c r="T14" s="12">
        <v>143</v>
      </c>
      <c r="U14" s="12">
        <v>149.75</v>
      </c>
      <c r="V14" s="12">
        <v>137.25</v>
      </c>
      <c r="W14" s="12">
        <v>98.25</v>
      </c>
      <c r="X14" s="12">
        <v>79</v>
      </c>
      <c r="Y14" s="12">
        <v>70.25</v>
      </c>
      <c r="Z14" s="12">
        <v>78</v>
      </c>
      <c r="AA14" s="12">
        <v>239</v>
      </c>
      <c r="AB14" s="12">
        <v>162</v>
      </c>
      <c r="AC14" s="12">
        <v>533</v>
      </c>
      <c r="AD14" s="12">
        <v>183.25</v>
      </c>
      <c r="AE14" s="12">
        <v>50.25</v>
      </c>
      <c r="AF14" s="12">
        <v>64.25</v>
      </c>
      <c r="AG14" s="12">
        <v>43</v>
      </c>
      <c r="AH14" s="12">
        <v>33</v>
      </c>
      <c r="AI14" s="12">
        <v>76</v>
      </c>
      <c r="AJ14" s="12">
        <v>11.25</v>
      </c>
      <c r="AK14" s="12">
        <v>188.25</v>
      </c>
      <c r="AL14" s="12">
        <v>1177.5</v>
      </c>
      <c r="AM14" s="12">
        <v>77.25</v>
      </c>
      <c r="AN14" s="12">
        <v>185.25</v>
      </c>
      <c r="AO14" s="12">
        <v>17</v>
      </c>
      <c r="AP14" s="12">
        <v>17.75</v>
      </c>
      <c r="AQ14" s="12">
        <v>60</v>
      </c>
      <c r="AR14" s="12">
        <v>50</v>
      </c>
      <c r="AS14" s="13">
        <v>7507</v>
      </c>
      <c r="AT14" s="14"/>
      <c r="AV14" s="17" t="s">
        <v>45</v>
      </c>
      <c r="AW14" s="15">
        <f>SUM(AA32:AD37)</f>
        <v>11081.25</v>
      </c>
      <c r="AX14" s="15">
        <f>SUM(H32:K37,Z32:Z37)</f>
        <v>1205</v>
      </c>
      <c r="AY14" s="15">
        <f>SUM(AE32:AJ37)</f>
        <v>3460.25</v>
      </c>
      <c r="AZ14" s="15">
        <f>SUM(B32:G37)</f>
        <v>1196.75</v>
      </c>
      <c r="BA14" s="15">
        <f>SUM(T32:Y37,AM32:AN37)</f>
        <v>936.75</v>
      </c>
      <c r="BB14" s="15">
        <f>SUM(L32:S37,AK32:AL37)</f>
        <v>1444.5</v>
      </c>
      <c r="BC14" s="14">
        <f>SUM(AO32:AR37)</f>
        <v>1789</v>
      </c>
      <c r="BD14" s="9">
        <f t="shared" si="0"/>
        <v>21113.5</v>
      </c>
    </row>
    <row r="15" spans="1:56">
      <c r="A15" s="1" t="s">
        <v>12</v>
      </c>
      <c r="B15" s="12">
        <v>14.5</v>
      </c>
      <c r="C15" s="12">
        <v>17</v>
      </c>
      <c r="D15" s="12">
        <v>10.25</v>
      </c>
      <c r="E15" s="12">
        <v>12</v>
      </c>
      <c r="F15" s="12">
        <v>41.75</v>
      </c>
      <c r="G15" s="12">
        <v>15</v>
      </c>
      <c r="H15" s="12">
        <v>30.25</v>
      </c>
      <c r="I15" s="12">
        <v>29.75</v>
      </c>
      <c r="J15" s="12">
        <v>48.5</v>
      </c>
      <c r="K15" s="12">
        <v>71.75</v>
      </c>
      <c r="L15" s="12">
        <v>87.25</v>
      </c>
      <c r="M15" s="12">
        <v>410.25</v>
      </c>
      <c r="N15" s="12">
        <v>8.5</v>
      </c>
      <c r="O15" s="12">
        <v>77</v>
      </c>
      <c r="P15" s="12">
        <v>96.75</v>
      </c>
      <c r="Q15" s="12">
        <v>22.5</v>
      </c>
      <c r="R15" s="12">
        <v>23.75</v>
      </c>
      <c r="S15" s="12">
        <v>30</v>
      </c>
      <c r="T15" s="12">
        <v>10.75</v>
      </c>
      <c r="U15" s="12">
        <v>8.75</v>
      </c>
      <c r="V15" s="12">
        <v>9.75</v>
      </c>
      <c r="W15" s="12">
        <v>2</v>
      </c>
      <c r="X15" s="12">
        <v>1.75</v>
      </c>
      <c r="Y15" s="12">
        <v>7</v>
      </c>
      <c r="Z15" s="12">
        <v>12.75</v>
      </c>
      <c r="AA15" s="12">
        <v>81.75</v>
      </c>
      <c r="AB15" s="12">
        <v>73.75</v>
      </c>
      <c r="AC15" s="12">
        <v>319</v>
      </c>
      <c r="AD15" s="12">
        <v>88.5</v>
      </c>
      <c r="AE15" s="12">
        <v>25.5</v>
      </c>
      <c r="AF15" s="12">
        <v>36.5</v>
      </c>
      <c r="AG15" s="12">
        <v>19</v>
      </c>
      <c r="AH15" s="12">
        <v>17</v>
      </c>
      <c r="AI15" s="12">
        <v>17.25</v>
      </c>
      <c r="AJ15" s="12">
        <v>2.75</v>
      </c>
      <c r="AK15" s="12">
        <v>21.75</v>
      </c>
      <c r="AL15" s="12">
        <v>27.25</v>
      </c>
      <c r="AM15" s="12">
        <v>0.75</v>
      </c>
      <c r="AN15" s="12">
        <v>15.75</v>
      </c>
      <c r="AO15" s="12">
        <v>1.75</v>
      </c>
      <c r="AP15" s="12">
        <v>4</v>
      </c>
      <c r="AQ15" s="12">
        <v>20.75</v>
      </c>
      <c r="AR15" s="12">
        <v>3.5</v>
      </c>
      <c r="AS15" s="13">
        <v>1876</v>
      </c>
      <c r="AT15" s="14"/>
      <c r="AV15" s="17" t="s">
        <v>46</v>
      </c>
      <c r="AW15" s="15">
        <f>SUM(AA3:AD8)</f>
        <v>4270.25</v>
      </c>
      <c r="AX15" s="15">
        <f>SUM(H3:K8,Z3:Z8)</f>
        <v>1478.25</v>
      </c>
      <c r="AY15" s="15">
        <f>SUM(AE3:AJ8)</f>
        <v>1166</v>
      </c>
      <c r="AZ15" s="15">
        <f>SUM(B3:G8)</f>
        <v>2246</v>
      </c>
      <c r="BA15" s="15">
        <f>SUM(T3:Y8,AM3:AN8)</f>
        <v>547.5</v>
      </c>
      <c r="BB15" s="15">
        <f>SUM(L3:S8,AK3:AL8)</f>
        <v>2011.75</v>
      </c>
      <c r="BC15" s="14">
        <f>SUM(AO3:AR8)</f>
        <v>455</v>
      </c>
      <c r="BD15" s="9">
        <f t="shared" si="0"/>
        <v>12174.75</v>
      </c>
    </row>
    <row r="16" spans="1:56">
      <c r="A16" s="1" t="s">
        <v>13</v>
      </c>
      <c r="B16" s="12">
        <v>21.5</v>
      </c>
      <c r="C16" s="12">
        <v>22.25</v>
      </c>
      <c r="D16" s="12">
        <v>11.5</v>
      </c>
      <c r="E16" s="12">
        <v>13.25</v>
      </c>
      <c r="F16" s="12">
        <v>47.75</v>
      </c>
      <c r="G16" s="12">
        <v>29</v>
      </c>
      <c r="H16" s="12">
        <v>50.5</v>
      </c>
      <c r="I16" s="12">
        <v>51.75</v>
      </c>
      <c r="J16" s="12">
        <v>77</v>
      </c>
      <c r="K16" s="12">
        <v>76</v>
      </c>
      <c r="L16" s="12">
        <v>184</v>
      </c>
      <c r="M16" s="12">
        <v>396.25</v>
      </c>
      <c r="N16" s="12">
        <v>63.75</v>
      </c>
      <c r="O16" s="12">
        <v>12</v>
      </c>
      <c r="P16" s="12">
        <v>94</v>
      </c>
      <c r="Q16" s="12">
        <v>57.5</v>
      </c>
      <c r="R16" s="12">
        <v>60.25</v>
      </c>
      <c r="S16" s="12">
        <v>96.25</v>
      </c>
      <c r="T16" s="12">
        <v>13.75</v>
      </c>
      <c r="U16" s="12">
        <v>5.25</v>
      </c>
      <c r="V16" s="12">
        <v>8</v>
      </c>
      <c r="W16" s="12">
        <v>1.5</v>
      </c>
      <c r="X16" s="12">
        <v>1.5</v>
      </c>
      <c r="Y16" s="12">
        <v>8.25</v>
      </c>
      <c r="Z16" s="12">
        <v>30.5</v>
      </c>
      <c r="AA16" s="12">
        <v>65.75</v>
      </c>
      <c r="AB16" s="12">
        <v>69.25</v>
      </c>
      <c r="AC16" s="12">
        <v>350</v>
      </c>
      <c r="AD16" s="12">
        <v>79.75</v>
      </c>
      <c r="AE16" s="12">
        <v>25</v>
      </c>
      <c r="AF16" s="12">
        <v>25.25</v>
      </c>
      <c r="AG16" s="12">
        <v>12.75</v>
      </c>
      <c r="AH16" s="12">
        <v>17.5</v>
      </c>
      <c r="AI16" s="12">
        <v>28.5</v>
      </c>
      <c r="AJ16" s="12">
        <v>10.25</v>
      </c>
      <c r="AK16" s="12">
        <v>46.75</v>
      </c>
      <c r="AL16" s="12">
        <v>102</v>
      </c>
      <c r="AM16" s="12">
        <v>2.75</v>
      </c>
      <c r="AN16" s="12">
        <v>22.25</v>
      </c>
      <c r="AO16" s="12">
        <v>2.75</v>
      </c>
      <c r="AP16" s="12">
        <v>4.5</v>
      </c>
      <c r="AQ16" s="12">
        <v>18</v>
      </c>
      <c r="AR16" s="12">
        <v>4</v>
      </c>
      <c r="AS16" s="13">
        <v>2320.25</v>
      </c>
      <c r="AT16" s="14"/>
      <c r="AV16" s="17" t="s">
        <v>47</v>
      </c>
      <c r="AW16" s="15">
        <f>SUM(AA21:AD26,AA40:AD41)</f>
        <v>4710.75</v>
      </c>
      <c r="AX16" s="15">
        <f>SUM(H21:K26,H40:K41,Z21:Z26,Z40:Z41)</f>
        <v>770.25</v>
      </c>
      <c r="AY16" s="15">
        <f>SUM(AE21:AJ26,AE40:AJ41)</f>
        <v>933.25</v>
      </c>
      <c r="AZ16" s="15">
        <f>SUM(B21:G26,B40:G41)</f>
        <v>564.5</v>
      </c>
      <c r="BA16" s="15">
        <f>SUM(T21:Y26,T40:Y41,AM21:AN26,AM40:AN41)</f>
        <v>1886.75</v>
      </c>
      <c r="BB16" s="15">
        <f>SUM(L21:S26,L40:S41,AK21:AL26,AK40:AL41)</f>
        <v>1489.25</v>
      </c>
      <c r="BC16" s="14">
        <f>SUM(AO21:AR26,AO40:AR41)</f>
        <v>672.75</v>
      </c>
      <c r="BD16" s="9">
        <f t="shared" si="0"/>
        <v>11027.5</v>
      </c>
    </row>
    <row r="17" spans="1:56">
      <c r="A17" s="1" t="s">
        <v>14</v>
      </c>
      <c r="B17" s="12">
        <v>19.5</v>
      </c>
      <c r="C17" s="12">
        <v>26</v>
      </c>
      <c r="D17" s="12">
        <v>8.5</v>
      </c>
      <c r="E17" s="12">
        <v>10.75</v>
      </c>
      <c r="F17" s="12">
        <v>33.25</v>
      </c>
      <c r="G17" s="12">
        <v>14</v>
      </c>
      <c r="H17" s="12">
        <v>32.25</v>
      </c>
      <c r="I17" s="12">
        <v>35.25</v>
      </c>
      <c r="J17" s="12">
        <v>47</v>
      </c>
      <c r="K17" s="12">
        <v>34.25</v>
      </c>
      <c r="L17" s="12">
        <v>102.5</v>
      </c>
      <c r="M17" s="12">
        <v>217</v>
      </c>
      <c r="N17" s="12">
        <v>54.5</v>
      </c>
      <c r="O17" s="12">
        <v>86.75</v>
      </c>
      <c r="P17" s="12">
        <v>5.5</v>
      </c>
      <c r="Q17" s="12">
        <v>39.75</v>
      </c>
      <c r="R17" s="12">
        <v>51.25</v>
      </c>
      <c r="S17" s="12">
        <v>86.5</v>
      </c>
      <c r="T17" s="12">
        <v>8.5</v>
      </c>
      <c r="U17" s="12">
        <v>6.75</v>
      </c>
      <c r="V17" s="12">
        <v>7.75</v>
      </c>
      <c r="W17" s="12">
        <v>1.5</v>
      </c>
      <c r="X17" s="12">
        <v>1.5</v>
      </c>
      <c r="Y17" s="12">
        <v>6.5</v>
      </c>
      <c r="Z17" s="12">
        <v>13</v>
      </c>
      <c r="AA17" s="12">
        <v>35</v>
      </c>
      <c r="AB17" s="12">
        <v>24.25</v>
      </c>
      <c r="AC17" s="12">
        <v>145.75</v>
      </c>
      <c r="AD17" s="12">
        <v>41.75</v>
      </c>
      <c r="AE17" s="12">
        <v>15</v>
      </c>
      <c r="AF17" s="12">
        <v>15.75</v>
      </c>
      <c r="AG17" s="12">
        <v>8.5</v>
      </c>
      <c r="AH17" s="12">
        <v>12.25</v>
      </c>
      <c r="AI17" s="12">
        <v>13</v>
      </c>
      <c r="AJ17" s="12">
        <v>2.75</v>
      </c>
      <c r="AK17" s="12">
        <v>10.25</v>
      </c>
      <c r="AL17" s="12">
        <v>29.75</v>
      </c>
      <c r="AM17" s="12">
        <v>2.75</v>
      </c>
      <c r="AN17" s="12">
        <v>20</v>
      </c>
      <c r="AO17" s="12">
        <v>4.25</v>
      </c>
      <c r="AP17" s="12">
        <v>5.75</v>
      </c>
      <c r="AQ17" s="12">
        <v>13</v>
      </c>
      <c r="AR17" s="12">
        <v>3.75</v>
      </c>
      <c r="AS17" s="13">
        <v>1353.5</v>
      </c>
      <c r="AT17" s="14"/>
      <c r="AV17" s="1" t="s">
        <v>48</v>
      </c>
      <c r="AW17" s="14">
        <f>SUM(AA13:AD20,AA38:AD39)</f>
        <v>6645</v>
      </c>
      <c r="AX17" s="14">
        <f>SUM(H13:K20,H38:K39,Z13:Z20,Z38:Z39)</f>
        <v>2098</v>
      </c>
      <c r="AY17" s="14">
        <f>SUM(AE13:AJ20,AE38:AJ39)</f>
        <v>1359.25</v>
      </c>
      <c r="AZ17" s="14">
        <f>SUM(B13:G20,B38:G39)</f>
        <v>2009.5</v>
      </c>
      <c r="BA17" s="14">
        <f>SUM(T13:Y20,T38:Y39,AM13:AN20,AM38:AN39)</f>
        <v>1492</v>
      </c>
      <c r="BB17" s="14">
        <f>SUM(L13:S20,L38:S39,AK13:AL20,AK38:AL39)</f>
        <v>10918.5</v>
      </c>
      <c r="BC17" s="14">
        <f>SUM(AO13:AR20,AO38:AR39)</f>
        <v>548</v>
      </c>
      <c r="BD17" s="9">
        <f t="shared" si="0"/>
        <v>25070.25</v>
      </c>
    </row>
    <row r="18" spans="1:56">
      <c r="A18" s="1" t="s">
        <v>15</v>
      </c>
      <c r="B18" s="12">
        <v>7.5</v>
      </c>
      <c r="C18" s="12">
        <v>15.5</v>
      </c>
      <c r="D18" s="12">
        <v>6.25</v>
      </c>
      <c r="E18" s="12">
        <v>3</v>
      </c>
      <c r="F18" s="12">
        <v>17.75</v>
      </c>
      <c r="G18" s="12">
        <v>7.5</v>
      </c>
      <c r="H18" s="12">
        <v>15.5</v>
      </c>
      <c r="I18" s="12">
        <v>15.5</v>
      </c>
      <c r="J18" s="12">
        <v>23.5</v>
      </c>
      <c r="K18" s="12">
        <v>15.5</v>
      </c>
      <c r="L18" s="12">
        <v>41.25</v>
      </c>
      <c r="M18" s="12">
        <v>132.25</v>
      </c>
      <c r="N18" s="12">
        <v>24.75</v>
      </c>
      <c r="O18" s="12">
        <v>62.5</v>
      </c>
      <c r="P18" s="12">
        <v>37.5</v>
      </c>
      <c r="Q18" s="12">
        <v>2.75</v>
      </c>
      <c r="R18" s="12">
        <v>26.5</v>
      </c>
      <c r="S18" s="12">
        <v>50.75</v>
      </c>
      <c r="T18" s="12">
        <v>3.75</v>
      </c>
      <c r="U18" s="12">
        <v>2.5</v>
      </c>
      <c r="V18" s="12">
        <v>7.25</v>
      </c>
      <c r="W18" s="12">
        <v>1</v>
      </c>
      <c r="X18" s="12">
        <v>0.5</v>
      </c>
      <c r="Y18" s="12">
        <v>4</v>
      </c>
      <c r="Z18" s="12">
        <v>6</v>
      </c>
      <c r="AA18" s="12">
        <v>27.75</v>
      </c>
      <c r="AB18" s="12">
        <v>17.25</v>
      </c>
      <c r="AC18" s="12">
        <v>124.75</v>
      </c>
      <c r="AD18" s="12">
        <v>31.75</v>
      </c>
      <c r="AE18" s="12">
        <v>9</v>
      </c>
      <c r="AF18" s="12">
        <v>17.75</v>
      </c>
      <c r="AG18" s="12">
        <v>5.75</v>
      </c>
      <c r="AH18" s="12">
        <v>7.25</v>
      </c>
      <c r="AI18" s="12">
        <v>9.25</v>
      </c>
      <c r="AJ18" s="12">
        <v>4</v>
      </c>
      <c r="AK18" s="12">
        <v>8.25</v>
      </c>
      <c r="AL18" s="12">
        <v>18</v>
      </c>
      <c r="AM18" s="12">
        <v>1.5</v>
      </c>
      <c r="AN18" s="12">
        <v>13</v>
      </c>
      <c r="AO18" s="12">
        <v>1</v>
      </c>
      <c r="AP18" s="12">
        <v>3</v>
      </c>
      <c r="AQ18" s="12">
        <v>6</v>
      </c>
      <c r="AR18" s="12">
        <v>2.25</v>
      </c>
      <c r="AS18" s="13">
        <v>838.25</v>
      </c>
      <c r="AT18" s="14"/>
      <c r="AV18" s="9" t="s">
        <v>58</v>
      </c>
      <c r="AW18" s="15">
        <f>SUM(AA42:AD45)</f>
        <v>3664.75</v>
      </c>
      <c r="AX18" s="9">
        <f>SUM(Z42:Z45,H42:K45)</f>
        <v>289.25</v>
      </c>
      <c r="AY18" s="9">
        <f>SUM(AE42:AJ45)</f>
        <v>1520.75</v>
      </c>
      <c r="AZ18" s="9">
        <f>SUM(B42:G45)</f>
        <v>489</v>
      </c>
      <c r="BA18" s="9">
        <f>SUM(T42:Y45, AM42:AN45)</f>
        <v>595</v>
      </c>
      <c r="BB18" s="9">
        <f>SUM(AK42:AL45,L42:S45)</f>
        <v>447.5</v>
      </c>
      <c r="BC18" s="9">
        <f>SUM(AO42:AR45)</f>
        <v>767.75</v>
      </c>
      <c r="BD18" s="9">
        <f t="shared" si="0"/>
        <v>7774</v>
      </c>
    </row>
    <row r="19" spans="1:56">
      <c r="A19" s="1" t="s">
        <v>16</v>
      </c>
      <c r="B19" s="12">
        <v>9.75</v>
      </c>
      <c r="C19" s="12">
        <v>12</v>
      </c>
      <c r="D19" s="12">
        <v>7</v>
      </c>
      <c r="E19" s="12">
        <v>6.25</v>
      </c>
      <c r="F19" s="12">
        <v>23.75</v>
      </c>
      <c r="G19" s="12">
        <v>7.75</v>
      </c>
      <c r="H19" s="12">
        <v>16.25</v>
      </c>
      <c r="I19" s="12">
        <v>19.5</v>
      </c>
      <c r="J19" s="12">
        <v>27</v>
      </c>
      <c r="K19" s="12">
        <v>29.25</v>
      </c>
      <c r="L19" s="12">
        <v>36</v>
      </c>
      <c r="M19" s="12">
        <v>185.75</v>
      </c>
      <c r="N19" s="12">
        <v>24</v>
      </c>
      <c r="O19" s="12">
        <v>63.5</v>
      </c>
      <c r="P19" s="12">
        <v>56.5</v>
      </c>
      <c r="Q19" s="12">
        <v>20.25</v>
      </c>
      <c r="R19" s="12">
        <v>8</v>
      </c>
      <c r="S19" s="12">
        <v>58.5</v>
      </c>
      <c r="T19" s="12">
        <v>6.75</v>
      </c>
      <c r="U19" s="12">
        <v>4.75</v>
      </c>
      <c r="V19" s="12">
        <v>6.5</v>
      </c>
      <c r="W19" s="12">
        <v>2</v>
      </c>
      <c r="X19" s="12">
        <v>1</v>
      </c>
      <c r="Y19" s="12">
        <v>6.5</v>
      </c>
      <c r="Z19" s="12">
        <v>7.25</v>
      </c>
      <c r="AA19" s="12">
        <v>52.75</v>
      </c>
      <c r="AB19" s="12">
        <v>42</v>
      </c>
      <c r="AC19" s="12">
        <v>229.25</v>
      </c>
      <c r="AD19" s="12">
        <v>46.5</v>
      </c>
      <c r="AE19" s="12">
        <v>8.25</v>
      </c>
      <c r="AF19" s="12">
        <v>13</v>
      </c>
      <c r="AG19" s="12">
        <v>8.5</v>
      </c>
      <c r="AH19" s="12">
        <v>7.25</v>
      </c>
      <c r="AI19" s="12">
        <v>17.25</v>
      </c>
      <c r="AJ19" s="12">
        <v>6.75</v>
      </c>
      <c r="AK19" s="12">
        <v>11</v>
      </c>
      <c r="AL19" s="12">
        <v>26.5</v>
      </c>
      <c r="AM19" s="12">
        <v>0.25</v>
      </c>
      <c r="AN19" s="12">
        <v>12.5</v>
      </c>
      <c r="AO19" s="12">
        <v>3.5</v>
      </c>
      <c r="AP19" s="12">
        <v>4.5</v>
      </c>
      <c r="AQ19" s="12">
        <v>20.75</v>
      </c>
      <c r="AR19" s="12">
        <v>3.5</v>
      </c>
      <c r="AS19" s="13">
        <v>1159.75</v>
      </c>
      <c r="AT19" s="14"/>
      <c r="AV19" s="9" t="s">
        <v>49</v>
      </c>
      <c r="AW19" s="15">
        <f>SUM(AW12:AW18)</f>
        <v>36782.5</v>
      </c>
      <c r="AX19" s="9">
        <f t="shared" ref="AX19:BC19" si="1">SUM(AX12:AX18)</f>
        <v>11107.25</v>
      </c>
      <c r="AY19" s="9">
        <f t="shared" si="1"/>
        <v>20369.5</v>
      </c>
      <c r="AZ19" s="9">
        <f t="shared" si="1"/>
        <v>12030.25</v>
      </c>
      <c r="BA19" s="9">
        <f t="shared" si="1"/>
        <v>10647.5</v>
      </c>
      <c r="BB19" s="9">
        <f t="shared" si="1"/>
        <v>25037.5</v>
      </c>
      <c r="BC19" s="9">
        <f t="shared" si="1"/>
        <v>9254.25</v>
      </c>
      <c r="BD19" s="9">
        <f t="shared" si="0"/>
        <v>125228.75</v>
      </c>
    </row>
    <row r="20" spans="1:56">
      <c r="A20" s="1" t="s">
        <v>17</v>
      </c>
      <c r="B20" s="12">
        <v>18.5</v>
      </c>
      <c r="C20" s="12">
        <v>34.25</v>
      </c>
      <c r="D20" s="12">
        <v>21</v>
      </c>
      <c r="E20" s="12">
        <v>16.75</v>
      </c>
      <c r="F20" s="12">
        <v>107.25</v>
      </c>
      <c r="G20" s="12">
        <v>20.5</v>
      </c>
      <c r="H20" s="12">
        <v>34</v>
      </c>
      <c r="I20" s="12">
        <v>33</v>
      </c>
      <c r="J20" s="12">
        <v>41</v>
      </c>
      <c r="K20" s="12">
        <v>54.75</v>
      </c>
      <c r="L20" s="12">
        <v>57</v>
      </c>
      <c r="M20" s="12">
        <v>537.5</v>
      </c>
      <c r="N20" s="12">
        <v>32.5</v>
      </c>
      <c r="O20" s="12">
        <v>102.25</v>
      </c>
      <c r="P20" s="12">
        <v>94.75</v>
      </c>
      <c r="Q20" s="12">
        <v>54.75</v>
      </c>
      <c r="R20" s="12">
        <v>61.25</v>
      </c>
      <c r="S20" s="12">
        <v>15.5</v>
      </c>
      <c r="T20" s="12">
        <v>20.25</v>
      </c>
      <c r="U20" s="12">
        <v>10.75</v>
      </c>
      <c r="V20" s="12">
        <v>13.5</v>
      </c>
      <c r="W20" s="12">
        <v>3.75</v>
      </c>
      <c r="X20" s="12">
        <v>3.5</v>
      </c>
      <c r="Y20" s="12">
        <v>12.25</v>
      </c>
      <c r="Z20" s="12">
        <v>7.75</v>
      </c>
      <c r="AA20" s="12">
        <v>105.75</v>
      </c>
      <c r="AB20" s="12">
        <v>90.5</v>
      </c>
      <c r="AC20" s="12">
        <v>430.25</v>
      </c>
      <c r="AD20" s="12">
        <v>92.25</v>
      </c>
      <c r="AE20" s="12">
        <v>23</v>
      </c>
      <c r="AF20" s="12">
        <v>17.5</v>
      </c>
      <c r="AG20" s="12">
        <v>15.5</v>
      </c>
      <c r="AH20" s="12">
        <v>22</v>
      </c>
      <c r="AI20" s="12">
        <v>25.75</v>
      </c>
      <c r="AJ20" s="12">
        <v>4</v>
      </c>
      <c r="AK20" s="12">
        <v>13.25</v>
      </c>
      <c r="AL20" s="12">
        <v>40.75</v>
      </c>
      <c r="AM20" s="12">
        <v>6.25</v>
      </c>
      <c r="AN20" s="12">
        <v>30</v>
      </c>
      <c r="AO20" s="12">
        <v>3.25</v>
      </c>
      <c r="AP20" s="12">
        <v>4</v>
      </c>
      <c r="AQ20" s="12">
        <v>44.75</v>
      </c>
      <c r="AR20" s="12">
        <v>4.25</v>
      </c>
      <c r="AS20" s="13">
        <v>2381.25</v>
      </c>
      <c r="AT20" s="14"/>
      <c r="AV20" s="18"/>
      <c r="AW20" s="15"/>
    </row>
    <row r="21" spans="1:56">
      <c r="A21" s="1" t="s">
        <v>18</v>
      </c>
      <c r="B21" s="12">
        <v>10.5</v>
      </c>
      <c r="C21" s="12">
        <v>22</v>
      </c>
      <c r="D21" s="12">
        <v>11.5</v>
      </c>
      <c r="E21" s="12">
        <v>9.75</v>
      </c>
      <c r="F21" s="12">
        <v>28</v>
      </c>
      <c r="G21" s="12">
        <v>8.25</v>
      </c>
      <c r="H21" s="12">
        <v>25.75</v>
      </c>
      <c r="I21" s="12">
        <v>23.25</v>
      </c>
      <c r="J21" s="12">
        <v>36</v>
      </c>
      <c r="K21" s="12">
        <v>10.5</v>
      </c>
      <c r="L21" s="12">
        <v>23.75</v>
      </c>
      <c r="M21" s="12">
        <v>141.75</v>
      </c>
      <c r="N21" s="12">
        <v>10.25</v>
      </c>
      <c r="O21" s="12">
        <v>11.5</v>
      </c>
      <c r="P21" s="12">
        <v>8.75</v>
      </c>
      <c r="Q21" s="12">
        <v>5.25</v>
      </c>
      <c r="R21" s="12">
        <v>6.25</v>
      </c>
      <c r="S21" s="12">
        <v>18</v>
      </c>
      <c r="T21" s="12">
        <v>10.5</v>
      </c>
      <c r="U21" s="12">
        <v>30.5</v>
      </c>
      <c r="V21" s="12">
        <v>148.75</v>
      </c>
      <c r="W21" s="12">
        <v>41.75</v>
      </c>
      <c r="X21" s="12">
        <v>13.25</v>
      </c>
      <c r="Y21" s="12">
        <v>31.5</v>
      </c>
      <c r="Z21" s="12">
        <v>7.25</v>
      </c>
      <c r="AA21" s="12">
        <v>81.75</v>
      </c>
      <c r="AB21" s="12">
        <v>54</v>
      </c>
      <c r="AC21" s="12">
        <v>220.5</v>
      </c>
      <c r="AD21" s="12">
        <v>71.25</v>
      </c>
      <c r="AE21" s="12">
        <v>18.75</v>
      </c>
      <c r="AF21" s="12">
        <v>28.25</v>
      </c>
      <c r="AG21" s="12">
        <v>17.25</v>
      </c>
      <c r="AH21" s="12">
        <v>21.75</v>
      </c>
      <c r="AI21" s="12">
        <v>21.5</v>
      </c>
      <c r="AJ21" s="12">
        <v>10.25</v>
      </c>
      <c r="AK21" s="12">
        <v>3.5</v>
      </c>
      <c r="AL21" s="12">
        <v>8</v>
      </c>
      <c r="AM21" s="12">
        <v>12.75</v>
      </c>
      <c r="AN21" s="12">
        <v>142.75</v>
      </c>
      <c r="AO21" s="12">
        <v>12.75</v>
      </c>
      <c r="AP21" s="12">
        <v>5.5</v>
      </c>
      <c r="AQ21" s="12">
        <v>54.5</v>
      </c>
      <c r="AR21" s="12">
        <v>11.5</v>
      </c>
      <c r="AS21" s="13">
        <v>1491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4.75</v>
      </c>
      <c r="C22" s="12">
        <v>12.5</v>
      </c>
      <c r="D22" s="12">
        <v>5</v>
      </c>
      <c r="E22" s="12">
        <v>7.5</v>
      </c>
      <c r="F22" s="12">
        <v>31.25</v>
      </c>
      <c r="G22" s="12">
        <v>6.5</v>
      </c>
      <c r="H22" s="12">
        <v>21</v>
      </c>
      <c r="I22" s="12">
        <v>23.5</v>
      </c>
      <c r="J22" s="12">
        <v>21.25</v>
      </c>
      <c r="K22" s="12">
        <v>5</v>
      </c>
      <c r="L22" s="12">
        <v>8.75</v>
      </c>
      <c r="M22" s="12">
        <v>145</v>
      </c>
      <c r="N22" s="12">
        <v>4.5</v>
      </c>
      <c r="O22" s="12">
        <v>5.75</v>
      </c>
      <c r="P22" s="12">
        <v>4.75</v>
      </c>
      <c r="Q22" s="12">
        <v>2.75</v>
      </c>
      <c r="R22" s="12">
        <v>3.5</v>
      </c>
      <c r="S22" s="12">
        <v>14</v>
      </c>
      <c r="T22" s="12">
        <v>28.25</v>
      </c>
      <c r="U22" s="12">
        <v>11.75</v>
      </c>
      <c r="V22" s="12">
        <v>56.25</v>
      </c>
      <c r="W22" s="12">
        <v>12</v>
      </c>
      <c r="X22" s="12">
        <v>11.25</v>
      </c>
      <c r="Y22" s="12">
        <v>36.25</v>
      </c>
      <c r="Z22" s="12">
        <v>2</v>
      </c>
      <c r="AA22" s="12">
        <v>94.75</v>
      </c>
      <c r="AB22" s="12">
        <v>70.25</v>
      </c>
      <c r="AC22" s="12">
        <v>297.75</v>
      </c>
      <c r="AD22" s="12">
        <v>114.75</v>
      </c>
      <c r="AE22" s="12">
        <v>18.75</v>
      </c>
      <c r="AF22" s="12">
        <v>15.5</v>
      </c>
      <c r="AG22" s="12">
        <v>19.5</v>
      </c>
      <c r="AH22" s="12">
        <v>13.75</v>
      </c>
      <c r="AI22" s="12">
        <v>21.25</v>
      </c>
      <c r="AJ22" s="12">
        <v>6.75</v>
      </c>
      <c r="AK22" s="12">
        <v>3.25</v>
      </c>
      <c r="AL22" s="12">
        <v>6</v>
      </c>
      <c r="AM22" s="12">
        <v>5.5</v>
      </c>
      <c r="AN22" s="12">
        <v>32.75</v>
      </c>
      <c r="AO22" s="12">
        <v>6</v>
      </c>
      <c r="AP22" s="12">
        <v>6.25</v>
      </c>
      <c r="AQ22" s="12">
        <v>92.5</v>
      </c>
      <c r="AR22" s="12">
        <v>12</v>
      </c>
      <c r="AS22" s="13">
        <v>1322.25</v>
      </c>
      <c r="AT22" s="14"/>
      <c r="AV22" s="17" t="s">
        <v>43</v>
      </c>
      <c r="AW22" s="15">
        <f>AW12</f>
        <v>1716.5</v>
      </c>
      <c r="AX22" s="15"/>
      <c r="AY22" s="15"/>
    </row>
    <row r="23" spans="1:56">
      <c r="A23" s="1" t="s">
        <v>20</v>
      </c>
      <c r="B23" s="12">
        <v>7.25</v>
      </c>
      <c r="C23" s="12">
        <v>10.5</v>
      </c>
      <c r="D23" s="12">
        <v>9.25</v>
      </c>
      <c r="E23" s="12">
        <v>11.25</v>
      </c>
      <c r="F23" s="12">
        <v>52.25</v>
      </c>
      <c r="G23" s="12">
        <v>15.75</v>
      </c>
      <c r="H23" s="12">
        <v>34.25</v>
      </c>
      <c r="I23" s="12">
        <v>34.75</v>
      </c>
      <c r="J23" s="12">
        <v>42.75</v>
      </c>
      <c r="K23" s="12">
        <v>10.5</v>
      </c>
      <c r="L23" s="12">
        <v>15.75</v>
      </c>
      <c r="M23" s="12">
        <v>158</v>
      </c>
      <c r="N23" s="12">
        <v>7.5</v>
      </c>
      <c r="O23" s="12">
        <v>10.25</v>
      </c>
      <c r="P23" s="12">
        <v>7.75</v>
      </c>
      <c r="Q23" s="12">
        <v>4.75</v>
      </c>
      <c r="R23" s="12">
        <v>4</v>
      </c>
      <c r="S23" s="12">
        <v>15.25</v>
      </c>
      <c r="T23" s="12">
        <v>156</v>
      </c>
      <c r="U23" s="12">
        <v>52.5</v>
      </c>
      <c r="V23" s="12">
        <v>11.75</v>
      </c>
      <c r="W23" s="12">
        <v>32.5</v>
      </c>
      <c r="X23" s="12">
        <v>16.75</v>
      </c>
      <c r="Y23" s="12">
        <v>58.25</v>
      </c>
      <c r="Z23" s="12">
        <v>6.25</v>
      </c>
      <c r="AA23" s="12">
        <v>157.25</v>
      </c>
      <c r="AB23" s="12">
        <v>116.5</v>
      </c>
      <c r="AC23" s="12">
        <v>457</v>
      </c>
      <c r="AD23" s="12">
        <v>175</v>
      </c>
      <c r="AE23" s="12">
        <v>41</v>
      </c>
      <c r="AF23" s="12">
        <v>26.75</v>
      </c>
      <c r="AG23" s="12">
        <v>25.5</v>
      </c>
      <c r="AH23" s="12">
        <v>18.25</v>
      </c>
      <c r="AI23" s="12">
        <v>24.5</v>
      </c>
      <c r="AJ23" s="12">
        <v>5.5</v>
      </c>
      <c r="AK23" s="12">
        <v>3.5</v>
      </c>
      <c r="AL23" s="12">
        <v>4.25</v>
      </c>
      <c r="AM23" s="12">
        <v>15.25</v>
      </c>
      <c r="AN23" s="12">
        <v>66.25</v>
      </c>
      <c r="AO23" s="12">
        <v>6.5</v>
      </c>
      <c r="AP23" s="12">
        <v>3.5</v>
      </c>
      <c r="AQ23" s="12">
        <v>112</v>
      </c>
      <c r="AR23" s="12">
        <v>15</v>
      </c>
      <c r="AS23" s="13">
        <v>2059.25</v>
      </c>
      <c r="AT23" s="14"/>
      <c r="AV23" s="17" t="s">
        <v>44</v>
      </c>
      <c r="AW23" s="15">
        <f>AW13+AX12</f>
        <v>9369.75</v>
      </c>
      <c r="AX23" s="15">
        <f>AX13</f>
        <v>590.75</v>
      </c>
      <c r="AY23" s="15"/>
      <c r="AZ23" s="15"/>
    </row>
    <row r="24" spans="1:56">
      <c r="A24" s="1" t="s">
        <v>21</v>
      </c>
      <c r="B24" s="12">
        <v>3.25</v>
      </c>
      <c r="C24" s="12">
        <v>3.5</v>
      </c>
      <c r="D24" s="12">
        <v>3.25</v>
      </c>
      <c r="E24" s="12">
        <v>5.75</v>
      </c>
      <c r="F24" s="12">
        <v>28.5</v>
      </c>
      <c r="G24" s="12">
        <v>5.5</v>
      </c>
      <c r="H24" s="12">
        <v>13.25</v>
      </c>
      <c r="I24" s="12">
        <v>19.5</v>
      </c>
      <c r="J24" s="12">
        <v>20.75</v>
      </c>
      <c r="K24" s="12">
        <v>5.5</v>
      </c>
      <c r="L24" s="12">
        <v>9.75</v>
      </c>
      <c r="M24" s="12">
        <v>91.75</v>
      </c>
      <c r="N24" s="12">
        <v>1.5</v>
      </c>
      <c r="O24" s="12">
        <v>2</v>
      </c>
      <c r="P24" s="12">
        <v>2.25</v>
      </c>
      <c r="Q24" s="12">
        <v>0.5</v>
      </c>
      <c r="R24" s="12">
        <v>2.5</v>
      </c>
      <c r="S24" s="12">
        <v>4.75</v>
      </c>
      <c r="T24" s="12">
        <v>52.5</v>
      </c>
      <c r="U24" s="12">
        <v>11</v>
      </c>
      <c r="V24" s="12">
        <v>27.25</v>
      </c>
      <c r="W24" s="12">
        <v>3.75</v>
      </c>
      <c r="X24" s="12">
        <v>5.75</v>
      </c>
      <c r="Y24" s="12">
        <v>38.25</v>
      </c>
      <c r="Z24" s="12">
        <v>4</v>
      </c>
      <c r="AA24" s="12">
        <v>96.25</v>
      </c>
      <c r="AB24" s="12">
        <v>78.25</v>
      </c>
      <c r="AC24" s="12">
        <v>262.25</v>
      </c>
      <c r="AD24" s="12">
        <v>105.25</v>
      </c>
      <c r="AE24" s="12">
        <v>21.5</v>
      </c>
      <c r="AF24" s="12">
        <v>17.25</v>
      </c>
      <c r="AG24" s="12">
        <v>16.25</v>
      </c>
      <c r="AH24" s="12">
        <v>7.5</v>
      </c>
      <c r="AI24" s="12">
        <v>10.5</v>
      </c>
      <c r="AJ24" s="12">
        <v>1.75</v>
      </c>
      <c r="AK24" s="12">
        <v>1.75</v>
      </c>
      <c r="AL24" s="12">
        <v>1.25</v>
      </c>
      <c r="AM24" s="12">
        <v>3</v>
      </c>
      <c r="AN24" s="12">
        <v>13.75</v>
      </c>
      <c r="AO24" s="12">
        <v>1.75</v>
      </c>
      <c r="AP24" s="12">
        <v>4.5</v>
      </c>
      <c r="AQ24" s="12">
        <v>49.5</v>
      </c>
      <c r="AR24" s="12">
        <v>7.25</v>
      </c>
      <c r="AS24" s="13">
        <v>1065.75</v>
      </c>
      <c r="AT24" s="14"/>
      <c r="AV24" s="17" t="s">
        <v>45</v>
      </c>
      <c r="AW24" s="15">
        <f>AW14+AY12</f>
        <v>21808.25</v>
      </c>
      <c r="AX24" s="15">
        <f>AX14+AY13</f>
        <v>2408</v>
      </c>
      <c r="AY24" s="15">
        <f>AY14</f>
        <v>3460.25</v>
      </c>
      <c r="AZ24" s="15"/>
      <c r="BA24" s="15"/>
    </row>
    <row r="25" spans="1:56">
      <c r="A25" s="1" t="s">
        <v>22</v>
      </c>
      <c r="B25" s="12">
        <v>1.75</v>
      </c>
      <c r="C25" s="12">
        <v>5.25</v>
      </c>
      <c r="D25" s="12">
        <v>5</v>
      </c>
      <c r="E25" s="12">
        <v>3.25</v>
      </c>
      <c r="F25" s="12">
        <v>18</v>
      </c>
      <c r="G25" s="12">
        <v>5</v>
      </c>
      <c r="H25" s="12">
        <v>12.25</v>
      </c>
      <c r="I25" s="12">
        <v>11.25</v>
      </c>
      <c r="J25" s="12">
        <v>24.75</v>
      </c>
      <c r="K25" s="12">
        <v>5.5</v>
      </c>
      <c r="L25" s="12">
        <v>5.5</v>
      </c>
      <c r="M25" s="12">
        <v>83.25</v>
      </c>
      <c r="N25" s="12">
        <v>1.5</v>
      </c>
      <c r="O25" s="12">
        <v>3</v>
      </c>
      <c r="P25" s="12">
        <v>1</v>
      </c>
      <c r="Q25" s="12">
        <v>0</v>
      </c>
      <c r="R25" s="12">
        <v>0.75</v>
      </c>
      <c r="S25" s="12">
        <v>3.25</v>
      </c>
      <c r="T25" s="12">
        <v>12.5</v>
      </c>
      <c r="U25" s="12">
        <v>7.5</v>
      </c>
      <c r="V25" s="12">
        <v>19</v>
      </c>
      <c r="W25" s="12">
        <v>7.5</v>
      </c>
      <c r="X25" s="12">
        <v>3.5</v>
      </c>
      <c r="Y25" s="12">
        <v>29.75</v>
      </c>
      <c r="Z25" s="12">
        <v>3.75</v>
      </c>
      <c r="AA25" s="12">
        <v>83.5</v>
      </c>
      <c r="AB25" s="12">
        <v>79</v>
      </c>
      <c r="AC25" s="12">
        <v>221.5</v>
      </c>
      <c r="AD25" s="12">
        <v>88.75</v>
      </c>
      <c r="AE25" s="12">
        <v>18.5</v>
      </c>
      <c r="AF25" s="12">
        <v>13</v>
      </c>
      <c r="AG25" s="12">
        <v>12</v>
      </c>
      <c r="AH25" s="12">
        <v>7</v>
      </c>
      <c r="AI25" s="12">
        <v>7.75</v>
      </c>
      <c r="AJ25" s="12">
        <v>0.5</v>
      </c>
      <c r="AK25" s="12">
        <v>1</v>
      </c>
      <c r="AL25" s="12">
        <v>2</v>
      </c>
      <c r="AM25" s="12">
        <v>2</v>
      </c>
      <c r="AN25" s="12">
        <v>3.5</v>
      </c>
      <c r="AO25" s="12">
        <v>0.5</v>
      </c>
      <c r="AP25" s="12">
        <v>0.75</v>
      </c>
      <c r="AQ25" s="12">
        <v>42</v>
      </c>
      <c r="AR25" s="12">
        <v>1.5</v>
      </c>
      <c r="AS25" s="13">
        <v>858.5</v>
      </c>
      <c r="AT25" s="14"/>
      <c r="AV25" s="17" t="s">
        <v>46</v>
      </c>
      <c r="AW25" s="15">
        <f>AW15+AZ12</f>
        <v>8401.75</v>
      </c>
      <c r="AX25" s="15">
        <f>AX15+AZ13</f>
        <v>2871.25</v>
      </c>
      <c r="AY25" s="15">
        <f>AY15+AZ14</f>
        <v>2362.75</v>
      </c>
      <c r="AZ25" s="15">
        <f>AZ15</f>
        <v>2246</v>
      </c>
      <c r="BA25" s="15"/>
      <c r="BB25" s="15"/>
      <c r="BC25" s="14"/>
    </row>
    <row r="26" spans="1:56">
      <c r="A26" s="1" t="s">
        <v>23</v>
      </c>
      <c r="B26" s="12">
        <v>9.25</v>
      </c>
      <c r="C26" s="12">
        <v>11.25</v>
      </c>
      <c r="D26" s="12">
        <v>16.5</v>
      </c>
      <c r="E26" s="12">
        <v>13.5</v>
      </c>
      <c r="F26" s="12">
        <v>21.75</v>
      </c>
      <c r="G26" s="12">
        <v>11.25</v>
      </c>
      <c r="H26" s="12">
        <v>36.5</v>
      </c>
      <c r="I26" s="12">
        <v>53.5</v>
      </c>
      <c r="J26" s="12">
        <v>31</v>
      </c>
      <c r="K26" s="12">
        <v>9.5</v>
      </c>
      <c r="L26" s="12">
        <v>23.5</v>
      </c>
      <c r="M26" s="12">
        <v>82</v>
      </c>
      <c r="N26" s="12">
        <v>7.25</v>
      </c>
      <c r="O26" s="12">
        <v>11.5</v>
      </c>
      <c r="P26" s="12">
        <v>6.5</v>
      </c>
      <c r="Q26" s="12">
        <v>4</v>
      </c>
      <c r="R26" s="12">
        <v>7.75</v>
      </c>
      <c r="S26" s="12">
        <v>11.25</v>
      </c>
      <c r="T26" s="12">
        <v>25.5</v>
      </c>
      <c r="U26" s="12">
        <v>34.25</v>
      </c>
      <c r="V26" s="12">
        <v>61.5</v>
      </c>
      <c r="W26" s="12">
        <v>40</v>
      </c>
      <c r="X26" s="12">
        <v>32.5</v>
      </c>
      <c r="Y26" s="12">
        <v>8.5</v>
      </c>
      <c r="Z26" s="12">
        <v>12.5</v>
      </c>
      <c r="AA26" s="12">
        <v>168.5</v>
      </c>
      <c r="AB26" s="12">
        <v>152.5</v>
      </c>
      <c r="AC26" s="12">
        <v>528</v>
      </c>
      <c r="AD26" s="12">
        <v>205.5</v>
      </c>
      <c r="AE26" s="12">
        <v>84.75</v>
      </c>
      <c r="AF26" s="12">
        <v>73.5</v>
      </c>
      <c r="AG26" s="12">
        <v>30.25</v>
      </c>
      <c r="AH26" s="12">
        <v>12.25</v>
      </c>
      <c r="AI26" s="12">
        <v>17</v>
      </c>
      <c r="AJ26" s="12">
        <v>3.25</v>
      </c>
      <c r="AK26" s="12">
        <v>1.25</v>
      </c>
      <c r="AL26" s="12">
        <v>7</v>
      </c>
      <c r="AM26" s="12">
        <v>7.75</v>
      </c>
      <c r="AN26" s="12">
        <v>18.25</v>
      </c>
      <c r="AO26" s="12">
        <v>4</v>
      </c>
      <c r="AP26" s="12">
        <v>3.5</v>
      </c>
      <c r="AQ26" s="12">
        <v>78</v>
      </c>
      <c r="AR26" s="12">
        <v>15.5</v>
      </c>
      <c r="AS26" s="13">
        <v>1993.25</v>
      </c>
      <c r="AT26" s="14"/>
      <c r="AV26" s="9" t="s">
        <v>47</v>
      </c>
      <c r="AW26" s="15">
        <f>AW16+BA12</f>
        <v>9209</v>
      </c>
      <c r="AX26" s="9">
        <f>AX16+BA13</f>
        <v>1461.5</v>
      </c>
      <c r="AY26" s="9">
        <f>AY16+BA14</f>
        <v>1870</v>
      </c>
      <c r="AZ26" s="9">
        <f>AZ16+BA15</f>
        <v>1112</v>
      </c>
      <c r="BA26" s="9">
        <f>BA16</f>
        <v>1886.75</v>
      </c>
    </row>
    <row r="27" spans="1:56">
      <c r="A27" s="1" t="s">
        <v>24</v>
      </c>
      <c r="B27" s="12">
        <v>10.5</v>
      </c>
      <c r="C27" s="12">
        <v>14.75</v>
      </c>
      <c r="D27" s="12">
        <v>11.5</v>
      </c>
      <c r="E27" s="12">
        <v>9.5</v>
      </c>
      <c r="F27" s="12">
        <v>42.5</v>
      </c>
      <c r="G27" s="12">
        <v>20.25</v>
      </c>
      <c r="H27" s="12">
        <v>27.5</v>
      </c>
      <c r="I27" s="12">
        <v>23.75</v>
      </c>
      <c r="J27" s="12">
        <v>47</v>
      </c>
      <c r="K27" s="12">
        <v>13</v>
      </c>
      <c r="L27" s="12">
        <v>52.25</v>
      </c>
      <c r="M27" s="12">
        <v>74.25</v>
      </c>
      <c r="N27" s="12">
        <v>9.5</v>
      </c>
      <c r="O27" s="12">
        <v>29.75</v>
      </c>
      <c r="P27" s="12">
        <v>15.25</v>
      </c>
      <c r="Q27" s="12">
        <v>10.5</v>
      </c>
      <c r="R27" s="12">
        <v>8.75</v>
      </c>
      <c r="S27" s="12">
        <v>8</v>
      </c>
      <c r="T27" s="12">
        <v>5</v>
      </c>
      <c r="U27" s="12">
        <v>4.5</v>
      </c>
      <c r="V27" s="12">
        <v>7.25</v>
      </c>
      <c r="W27" s="12">
        <v>3.5</v>
      </c>
      <c r="X27" s="12">
        <v>4.25</v>
      </c>
      <c r="Y27" s="12">
        <v>16.25</v>
      </c>
      <c r="Z27" s="12">
        <v>12.5</v>
      </c>
      <c r="AA27" s="12">
        <v>173.5</v>
      </c>
      <c r="AB27" s="12">
        <v>140.5</v>
      </c>
      <c r="AC27" s="12">
        <v>685.25</v>
      </c>
      <c r="AD27" s="12">
        <v>181.75</v>
      </c>
      <c r="AE27" s="12">
        <v>77.25</v>
      </c>
      <c r="AF27" s="12">
        <v>69</v>
      </c>
      <c r="AG27" s="12">
        <v>21</v>
      </c>
      <c r="AH27" s="12">
        <v>28.75</v>
      </c>
      <c r="AI27" s="12">
        <v>12.5</v>
      </c>
      <c r="AJ27" s="12">
        <v>5.5</v>
      </c>
      <c r="AK27" s="12">
        <v>5.5</v>
      </c>
      <c r="AL27" s="12">
        <v>9.5</v>
      </c>
      <c r="AM27" s="12">
        <v>1.25</v>
      </c>
      <c r="AN27" s="12">
        <v>18</v>
      </c>
      <c r="AO27" s="12">
        <v>1</v>
      </c>
      <c r="AP27" s="12">
        <v>5.5</v>
      </c>
      <c r="AQ27" s="12">
        <v>34.25</v>
      </c>
      <c r="AR27" s="12">
        <v>6.25</v>
      </c>
      <c r="AS27" s="13">
        <v>1958</v>
      </c>
      <c r="AT27" s="14"/>
      <c r="AV27" s="9" t="s">
        <v>48</v>
      </c>
      <c r="AW27" s="15">
        <f>AW17+BB12</f>
        <v>13265.25</v>
      </c>
      <c r="AX27" s="9">
        <f>AX17+BB13</f>
        <v>4203.75</v>
      </c>
      <c r="AY27" s="9">
        <f>AY17+BB14</f>
        <v>2803.75</v>
      </c>
      <c r="AZ27" s="9">
        <f>AZ17+BB15</f>
        <v>4021.25</v>
      </c>
      <c r="BA27" s="9">
        <f>BA17+BB16</f>
        <v>2981.25</v>
      </c>
      <c r="BB27" s="9">
        <f>BB17</f>
        <v>10918.5</v>
      </c>
    </row>
    <row r="28" spans="1:56">
      <c r="A28" s="1" t="s">
        <v>25</v>
      </c>
      <c r="B28" s="12">
        <v>62</v>
      </c>
      <c r="C28" s="12">
        <v>125.25</v>
      </c>
      <c r="D28" s="12">
        <v>92.5</v>
      </c>
      <c r="E28" s="12">
        <v>129.75</v>
      </c>
      <c r="F28" s="12">
        <v>240</v>
      </c>
      <c r="G28" s="12">
        <v>100</v>
      </c>
      <c r="H28" s="12">
        <v>182</v>
      </c>
      <c r="I28" s="12">
        <v>150</v>
      </c>
      <c r="J28" s="12">
        <v>169.75</v>
      </c>
      <c r="K28" s="12">
        <v>109.75</v>
      </c>
      <c r="L28" s="12">
        <v>177</v>
      </c>
      <c r="M28" s="12">
        <v>290.25</v>
      </c>
      <c r="N28" s="12">
        <v>96</v>
      </c>
      <c r="O28" s="12">
        <v>82.75</v>
      </c>
      <c r="P28" s="12">
        <v>37.5</v>
      </c>
      <c r="Q28" s="12">
        <v>30.75</v>
      </c>
      <c r="R28" s="12">
        <v>54.5</v>
      </c>
      <c r="S28" s="12">
        <v>136.25</v>
      </c>
      <c r="T28" s="12">
        <v>97.25</v>
      </c>
      <c r="U28" s="12">
        <v>115.5</v>
      </c>
      <c r="V28" s="12">
        <v>185.5</v>
      </c>
      <c r="W28" s="12">
        <v>102.25</v>
      </c>
      <c r="X28" s="12">
        <v>93.25</v>
      </c>
      <c r="Y28" s="12">
        <v>195</v>
      </c>
      <c r="Z28" s="12">
        <v>194.25</v>
      </c>
      <c r="AA28" s="12">
        <v>52.25</v>
      </c>
      <c r="AB28" s="12">
        <v>34.5</v>
      </c>
      <c r="AC28" s="12">
        <v>237</v>
      </c>
      <c r="AD28" s="12">
        <v>80.25</v>
      </c>
      <c r="AE28" s="12">
        <v>203.5</v>
      </c>
      <c r="AF28" s="12">
        <v>273.75</v>
      </c>
      <c r="AG28" s="12">
        <v>136</v>
      </c>
      <c r="AH28" s="12">
        <v>226.25</v>
      </c>
      <c r="AI28" s="12">
        <v>99.75</v>
      </c>
      <c r="AJ28" s="12">
        <v>31</v>
      </c>
      <c r="AK28" s="12">
        <v>69.5</v>
      </c>
      <c r="AL28" s="12">
        <v>258.75</v>
      </c>
      <c r="AM28" s="12">
        <v>36.25</v>
      </c>
      <c r="AN28" s="12">
        <v>101.25</v>
      </c>
      <c r="AO28" s="12">
        <v>30.75</v>
      </c>
      <c r="AP28" s="12">
        <v>41.5</v>
      </c>
      <c r="AQ28" s="12">
        <v>280.5</v>
      </c>
      <c r="AR28" s="12">
        <v>76.5</v>
      </c>
      <c r="AS28" s="13">
        <v>5518.25</v>
      </c>
      <c r="AT28" s="14"/>
      <c r="AV28" s="9" t="s">
        <v>58</v>
      </c>
      <c r="AW28" s="15">
        <f>AW18+BC12</f>
        <v>8355.5</v>
      </c>
      <c r="AX28" s="9">
        <f>AX18+BC13</f>
        <v>620.25</v>
      </c>
      <c r="AY28" s="9">
        <f>AY18+BC14</f>
        <v>3309.75</v>
      </c>
      <c r="AZ28" s="9">
        <f>AZ18+BC15</f>
        <v>944</v>
      </c>
      <c r="BA28" s="9">
        <f>BA18+BC16</f>
        <v>1267.75</v>
      </c>
      <c r="BB28" s="9">
        <f>SUM(BB18,BC17)</f>
        <v>995.5</v>
      </c>
      <c r="BC28" s="9">
        <f>BC18</f>
        <v>767.75</v>
      </c>
      <c r="BD28" s="9">
        <f>SUM(AW22:BC28)</f>
        <v>125228.75</v>
      </c>
    </row>
    <row r="29" spans="1:56">
      <c r="A29" s="1" t="s">
        <v>26</v>
      </c>
      <c r="B29" s="12">
        <v>50.25</v>
      </c>
      <c r="C29" s="12">
        <v>113</v>
      </c>
      <c r="D29" s="12">
        <v>80</v>
      </c>
      <c r="E29" s="12">
        <v>141.75</v>
      </c>
      <c r="F29" s="12">
        <v>181.25</v>
      </c>
      <c r="G29" s="12">
        <v>95.75</v>
      </c>
      <c r="H29" s="12">
        <v>153.5</v>
      </c>
      <c r="I29" s="12">
        <v>128.5</v>
      </c>
      <c r="J29" s="12">
        <v>159.75</v>
      </c>
      <c r="K29" s="12">
        <v>136</v>
      </c>
      <c r="L29" s="12">
        <v>119.25</v>
      </c>
      <c r="M29" s="12">
        <v>182</v>
      </c>
      <c r="N29" s="12">
        <v>91.75</v>
      </c>
      <c r="O29" s="12">
        <v>84.75</v>
      </c>
      <c r="P29" s="12">
        <v>30</v>
      </c>
      <c r="Q29" s="12">
        <v>24</v>
      </c>
      <c r="R29" s="12">
        <v>49.25</v>
      </c>
      <c r="S29" s="12">
        <v>102.25</v>
      </c>
      <c r="T29" s="12">
        <v>77.5</v>
      </c>
      <c r="U29" s="12">
        <v>95</v>
      </c>
      <c r="V29" s="12">
        <v>116.5</v>
      </c>
      <c r="W29" s="12">
        <v>76.25</v>
      </c>
      <c r="X29" s="12">
        <v>73</v>
      </c>
      <c r="Y29" s="12">
        <v>162.25</v>
      </c>
      <c r="Z29" s="12">
        <v>193</v>
      </c>
      <c r="AA29" s="12">
        <v>20.75</v>
      </c>
      <c r="AB29" s="12">
        <v>29</v>
      </c>
      <c r="AC29" s="12">
        <v>90.75</v>
      </c>
      <c r="AD29" s="12">
        <v>81</v>
      </c>
      <c r="AE29" s="12">
        <v>256.5</v>
      </c>
      <c r="AF29" s="12">
        <v>362.5</v>
      </c>
      <c r="AG29" s="12">
        <v>234.75</v>
      </c>
      <c r="AH29" s="12">
        <v>636.75</v>
      </c>
      <c r="AI29" s="12">
        <v>160.25</v>
      </c>
      <c r="AJ29" s="12">
        <v>65.75</v>
      </c>
      <c r="AK29" s="12">
        <v>60.5</v>
      </c>
      <c r="AL29" s="12">
        <v>164.5</v>
      </c>
      <c r="AM29" s="12">
        <v>34.75</v>
      </c>
      <c r="AN29" s="12">
        <v>80.5</v>
      </c>
      <c r="AO29" s="12">
        <v>38.5</v>
      </c>
      <c r="AP29" s="12">
        <v>42.25</v>
      </c>
      <c r="AQ29" s="12">
        <v>354.5</v>
      </c>
      <c r="AR29" s="12">
        <v>84</v>
      </c>
      <c r="AS29" s="13">
        <v>5514</v>
      </c>
      <c r="AT29" s="14"/>
      <c r="AW29" s="15"/>
    </row>
    <row r="30" spans="1:56">
      <c r="A30" s="1" t="s">
        <v>27</v>
      </c>
      <c r="B30" s="12">
        <v>154.5</v>
      </c>
      <c r="C30" s="12">
        <v>388.5</v>
      </c>
      <c r="D30" s="12">
        <v>268.5</v>
      </c>
      <c r="E30" s="12">
        <v>281.75</v>
      </c>
      <c r="F30" s="12">
        <v>669.5</v>
      </c>
      <c r="G30" s="12">
        <v>230</v>
      </c>
      <c r="H30" s="12">
        <v>486.25</v>
      </c>
      <c r="I30" s="12">
        <v>329</v>
      </c>
      <c r="J30" s="12">
        <v>402.5</v>
      </c>
      <c r="K30" s="12">
        <v>416.5</v>
      </c>
      <c r="L30" s="12">
        <v>513.25</v>
      </c>
      <c r="M30" s="12">
        <v>545.25</v>
      </c>
      <c r="N30" s="12">
        <v>279.75</v>
      </c>
      <c r="O30" s="12">
        <v>328.25</v>
      </c>
      <c r="P30" s="12">
        <v>137</v>
      </c>
      <c r="Q30" s="12">
        <v>117</v>
      </c>
      <c r="R30" s="12">
        <v>203</v>
      </c>
      <c r="S30" s="12">
        <v>396.25</v>
      </c>
      <c r="T30" s="12">
        <v>187.75</v>
      </c>
      <c r="U30" s="12">
        <v>252</v>
      </c>
      <c r="V30" s="12">
        <v>404.25</v>
      </c>
      <c r="W30" s="12">
        <v>228.75</v>
      </c>
      <c r="X30" s="12">
        <v>214.25</v>
      </c>
      <c r="Y30" s="12">
        <v>441.5</v>
      </c>
      <c r="Z30" s="12">
        <v>675.5</v>
      </c>
      <c r="AA30" s="12">
        <v>235.75</v>
      </c>
      <c r="AB30" s="12">
        <v>51.75</v>
      </c>
      <c r="AC30" s="12">
        <v>150</v>
      </c>
      <c r="AD30" s="12">
        <v>249.25</v>
      </c>
      <c r="AE30" s="12">
        <v>1163</v>
      </c>
      <c r="AF30" s="12">
        <v>1537.25</v>
      </c>
      <c r="AG30" s="12">
        <v>919.25</v>
      </c>
      <c r="AH30" s="12">
        <v>1481.5</v>
      </c>
      <c r="AI30" s="12">
        <v>805.25</v>
      </c>
      <c r="AJ30" s="12">
        <v>302.5</v>
      </c>
      <c r="AK30" s="12">
        <v>188.25</v>
      </c>
      <c r="AL30" s="12">
        <v>759.75</v>
      </c>
      <c r="AM30" s="12">
        <v>103.25</v>
      </c>
      <c r="AN30" s="12">
        <v>248</v>
      </c>
      <c r="AO30" s="12">
        <v>236.5</v>
      </c>
      <c r="AP30" s="12">
        <v>254.25</v>
      </c>
      <c r="AQ30" s="12">
        <v>1799.5</v>
      </c>
      <c r="AR30" s="12">
        <v>524.25</v>
      </c>
      <c r="AS30" s="13">
        <v>19560</v>
      </c>
      <c r="AT30" s="14"/>
      <c r="AW30" s="15"/>
    </row>
    <row r="31" spans="1:56">
      <c r="A31" s="1" t="s">
        <v>28</v>
      </c>
      <c r="B31" s="12">
        <v>68</v>
      </c>
      <c r="C31" s="12">
        <v>100.25</v>
      </c>
      <c r="D31" s="12">
        <v>89.25</v>
      </c>
      <c r="E31" s="12">
        <v>124</v>
      </c>
      <c r="F31" s="12">
        <v>222</v>
      </c>
      <c r="G31" s="12">
        <v>123.75</v>
      </c>
      <c r="H31" s="12">
        <v>212.25</v>
      </c>
      <c r="I31" s="12">
        <v>149.75</v>
      </c>
      <c r="J31" s="12">
        <v>137.5</v>
      </c>
      <c r="K31" s="12">
        <v>130.5</v>
      </c>
      <c r="L31" s="12">
        <v>182.75</v>
      </c>
      <c r="M31" s="12">
        <v>165.5</v>
      </c>
      <c r="N31" s="12">
        <v>80</v>
      </c>
      <c r="O31" s="12">
        <v>75</v>
      </c>
      <c r="P31" s="12">
        <v>35.25</v>
      </c>
      <c r="Q31" s="12">
        <v>30.75</v>
      </c>
      <c r="R31" s="12">
        <v>41</v>
      </c>
      <c r="S31" s="12">
        <v>105.5</v>
      </c>
      <c r="T31" s="12">
        <v>62</v>
      </c>
      <c r="U31" s="12">
        <v>100.75</v>
      </c>
      <c r="V31" s="12">
        <v>148.5</v>
      </c>
      <c r="W31" s="12">
        <v>111.75</v>
      </c>
      <c r="X31" s="12">
        <v>77.25</v>
      </c>
      <c r="Y31" s="12">
        <v>164.25</v>
      </c>
      <c r="Z31" s="12">
        <v>159.5</v>
      </c>
      <c r="AA31" s="12">
        <v>63.25</v>
      </c>
      <c r="AB31" s="12">
        <v>47.5</v>
      </c>
      <c r="AC31" s="12">
        <v>226.75</v>
      </c>
      <c r="AD31" s="12">
        <v>66.75</v>
      </c>
      <c r="AE31" s="12">
        <v>396.25</v>
      </c>
      <c r="AF31" s="12">
        <v>495.75</v>
      </c>
      <c r="AG31" s="12">
        <v>214.25</v>
      </c>
      <c r="AH31" s="12">
        <v>432.25</v>
      </c>
      <c r="AI31" s="12">
        <v>201</v>
      </c>
      <c r="AJ31" s="12">
        <v>92</v>
      </c>
      <c r="AK31" s="12">
        <v>62.75</v>
      </c>
      <c r="AL31" s="12">
        <v>232.5</v>
      </c>
      <c r="AM31" s="12">
        <v>37.75</v>
      </c>
      <c r="AN31" s="12">
        <v>74.25</v>
      </c>
      <c r="AO31" s="12">
        <v>55.75</v>
      </c>
      <c r="AP31" s="12">
        <v>126</v>
      </c>
      <c r="AQ31" s="12">
        <v>562.5</v>
      </c>
      <c r="AR31" s="12">
        <v>183.5</v>
      </c>
      <c r="AS31" s="13">
        <v>6467.75</v>
      </c>
      <c r="AT31" s="14"/>
      <c r="AW31" s="15"/>
    </row>
    <row r="32" spans="1:56">
      <c r="A32" s="1">
        <v>16</v>
      </c>
      <c r="B32" s="12">
        <v>45</v>
      </c>
      <c r="C32" s="12">
        <v>46</v>
      </c>
      <c r="D32" s="12">
        <v>25.25</v>
      </c>
      <c r="E32" s="12">
        <v>63.25</v>
      </c>
      <c r="F32" s="12">
        <v>110.75</v>
      </c>
      <c r="G32" s="12">
        <v>82</v>
      </c>
      <c r="H32" s="12">
        <v>116</v>
      </c>
      <c r="I32" s="12">
        <v>84.25</v>
      </c>
      <c r="J32" s="12">
        <v>69.75</v>
      </c>
      <c r="K32" s="12">
        <v>66.25</v>
      </c>
      <c r="L32" s="12">
        <v>86.5</v>
      </c>
      <c r="M32" s="12">
        <v>70.75</v>
      </c>
      <c r="N32" s="12">
        <v>25.5</v>
      </c>
      <c r="O32" s="12">
        <v>24.75</v>
      </c>
      <c r="P32" s="12">
        <v>17</v>
      </c>
      <c r="Q32" s="12">
        <v>12.25</v>
      </c>
      <c r="R32" s="12">
        <v>8</v>
      </c>
      <c r="S32" s="12">
        <v>23.25</v>
      </c>
      <c r="T32" s="12">
        <v>25</v>
      </c>
      <c r="U32" s="12">
        <v>16.5</v>
      </c>
      <c r="V32" s="12">
        <v>33</v>
      </c>
      <c r="W32" s="12">
        <v>20.75</v>
      </c>
      <c r="X32" s="12">
        <v>16.75</v>
      </c>
      <c r="Y32" s="12">
        <v>82</v>
      </c>
      <c r="Z32" s="12">
        <v>83</v>
      </c>
      <c r="AA32" s="12">
        <v>207.75</v>
      </c>
      <c r="AB32" s="12">
        <v>169.25</v>
      </c>
      <c r="AC32" s="12">
        <v>1250</v>
      </c>
      <c r="AD32" s="12">
        <v>458</v>
      </c>
      <c r="AE32" s="12">
        <v>35.25</v>
      </c>
      <c r="AF32" s="12">
        <v>179.25</v>
      </c>
      <c r="AG32" s="12">
        <v>162.25</v>
      </c>
      <c r="AH32" s="12">
        <v>287.5</v>
      </c>
      <c r="AI32" s="12">
        <v>114.25</v>
      </c>
      <c r="AJ32" s="12">
        <v>69</v>
      </c>
      <c r="AK32" s="12">
        <v>14.25</v>
      </c>
      <c r="AL32" s="12">
        <v>36</v>
      </c>
      <c r="AM32" s="12">
        <v>6.25</v>
      </c>
      <c r="AN32" s="12">
        <v>36</v>
      </c>
      <c r="AO32" s="12">
        <v>33.25</v>
      </c>
      <c r="AP32" s="12">
        <v>83.75</v>
      </c>
      <c r="AQ32" s="12">
        <v>194</v>
      </c>
      <c r="AR32" s="12">
        <v>70.5</v>
      </c>
      <c r="AS32" s="13">
        <v>4660</v>
      </c>
      <c r="AT32" s="14"/>
      <c r="AW32" s="15"/>
    </row>
    <row r="33" spans="1:49">
      <c r="A33" s="1">
        <v>24</v>
      </c>
      <c r="B33" s="12">
        <v>64.25</v>
      </c>
      <c r="C33" s="12">
        <v>48.75</v>
      </c>
      <c r="D33" s="12">
        <v>29.5</v>
      </c>
      <c r="E33" s="12">
        <v>51.5</v>
      </c>
      <c r="F33" s="12">
        <v>94.5</v>
      </c>
      <c r="G33" s="12">
        <v>69.5</v>
      </c>
      <c r="H33" s="12">
        <v>100.25</v>
      </c>
      <c r="I33" s="12">
        <v>67.25</v>
      </c>
      <c r="J33" s="12">
        <v>68.25</v>
      </c>
      <c r="K33" s="12">
        <v>57.5</v>
      </c>
      <c r="L33" s="12">
        <v>78.75</v>
      </c>
      <c r="M33" s="12">
        <v>79.5</v>
      </c>
      <c r="N33" s="12">
        <v>36.75</v>
      </c>
      <c r="O33" s="12">
        <v>26.5</v>
      </c>
      <c r="P33" s="12">
        <v>17.25</v>
      </c>
      <c r="Q33" s="12">
        <v>16.5</v>
      </c>
      <c r="R33" s="12">
        <v>13.75</v>
      </c>
      <c r="S33" s="12">
        <v>26.5</v>
      </c>
      <c r="T33" s="12">
        <v>30</v>
      </c>
      <c r="U33" s="12">
        <v>17</v>
      </c>
      <c r="V33" s="12">
        <v>20</v>
      </c>
      <c r="W33" s="12">
        <v>18</v>
      </c>
      <c r="X33" s="12">
        <v>12</v>
      </c>
      <c r="Y33" s="12">
        <v>57.25</v>
      </c>
      <c r="Z33" s="12">
        <v>72.25</v>
      </c>
      <c r="AA33" s="12">
        <v>283.75</v>
      </c>
      <c r="AB33" s="12">
        <v>228.5</v>
      </c>
      <c r="AC33" s="12">
        <v>1664.75</v>
      </c>
      <c r="AD33" s="12">
        <v>581.5</v>
      </c>
      <c r="AE33" s="12">
        <v>176.75</v>
      </c>
      <c r="AF33" s="12">
        <v>44.5</v>
      </c>
      <c r="AG33" s="12">
        <v>140.25</v>
      </c>
      <c r="AH33" s="12">
        <v>277.75</v>
      </c>
      <c r="AI33" s="12">
        <v>118</v>
      </c>
      <c r="AJ33" s="12">
        <v>73.25</v>
      </c>
      <c r="AK33" s="12">
        <v>13.75</v>
      </c>
      <c r="AL33" s="12">
        <v>39.5</v>
      </c>
      <c r="AM33" s="12">
        <v>8.5</v>
      </c>
      <c r="AN33" s="12">
        <v>50.75</v>
      </c>
      <c r="AO33" s="12">
        <v>32</v>
      </c>
      <c r="AP33" s="12">
        <v>148.25</v>
      </c>
      <c r="AQ33" s="12">
        <v>195.75</v>
      </c>
      <c r="AR33" s="12">
        <v>76.25</v>
      </c>
      <c r="AS33" s="13">
        <v>5327</v>
      </c>
      <c r="AT33" s="14"/>
      <c r="AW33" s="15"/>
    </row>
    <row r="34" spans="1:49">
      <c r="A34" s="1" t="s">
        <v>29</v>
      </c>
      <c r="B34" s="12">
        <v>14.75</v>
      </c>
      <c r="C34" s="12">
        <v>25.75</v>
      </c>
      <c r="D34" s="12">
        <v>19.25</v>
      </c>
      <c r="E34" s="12">
        <v>19</v>
      </c>
      <c r="F34" s="12">
        <v>56.75</v>
      </c>
      <c r="G34" s="12">
        <v>16.5</v>
      </c>
      <c r="H34" s="12">
        <v>29</v>
      </c>
      <c r="I34" s="12">
        <v>24</v>
      </c>
      <c r="J34" s="12">
        <v>26.75</v>
      </c>
      <c r="K34" s="12">
        <v>16</v>
      </c>
      <c r="L34" s="12">
        <v>25.75</v>
      </c>
      <c r="M34" s="12">
        <v>56.25</v>
      </c>
      <c r="N34" s="12">
        <v>17.5</v>
      </c>
      <c r="O34" s="12">
        <v>18.25</v>
      </c>
      <c r="P34" s="12">
        <v>6.75</v>
      </c>
      <c r="Q34" s="12">
        <v>3.75</v>
      </c>
      <c r="R34" s="12">
        <v>6.75</v>
      </c>
      <c r="S34" s="12">
        <v>16.5</v>
      </c>
      <c r="T34" s="12">
        <v>19.25</v>
      </c>
      <c r="U34" s="12">
        <v>18.75</v>
      </c>
      <c r="V34" s="12">
        <v>33.25</v>
      </c>
      <c r="W34" s="12">
        <v>16.25</v>
      </c>
      <c r="X34" s="12">
        <v>8.75</v>
      </c>
      <c r="Y34" s="12">
        <v>25.25</v>
      </c>
      <c r="Z34" s="12">
        <v>21</v>
      </c>
      <c r="AA34" s="12">
        <v>137</v>
      </c>
      <c r="AB34" s="12">
        <v>148.5</v>
      </c>
      <c r="AC34" s="12">
        <v>1096.5</v>
      </c>
      <c r="AD34" s="12">
        <v>203.5</v>
      </c>
      <c r="AE34" s="12">
        <v>148.5</v>
      </c>
      <c r="AF34" s="12">
        <v>144.75</v>
      </c>
      <c r="AG34" s="12">
        <v>21.75</v>
      </c>
      <c r="AH34" s="12">
        <v>47.75</v>
      </c>
      <c r="AI34" s="12">
        <v>35.5</v>
      </c>
      <c r="AJ34" s="12">
        <v>34.75</v>
      </c>
      <c r="AK34" s="12">
        <v>9.5</v>
      </c>
      <c r="AL34" s="12">
        <v>38.75</v>
      </c>
      <c r="AM34" s="12">
        <v>6</v>
      </c>
      <c r="AN34" s="12">
        <v>31.5</v>
      </c>
      <c r="AO34" s="12">
        <v>15.75</v>
      </c>
      <c r="AP34" s="12">
        <v>66.75</v>
      </c>
      <c r="AQ34" s="12">
        <v>78.75</v>
      </c>
      <c r="AR34" s="12">
        <v>40</v>
      </c>
      <c r="AS34" s="13">
        <v>2847.25</v>
      </c>
      <c r="AT34" s="14"/>
      <c r="AW34" s="15"/>
    </row>
    <row r="35" spans="1:49">
      <c r="A35" s="1" t="s">
        <v>30</v>
      </c>
      <c r="B35" s="12">
        <v>23.75</v>
      </c>
      <c r="C35" s="12">
        <v>38.5</v>
      </c>
      <c r="D35" s="12">
        <v>12.75</v>
      </c>
      <c r="E35" s="12">
        <v>20.5</v>
      </c>
      <c r="F35" s="12">
        <v>31.25</v>
      </c>
      <c r="G35" s="12">
        <v>17.75</v>
      </c>
      <c r="H35" s="12">
        <v>35</v>
      </c>
      <c r="I35" s="12">
        <v>20.5</v>
      </c>
      <c r="J35" s="12">
        <v>40</v>
      </c>
      <c r="K35" s="12">
        <v>25</v>
      </c>
      <c r="L35" s="12">
        <v>43</v>
      </c>
      <c r="M35" s="12">
        <v>41.25</v>
      </c>
      <c r="N35" s="12">
        <v>23</v>
      </c>
      <c r="O35" s="12">
        <v>20</v>
      </c>
      <c r="P35" s="12">
        <v>12.75</v>
      </c>
      <c r="Q35" s="12">
        <v>9</v>
      </c>
      <c r="R35" s="12">
        <v>10.75</v>
      </c>
      <c r="S35" s="12">
        <v>23.25</v>
      </c>
      <c r="T35" s="12">
        <v>21</v>
      </c>
      <c r="U35" s="12">
        <v>17.75</v>
      </c>
      <c r="V35" s="12">
        <v>21.75</v>
      </c>
      <c r="W35" s="12">
        <v>7.75</v>
      </c>
      <c r="X35" s="12">
        <v>6.75</v>
      </c>
      <c r="Y35" s="12">
        <v>14.25</v>
      </c>
      <c r="Z35" s="12">
        <v>25.25</v>
      </c>
      <c r="AA35" s="12">
        <v>242.25</v>
      </c>
      <c r="AB35" s="12">
        <v>206.25</v>
      </c>
      <c r="AC35" s="12">
        <v>1905.5</v>
      </c>
      <c r="AD35" s="12">
        <v>366.25</v>
      </c>
      <c r="AE35" s="12">
        <v>273.25</v>
      </c>
      <c r="AF35" s="12">
        <v>239.75</v>
      </c>
      <c r="AG35" s="12">
        <v>40.5</v>
      </c>
      <c r="AH35" s="12">
        <v>31.75</v>
      </c>
      <c r="AI35" s="12">
        <v>44.5</v>
      </c>
      <c r="AJ35" s="12">
        <v>59.75</v>
      </c>
      <c r="AK35" s="12">
        <v>7.75</v>
      </c>
      <c r="AL35" s="12">
        <v>49.75</v>
      </c>
      <c r="AM35" s="12">
        <v>9.75</v>
      </c>
      <c r="AN35" s="12">
        <v>33.25</v>
      </c>
      <c r="AO35" s="12">
        <v>23</v>
      </c>
      <c r="AP35" s="12">
        <v>141.25</v>
      </c>
      <c r="AQ35" s="12">
        <v>74.5</v>
      </c>
      <c r="AR35" s="12">
        <v>57.75</v>
      </c>
      <c r="AS35" s="13">
        <v>4369.25</v>
      </c>
      <c r="AT35" s="14"/>
      <c r="AW35" s="15"/>
    </row>
    <row r="36" spans="1:49">
      <c r="A36" s="1" t="s">
        <v>31</v>
      </c>
      <c r="B36" s="12">
        <v>21</v>
      </c>
      <c r="C36" s="12">
        <v>29.5</v>
      </c>
      <c r="D36" s="12">
        <v>9</v>
      </c>
      <c r="E36" s="12">
        <v>10.25</v>
      </c>
      <c r="F36" s="12">
        <v>49</v>
      </c>
      <c r="G36" s="12">
        <v>14.5</v>
      </c>
      <c r="H36" s="12">
        <v>20.5</v>
      </c>
      <c r="I36" s="12">
        <v>23</v>
      </c>
      <c r="J36" s="12">
        <v>37.25</v>
      </c>
      <c r="K36" s="12">
        <v>25.5</v>
      </c>
      <c r="L36" s="12">
        <v>35</v>
      </c>
      <c r="M36" s="12">
        <v>75.75</v>
      </c>
      <c r="N36" s="12">
        <v>13.5</v>
      </c>
      <c r="O36" s="12">
        <v>25</v>
      </c>
      <c r="P36" s="12">
        <v>12</v>
      </c>
      <c r="Q36" s="12">
        <v>10.5</v>
      </c>
      <c r="R36" s="12">
        <v>12.75</v>
      </c>
      <c r="S36" s="12">
        <v>19.5</v>
      </c>
      <c r="T36" s="12">
        <v>22.25</v>
      </c>
      <c r="U36" s="12">
        <v>18.25</v>
      </c>
      <c r="V36" s="12">
        <v>28.75</v>
      </c>
      <c r="W36" s="12">
        <v>10</v>
      </c>
      <c r="X36" s="12">
        <v>7.5</v>
      </c>
      <c r="Y36" s="12">
        <v>14.75</v>
      </c>
      <c r="Z36" s="12">
        <v>15.25</v>
      </c>
      <c r="AA36" s="12">
        <v>102.5</v>
      </c>
      <c r="AB36" s="12">
        <v>129.25</v>
      </c>
      <c r="AC36" s="12">
        <v>935.25</v>
      </c>
      <c r="AD36" s="12">
        <v>220</v>
      </c>
      <c r="AE36" s="12">
        <v>128.25</v>
      </c>
      <c r="AF36" s="12">
        <v>124.75</v>
      </c>
      <c r="AG36" s="12">
        <v>45</v>
      </c>
      <c r="AH36" s="12">
        <v>62.5</v>
      </c>
      <c r="AI36" s="12">
        <v>14.25</v>
      </c>
      <c r="AJ36" s="12">
        <v>30.75</v>
      </c>
      <c r="AK36" s="12">
        <v>13.25</v>
      </c>
      <c r="AL36" s="12">
        <v>59.5</v>
      </c>
      <c r="AM36" s="12">
        <v>11.5</v>
      </c>
      <c r="AN36" s="12">
        <v>39.75</v>
      </c>
      <c r="AO36" s="12">
        <v>19.75</v>
      </c>
      <c r="AP36" s="12">
        <v>102</v>
      </c>
      <c r="AQ36" s="12">
        <v>124</v>
      </c>
      <c r="AR36" s="12">
        <v>69</v>
      </c>
      <c r="AS36" s="13">
        <v>2791.5</v>
      </c>
      <c r="AT36" s="14"/>
      <c r="AW36" s="15"/>
    </row>
    <row r="37" spans="1:49">
      <c r="A37" s="1" t="s">
        <v>32</v>
      </c>
      <c r="B37" s="12">
        <v>5</v>
      </c>
      <c r="C37" s="12">
        <v>17.75</v>
      </c>
      <c r="D37" s="12">
        <v>3.25</v>
      </c>
      <c r="E37" s="12">
        <v>2.25</v>
      </c>
      <c r="F37" s="12">
        <v>6.5</v>
      </c>
      <c r="G37" s="12">
        <v>2</v>
      </c>
      <c r="H37" s="12">
        <v>6</v>
      </c>
      <c r="I37" s="12">
        <v>5.5</v>
      </c>
      <c r="J37" s="12">
        <v>12.25</v>
      </c>
      <c r="K37" s="12">
        <v>5.75</v>
      </c>
      <c r="L37" s="12">
        <v>6</v>
      </c>
      <c r="M37" s="12">
        <v>10.25</v>
      </c>
      <c r="N37" s="12">
        <v>5</v>
      </c>
      <c r="O37" s="12">
        <v>6.25</v>
      </c>
      <c r="P37" s="12">
        <v>4.75</v>
      </c>
      <c r="Q37" s="12">
        <v>5.75</v>
      </c>
      <c r="R37" s="12">
        <v>7</v>
      </c>
      <c r="S37" s="12">
        <v>6.75</v>
      </c>
      <c r="T37" s="12">
        <v>7</v>
      </c>
      <c r="U37" s="12">
        <v>5.75</v>
      </c>
      <c r="V37" s="12">
        <v>6</v>
      </c>
      <c r="W37" s="12">
        <v>1.75</v>
      </c>
      <c r="X37" s="12">
        <v>1.25</v>
      </c>
      <c r="Y37" s="12">
        <v>3.5</v>
      </c>
      <c r="Z37" s="12">
        <v>6.75</v>
      </c>
      <c r="AA37" s="12">
        <v>37.5</v>
      </c>
      <c r="AB37" s="12">
        <v>46.75</v>
      </c>
      <c r="AC37" s="12">
        <v>360.25</v>
      </c>
      <c r="AD37" s="12">
        <v>100.5</v>
      </c>
      <c r="AE37" s="12">
        <v>60</v>
      </c>
      <c r="AF37" s="12">
        <v>59.75</v>
      </c>
      <c r="AG37" s="12">
        <v>36.25</v>
      </c>
      <c r="AH37" s="12">
        <v>62.75</v>
      </c>
      <c r="AI37" s="12">
        <v>30.5</v>
      </c>
      <c r="AJ37" s="12">
        <v>5</v>
      </c>
      <c r="AK37" s="12">
        <v>2</v>
      </c>
      <c r="AL37" s="12">
        <v>6.75</v>
      </c>
      <c r="AM37" s="12">
        <v>3.75</v>
      </c>
      <c r="AN37" s="12">
        <v>14</v>
      </c>
      <c r="AO37" s="12">
        <v>6.75</v>
      </c>
      <c r="AP37" s="12">
        <v>58</v>
      </c>
      <c r="AQ37" s="12">
        <v>57.75</v>
      </c>
      <c r="AR37" s="12">
        <v>20.25</v>
      </c>
      <c r="AS37" s="13">
        <v>1118.5</v>
      </c>
      <c r="AT37" s="14"/>
      <c r="AW37" s="15"/>
    </row>
    <row r="38" spans="1:49">
      <c r="A38" s="1" t="s">
        <v>33</v>
      </c>
      <c r="B38" s="12">
        <v>2.5</v>
      </c>
      <c r="C38" s="12">
        <v>4.75</v>
      </c>
      <c r="D38" s="12">
        <v>3</v>
      </c>
      <c r="E38" s="12">
        <v>2</v>
      </c>
      <c r="F38" s="12">
        <v>14</v>
      </c>
      <c r="G38" s="12">
        <v>6.5</v>
      </c>
      <c r="H38" s="12">
        <v>13.25</v>
      </c>
      <c r="I38" s="12">
        <v>11</v>
      </c>
      <c r="J38" s="12">
        <v>8.25</v>
      </c>
      <c r="K38" s="12">
        <v>37.25</v>
      </c>
      <c r="L38" s="12">
        <v>26.25</v>
      </c>
      <c r="M38" s="12">
        <v>189</v>
      </c>
      <c r="N38" s="12">
        <v>20.25</v>
      </c>
      <c r="O38" s="12">
        <v>48.25</v>
      </c>
      <c r="P38" s="12">
        <v>15.5</v>
      </c>
      <c r="Q38" s="12">
        <v>11</v>
      </c>
      <c r="R38" s="12">
        <v>6</v>
      </c>
      <c r="S38" s="12">
        <v>14.25</v>
      </c>
      <c r="T38" s="12">
        <v>3.25</v>
      </c>
      <c r="U38" s="12">
        <v>2.25</v>
      </c>
      <c r="V38" s="12">
        <v>3.25</v>
      </c>
      <c r="W38" s="12">
        <v>1</v>
      </c>
      <c r="X38" s="12">
        <v>1.25</v>
      </c>
      <c r="Y38" s="12">
        <v>1.75</v>
      </c>
      <c r="Z38" s="12">
        <v>7.25</v>
      </c>
      <c r="AA38" s="12">
        <v>64.75</v>
      </c>
      <c r="AB38" s="12">
        <v>57</v>
      </c>
      <c r="AC38" s="12">
        <v>221.25</v>
      </c>
      <c r="AD38" s="12">
        <v>61.75</v>
      </c>
      <c r="AE38" s="12">
        <v>9.5</v>
      </c>
      <c r="AF38" s="12">
        <v>12.5</v>
      </c>
      <c r="AG38" s="12">
        <v>10</v>
      </c>
      <c r="AH38" s="12">
        <v>6.75</v>
      </c>
      <c r="AI38" s="12">
        <v>11.25</v>
      </c>
      <c r="AJ38" s="12">
        <v>0.5</v>
      </c>
      <c r="AK38" s="12">
        <v>5.75</v>
      </c>
      <c r="AL38" s="12">
        <v>62.25</v>
      </c>
      <c r="AM38" s="12">
        <v>0.75</v>
      </c>
      <c r="AN38" s="12">
        <v>4.5</v>
      </c>
      <c r="AO38" s="12">
        <v>2</v>
      </c>
      <c r="AP38" s="12">
        <v>3.25</v>
      </c>
      <c r="AQ38" s="12">
        <v>12</v>
      </c>
      <c r="AR38" s="12">
        <v>3</v>
      </c>
      <c r="AS38" s="13">
        <v>1001.75</v>
      </c>
      <c r="AT38" s="14"/>
      <c r="AW38" s="15"/>
    </row>
    <row r="39" spans="1:49">
      <c r="A39" s="1" t="s">
        <v>34</v>
      </c>
      <c r="B39" s="12">
        <v>8</v>
      </c>
      <c r="C39" s="12">
        <v>15.5</v>
      </c>
      <c r="D39" s="12">
        <v>10.5</v>
      </c>
      <c r="E39" s="12">
        <v>7</v>
      </c>
      <c r="F39" s="12">
        <v>36.75</v>
      </c>
      <c r="G39" s="12">
        <v>9.75</v>
      </c>
      <c r="H39" s="12">
        <v>16.75</v>
      </c>
      <c r="I39" s="12">
        <v>18.75</v>
      </c>
      <c r="J39" s="12">
        <v>21</v>
      </c>
      <c r="K39" s="12">
        <v>54</v>
      </c>
      <c r="L39" s="12">
        <v>66.25</v>
      </c>
      <c r="M39" s="12">
        <v>1137.5</v>
      </c>
      <c r="N39" s="12">
        <v>29.75</v>
      </c>
      <c r="O39" s="12">
        <v>105.75</v>
      </c>
      <c r="P39" s="12">
        <v>30.5</v>
      </c>
      <c r="Q39" s="12">
        <v>20.5</v>
      </c>
      <c r="R39" s="12">
        <v>22.5</v>
      </c>
      <c r="S39" s="12">
        <v>41.5</v>
      </c>
      <c r="T39" s="12">
        <v>9.25</v>
      </c>
      <c r="U39" s="12">
        <v>6.75</v>
      </c>
      <c r="V39" s="12">
        <v>5.75</v>
      </c>
      <c r="W39" s="12">
        <v>1</v>
      </c>
      <c r="X39" s="12">
        <v>1.5</v>
      </c>
      <c r="Y39" s="12">
        <v>5.25</v>
      </c>
      <c r="Z39" s="12">
        <v>9.75</v>
      </c>
      <c r="AA39" s="12">
        <v>217.5</v>
      </c>
      <c r="AB39" s="12">
        <v>159.75</v>
      </c>
      <c r="AC39" s="12">
        <v>891</v>
      </c>
      <c r="AD39" s="12">
        <v>202.25</v>
      </c>
      <c r="AE39" s="12">
        <v>37.75</v>
      </c>
      <c r="AF39" s="12">
        <v>30.5</v>
      </c>
      <c r="AG39" s="12">
        <v>44.25</v>
      </c>
      <c r="AH39" s="12">
        <v>43.5</v>
      </c>
      <c r="AI39" s="12">
        <v>54</v>
      </c>
      <c r="AJ39" s="12">
        <v>6.25</v>
      </c>
      <c r="AK39" s="12">
        <v>63.25</v>
      </c>
      <c r="AL39" s="12">
        <v>19.75</v>
      </c>
      <c r="AM39" s="12">
        <v>1.5</v>
      </c>
      <c r="AN39" s="12">
        <v>8.5</v>
      </c>
      <c r="AO39" s="12">
        <v>4.25</v>
      </c>
      <c r="AP39" s="12">
        <v>7.75</v>
      </c>
      <c r="AQ39" s="12">
        <v>107.75</v>
      </c>
      <c r="AR39" s="12">
        <v>11.75</v>
      </c>
      <c r="AS39" s="13">
        <v>3602.75</v>
      </c>
      <c r="AT39" s="14"/>
      <c r="AW39" s="15"/>
    </row>
    <row r="40" spans="1:49">
      <c r="A40" s="1" t="s">
        <v>35</v>
      </c>
      <c r="B40" s="12">
        <v>1.25</v>
      </c>
      <c r="C40" s="12">
        <v>2.5</v>
      </c>
      <c r="D40" s="12">
        <v>2.25</v>
      </c>
      <c r="E40" s="12">
        <v>1.75</v>
      </c>
      <c r="F40" s="12">
        <v>6.25</v>
      </c>
      <c r="G40" s="12">
        <v>3</v>
      </c>
      <c r="H40" s="12">
        <v>8.75</v>
      </c>
      <c r="I40" s="12">
        <v>7.75</v>
      </c>
      <c r="J40" s="12">
        <v>9</v>
      </c>
      <c r="K40" s="12">
        <v>2</v>
      </c>
      <c r="L40" s="12">
        <v>5</v>
      </c>
      <c r="M40" s="12">
        <v>73.5</v>
      </c>
      <c r="N40" s="12">
        <v>1.25</v>
      </c>
      <c r="O40" s="12">
        <v>3.75</v>
      </c>
      <c r="P40" s="12">
        <v>1.25</v>
      </c>
      <c r="Q40" s="12">
        <v>1.5</v>
      </c>
      <c r="R40" s="12">
        <v>0.5</v>
      </c>
      <c r="S40" s="12">
        <v>3.25</v>
      </c>
      <c r="T40" s="12">
        <v>13.25</v>
      </c>
      <c r="U40" s="12">
        <v>8</v>
      </c>
      <c r="V40" s="12">
        <v>16.75</v>
      </c>
      <c r="W40" s="12">
        <v>2.5</v>
      </c>
      <c r="X40" s="12">
        <v>0.25</v>
      </c>
      <c r="Y40" s="12">
        <v>9.75</v>
      </c>
      <c r="Z40" s="12">
        <v>1.75</v>
      </c>
      <c r="AA40" s="12">
        <v>31.75</v>
      </c>
      <c r="AB40" s="12">
        <v>29.5</v>
      </c>
      <c r="AC40" s="12">
        <v>110</v>
      </c>
      <c r="AD40" s="12">
        <v>34</v>
      </c>
      <c r="AE40" s="12">
        <v>6.75</v>
      </c>
      <c r="AF40" s="12">
        <v>6.5</v>
      </c>
      <c r="AG40" s="12">
        <v>7.5</v>
      </c>
      <c r="AH40" s="12">
        <v>8</v>
      </c>
      <c r="AI40" s="12">
        <v>7.25</v>
      </c>
      <c r="AJ40" s="12">
        <v>2.75</v>
      </c>
      <c r="AK40" s="12">
        <v>0.25</v>
      </c>
      <c r="AL40" s="12">
        <v>2.75</v>
      </c>
      <c r="AM40" s="12">
        <v>3.5</v>
      </c>
      <c r="AN40" s="12">
        <v>14.5</v>
      </c>
      <c r="AO40" s="12">
        <v>2</v>
      </c>
      <c r="AP40" s="12">
        <v>2.5</v>
      </c>
      <c r="AQ40" s="12">
        <v>20.75</v>
      </c>
      <c r="AR40" s="12">
        <v>2.25</v>
      </c>
      <c r="AS40" s="13">
        <v>479.25</v>
      </c>
      <c r="AT40" s="14"/>
      <c r="AW40" s="15"/>
    </row>
    <row r="41" spans="1:49">
      <c r="A41" s="1" t="s">
        <v>36</v>
      </c>
      <c r="B41" s="12">
        <v>29</v>
      </c>
      <c r="C41" s="12">
        <v>27.5</v>
      </c>
      <c r="D41" s="12">
        <v>10.5</v>
      </c>
      <c r="E41" s="12">
        <v>9.75</v>
      </c>
      <c r="F41" s="12">
        <v>19.5</v>
      </c>
      <c r="G41" s="12">
        <v>16</v>
      </c>
      <c r="H41" s="12">
        <v>69.5</v>
      </c>
      <c r="I41" s="12">
        <v>30.5</v>
      </c>
      <c r="J41" s="12">
        <v>41.25</v>
      </c>
      <c r="K41" s="12">
        <v>10.25</v>
      </c>
      <c r="L41" s="12">
        <v>41.25</v>
      </c>
      <c r="M41" s="12">
        <v>179</v>
      </c>
      <c r="N41" s="12">
        <v>18</v>
      </c>
      <c r="O41" s="12">
        <v>24.25</v>
      </c>
      <c r="P41" s="12">
        <v>21.75</v>
      </c>
      <c r="Q41" s="12">
        <v>10.25</v>
      </c>
      <c r="R41" s="12">
        <v>11</v>
      </c>
      <c r="S41" s="12">
        <v>25.5</v>
      </c>
      <c r="T41" s="12">
        <v>134</v>
      </c>
      <c r="U41" s="12">
        <v>35.5</v>
      </c>
      <c r="V41" s="12">
        <v>71.25</v>
      </c>
      <c r="W41" s="12">
        <v>12.5</v>
      </c>
      <c r="X41" s="12">
        <v>8.5</v>
      </c>
      <c r="Y41" s="12">
        <v>24.75</v>
      </c>
      <c r="Z41" s="12">
        <v>22</v>
      </c>
      <c r="AA41" s="12">
        <v>82.25</v>
      </c>
      <c r="AB41" s="12">
        <v>73.75</v>
      </c>
      <c r="AC41" s="12">
        <v>287</v>
      </c>
      <c r="AD41" s="12">
        <v>82.5</v>
      </c>
      <c r="AE41" s="12">
        <v>32.5</v>
      </c>
      <c r="AF41" s="12">
        <v>46.25</v>
      </c>
      <c r="AG41" s="12">
        <v>26.5</v>
      </c>
      <c r="AH41" s="12">
        <v>32.5</v>
      </c>
      <c r="AI41" s="12">
        <v>34.5</v>
      </c>
      <c r="AJ41" s="12">
        <v>13</v>
      </c>
      <c r="AK41" s="12">
        <v>5.75</v>
      </c>
      <c r="AL41" s="12">
        <v>12</v>
      </c>
      <c r="AM41" s="12">
        <v>19</v>
      </c>
      <c r="AN41" s="12">
        <v>9</v>
      </c>
      <c r="AO41" s="12">
        <v>11</v>
      </c>
      <c r="AP41" s="12">
        <v>10.25</v>
      </c>
      <c r="AQ41" s="12">
        <v>62.25</v>
      </c>
      <c r="AR41" s="12">
        <v>15</v>
      </c>
      <c r="AS41" s="13">
        <v>1758.25</v>
      </c>
      <c r="AT41" s="14"/>
      <c r="AW41" s="15"/>
    </row>
    <row r="42" spans="1:49">
      <c r="A42" s="1" t="s">
        <v>53</v>
      </c>
      <c r="B42" s="12">
        <v>6.75</v>
      </c>
      <c r="C42" s="12">
        <v>5.75</v>
      </c>
      <c r="D42" s="12">
        <v>1.25</v>
      </c>
      <c r="E42" s="12">
        <v>2.25</v>
      </c>
      <c r="F42" s="12">
        <v>7.25</v>
      </c>
      <c r="G42" s="12">
        <v>1.25</v>
      </c>
      <c r="H42" s="12">
        <v>3.25</v>
      </c>
      <c r="I42" s="12">
        <v>2.25</v>
      </c>
      <c r="J42" s="12">
        <v>4.5</v>
      </c>
      <c r="K42" s="12">
        <v>3</v>
      </c>
      <c r="L42" s="12">
        <v>8.75</v>
      </c>
      <c r="M42" s="12">
        <v>17</v>
      </c>
      <c r="N42" s="12">
        <v>3.5</v>
      </c>
      <c r="O42" s="12">
        <v>4.75</v>
      </c>
      <c r="P42" s="12">
        <v>2.25</v>
      </c>
      <c r="Q42" s="12">
        <v>1.75</v>
      </c>
      <c r="R42" s="12">
        <v>2.5</v>
      </c>
      <c r="S42" s="12">
        <v>2.5</v>
      </c>
      <c r="T42" s="12">
        <v>10</v>
      </c>
      <c r="U42" s="12">
        <v>5</v>
      </c>
      <c r="V42" s="12">
        <v>6.25</v>
      </c>
      <c r="W42" s="12">
        <v>2</v>
      </c>
      <c r="X42" s="12">
        <v>1.5</v>
      </c>
      <c r="Y42" s="12">
        <v>3</v>
      </c>
      <c r="Z42" s="12">
        <v>1.25</v>
      </c>
      <c r="AA42" s="12">
        <v>25</v>
      </c>
      <c r="AB42" s="12">
        <v>29</v>
      </c>
      <c r="AC42" s="12">
        <v>254.5</v>
      </c>
      <c r="AD42" s="12">
        <v>64.5</v>
      </c>
      <c r="AE42" s="12">
        <v>22.25</v>
      </c>
      <c r="AF42" s="12">
        <v>35.75</v>
      </c>
      <c r="AG42" s="12">
        <v>14.25</v>
      </c>
      <c r="AH42" s="12">
        <v>21.25</v>
      </c>
      <c r="AI42" s="12">
        <v>21.75</v>
      </c>
      <c r="AJ42" s="12">
        <v>7.25</v>
      </c>
      <c r="AK42" s="12">
        <v>1.5</v>
      </c>
      <c r="AL42" s="12">
        <v>8</v>
      </c>
      <c r="AM42" s="12">
        <v>3.25</v>
      </c>
      <c r="AN42" s="12">
        <v>9.75</v>
      </c>
      <c r="AO42" s="12">
        <v>3.5</v>
      </c>
      <c r="AP42" s="12">
        <v>22.75</v>
      </c>
      <c r="AQ42" s="12">
        <v>22.5</v>
      </c>
      <c r="AR42" s="12">
        <v>11.75</v>
      </c>
      <c r="AS42" s="13">
        <v>688</v>
      </c>
      <c r="AT42" s="14"/>
      <c r="AW42" s="15"/>
    </row>
    <row r="43" spans="1:49">
      <c r="A43" s="1" t="s">
        <v>54</v>
      </c>
      <c r="B43" s="12">
        <v>7.75</v>
      </c>
      <c r="C43" s="12">
        <v>12.25</v>
      </c>
      <c r="D43" s="12">
        <v>4</v>
      </c>
      <c r="E43" s="12">
        <v>1.75</v>
      </c>
      <c r="F43" s="12">
        <v>7.75</v>
      </c>
      <c r="G43" s="12">
        <v>2.25</v>
      </c>
      <c r="H43" s="12">
        <v>6.25</v>
      </c>
      <c r="I43" s="12">
        <v>4.5</v>
      </c>
      <c r="J43" s="12">
        <v>11.75</v>
      </c>
      <c r="K43" s="12">
        <v>4.75</v>
      </c>
      <c r="L43" s="12">
        <v>8.75</v>
      </c>
      <c r="M43" s="12">
        <v>17.5</v>
      </c>
      <c r="N43" s="12">
        <v>4</v>
      </c>
      <c r="O43" s="12">
        <v>5.5</v>
      </c>
      <c r="P43" s="12">
        <v>5</v>
      </c>
      <c r="Q43" s="12">
        <v>3</v>
      </c>
      <c r="R43" s="12">
        <v>5</v>
      </c>
      <c r="S43" s="12">
        <v>6.25</v>
      </c>
      <c r="T43" s="12">
        <v>7.75</v>
      </c>
      <c r="U43" s="12">
        <v>4.5</v>
      </c>
      <c r="V43" s="12">
        <v>4.25</v>
      </c>
      <c r="W43" s="12">
        <v>4</v>
      </c>
      <c r="X43" s="12">
        <v>1.25</v>
      </c>
      <c r="Y43" s="12">
        <v>2.75</v>
      </c>
      <c r="Z43" s="12">
        <v>5.75</v>
      </c>
      <c r="AA43" s="12">
        <v>48</v>
      </c>
      <c r="AB43" s="12">
        <v>32.75</v>
      </c>
      <c r="AC43" s="12">
        <v>290.5</v>
      </c>
      <c r="AD43" s="12">
        <v>138</v>
      </c>
      <c r="AE43" s="12">
        <v>85</v>
      </c>
      <c r="AF43" s="12">
        <v>167.5</v>
      </c>
      <c r="AG43" s="12">
        <v>67.75</v>
      </c>
      <c r="AH43" s="12">
        <v>149</v>
      </c>
      <c r="AI43" s="12">
        <v>94.25</v>
      </c>
      <c r="AJ43" s="12">
        <v>54.75</v>
      </c>
      <c r="AK43" s="12">
        <v>3.75</v>
      </c>
      <c r="AL43" s="12">
        <v>7.5</v>
      </c>
      <c r="AM43" s="12">
        <v>2.75</v>
      </c>
      <c r="AN43" s="12">
        <v>12.25</v>
      </c>
      <c r="AO43" s="12">
        <v>34</v>
      </c>
      <c r="AP43" s="12">
        <v>5.75</v>
      </c>
      <c r="AQ43" s="12">
        <v>53</v>
      </c>
      <c r="AR43" s="12">
        <v>22</v>
      </c>
      <c r="AS43" s="13">
        <v>1416.75</v>
      </c>
      <c r="AT43" s="14"/>
      <c r="AW43" s="15"/>
    </row>
    <row r="44" spans="1:49">
      <c r="A44" s="1" t="s">
        <v>55</v>
      </c>
      <c r="B44" s="12">
        <v>27</v>
      </c>
      <c r="C44" s="12">
        <v>33.25</v>
      </c>
      <c r="D44" s="12">
        <v>29</v>
      </c>
      <c r="E44" s="12">
        <v>46.25</v>
      </c>
      <c r="F44" s="12">
        <v>147.5</v>
      </c>
      <c r="G44" s="12">
        <v>38.25</v>
      </c>
      <c r="H44" s="12">
        <v>54</v>
      </c>
      <c r="I44" s="12">
        <v>38</v>
      </c>
      <c r="J44" s="12">
        <v>39.25</v>
      </c>
      <c r="K44" s="12">
        <v>15</v>
      </c>
      <c r="L44" s="12">
        <v>24</v>
      </c>
      <c r="M44" s="12">
        <v>55.75</v>
      </c>
      <c r="N44" s="12">
        <v>13.5</v>
      </c>
      <c r="O44" s="12">
        <v>5</v>
      </c>
      <c r="P44" s="12">
        <v>9.5</v>
      </c>
      <c r="Q44" s="12">
        <v>3.5</v>
      </c>
      <c r="R44" s="12">
        <v>9.75</v>
      </c>
      <c r="S44" s="12">
        <v>24.75</v>
      </c>
      <c r="T44" s="12">
        <v>47.25</v>
      </c>
      <c r="U44" s="12">
        <v>63.5</v>
      </c>
      <c r="V44" s="12">
        <v>89.25</v>
      </c>
      <c r="W44" s="12">
        <v>53.75</v>
      </c>
      <c r="X44" s="12">
        <v>38.75</v>
      </c>
      <c r="Y44" s="12">
        <v>67</v>
      </c>
      <c r="Z44" s="12">
        <v>32.5</v>
      </c>
      <c r="AA44" s="12">
        <v>215.75</v>
      </c>
      <c r="AB44" s="12">
        <v>224.25</v>
      </c>
      <c r="AC44" s="12">
        <v>1075.75</v>
      </c>
      <c r="AD44" s="12">
        <v>328</v>
      </c>
      <c r="AE44" s="12">
        <v>110.75</v>
      </c>
      <c r="AF44" s="12">
        <v>107</v>
      </c>
      <c r="AG44" s="12">
        <v>51.75</v>
      </c>
      <c r="AH44" s="12">
        <v>51.75</v>
      </c>
      <c r="AI44" s="12">
        <v>77</v>
      </c>
      <c r="AJ44" s="12">
        <v>33.25</v>
      </c>
      <c r="AK44" s="12">
        <v>7.25</v>
      </c>
      <c r="AL44" s="12">
        <v>76.25</v>
      </c>
      <c r="AM44" s="12">
        <v>15</v>
      </c>
      <c r="AN44" s="12">
        <v>53</v>
      </c>
      <c r="AO44" s="12">
        <v>16</v>
      </c>
      <c r="AP44" s="12">
        <v>36</v>
      </c>
      <c r="AQ44" s="12">
        <v>22.25</v>
      </c>
      <c r="AR44" s="12">
        <v>198.25</v>
      </c>
      <c r="AS44" s="13">
        <v>3704.5</v>
      </c>
      <c r="AT44" s="14"/>
      <c r="AW44" s="15"/>
    </row>
    <row r="45" spans="1:49">
      <c r="A45" s="1" t="s">
        <v>56</v>
      </c>
      <c r="B45" s="12">
        <v>13</v>
      </c>
      <c r="C45" s="12">
        <v>15.75</v>
      </c>
      <c r="D45" s="12">
        <v>10.25</v>
      </c>
      <c r="E45" s="12">
        <v>13.75</v>
      </c>
      <c r="F45" s="12">
        <v>47.75</v>
      </c>
      <c r="G45" s="12">
        <v>7</v>
      </c>
      <c r="H45" s="12">
        <v>14.5</v>
      </c>
      <c r="I45" s="12">
        <v>15.75</v>
      </c>
      <c r="J45" s="12">
        <v>17.25</v>
      </c>
      <c r="K45" s="12">
        <v>8.25</v>
      </c>
      <c r="L45" s="12">
        <v>16.5</v>
      </c>
      <c r="M45" s="12">
        <v>45.5</v>
      </c>
      <c r="N45" s="12">
        <v>5</v>
      </c>
      <c r="O45" s="12">
        <v>6</v>
      </c>
      <c r="P45" s="12">
        <v>2.25</v>
      </c>
      <c r="Q45" s="12">
        <v>2.75</v>
      </c>
      <c r="R45" s="12">
        <v>3.5</v>
      </c>
      <c r="S45" s="12">
        <v>5.5</v>
      </c>
      <c r="T45" s="12">
        <v>13</v>
      </c>
      <c r="U45" s="12">
        <v>11.5</v>
      </c>
      <c r="V45" s="12">
        <v>14.75</v>
      </c>
      <c r="W45" s="12">
        <v>6.25</v>
      </c>
      <c r="X45" s="12">
        <v>5</v>
      </c>
      <c r="Y45" s="12">
        <v>13.75</v>
      </c>
      <c r="Z45" s="12">
        <v>7.5</v>
      </c>
      <c r="AA45" s="12">
        <v>86.5</v>
      </c>
      <c r="AB45" s="12">
        <v>81.25</v>
      </c>
      <c r="AC45" s="12">
        <v>588.25</v>
      </c>
      <c r="AD45" s="12">
        <v>182.75</v>
      </c>
      <c r="AE45" s="12">
        <v>75.5</v>
      </c>
      <c r="AF45" s="12">
        <v>79.25</v>
      </c>
      <c r="AG45" s="12">
        <v>42</v>
      </c>
      <c r="AH45" s="12">
        <v>62.75</v>
      </c>
      <c r="AI45" s="12">
        <v>64.25</v>
      </c>
      <c r="AJ45" s="12">
        <v>24.75</v>
      </c>
      <c r="AK45" s="12">
        <v>1</v>
      </c>
      <c r="AL45" s="12">
        <v>11.5</v>
      </c>
      <c r="AM45" s="12">
        <v>4.5</v>
      </c>
      <c r="AN45" s="12">
        <v>18.5</v>
      </c>
      <c r="AO45" s="12">
        <v>13</v>
      </c>
      <c r="AP45" s="12">
        <v>21</v>
      </c>
      <c r="AQ45" s="12">
        <v>278</v>
      </c>
      <c r="AR45" s="12">
        <v>8</v>
      </c>
      <c r="AS45" s="13">
        <v>1964.75</v>
      </c>
      <c r="AT45" s="14"/>
      <c r="AW45" s="15"/>
    </row>
    <row r="46" spans="1:49">
      <c r="A46" s="11" t="s">
        <v>49</v>
      </c>
      <c r="B46" s="14">
        <v>1325.25</v>
      </c>
      <c r="C46" s="14">
        <v>2203.75</v>
      </c>
      <c r="D46" s="14">
        <v>1533.5</v>
      </c>
      <c r="E46" s="14">
        <v>1507.25</v>
      </c>
      <c r="F46" s="14">
        <v>3815.75</v>
      </c>
      <c r="G46" s="14">
        <v>1644.75</v>
      </c>
      <c r="H46" s="14">
        <v>2619.75</v>
      </c>
      <c r="I46" s="14">
        <v>2071</v>
      </c>
      <c r="J46" s="14">
        <v>2468.5</v>
      </c>
      <c r="K46" s="14">
        <v>1950.5</v>
      </c>
      <c r="L46" s="14">
        <v>2963.25</v>
      </c>
      <c r="M46" s="14">
        <v>7648.25</v>
      </c>
      <c r="N46" s="14">
        <v>1806</v>
      </c>
      <c r="O46" s="14">
        <v>2329.5</v>
      </c>
      <c r="P46" s="14">
        <v>1403</v>
      </c>
      <c r="Q46" s="14">
        <v>852.75</v>
      </c>
      <c r="R46" s="14">
        <v>1112.25</v>
      </c>
      <c r="S46" s="14">
        <v>2387</v>
      </c>
      <c r="T46" s="14">
        <v>1489</v>
      </c>
      <c r="U46" s="14">
        <v>1285.5</v>
      </c>
      <c r="V46" s="14">
        <v>1963.25</v>
      </c>
      <c r="W46" s="14">
        <v>1038</v>
      </c>
      <c r="X46" s="14">
        <v>835.25</v>
      </c>
      <c r="Y46" s="14">
        <v>1848.25</v>
      </c>
      <c r="Z46" s="14">
        <v>1997.5</v>
      </c>
      <c r="AA46" s="14">
        <v>4910.75</v>
      </c>
      <c r="AB46" s="14">
        <v>4085.25</v>
      </c>
      <c r="AC46" s="14">
        <v>20989.5</v>
      </c>
      <c r="AD46" s="14">
        <v>6797</v>
      </c>
      <c r="AE46" s="14">
        <v>4461</v>
      </c>
      <c r="AF46" s="14">
        <v>5086.25</v>
      </c>
      <c r="AG46" s="14">
        <v>2747.75</v>
      </c>
      <c r="AH46" s="14">
        <v>4463.25</v>
      </c>
      <c r="AI46" s="14">
        <v>2556.75</v>
      </c>
      <c r="AJ46" s="14">
        <v>1054.5</v>
      </c>
      <c r="AK46" s="14">
        <v>968.5</v>
      </c>
      <c r="AL46" s="14">
        <v>3567</v>
      </c>
      <c r="AM46" s="14">
        <v>489</v>
      </c>
      <c r="AN46" s="14">
        <v>1699.25</v>
      </c>
      <c r="AO46" s="14">
        <v>687.75</v>
      </c>
      <c r="AP46" s="14">
        <v>1318.5</v>
      </c>
      <c r="AQ46" s="14">
        <v>5463.25</v>
      </c>
      <c r="AR46" s="14">
        <v>1784.75</v>
      </c>
      <c r="AS46" s="14">
        <v>125228.75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C10" sqref="C10"/>
    </sheetView>
  </sheetViews>
  <sheetFormatPr defaultRowHeight="12.75"/>
  <cols>
    <col min="1" max="10" width="8.140625" customWidth="1"/>
  </cols>
  <sheetData>
    <row r="1" spans="1:10">
      <c r="A1" s="2" t="s">
        <v>62</v>
      </c>
      <c r="D1" s="10"/>
      <c r="G1" s="20">
        <f>'Weekday OD'!G1</f>
        <v>40513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40.476190476190474</v>
      </c>
      <c r="C5" s="4">
        <v>28.047619047619047</v>
      </c>
      <c r="D5" s="4">
        <v>115.14285714285714</v>
      </c>
      <c r="E5" s="4">
        <v>110.19047619047619</v>
      </c>
      <c r="F5" s="4">
        <v>385.85714285714289</v>
      </c>
      <c r="G5" s="4">
        <v>709.19047619047615</v>
      </c>
      <c r="H5" s="4">
        <v>585.38095238095229</v>
      </c>
      <c r="I5" s="4">
        <v>868.33333333333337</v>
      </c>
      <c r="J5" s="5">
        <v>2842.6190476190477</v>
      </c>
    </row>
    <row r="6" spans="1:10">
      <c r="A6" s="1" t="s">
        <v>26</v>
      </c>
      <c r="B6" s="4">
        <v>30.523809523809526</v>
      </c>
      <c r="C6" s="4">
        <v>42.428571428571431</v>
      </c>
      <c r="D6" s="4">
        <v>65.714285714285722</v>
      </c>
      <c r="E6" s="4">
        <v>95.142857142857139</v>
      </c>
      <c r="F6" s="4">
        <v>445.33333333333337</v>
      </c>
      <c r="G6" s="4">
        <v>896.2380952380953</v>
      </c>
      <c r="H6" s="4">
        <v>817.61904761904759</v>
      </c>
      <c r="I6" s="4">
        <v>1469.0952380952381</v>
      </c>
      <c r="J6" s="5">
        <v>3862.0952380952381</v>
      </c>
    </row>
    <row r="7" spans="1:10">
      <c r="A7" s="1" t="s">
        <v>27</v>
      </c>
      <c r="B7" s="4">
        <v>180.52380952380952</v>
      </c>
      <c r="C7" s="4">
        <v>98.714285714285722</v>
      </c>
      <c r="D7" s="4">
        <v>58.857142857142861</v>
      </c>
      <c r="E7" s="4">
        <v>98.61904761904762</v>
      </c>
      <c r="F7" s="4">
        <v>455.04761904761904</v>
      </c>
      <c r="G7" s="4">
        <v>736.19047619047615</v>
      </c>
      <c r="H7" s="4">
        <v>508.33333333333331</v>
      </c>
      <c r="I7" s="4">
        <v>1340.952380952381</v>
      </c>
      <c r="J7" s="5">
        <v>3477.2380952380954</v>
      </c>
    </row>
    <row r="8" spans="1:10">
      <c r="A8" s="1" t="s">
        <v>28</v>
      </c>
      <c r="B8" s="4">
        <v>83.19047619047619</v>
      </c>
      <c r="C8" s="4">
        <v>82.904761904761898</v>
      </c>
      <c r="D8" s="4">
        <v>93.285714285714278</v>
      </c>
      <c r="E8" s="4">
        <v>31.238095238095237</v>
      </c>
      <c r="F8" s="4">
        <v>253.0952380952381</v>
      </c>
      <c r="G8" s="4">
        <v>421.14285714285711</v>
      </c>
      <c r="H8" s="4">
        <v>313.42857142857139</v>
      </c>
      <c r="I8" s="4">
        <v>763.95238095238096</v>
      </c>
      <c r="J8" s="5">
        <v>2042.2380952380952</v>
      </c>
    </row>
    <row r="9" spans="1:10">
      <c r="A9" s="1">
        <v>16</v>
      </c>
      <c r="B9" s="4">
        <v>330.8095238095238</v>
      </c>
      <c r="C9" s="4">
        <v>344.71428571428572</v>
      </c>
      <c r="D9" s="4">
        <v>539.04761904761904</v>
      </c>
      <c r="E9" s="4">
        <v>286.14285714285711</v>
      </c>
      <c r="F9" s="4">
        <v>17.761904761904763</v>
      </c>
      <c r="G9" s="4">
        <v>132.76190476190476</v>
      </c>
      <c r="H9" s="4">
        <v>134.04761904761904</v>
      </c>
      <c r="I9" s="4">
        <v>350.47619047619048</v>
      </c>
      <c r="J9" s="5">
        <v>2135.7619047619046</v>
      </c>
    </row>
    <row r="10" spans="1:10">
      <c r="A10" s="1">
        <v>24</v>
      </c>
      <c r="B10" s="4">
        <v>546.57142857142856</v>
      </c>
      <c r="C10" s="4">
        <v>636.14285714285711</v>
      </c>
      <c r="D10" s="4">
        <v>901.47619047619048</v>
      </c>
      <c r="E10" s="4">
        <v>425.28571428571433</v>
      </c>
      <c r="F10" s="4">
        <v>134.0952380952381</v>
      </c>
      <c r="G10" s="4">
        <v>26.19047619047619</v>
      </c>
      <c r="H10" s="4">
        <v>116.52380952380952</v>
      </c>
      <c r="I10" s="4">
        <v>344.38095238095235</v>
      </c>
      <c r="J10" s="5">
        <v>3130.6666666666665</v>
      </c>
    </row>
    <row r="11" spans="1:10">
      <c r="A11" s="1" t="s">
        <v>29</v>
      </c>
      <c r="B11" s="4">
        <v>506.42857142857144</v>
      </c>
      <c r="C11" s="4">
        <v>577.57142857142856</v>
      </c>
      <c r="D11" s="4">
        <v>669.61904761904759</v>
      </c>
      <c r="E11" s="4">
        <v>293.57142857142856</v>
      </c>
      <c r="F11" s="4">
        <v>133.61904761904762</v>
      </c>
      <c r="G11" s="4">
        <v>122.42857142857143</v>
      </c>
      <c r="H11" s="4">
        <v>18.523809523809522</v>
      </c>
      <c r="I11" s="4">
        <v>71.666666666666657</v>
      </c>
      <c r="J11" s="5">
        <v>2393.4285714285716</v>
      </c>
    </row>
    <row r="12" spans="1:10">
      <c r="A12" s="1" t="s">
        <v>30</v>
      </c>
      <c r="B12" s="4">
        <v>711.42857142857144</v>
      </c>
      <c r="C12" s="4">
        <v>809.80952380952385</v>
      </c>
      <c r="D12" s="4">
        <v>1840.3333333333335</v>
      </c>
      <c r="E12" s="4">
        <v>689.42857142857144</v>
      </c>
      <c r="F12" s="4">
        <v>323.66666666666669</v>
      </c>
      <c r="G12" s="4">
        <v>347.85714285714283</v>
      </c>
      <c r="H12" s="4">
        <v>73.714285714285722</v>
      </c>
      <c r="I12" s="4">
        <v>29</v>
      </c>
      <c r="J12" s="5">
        <v>4825.2380952380954</v>
      </c>
    </row>
    <row r="13" spans="1:10" s="3" customFormat="1">
      <c r="A13" s="3" t="s">
        <v>49</v>
      </c>
      <c r="B13" s="5">
        <v>2429.9523809523812</v>
      </c>
      <c r="C13" s="5">
        <v>2620.3333333333335</v>
      </c>
      <c r="D13" s="5">
        <v>4283.4761904761908</v>
      </c>
      <c r="E13" s="5">
        <v>2029.6190476190477</v>
      </c>
      <c r="F13" s="5">
        <v>2148.4761904761908</v>
      </c>
      <c r="G13" s="5">
        <v>3391.9999999999995</v>
      </c>
      <c r="H13" s="5">
        <v>2567.5714285714289</v>
      </c>
      <c r="I13" s="5">
        <v>5237.8571428571431</v>
      </c>
      <c r="J13" s="5">
        <v>24710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14</v>
      </c>
      <c r="C17" s="4">
        <v>5.666666666666667</v>
      </c>
      <c r="D17" s="4">
        <v>39</v>
      </c>
      <c r="E17" s="4">
        <v>28.333333333333332</v>
      </c>
      <c r="F17" s="4">
        <v>161</v>
      </c>
      <c r="G17" s="4">
        <v>196.66666666666666</v>
      </c>
      <c r="H17" s="4">
        <v>114.33333333333333</v>
      </c>
      <c r="I17" s="4">
        <v>240.66666666666669</v>
      </c>
      <c r="J17" s="5">
        <v>799.66666666666674</v>
      </c>
    </row>
    <row r="18" spans="1:10">
      <c r="A18" s="1" t="s">
        <v>26</v>
      </c>
      <c r="B18" s="4">
        <v>6</v>
      </c>
      <c r="C18" s="4">
        <v>15</v>
      </c>
      <c r="D18" s="4">
        <v>21</v>
      </c>
      <c r="E18" s="4">
        <v>21.333333333333332</v>
      </c>
      <c r="F18" s="4">
        <v>149</v>
      </c>
      <c r="G18" s="4">
        <v>255.66666666666666</v>
      </c>
      <c r="H18" s="4">
        <v>204</v>
      </c>
      <c r="I18" s="4">
        <v>691.33333333333337</v>
      </c>
      <c r="J18" s="5">
        <v>1363.3333333333335</v>
      </c>
    </row>
    <row r="19" spans="1:10">
      <c r="A19" s="1" t="s">
        <v>27</v>
      </c>
      <c r="B19" s="4">
        <v>43</v>
      </c>
      <c r="C19" s="4">
        <v>20.333333333333332</v>
      </c>
      <c r="D19" s="4">
        <v>51.666666666666664</v>
      </c>
      <c r="E19" s="4">
        <v>39</v>
      </c>
      <c r="F19" s="4">
        <v>437.33333333333331</v>
      </c>
      <c r="G19" s="4">
        <v>677</v>
      </c>
      <c r="H19" s="4">
        <v>454.33333333333331</v>
      </c>
      <c r="I19" s="4">
        <v>1066.6666666666667</v>
      </c>
      <c r="J19" s="5">
        <v>2789.333333333333</v>
      </c>
    </row>
    <row r="20" spans="1:10">
      <c r="A20" s="1" t="s">
        <v>28</v>
      </c>
      <c r="B20" s="4">
        <v>16</v>
      </c>
      <c r="C20" s="4">
        <v>9.3333333333333339</v>
      </c>
      <c r="D20" s="4">
        <v>48.666666666666671</v>
      </c>
      <c r="E20" s="4">
        <v>27.333333333333332</v>
      </c>
      <c r="F20" s="4">
        <v>166</v>
      </c>
      <c r="G20" s="4">
        <v>255</v>
      </c>
      <c r="H20" s="4">
        <v>128.66666666666666</v>
      </c>
      <c r="I20" s="4">
        <v>311.66666666666663</v>
      </c>
      <c r="J20" s="5">
        <v>962.66666666666652</v>
      </c>
    </row>
    <row r="21" spans="1:10">
      <c r="A21" s="1">
        <v>16</v>
      </c>
      <c r="B21" s="4">
        <v>131.66666666666666</v>
      </c>
      <c r="C21" s="4">
        <v>86.333333333333329</v>
      </c>
      <c r="D21" s="4">
        <v>480.33333333333337</v>
      </c>
      <c r="E21" s="4">
        <v>198.66666666666669</v>
      </c>
      <c r="F21" s="4">
        <v>23.666666666666668</v>
      </c>
      <c r="G21" s="4">
        <v>128</v>
      </c>
      <c r="H21" s="4">
        <v>112</v>
      </c>
      <c r="I21" s="4">
        <v>209.66666666666669</v>
      </c>
      <c r="J21" s="5">
        <v>1370.3333333333333</v>
      </c>
    </row>
    <row r="22" spans="1:10">
      <c r="A22" s="1">
        <v>24</v>
      </c>
      <c r="B22" s="4">
        <v>166.33333333333334</v>
      </c>
      <c r="C22" s="4">
        <v>146</v>
      </c>
      <c r="D22" s="4">
        <v>759.66666666666674</v>
      </c>
      <c r="E22" s="4">
        <v>261.66666666666669</v>
      </c>
      <c r="F22" s="4">
        <v>106.66666666666667</v>
      </c>
      <c r="G22" s="4">
        <v>31.666666666666664</v>
      </c>
      <c r="H22" s="4">
        <v>99.333333333333329</v>
      </c>
      <c r="I22" s="4">
        <v>239.33333333333331</v>
      </c>
      <c r="J22" s="5">
        <v>1810.6666666666667</v>
      </c>
    </row>
    <row r="23" spans="1:10">
      <c r="A23" s="1" t="s">
        <v>29</v>
      </c>
      <c r="B23" s="4">
        <v>103.33333333333333</v>
      </c>
      <c r="C23" s="4">
        <v>112.33333333333333</v>
      </c>
      <c r="D23" s="4">
        <v>547.33333333333337</v>
      </c>
      <c r="E23" s="4">
        <v>118.33333333333333</v>
      </c>
      <c r="F23" s="4">
        <v>98.666666666666671</v>
      </c>
      <c r="G23" s="4">
        <v>94.333333333333343</v>
      </c>
      <c r="H23" s="4">
        <v>23.666666666666668</v>
      </c>
      <c r="I23" s="4">
        <v>44</v>
      </c>
      <c r="J23" s="5">
        <v>1142</v>
      </c>
    </row>
    <row r="24" spans="1:10">
      <c r="A24" s="1" t="s">
        <v>30</v>
      </c>
      <c r="B24" s="4">
        <v>185</v>
      </c>
      <c r="C24" s="4">
        <v>238</v>
      </c>
      <c r="D24" s="4">
        <v>1375.3333333333335</v>
      </c>
      <c r="E24" s="4">
        <v>250</v>
      </c>
      <c r="F24" s="4">
        <v>200</v>
      </c>
      <c r="G24" s="4">
        <v>207.33333333333334</v>
      </c>
      <c r="H24" s="4">
        <v>43.666666666666664</v>
      </c>
      <c r="I24" s="4">
        <v>19.666666666666668</v>
      </c>
      <c r="J24" s="5">
        <v>2519</v>
      </c>
    </row>
    <row r="25" spans="1:10" s="3" customFormat="1">
      <c r="A25" s="3" t="s">
        <v>49</v>
      </c>
      <c r="B25" s="5">
        <v>665.33333333333326</v>
      </c>
      <c r="C25" s="5">
        <v>633</v>
      </c>
      <c r="D25" s="5">
        <v>3323.0000000000005</v>
      </c>
      <c r="E25" s="5">
        <v>944.66666666666674</v>
      </c>
      <c r="F25" s="5">
        <v>1342.3333333333333</v>
      </c>
      <c r="G25" s="5">
        <v>1845.6666666666665</v>
      </c>
      <c r="H25" s="5">
        <v>1180</v>
      </c>
      <c r="I25" s="5">
        <v>2823</v>
      </c>
      <c r="J25" s="5">
        <v>12757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17.5</v>
      </c>
      <c r="C29" s="4">
        <v>4.25</v>
      </c>
      <c r="D29" s="4">
        <v>20.5</v>
      </c>
      <c r="E29" s="4">
        <v>14.25</v>
      </c>
      <c r="F29" s="4">
        <v>73.75</v>
      </c>
      <c r="G29" s="4">
        <v>108.75</v>
      </c>
      <c r="H29" s="4">
        <v>52.25</v>
      </c>
      <c r="I29" s="4">
        <v>144</v>
      </c>
      <c r="J29" s="5">
        <v>435.25</v>
      </c>
    </row>
    <row r="30" spans="1:10">
      <c r="A30" s="1" t="s">
        <v>26</v>
      </c>
      <c r="B30" s="4">
        <v>2.25</v>
      </c>
      <c r="C30" s="4">
        <v>9.5</v>
      </c>
      <c r="D30" s="4">
        <v>17.5</v>
      </c>
      <c r="E30" s="4">
        <v>11.5</v>
      </c>
      <c r="F30" s="4">
        <v>86.25</v>
      </c>
      <c r="G30" s="4">
        <v>151.5</v>
      </c>
      <c r="H30" s="4">
        <v>113</v>
      </c>
      <c r="I30" s="4">
        <v>398.5</v>
      </c>
      <c r="J30" s="5">
        <v>790</v>
      </c>
    </row>
    <row r="31" spans="1:10">
      <c r="A31" s="1" t="s">
        <v>27</v>
      </c>
      <c r="B31" s="4">
        <v>26</v>
      </c>
      <c r="C31" s="4">
        <v>8.75</v>
      </c>
      <c r="D31" s="4">
        <v>59.75</v>
      </c>
      <c r="E31" s="4">
        <v>26.25</v>
      </c>
      <c r="F31" s="4">
        <v>296.5</v>
      </c>
      <c r="G31" s="4">
        <v>477.5</v>
      </c>
      <c r="H31" s="4">
        <v>302.75</v>
      </c>
      <c r="I31" s="4">
        <v>756.75</v>
      </c>
      <c r="J31" s="5">
        <v>1954.25</v>
      </c>
    </row>
    <row r="32" spans="1:10">
      <c r="A32" s="1" t="s">
        <v>28</v>
      </c>
      <c r="B32" s="4">
        <v>10.75</v>
      </c>
      <c r="C32" s="4">
        <v>6.25</v>
      </c>
      <c r="D32" s="4">
        <v>30</v>
      </c>
      <c r="E32" s="4">
        <v>33.75</v>
      </c>
      <c r="F32" s="4">
        <v>127.75</v>
      </c>
      <c r="G32" s="4">
        <v>161.25</v>
      </c>
      <c r="H32" s="4">
        <v>78.75</v>
      </c>
      <c r="I32" s="4">
        <v>215.75</v>
      </c>
      <c r="J32" s="5">
        <v>664.25</v>
      </c>
    </row>
    <row r="33" spans="1:10">
      <c r="A33" s="1">
        <v>16</v>
      </c>
      <c r="B33" s="4">
        <v>87</v>
      </c>
      <c r="C33" s="4">
        <v>44.5</v>
      </c>
      <c r="D33" s="4">
        <v>365.5</v>
      </c>
      <c r="E33" s="4">
        <v>138</v>
      </c>
      <c r="F33" s="4">
        <v>20.75</v>
      </c>
      <c r="G33" s="4">
        <v>69</v>
      </c>
      <c r="H33" s="4">
        <v>66.5</v>
      </c>
      <c r="I33" s="4">
        <v>148.25</v>
      </c>
      <c r="J33" s="5">
        <v>939.5</v>
      </c>
    </row>
    <row r="34" spans="1:10">
      <c r="A34" s="1">
        <v>24</v>
      </c>
      <c r="B34" s="4">
        <v>105.25</v>
      </c>
      <c r="C34" s="4">
        <v>86.5</v>
      </c>
      <c r="D34" s="4">
        <v>544.75</v>
      </c>
      <c r="E34" s="4">
        <v>184.25</v>
      </c>
      <c r="F34" s="4">
        <v>64.5</v>
      </c>
      <c r="G34" s="4">
        <v>26.75</v>
      </c>
      <c r="H34" s="4">
        <v>56</v>
      </c>
      <c r="I34" s="4">
        <v>152.5</v>
      </c>
      <c r="J34" s="5">
        <v>1220.5</v>
      </c>
    </row>
    <row r="35" spans="1:10">
      <c r="A35" s="1" t="s">
        <v>29</v>
      </c>
      <c r="B35" s="4">
        <v>54.25</v>
      </c>
      <c r="C35" s="4">
        <v>63.5</v>
      </c>
      <c r="D35" s="4">
        <v>428.5</v>
      </c>
      <c r="E35" s="4">
        <v>77.5</v>
      </c>
      <c r="F35" s="4">
        <v>60.5</v>
      </c>
      <c r="G35" s="4">
        <v>57.75</v>
      </c>
      <c r="H35" s="4">
        <v>12</v>
      </c>
      <c r="I35" s="4">
        <v>21.5</v>
      </c>
      <c r="J35" s="5">
        <v>775.5</v>
      </c>
    </row>
    <row r="36" spans="1:10">
      <c r="A36" s="1" t="s">
        <v>30</v>
      </c>
      <c r="B36" s="4">
        <v>143</v>
      </c>
      <c r="C36" s="4">
        <v>124.75</v>
      </c>
      <c r="D36" s="4">
        <v>1085.75</v>
      </c>
      <c r="E36" s="4">
        <v>179.5</v>
      </c>
      <c r="F36" s="4">
        <v>143.25</v>
      </c>
      <c r="G36" s="4">
        <v>118.5</v>
      </c>
      <c r="H36" s="4">
        <v>20.5</v>
      </c>
      <c r="I36" s="4">
        <v>20.25</v>
      </c>
      <c r="J36" s="5">
        <v>1835.5</v>
      </c>
    </row>
    <row r="37" spans="1:10" s="3" customFormat="1">
      <c r="A37" s="3" t="s">
        <v>49</v>
      </c>
      <c r="B37" s="5">
        <v>446</v>
      </c>
      <c r="C37" s="5">
        <v>348</v>
      </c>
      <c r="D37" s="5">
        <v>2552.25</v>
      </c>
      <c r="E37" s="5">
        <v>665</v>
      </c>
      <c r="F37" s="5">
        <v>873.25</v>
      </c>
      <c r="G37" s="5">
        <v>1171</v>
      </c>
      <c r="H37" s="5">
        <v>701.75</v>
      </c>
      <c r="I37" s="5">
        <v>1857.5</v>
      </c>
      <c r="J37" s="5">
        <v>8615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Adult_Translink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Melissa Jordan</cp:lastModifiedBy>
  <dcterms:created xsi:type="dcterms:W3CDTF">2000-11-03T22:31:11Z</dcterms:created>
  <dcterms:modified xsi:type="dcterms:W3CDTF">2011-02-22T16:07:56Z</dcterms:modified>
</cp:coreProperties>
</file>