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480" windowWidth="15480" windowHeight="9720"/>
  </bookViews>
  <sheets>
    <sheet name="Weekday OD" sheetId="1" r:id="rId1"/>
    <sheet name="Saturday OD" sheetId="2" r:id="rId2"/>
    <sheet name="Sunday OD" sheetId="3" r:id="rId3"/>
    <sheet name="FP Adult_Clipper OD" sheetId="4" r:id="rId4"/>
  </sheets>
  <definedNames>
    <definedName name="_xlnm.Print_Area" localSheetId="1">'Saturday OD'!$A$1:$AT$47</definedName>
    <definedName name="_xlnm.Print_Area" localSheetId="2">'Sunday OD'!$A$1:$AT$47</definedName>
    <definedName name="_xlnm.Print_Titles" localSheetId="1">'Saturday OD'!$A:$A</definedName>
    <definedName name="_xlnm.Print_Titles" localSheetId="2">'Sunday OD'!$A:$A</definedName>
    <definedName name="_xlnm.Print_Titles" localSheetId="0">'Weekday OD'!$A:$A</definedName>
  </definedNames>
  <calcPr calcId="125725" fullCalcOnLoad="1"/>
</workbook>
</file>

<file path=xl/calcChain.xml><?xml version="1.0" encoding="utf-8"?>
<calcChain xmlns="http://schemas.openxmlformats.org/spreadsheetml/2006/main">
  <c r="AX5" i="2"/>
  <c r="AX4"/>
  <c r="AX3"/>
  <c r="AX5" i="3"/>
  <c r="AX4"/>
  <c r="AX3"/>
  <c r="AX5" i="1"/>
  <c r="AX4"/>
  <c r="AX3"/>
  <c r="G1" i="4"/>
  <c r="AX12" i="2"/>
  <c r="AX22"/>
  <c r="AX13"/>
  <c r="AY12"/>
  <c r="AX23"/>
  <c r="AY13"/>
  <c r="AY23"/>
  <c r="AX14"/>
  <c r="AX19"/>
  <c r="AZ12"/>
  <c r="AX24"/>
  <c r="AY14"/>
  <c r="AZ13"/>
  <c r="AY24"/>
  <c r="AZ14"/>
  <c r="AZ24"/>
  <c r="AX15"/>
  <c r="BA12"/>
  <c r="AX25"/>
  <c r="AY15"/>
  <c r="BA13"/>
  <c r="AY25"/>
  <c r="AZ15"/>
  <c r="BE15"/>
  <c r="BA14"/>
  <c r="AZ25"/>
  <c r="BA15"/>
  <c r="BA25"/>
  <c r="AX16"/>
  <c r="BB12"/>
  <c r="AX26"/>
  <c r="AY16"/>
  <c r="AY19"/>
  <c r="BB13"/>
  <c r="AY26"/>
  <c r="AZ16"/>
  <c r="BB14"/>
  <c r="AZ26"/>
  <c r="BA16"/>
  <c r="BB15"/>
  <c r="BA26"/>
  <c r="BB16"/>
  <c r="BB26"/>
  <c r="AX17"/>
  <c r="BC12"/>
  <c r="AX27"/>
  <c r="AY17"/>
  <c r="BC13"/>
  <c r="AY27"/>
  <c r="AZ17"/>
  <c r="BC14"/>
  <c r="AZ27"/>
  <c r="BA17"/>
  <c r="BC15"/>
  <c r="BA27"/>
  <c r="BB17"/>
  <c r="BC16"/>
  <c r="BB27"/>
  <c r="BC17"/>
  <c r="BC27"/>
  <c r="AX18"/>
  <c r="AX28"/>
  <c r="BD12"/>
  <c r="AY18"/>
  <c r="BD13"/>
  <c r="AY28"/>
  <c r="AZ18"/>
  <c r="AZ19"/>
  <c r="BD14"/>
  <c r="AZ28"/>
  <c r="BA18"/>
  <c r="BD15"/>
  <c r="BA28"/>
  <c r="BB18"/>
  <c r="BB28"/>
  <c r="BD16"/>
  <c r="BC18"/>
  <c r="BD17"/>
  <c r="BC28"/>
  <c r="BD18"/>
  <c r="BD28"/>
  <c r="BA19"/>
  <c r="BE17"/>
  <c r="BE14"/>
  <c r="BE13"/>
  <c r="BE12"/>
  <c r="G1"/>
  <c r="AX12" i="3"/>
  <c r="AX22"/>
  <c r="AX13"/>
  <c r="AY12"/>
  <c r="AX23"/>
  <c r="AY13"/>
  <c r="AY23"/>
  <c r="AX14"/>
  <c r="AZ12"/>
  <c r="AX24"/>
  <c r="AY14"/>
  <c r="AY19"/>
  <c r="AZ13"/>
  <c r="AY24"/>
  <c r="AZ14"/>
  <c r="AZ24"/>
  <c r="AX15"/>
  <c r="BA12"/>
  <c r="AX25"/>
  <c r="AY15"/>
  <c r="AY25"/>
  <c r="BA13"/>
  <c r="AZ15"/>
  <c r="BA14"/>
  <c r="AZ25"/>
  <c r="BA15"/>
  <c r="BA25"/>
  <c r="AX16"/>
  <c r="BB12"/>
  <c r="AX26"/>
  <c r="AY16"/>
  <c r="BB13"/>
  <c r="AY26"/>
  <c r="AZ16"/>
  <c r="BB14"/>
  <c r="AZ26"/>
  <c r="BA16"/>
  <c r="BB15"/>
  <c r="BA26"/>
  <c r="BB16"/>
  <c r="BB26"/>
  <c r="AX17"/>
  <c r="BC12"/>
  <c r="AX27"/>
  <c r="AY17"/>
  <c r="BC13"/>
  <c r="AY27"/>
  <c r="AZ17"/>
  <c r="BE17"/>
  <c r="BC14"/>
  <c r="AZ27"/>
  <c r="BA17"/>
  <c r="BC15"/>
  <c r="BA27"/>
  <c r="BB17"/>
  <c r="BB19"/>
  <c r="BC16"/>
  <c r="BB27"/>
  <c r="BC17"/>
  <c r="BC27"/>
  <c r="AX18"/>
  <c r="BD12"/>
  <c r="AX28"/>
  <c r="AY18"/>
  <c r="BE18"/>
  <c r="BD13"/>
  <c r="AY28"/>
  <c r="AZ18"/>
  <c r="BD14"/>
  <c r="AZ28"/>
  <c r="BA18"/>
  <c r="BD15"/>
  <c r="BA28"/>
  <c r="BB18"/>
  <c r="BD16"/>
  <c r="BB28"/>
  <c r="BC18"/>
  <c r="BD17"/>
  <c r="BC28"/>
  <c r="BD18"/>
  <c r="BD28"/>
  <c r="AX19"/>
  <c r="AZ19"/>
  <c r="BD19"/>
  <c r="BE16"/>
  <c r="BE12"/>
  <c r="BA4"/>
  <c r="G1"/>
  <c r="AX12" i="1"/>
  <c r="AX22"/>
  <c r="AX13"/>
  <c r="AY12"/>
  <c r="AX23"/>
  <c r="AY13"/>
  <c r="AY23"/>
  <c r="AX14"/>
  <c r="AZ12"/>
  <c r="AX24"/>
  <c r="AY14"/>
  <c r="AZ13"/>
  <c r="AY24"/>
  <c r="AZ14"/>
  <c r="AZ24"/>
  <c r="AX15"/>
  <c r="BA12"/>
  <c r="AX25"/>
  <c r="AY15"/>
  <c r="BA13"/>
  <c r="AY25"/>
  <c r="AZ15"/>
  <c r="BA14"/>
  <c r="AZ25"/>
  <c r="BA15"/>
  <c r="BA25"/>
  <c r="AX16"/>
  <c r="BB12"/>
  <c r="AX26"/>
  <c r="AY16"/>
  <c r="BB13"/>
  <c r="AY26"/>
  <c r="AZ16"/>
  <c r="BB14"/>
  <c r="AZ26"/>
  <c r="BA16"/>
  <c r="BE16"/>
  <c r="BB15"/>
  <c r="BA26"/>
  <c r="BB16"/>
  <c r="BB26"/>
  <c r="AX17"/>
  <c r="BC12"/>
  <c r="AX27"/>
  <c r="AY17"/>
  <c r="BC13"/>
  <c r="AY27"/>
  <c r="AZ17"/>
  <c r="BC14"/>
  <c r="AZ27"/>
  <c r="BA17"/>
  <c r="BC15"/>
  <c r="BA27"/>
  <c r="BB17"/>
  <c r="BC16"/>
  <c r="BB27"/>
  <c r="BC17"/>
  <c r="BC27"/>
  <c r="AX18"/>
  <c r="AX19"/>
  <c r="BE19"/>
  <c r="BD12"/>
  <c r="AY18"/>
  <c r="BD13"/>
  <c r="AY28"/>
  <c r="AZ18"/>
  <c r="AZ19"/>
  <c r="BD14"/>
  <c r="AZ28"/>
  <c r="BA18"/>
  <c r="BD15"/>
  <c r="BA28"/>
  <c r="BB18"/>
  <c r="BD16"/>
  <c r="BB28"/>
  <c r="BC18"/>
  <c r="BD17"/>
  <c r="BC28"/>
  <c r="BD18"/>
  <c r="BD28"/>
  <c r="AY19"/>
  <c r="BA19"/>
  <c r="BC19"/>
  <c r="BE15"/>
  <c r="BE13"/>
  <c r="BA3"/>
  <c r="BA4"/>
  <c r="BE12"/>
  <c r="BE14"/>
  <c r="BE18"/>
  <c r="BD19"/>
  <c r="BB19"/>
  <c r="BA3" i="3"/>
  <c r="BE13"/>
  <c r="BE15"/>
  <c r="BC19"/>
  <c r="BA19"/>
  <c r="BA4" i="2"/>
  <c r="BE16"/>
  <c r="BE18"/>
  <c r="BD19"/>
  <c r="BB4" i="1"/>
  <c r="BB3"/>
  <c r="BE19" i="3"/>
  <c r="BE28"/>
  <c r="BE28" i="2"/>
  <c r="BE17" i="1"/>
  <c r="AX28"/>
  <c r="BE28"/>
  <c r="BE14" i="3"/>
  <c r="BA3" i="2"/>
  <c r="BC19"/>
  <c r="BB19"/>
  <c r="BE19"/>
  <c r="BB4"/>
  <c r="BB3"/>
  <c r="BB4" i="3"/>
  <c r="BB3"/>
</calcChain>
</file>

<file path=xl/sharedStrings.xml><?xml version="1.0" encoding="utf-8"?>
<sst xmlns="http://schemas.openxmlformats.org/spreadsheetml/2006/main" count="602" uniqueCount="64">
  <si>
    <t>Exit stations</t>
  </si>
  <si>
    <t>Entry stations-&gt;</t>
  </si>
  <si>
    <t>RM</t>
  </si>
  <si>
    <t>EN</t>
  </si>
  <si>
    <t>EP</t>
  </si>
  <si>
    <t>NB</t>
  </si>
  <si>
    <t>BK</t>
  </si>
  <si>
    <t>AS</t>
  </si>
  <si>
    <t>MA</t>
  </si>
  <si>
    <t>LM</t>
  </si>
  <si>
    <t>FV</t>
  </si>
  <si>
    <t>CL</t>
  </si>
  <si>
    <t>SL</t>
  </si>
  <si>
    <t>BF</t>
  </si>
  <si>
    <t>HY</t>
  </si>
  <si>
    <t>SH</t>
  </si>
  <si>
    <t>UC</t>
  </si>
  <si>
    <t>FM</t>
  </si>
  <si>
    <t>CN</t>
  </si>
  <si>
    <t>PH</t>
  </si>
  <si>
    <t>WC</t>
  </si>
  <si>
    <t>LF</t>
  </si>
  <si>
    <t>OR</t>
  </si>
  <si>
    <t>RR</t>
  </si>
  <si>
    <t>OW</t>
  </si>
  <si>
    <t>EM</t>
  </si>
  <si>
    <t>MT</t>
  </si>
  <si>
    <t>PL</t>
  </si>
  <si>
    <t>CC</t>
  </si>
  <si>
    <t>GP</t>
  </si>
  <si>
    <t>BP</t>
  </si>
  <si>
    <t>DC</t>
  </si>
  <si>
    <t>CM</t>
  </si>
  <si>
    <t>CV</t>
  </si>
  <si>
    <t>ED</t>
  </si>
  <si>
    <t>NC</t>
  </si>
  <si>
    <t>WP</t>
  </si>
  <si>
    <t>Exits</t>
  </si>
  <si>
    <t>Eastbay</t>
  </si>
  <si>
    <t>SF CBD</t>
  </si>
  <si>
    <t>Westbay</t>
  </si>
  <si>
    <t>non-CBD</t>
  </si>
  <si>
    <t>Transbay</t>
  </si>
  <si>
    <t>Dtwn SF</t>
  </si>
  <si>
    <t>OAK</t>
  </si>
  <si>
    <t>CM line</t>
  </si>
  <si>
    <t>RM line</t>
  </si>
  <si>
    <t>WP line</t>
  </si>
  <si>
    <t>FT/ED line</t>
  </si>
  <si>
    <t>Entries</t>
  </si>
  <si>
    <t>Weekday</t>
  </si>
  <si>
    <t>Saturday</t>
  </si>
  <si>
    <t>Sunday</t>
  </si>
  <si>
    <t>SS</t>
  </si>
  <si>
    <t>SB</t>
  </si>
  <si>
    <t>SO</t>
  </si>
  <si>
    <t>MB</t>
  </si>
  <si>
    <t>SFO Ext.</t>
  </si>
  <si>
    <t>SFIA</t>
  </si>
  <si>
    <t>WEEKDAY</t>
  </si>
  <si>
    <t>SATURDAY</t>
  </si>
  <si>
    <t>SUNDAY</t>
  </si>
  <si>
    <t>WD</t>
  </si>
  <si>
    <t>Muni Fast Pass Adult/Clipper OD</t>
  </si>
</sst>
</file>

<file path=xl/styles.xml><?xml version="1.0" encoding="utf-8"?>
<styleSheet xmlns="http://schemas.openxmlformats.org/spreadsheetml/2006/main">
  <numFmts count="4">
    <numFmt numFmtId="171" formatCode="_-* #,##0.00_-;\-* #,##0.00_-;_-* &quot;-&quot;??_-;_-@_-"/>
    <numFmt numFmtId="173" formatCode="_-* #,##0_-;\-* #,##0_-;_-* &quot;-&quot;??_-;_-@_-"/>
    <numFmt numFmtId="181" formatCode="0.0%"/>
    <numFmt numFmtId="186" formatCode="mmm\ yy"/>
  </numFmts>
  <fonts count="6">
    <font>
      <sz val="10"/>
      <name val="Arial"/>
    </font>
    <font>
      <sz val="10"/>
      <name val="Arial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71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3" fillId="0" borderId="0" xfId="0" applyFont="1" applyFill="1" applyAlignment="1">
      <alignment horizontal="left"/>
    </xf>
    <xf numFmtId="0" fontId="2" fillId="0" borderId="0" xfId="0" applyFont="1"/>
    <xf numFmtId="0" fontId="3" fillId="0" borderId="0" xfId="0" applyFont="1"/>
    <xf numFmtId="3" fontId="0" fillId="0" borderId="0" xfId="0" applyNumberFormat="1"/>
    <xf numFmtId="3" fontId="3" fillId="0" borderId="0" xfId="0" applyNumberFormat="1" applyFont="1"/>
    <xf numFmtId="3" fontId="3" fillId="0" borderId="0" xfId="0" applyNumberFormat="1" applyFont="1" applyFill="1" applyAlignment="1">
      <alignment horizontal="left"/>
    </xf>
    <xf numFmtId="0" fontId="2" fillId="0" borderId="0" xfId="0" applyFont="1" applyFill="1" applyAlignment="1">
      <alignment wrapText="1"/>
    </xf>
    <xf numFmtId="0" fontId="4" fillId="0" borderId="0" xfId="0" applyFont="1" applyFill="1"/>
    <xf numFmtId="0" fontId="0" fillId="0" borderId="0" xfId="0" applyFill="1"/>
    <xf numFmtId="17" fontId="0" fillId="0" borderId="0" xfId="0" applyNumberFormat="1" applyFill="1"/>
    <xf numFmtId="0" fontId="3" fillId="0" borderId="0" xfId="0" applyFont="1" applyFill="1"/>
    <xf numFmtId="173" fontId="1" fillId="0" borderId="0" xfId="1" applyNumberFormat="1" applyFill="1"/>
    <xf numFmtId="173" fontId="3" fillId="0" borderId="0" xfId="1" applyNumberFormat="1" applyFont="1" applyFill="1"/>
    <xf numFmtId="173" fontId="3" fillId="0" borderId="0" xfId="0" applyNumberFormat="1" applyFont="1" applyFill="1"/>
    <xf numFmtId="173" fontId="0" fillId="0" borderId="0" xfId="0" applyNumberFormat="1" applyFill="1"/>
    <xf numFmtId="181" fontId="0" fillId="0" borderId="0" xfId="2" applyNumberFormat="1" applyFont="1" applyFill="1"/>
    <xf numFmtId="0" fontId="0" fillId="0" borderId="0" xfId="0" applyFill="1" applyAlignment="1">
      <alignment horizontal="left"/>
    </xf>
    <xf numFmtId="173" fontId="0" fillId="0" borderId="0" xfId="0" applyNumberFormat="1" applyFill="1" applyAlignment="1">
      <alignment horizontal="left"/>
    </xf>
    <xf numFmtId="186" fontId="0" fillId="0" borderId="0" xfId="0" applyNumberFormat="1" applyFill="1"/>
    <xf numFmtId="186" fontId="0" fillId="0" borderId="0" xfId="0" applyNumberFormat="1"/>
    <xf numFmtId="186" fontId="2" fillId="0" borderId="0" xfId="0" applyNumberFormat="1" applyFont="1" applyFill="1"/>
    <xf numFmtId="3" fontId="0" fillId="0" borderId="0" xfId="0" applyNumberFormat="1" applyFill="1"/>
    <xf numFmtId="3" fontId="3" fillId="0" borderId="0" xfId="0" applyNumberFormat="1" applyFont="1" applyFill="1"/>
    <xf numFmtId="173" fontId="5" fillId="0" borderId="0" xfId="1" applyNumberFormat="1" applyFon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theme" Target="theme/theme1.xml"/>
  <Relationship Id="rId6" Type="http://schemas.openxmlformats.org/officeDocument/2006/relationships/styles" Target="styles.xml"/>
  <Relationship Id="rId7" Type="http://schemas.openxmlformats.org/officeDocument/2006/relationships/sharedStrings" Target="sharedStrings.xml"/>
  <Relationship Id="rId8" Type="http://schemas.openxmlformats.org/officeDocument/2006/relationships/calcChain" Target="calcChain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4.bin"/>
</Relationships>
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BE64"/>
  <sheetViews>
    <sheetView tabSelected="1" workbookViewId="0">
      <pane xSplit="1" ySplit="2" topLeftCell="B3" activePane="bottomRight" state="frozen"/>
      <selection activeCell="AX3" sqref="AX3"/>
      <selection pane="topRight" activeCell="AX3" sqref="AX3"/>
      <selection pane="bottomLeft" activeCell="AX3" sqref="AX3"/>
      <selection pane="bottomRight" activeCell="A3" sqref="A3"/>
    </sheetView>
  </sheetViews>
  <sheetFormatPr defaultRowHeight="12.75"/>
  <cols>
    <col min="1" max="45" customWidth="true" style="9" width="7.7109375" collapsed="true"/>
    <col min="46" max="46" customWidth="true" style="11" width="8.7109375" collapsed="true"/>
    <col min="47" max="47" style="11" width="9.140625" collapsed="true"/>
    <col min="48" max="49" style="9" width="9.140625" collapsed="true"/>
    <col min="50" max="50" customWidth="true" style="9" width="8.7109375" collapsed="true"/>
    <col min="51" max="16384" style="9" width="9.140625" collapsed="true"/>
  </cols>
  <sheetData>
    <row r="1" spans="1:57" ht="26.25" customHeight="1">
      <c r="A1" s="7" t="s">
        <v>0</v>
      </c>
      <c r="B1" s="8" t="s">
        <v>1</v>
      </c>
      <c r="D1" s="9" t="s">
        <v>59</v>
      </c>
      <c r="G1" s="21" t="n">
        <v>40695.0</v>
      </c>
    </row>
    <row r="2" spans="1:57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53</v>
      </c>
      <c r="AP2" s="1" t="s">
        <v>54</v>
      </c>
      <c r="AQ2" s="1" t="s">
        <v>55</v>
      </c>
      <c r="AR2" s="1" t="s">
        <v>56</v>
      </c>
      <c r="AS2" s="1" t="s">
        <v>62</v>
      </c>
      <c r="AT2" s="11" t="s">
        <v>37</v>
      </c>
    </row>
    <row r="3" spans="1:57">
      <c r="A3" s="1" t="s">
        <v>2</v>
      </c>
      <c r="B3" s="12" t="n">
        <v>6.2272727272727275</v>
      </c>
      <c r="C3" s="12" t="n">
        <v>117.22727272727273</v>
      </c>
      <c r="D3" s="12" t="n">
        <v>103.27272727272727</v>
      </c>
      <c r="E3" s="12" t="n">
        <v>80.27272727272727</v>
      </c>
      <c r="F3" s="12" t="n">
        <v>349.90909090909093</v>
      </c>
      <c r="G3" s="12" t="n">
        <v>97.86363636363636</v>
      </c>
      <c r="H3" s="12" t="n">
        <v>163.04545454545453</v>
      </c>
      <c r="I3" s="12" t="n">
        <v>137.77272727272728</v>
      </c>
      <c r="J3" s="12" t="n">
        <v>187.36363636363637</v>
      </c>
      <c r="K3" s="12" t="n">
        <v>39.09090909090909</v>
      </c>
      <c r="L3" s="12" t="n">
        <v>97.77272727272727</v>
      </c>
      <c r="M3" s="12" t="n">
        <v>98.5</v>
      </c>
      <c r="N3" s="12" t="n">
        <v>42.54545454545455</v>
      </c>
      <c r="O3" s="12" t="n">
        <v>40.45454545454545</v>
      </c>
      <c r="P3" s="12" t="n">
        <v>41.13636363636363</v>
      </c>
      <c r="Q3" s="12" t="n">
        <v>22.181818181818183</v>
      </c>
      <c r="R3" s="12" t="n">
        <v>19.40909090909091</v>
      </c>
      <c r="S3" s="12" t="n">
        <v>37.95454545454545</v>
      </c>
      <c r="T3" s="12" t="n">
        <v>30.272727272727273</v>
      </c>
      <c r="U3" s="12" t="n">
        <v>21.363636363636363</v>
      </c>
      <c r="V3" s="12" t="n">
        <v>23.772727272727273</v>
      </c>
      <c r="W3" s="12" t="n">
        <v>13.454545454545455</v>
      </c>
      <c r="X3" s="12" t="n">
        <v>9.818181818181818</v>
      </c>
      <c r="Y3" s="12" t="n">
        <v>22.954545454545453</v>
      </c>
      <c r="Z3" s="12" t="n">
        <v>25.59090909090909</v>
      </c>
      <c r="AA3" s="12" t="n">
        <v>249.63636363636363</v>
      </c>
      <c r="AB3" s="12" t="n">
        <v>229.0909090909091</v>
      </c>
      <c r="AC3" s="12" t="n">
        <v>358.3181818181818</v>
      </c>
      <c r="AD3" s="12" t="n">
        <v>241.5</v>
      </c>
      <c r="AE3" s="12" t="n">
        <v>121.22727272727273</v>
      </c>
      <c r="AF3" s="12" t="n">
        <v>133.1818181818182</v>
      </c>
      <c r="AG3" s="12" t="n">
        <v>28.272727272727273</v>
      </c>
      <c r="AH3" s="12" t="n">
        <v>52.13636363636363</v>
      </c>
      <c r="AI3" s="12" t="n">
        <v>32.77272727272727</v>
      </c>
      <c r="AJ3" s="12" t="n">
        <v>14.590909090909092</v>
      </c>
      <c r="AK3" s="12" t="n">
        <v>7.818181818181818</v>
      </c>
      <c r="AL3" s="12" t="n">
        <v>23.772727272727273</v>
      </c>
      <c r="AM3" s="12" t="n">
        <v>10.181818181818182</v>
      </c>
      <c r="AN3" s="12" t="n">
        <v>49.13636363636363</v>
      </c>
      <c r="AO3" s="12" t="n">
        <v>8.545454545454545</v>
      </c>
      <c r="AP3" s="12" t="n">
        <v>16.5</v>
      </c>
      <c r="AQ3" s="12" t="n">
        <v>28.681818181818183</v>
      </c>
      <c r="AR3" s="12" t="n">
        <v>25.545454545454547</v>
      </c>
      <c r="AS3" s="12" t="n">
        <v>4.5</v>
      </c>
      <c r="AT3" s="13" t="n">
        <v>3464.6363636363635</v>
      </c>
      <c r="AU3" s="14"/>
      <c r="AW3" s="9" t="s">
        <v>38</v>
      </c>
      <c r="AX3" s="24">
        <f>SUM(B3:Z27,AK3:AN27,B38:Z41,AK38:AN41,B46:Z46,AS3:AS27,AS38:AS41,AK46:AN46,AS46)</f>
        <v>77640.499999999971</v>
      </c>
      <c r="AZ3" s="9" t="s">
        <v>39</v>
      </c>
      <c r="BA3" s="15">
        <f>SUM(AX12:AX18,AY12:BD12)</f>
        <v>212377.75</v>
      </c>
      <c r="BB3" s="16">
        <f>BA3/BE$19</f>
        <v>0.63577596368392941</v>
      </c>
    </row>
    <row r="4" spans="1:57">
      <c r="A4" s="1" t="s">
        <v>3</v>
      </c>
      <c r="B4" s="12" t="n">
        <v>136.3181818181818</v>
      </c>
      <c r="C4" s="12" t="n">
        <v>14.227272727272727</v>
      </c>
      <c r="D4" s="12" t="n">
        <v>101.31818181818181</v>
      </c>
      <c r="E4" s="12" t="n">
        <v>85.72727272727273</v>
      </c>
      <c r="F4" s="12" t="n">
        <v>815.0</v>
      </c>
      <c r="G4" s="12" t="n">
        <v>144.0909090909091</v>
      </c>
      <c r="H4" s="12" t="n">
        <v>289.3636363636364</v>
      </c>
      <c r="I4" s="12" t="n">
        <v>468.3636363636364</v>
      </c>
      <c r="J4" s="12" t="n">
        <v>609.5454545454545</v>
      </c>
      <c r="K4" s="12" t="n">
        <v>103.5</v>
      </c>
      <c r="L4" s="12" t="n">
        <v>141.72727272727272</v>
      </c>
      <c r="M4" s="12" t="n">
        <v>194.0909090909091</v>
      </c>
      <c r="N4" s="12" t="n">
        <v>63.5</v>
      </c>
      <c r="O4" s="12" t="n">
        <v>54.27272727272727</v>
      </c>
      <c r="P4" s="12" t="n">
        <v>73.36363636363636</v>
      </c>
      <c r="Q4" s="12" t="n">
        <v>32.59090909090909</v>
      </c>
      <c r="R4" s="12" t="n">
        <v>41.90909090909091</v>
      </c>
      <c r="S4" s="12" t="n">
        <v>77.4090909090909</v>
      </c>
      <c r="T4" s="12" t="n">
        <v>47.27272727272727</v>
      </c>
      <c r="U4" s="12" t="n">
        <v>28.59090909090909</v>
      </c>
      <c r="V4" s="12" t="n">
        <v>38.36363636363637</v>
      </c>
      <c r="W4" s="12" t="n">
        <v>17.40909090909091</v>
      </c>
      <c r="X4" s="12" t="n">
        <v>13.818181818181818</v>
      </c>
      <c r="Y4" s="12" t="n">
        <v>38.18181818181818</v>
      </c>
      <c r="Z4" s="12" t="n">
        <v>42.04545454545455</v>
      </c>
      <c r="AA4" s="12" t="n">
        <v>802.4090909090909</v>
      </c>
      <c r="AB4" s="12" t="n">
        <v>846.6363636363636</v>
      </c>
      <c r="AC4" s="12" t="n">
        <v>784.8181818181819</v>
      </c>
      <c r="AD4" s="12" t="n">
        <v>596.0454545454545</v>
      </c>
      <c r="AE4" s="12" t="n">
        <v>156.63636363636363</v>
      </c>
      <c r="AF4" s="12" t="n">
        <v>166.5909090909091</v>
      </c>
      <c r="AG4" s="12" t="n">
        <v>51.22727272727273</v>
      </c>
      <c r="AH4" s="12" t="n">
        <v>79.86363636363636</v>
      </c>
      <c r="AI4" s="12" t="n">
        <v>69.5909090909091</v>
      </c>
      <c r="AJ4" s="12" t="n">
        <v>27.09090909090909</v>
      </c>
      <c r="AK4" s="12" t="n">
        <v>8.318181818181818</v>
      </c>
      <c r="AL4" s="12" t="n">
        <v>36.04545454545455</v>
      </c>
      <c r="AM4" s="12" t="n">
        <v>11.818181818181818</v>
      </c>
      <c r="AN4" s="12" t="n">
        <v>44.90909090909091</v>
      </c>
      <c r="AO4" s="12" t="n">
        <v>26.818181818181817</v>
      </c>
      <c r="AP4" s="12" t="n">
        <v>37.36363636363637</v>
      </c>
      <c r="AQ4" s="12" t="n">
        <v>67.63636363636364</v>
      </c>
      <c r="AR4" s="12" t="n">
        <v>50.36363636363637</v>
      </c>
      <c r="AS4" s="12" t="n">
        <v>10.136363636363637</v>
      </c>
      <c r="AT4" s="13" t="n">
        <v>7546.318181818184</v>
      </c>
      <c r="AU4" s="14"/>
      <c r="AW4" s="9" t="s">
        <v>40</v>
      </c>
      <c r="AX4" s="24">
        <f>SUM(AA28:AJ37, AA42:AJ45, AO28:AR37, AO42:AR45)</f>
        <v>93019.849999999962</v>
      </c>
      <c r="AZ4" s="9" t="s">
        <v>41</v>
      </c>
      <c r="BA4" s="15">
        <f>SUM(AY13:BC18)</f>
        <v>114603.04999999999</v>
      </c>
      <c r="BB4" s="16">
        <f>BA4/BE$19</f>
        <v>0.34307673263732918</v>
      </c>
    </row>
    <row r="5" spans="1:57">
      <c r="A5" s="1" t="s">
        <v>4</v>
      </c>
      <c r="B5" s="12" t="n">
        <v>107.0</v>
      </c>
      <c r="C5" s="12" t="n">
        <v>81.0</v>
      </c>
      <c r="D5" s="12" t="n">
        <v>6.909090909090909</v>
      </c>
      <c r="E5" s="12" t="n">
        <v>63.86363636363637</v>
      </c>
      <c r="F5" s="12" t="n">
        <v>605.5909090909091</v>
      </c>
      <c r="G5" s="12" t="n">
        <v>80.95454545454545</v>
      </c>
      <c r="H5" s="12" t="n">
        <v>127.63636363636364</v>
      </c>
      <c r="I5" s="12" t="n">
        <v>225.95454545454547</v>
      </c>
      <c r="J5" s="12" t="n">
        <v>273.6363636363636</v>
      </c>
      <c r="K5" s="12" t="n">
        <v>69.45454545454545</v>
      </c>
      <c r="L5" s="12" t="n">
        <v>73.04545454545455</v>
      </c>
      <c r="M5" s="12" t="n">
        <v>104.27272727272727</v>
      </c>
      <c r="N5" s="12" t="n">
        <v>26.363636363636363</v>
      </c>
      <c r="O5" s="12" t="n">
        <v>18.318181818181817</v>
      </c>
      <c r="P5" s="12" t="n">
        <v>22.0</v>
      </c>
      <c r="Q5" s="12" t="n">
        <v>9.772727272727273</v>
      </c>
      <c r="R5" s="12" t="n">
        <v>15.590909090909092</v>
      </c>
      <c r="S5" s="12" t="n">
        <v>40.18181818181818</v>
      </c>
      <c r="T5" s="12" t="n">
        <v>22.818181818181817</v>
      </c>
      <c r="U5" s="12" t="n">
        <v>16.045454545454547</v>
      </c>
      <c r="V5" s="12" t="n">
        <v>29.227272727272727</v>
      </c>
      <c r="W5" s="12" t="n">
        <v>11.863636363636363</v>
      </c>
      <c r="X5" s="12" t="n">
        <v>12.909090909090908</v>
      </c>
      <c r="Y5" s="12" t="n">
        <v>33.54545454545455</v>
      </c>
      <c r="Z5" s="12" t="n">
        <v>11.454545454545455</v>
      </c>
      <c r="AA5" s="12" t="n">
        <v>510.09090909090907</v>
      </c>
      <c r="AB5" s="12" t="n">
        <v>575.0454545454545</v>
      </c>
      <c r="AC5" s="12" t="n">
        <v>383.72727272727275</v>
      </c>
      <c r="AD5" s="12" t="n">
        <v>329.1818181818182</v>
      </c>
      <c r="AE5" s="12" t="n">
        <v>78.4090909090909</v>
      </c>
      <c r="AF5" s="12" t="n">
        <v>63.31818181818182</v>
      </c>
      <c r="AG5" s="12" t="n">
        <v>27.181818181818183</v>
      </c>
      <c r="AH5" s="12" t="n">
        <v>22.136363636363637</v>
      </c>
      <c r="AI5" s="12" t="n">
        <v>27.181818181818183</v>
      </c>
      <c r="AJ5" s="12" t="n">
        <v>5.181818181818182</v>
      </c>
      <c r="AK5" s="12" t="n">
        <v>8.454545454545455</v>
      </c>
      <c r="AL5" s="12" t="n">
        <v>19.363636363636363</v>
      </c>
      <c r="AM5" s="12" t="n">
        <v>4.318181818181818</v>
      </c>
      <c r="AN5" s="12" t="n">
        <v>12.681818181818182</v>
      </c>
      <c r="AO5" s="12" t="n">
        <v>5.954545454545454</v>
      </c>
      <c r="AP5" s="12" t="n">
        <v>5.818181818181818</v>
      </c>
      <c r="AQ5" s="12" t="n">
        <v>54.31818181818182</v>
      </c>
      <c r="AR5" s="12" t="n">
        <v>23.954545454545453</v>
      </c>
      <c r="AS5" s="12" t="n">
        <v>7.363636363636363</v>
      </c>
      <c r="AT5" s="13" t="n">
        <v>4253.090909090907</v>
      </c>
      <c r="AU5" s="14"/>
      <c r="AW5" s="9" t="s">
        <v>42</v>
      </c>
      <c r="AX5" s="24">
        <f>SUM(AA3:AJ27,B28:Z37,AA38:AJ41,AK28:AN37, B42:Z45, AK42:AN45, AO3:AR27, AO38:AR41,AS28:AS37,AS42:AS45,AA46:AJ46,AO46:AR46)</f>
        <v>163384.59999999992</v>
      </c>
    </row>
    <row r="6" spans="1:57">
      <c r="A6" s="1" t="s">
        <v>5</v>
      </c>
      <c r="B6" s="12" t="n">
        <v>76.95454545454545</v>
      </c>
      <c r="C6" s="12" t="n">
        <v>74.0909090909091</v>
      </c>
      <c r="D6" s="12" t="n">
        <v>62.90909090909091</v>
      </c>
      <c r="E6" s="12" t="n">
        <v>9.727272727272727</v>
      </c>
      <c r="F6" s="12" t="n">
        <v>172.4090909090909</v>
      </c>
      <c r="G6" s="12" t="n">
        <v>60.54545454545455</v>
      </c>
      <c r="H6" s="12" t="n">
        <v>92.5909090909091</v>
      </c>
      <c r="I6" s="12" t="n">
        <v>197.04545454545453</v>
      </c>
      <c r="J6" s="12" t="n">
        <v>255.77272727272728</v>
      </c>
      <c r="K6" s="12" t="n">
        <v>54.54545454545455</v>
      </c>
      <c r="L6" s="12" t="n">
        <v>76.63636363636364</v>
      </c>
      <c r="M6" s="12" t="n">
        <v>95.77272727272727</v>
      </c>
      <c r="N6" s="12" t="n">
        <v>27.545454545454547</v>
      </c>
      <c r="O6" s="12" t="n">
        <v>23.727272727272727</v>
      </c>
      <c r="P6" s="12" t="n">
        <v>21.181818181818183</v>
      </c>
      <c r="Q6" s="12" t="n">
        <v>9.590909090909092</v>
      </c>
      <c r="R6" s="12" t="n">
        <v>11.954545454545455</v>
      </c>
      <c r="S6" s="12" t="n">
        <v>31.454545454545453</v>
      </c>
      <c r="T6" s="12" t="n">
        <v>15.045454545454545</v>
      </c>
      <c r="U6" s="12" t="n">
        <v>15.863636363636363</v>
      </c>
      <c r="V6" s="12" t="n">
        <v>24.954545454545453</v>
      </c>
      <c r="W6" s="12" t="n">
        <v>11.181818181818182</v>
      </c>
      <c r="X6" s="12" t="n">
        <v>8.090909090909092</v>
      </c>
      <c r="Y6" s="12" t="n">
        <v>19.59090909090909</v>
      </c>
      <c r="Z6" s="12" t="n">
        <v>18.09090909090909</v>
      </c>
      <c r="AA6" s="12" t="n">
        <v>649.5</v>
      </c>
      <c r="AB6" s="12" t="n">
        <v>689.4090909090909</v>
      </c>
      <c r="AC6" s="12" t="n">
        <v>422.0</v>
      </c>
      <c r="AD6" s="12" t="n">
        <v>386.59090909090907</v>
      </c>
      <c r="AE6" s="12" t="n">
        <v>136.8181818181818</v>
      </c>
      <c r="AF6" s="12" t="n">
        <v>85.13636363636364</v>
      </c>
      <c r="AG6" s="12" t="n">
        <v>28.318181818181817</v>
      </c>
      <c r="AH6" s="12" t="n">
        <v>27.0</v>
      </c>
      <c r="AI6" s="12" t="n">
        <v>29.681818181818183</v>
      </c>
      <c r="AJ6" s="12" t="n">
        <v>5.318181818181818</v>
      </c>
      <c r="AK6" s="12" t="n">
        <v>8.0</v>
      </c>
      <c r="AL6" s="12" t="n">
        <v>17.727272727272727</v>
      </c>
      <c r="AM6" s="12" t="n">
        <v>4.136363636363637</v>
      </c>
      <c r="AN6" s="12" t="n">
        <v>16.136363636363637</v>
      </c>
      <c r="AO6" s="12" t="n">
        <v>4.454545454545454</v>
      </c>
      <c r="AP6" s="12" t="n">
        <v>7.7727272727272725</v>
      </c>
      <c r="AQ6" s="12" t="n">
        <v>78.86363636363636</v>
      </c>
      <c r="AR6" s="12" t="n">
        <v>32.86363636363637</v>
      </c>
      <c r="AS6" s="12" t="n">
        <v>4.045454545454546</v>
      </c>
      <c r="AT6" s="13" t="n">
        <v>4101.045454545455</v>
      </c>
      <c r="AU6" s="14"/>
      <c r="AX6" s="12"/>
    </row>
    <row r="7" spans="1:57">
      <c r="A7" s="1" t="s">
        <v>6</v>
      </c>
      <c r="B7" s="12" t="n">
        <v>380.95454545454544</v>
      </c>
      <c r="C7" s="12" t="n">
        <v>849.5909090909091</v>
      </c>
      <c r="D7" s="12" t="n">
        <v>609.9545454545455</v>
      </c>
      <c r="E7" s="12" t="n">
        <v>198.36363636363637</v>
      </c>
      <c r="F7" s="12" t="n">
        <v>23.818181818181817</v>
      </c>
      <c r="G7" s="12" t="n">
        <v>335.27272727272725</v>
      </c>
      <c r="H7" s="12" t="n">
        <v>452.6363636363636</v>
      </c>
      <c r="I7" s="12" t="n">
        <v>482.1818181818182</v>
      </c>
      <c r="J7" s="12" t="n">
        <v>555.6363636363636</v>
      </c>
      <c r="K7" s="12" t="n">
        <v>189.86363636363637</v>
      </c>
      <c r="L7" s="12" t="n">
        <v>298.27272727272725</v>
      </c>
      <c r="M7" s="12" t="n">
        <v>291.40909090909093</v>
      </c>
      <c r="N7" s="12" t="n">
        <v>173.86363636363637</v>
      </c>
      <c r="O7" s="12" t="n">
        <v>141.1818181818182</v>
      </c>
      <c r="P7" s="12" t="n">
        <v>132.3181818181818</v>
      </c>
      <c r="Q7" s="12" t="n">
        <v>105.13636363636364</v>
      </c>
      <c r="R7" s="12" t="n">
        <v>146.1818181818182</v>
      </c>
      <c r="S7" s="12" t="n">
        <v>338.72727272727275</v>
      </c>
      <c r="T7" s="12" t="n">
        <v>138.95454545454547</v>
      </c>
      <c r="U7" s="12" t="n">
        <v>157.04545454545453</v>
      </c>
      <c r="V7" s="12" t="n">
        <v>151.3181818181818</v>
      </c>
      <c r="W7" s="12" t="n">
        <v>104.27272727272727</v>
      </c>
      <c r="X7" s="12" t="n">
        <v>75.86363636363636</v>
      </c>
      <c r="Y7" s="12" t="n">
        <v>66.13636363636364</v>
      </c>
      <c r="Z7" s="12" t="n">
        <v>75.31818181818181</v>
      </c>
      <c r="AA7" s="12" t="n">
        <v>951.1363636363636</v>
      </c>
      <c r="AB7" s="12" t="n">
        <v>867.0</v>
      </c>
      <c r="AC7" s="12" t="n">
        <v>971.4090909090909</v>
      </c>
      <c r="AD7" s="12" t="n">
        <v>726.8181818181819</v>
      </c>
      <c r="AE7" s="12" t="n">
        <v>363.6363636363636</v>
      </c>
      <c r="AF7" s="12" t="n">
        <v>313.5</v>
      </c>
      <c r="AG7" s="12" t="n">
        <v>126.72727272727273</v>
      </c>
      <c r="AH7" s="12" t="n">
        <v>111.72727272727273</v>
      </c>
      <c r="AI7" s="12" t="n">
        <v>120.81818181818181</v>
      </c>
      <c r="AJ7" s="12" t="n">
        <v>38.63636363636363</v>
      </c>
      <c r="AK7" s="12" t="n">
        <v>53.81818181818182</v>
      </c>
      <c r="AL7" s="12" t="n">
        <v>165.22727272727272</v>
      </c>
      <c r="AM7" s="12" t="n">
        <v>40.09090909090909</v>
      </c>
      <c r="AN7" s="12" t="n">
        <v>98.81818181818181</v>
      </c>
      <c r="AO7" s="12" t="n">
        <v>34.22727272727273</v>
      </c>
      <c r="AP7" s="12" t="n">
        <v>35.04545454545455</v>
      </c>
      <c r="AQ7" s="12" t="n">
        <v>194.0909090909091</v>
      </c>
      <c r="AR7" s="12" t="n">
        <v>169.6818181818182</v>
      </c>
      <c r="AS7" s="12" t="n">
        <v>47.0</v>
      </c>
      <c r="AT7" s="13" t="n">
        <v>11903.681818181818</v>
      </c>
      <c r="AU7" s="14"/>
      <c r="AX7" s="12"/>
    </row>
    <row r="8" spans="1:57">
      <c r="A8" s="1" t="s">
        <v>7</v>
      </c>
      <c r="B8" s="12" t="n">
        <v>97.27272727272727</v>
      </c>
      <c r="C8" s="12" t="n">
        <v>128.9090909090909</v>
      </c>
      <c r="D8" s="12" t="n">
        <v>78.9090909090909</v>
      </c>
      <c r="E8" s="12" t="n">
        <v>55.59090909090909</v>
      </c>
      <c r="F8" s="12" t="n">
        <v>281.72727272727275</v>
      </c>
      <c r="G8" s="12" t="n">
        <v>10.454545454545455</v>
      </c>
      <c r="H8" s="12" t="n">
        <v>98.5</v>
      </c>
      <c r="I8" s="12" t="n">
        <v>198.77272727272728</v>
      </c>
      <c r="J8" s="12" t="n">
        <v>230.0</v>
      </c>
      <c r="K8" s="12" t="n">
        <v>64.22727272727273</v>
      </c>
      <c r="L8" s="12" t="n">
        <v>116.5</v>
      </c>
      <c r="M8" s="12" t="n">
        <v>120.04545454545455</v>
      </c>
      <c r="N8" s="12" t="n">
        <v>45.18181818181818</v>
      </c>
      <c r="O8" s="12" t="n">
        <v>46.13636363636363</v>
      </c>
      <c r="P8" s="12" t="n">
        <v>41.5</v>
      </c>
      <c r="Q8" s="12" t="n">
        <v>21.545454545454547</v>
      </c>
      <c r="R8" s="12" t="n">
        <v>25.863636363636363</v>
      </c>
      <c r="S8" s="12" t="n">
        <v>63.31818181818182</v>
      </c>
      <c r="T8" s="12" t="n">
        <v>25.363636363636363</v>
      </c>
      <c r="U8" s="12" t="n">
        <v>24.0</v>
      </c>
      <c r="V8" s="12" t="n">
        <v>31.454545454545453</v>
      </c>
      <c r="W8" s="12" t="n">
        <v>12.409090909090908</v>
      </c>
      <c r="X8" s="12" t="n">
        <v>9.181818181818182</v>
      </c>
      <c r="Y8" s="12" t="n">
        <v>15.318181818181818</v>
      </c>
      <c r="Z8" s="12" t="n">
        <v>35.27272727272727</v>
      </c>
      <c r="AA8" s="12" t="n">
        <v>548.8636363636364</v>
      </c>
      <c r="AB8" s="12" t="n">
        <v>578.0</v>
      </c>
      <c r="AC8" s="12" t="n">
        <v>395.1363636363636</v>
      </c>
      <c r="AD8" s="12" t="n">
        <v>397.8181818181818</v>
      </c>
      <c r="AE8" s="12" t="n">
        <v>175.1818181818182</v>
      </c>
      <c r="AF8" s="12" t="n">
        <v>113.9090909090909</v>
      </c>
      <c r="AG8" s="12" t="n">
        <v>28.5</v>
      </c>
      <c r="AH8" s="12" t="n">
        <v>28.863636363636363</v>
      </c>
      <c r="AI8" s="12" t="n">
        <v>29.545454545454547</v>
      </c>
      <c r="AJ8" s="12" t="n">
        <v>11.772727272727273</v>
      </c>
      <c r="AK8" s="12" t="n">
        <v>10.590909090909092</v>
      </c>
      <c r="AL8" s="12" t="n">
        <v>31.772727272727273</v>
      </c>
      <c r="AM8" s="12" t="n">
        <v>6.681818181818182</v>
      </c>
      <c r="AN8" s="12" t="n">
        <v>27.636363636363637</v>
      </c>
      <c r="AO8" s="12" t="n">
        <v>6.363636363636363</v>
      </c>
      <c r="AP8" s="12" t="n">
        <v>6.2727272727272725</v>
      </c>
      <c r="AQ8" s="12" t="n">
        <v>49.86363636363637</v>
      </c>
      <c r="AR8" s="12" t="n">
        <v>27.363636363636363</v>
      </c>
      <c r="AS8" s="12" t="n">
        <v>5.363636363636363</v>
      </c>
      <c r="AT8" s="13" t="n">
        <v>4356.954545454543</v>
      </c>
      <c r="AU8" s="14"/>
      <c r="AX8" s="15"/>
    </row>
    <row r="9" spans="1:57">
      <c r="A9" s="1" t="s">
        <v>8</v>
      </c>
      <c r="B9" s="12" t="n">
        <v>168.04545454545453</v>
      </c>
      <c r="C9" s="12" t="n">
        <v>274.45454545454544</v>
      </c>
      <c r="D9" s="12" t="n">
        <v>126.27272727272727</v>
      </c>
      <c r="E9" s="12" t="n">
        <v>91.4090909090909</v>
      </c>
      <c r="F9" s="12" t="n">
        <v>415.1363636363636</v>
      </c>
      <c r="G9" s="12" t="n">
        <v>102.36363636363636</v>
      </c>
      <c r="H9" s="12" t="n">
        <v>13.545454545454545</v>
      </c>
      <c r="I9" s="12" t="n">
        <v>174.8181818181818</v>
      </c>
      <c r="J9" s="12" t="n">
        <v>257.40909090909093</v>
      </c>
      <c r="K9" s="12" t="n">
        <v>76.54545454545455</v>
      </c>
      <c r="L9" s="12" t="n">
        <v>197.77272727272728</v>
      </c>
      <c r="M9" s="12" t="n">
        <v>232.5909090909091</v>
      </c>
      <c r="N9" s="12" t="n">
        <v>117.63636363636364</v>
      </c>
      <c r="O9" s="12" t="n">
        <v>127.86363636363636</v>
      </c>
      <c r="P9" s="12" t="n">
        <v>128.3181818181818</v>
      </c>
      <c r="Q9" s="12" t="n">
        <v>72.04545454545455</v>
      </c>
      <c r="R9" s="12" t="n">
        <v>71.18181818181819</v>
      </c>
      <c r="S9" s="12" t="n">
        <v>139.22727272727272</v>
      </c>
      <c r="T9" s="12" t="n">
        <v>138.86363636363637</v>
      </c>
      <c r="U9" s="12" t="n">
        <v>115.5909090909091</v>
      </c>
      <c r="V9" s="12" t="n">
        <v>131.63636363636363</v>
      </c>
      <c r="W9" s="12" t="n">
        <v>48.0</v>
      </c>
      <c r="X9" s="12" t="n">
        <v>42.45454545454545</v>
      </c>
      <c r="Y9" s="12" t="n">
        <v>66.31818181818181</v>
      </c>
      <c r="Z9" s="12" t="n">
        <v>71.13636363636364</v>
      </c>
      <c r="AA9" s="12" t="n">
        <v>950.4545454545455</v>
      </c>
      <c r="AB9" s="12" t="n">
        <v>1010.5454545454545</v>
      </c>
      <c r="AC9" s="12" t="n">
        <v>811.2727272727273</v>
      </c>
      <c r="AD9" s="12" t="n">
        <v>749.3636363636364</v>
      </c>
      <c r="AE9" s="12" t="n">
        <v>316.95454545454544</v>
      </c>
      <c r="AF9" s="12" t="n">
        <v>220.45454545454547</v>
      </c>
      <c r="AG9" s="12" t="n">
        <v>69.4090909090909</v>
      </c>
      <c r="AH9" s="12" t="n">
        <v>70.5</v>
      </c>
      <c r="AI9" s="12" t="n">
        <v>73.22727272727273</v>
      </c>
      <c r="AJ9" s="12" t="n">
        <v>30.636363636363637</v>
      </c>
      <c r="AK9" s="12" t="n">
        <v>31.136363636363637</v>
      </c>
      <c r="AL9" s="12" t="n">
        <v>75.54545454545455</v>
      </c>
      <c r="AM9" s="12" t="n">
        <v>39.59090909090909</v>
      </c>
      <c r="AN9" s="12" t="n">
        <v>197.0909090909091</v>
      </c>
      <c r="AO9" s="12" t="n">
        <v>21.636363636363637</v>
      </c>
      <c r="AP9" s="12" t="n">
        <v>26.227272727272727</v>
      </c>
      <c r="AQ9" s="12" t="n">
        <v>96.86363636363636</v>
      </c>
      <c r="AR9" s="12" t="n">
        <v>51.18181818181818</v>
      </c>
      <c r="AS9" s="12" t="n">
        <v>24.454545454545453</v>
      </c>
      <c r="AT9" s="13" t="n">
        <v>8267.181818181818</v>
      </c>
      <c r="AU9" s="14"/>
      <c r="AX9" s="15"/>
    </row>
    <row r="10" spans="1:57">
      <c r="A10" s="1">
        <v>19</v>
      </c>
      <c r="B10" s="12" t="n">
        <v>144.5</v>
      </c>
      <c r="C10" s="12" t="n">
        <v>468.77272727272725</v>
      </c>
      <c r="D10" s="12" t="n">
        <v>219.1818181818182</v>
      </c>
      <c r="E10" s="12" t="n">
        <v>204.8181818181818</v>
      </c>
      <c r="F10" s="12" t="n">
        <v>440.45454545454544</v>
      </c>
      <c r="G10" s="12" t="n">
        <v>203.54545454545453</v>
      </c>
      <c r="H10" s="12" t="n">
        <v>164.4090909090909</v>
      </c>
      <c r="I10" s="12" t="n">
        <v>13.272727272727273</v>
      </c>
      <c r="J10" s="12" t="n">
        <v>59.04545454545455</v>
      </c>
      <c r="K10" s="12" t="n">
        <v>37.63636363636363</v>
      </c>
      <c r="L10" s="12" t="n">
        <v>155.63636363636363</v>
      </c>
      <c r="M10" s="12" t="n">
        <v>215.36363636363637</v>
      </c>
      <c r="N10" s="12" t="n">
        <v>232.77272727272728</v>
      </c>
      <c r="O10" s="12" t="n">
        <v>196.63636363636363</v>
      </c>
      <c r="P10" s="12" t="n">
        <v>203.95454545454547</v>
      </c>
      <c r="Q10" s="12" t="n">
        <v>165.1818181818182</v>
      </c>
      <c r="R10" s="12" t="n">
        <v>177.63636363636363</v>
      </c>
      <c r="S10" s="12" t="n">
        <v>390.95454545454544</v>
      </c>
      <c r="T10" s="12" t="n">
        <v>282.54545454545456</v>
      </c>
      <c r="U10" s="12" t="n">
        <v>326.95454545454544</v>
      </c>
      <c r="V10" s="12" t="n">
        <v>260.45454545454544</v>
      </c>
      <c r="W10" s="12" t="n">
        <v>147.45454545454547</v>
      </c>
      <c r="X10" s="12" t="n">
        <v>102.22727272727273</v>
      </c>
      <c r="Y10" s="12" t="n">
        <v>150.5909090909091</v>
      </c>
      <c r="Z10" s="12" t="n">
        <v>58.45454545454545</v>
      </c>
      <c r="AA10" s="12" t="n">
        <v>821.2727272727273</v>
      </c>
      <c r="AB10" s="12" t="n">
        <v>818.3636363636364</v>
      </c>
      <c r="AC10" s="12" t="n">
        <v>682.7727272727273</v>
      </c>
      <c r="AD10" s="12" t="n">
        <v>686.0454545454545</v>
      </c>
      <c r="AE10" s="12" t="n">
        <v>278.09090909090907</v>
      </c>
      <c r="AF10" s="12" t="n">
        <v>245.0909090909091</v>
      </c>
      <c r="AG10" s="12" t="n">
        <v>128.77272727272728</v>
      </c>
      <c r="AH10" s="12" t="n">
        <v>97.5909090909091</v>
      </c>
      <c r="AI10" s="12" t="n">
        <v>129.63636363636363</v>
      </c>
      <c r="AJ10" s="12" t="n">
        <v>60.45454545454545</v>
      </c>
      <c r="AK10" s="12" t="n">
        <v>58.81818181818182</v>
      </c>
      <c r="AL10" s="12" t="n">
        <v>219.5909090909091</v>
      </c>
      <c r="AM10" s="12" t="n">
        <v>138.63636363636363</v>
      </c>
      <c r="AN10" s="12" t="n">
        <v>252.04545454545453</v>
      </c>
      <c r="AO10" s="12" t="n">
        <v>61.36363636363637</v>
      </c>
      <c r="AP10" s="12" t="n">
        <v>45.86363636363637</v>
      </c>
      <c r="AQ10" s="12" t="n">
        <v>57.68181818181818</v>
      </c>
      <c r="AR10" s="12" t="n">
        <v>97.27272727272727</v>
      </c>
      <c r="AS10" s="12" t="n">
        <v>60.90909090909091</v>
      </c>
      <c r="AT10" s="13" t="n">
        <v>9962.727272727274</v>
      </c>
      <c r="AU10" s="14"/>
      <c r="AW10" s="17"/>
      <c r="AX10" s="15"/>
      <c r="BD10" s="11"/>
    </row>
    <row r="11" spans="1:57">
      <c r="A11" s="1">
        <v>12</v>
      </c>
      <c r="B11" s="12" t="n">
        <v>199.36363636363637</v>
      </c>
      <c r="C11" s="12" t="n">
        <v>592.0909090909091</v>
      </c>
      <c r="D11" s="12" t="n">
        <v>274.72727272727275</v>
      </c>
      <c r="E11" s="12" t="n">
        <v>256.40909090909093</v>
      </c>
      <c r="F11" s="12" t="n">
        <v>487.77272727272725</v>
      </c>
      <c r="G11" s="12" t="n">
        <v>238.1818181818182</v>
      </c>
      <c r="H11" s="12" t="n">
        <v>238.63636363636363</v>
      </c>
      <c r="I11" s="12" t="n">
        <v>57.90909090909091</v>
      </c>
      <c r="J11" s="12" t="n">
        <v>18.636363636363637</v>
      </c>
      <c r="K11" s="12" t="n">
        <v>48.04545454545455</v>
      </c>
      <c r="L11" s="12" t="n">
        <v>214.5</v>
      </c>
      <c r="M11" s="12" t="n">
        <v>330.6363636363636</v>
      </c>
      <c r="N11" s="12" t="n">
        <v>327.6818181818182</v>
      </c>
      <c r="O11" s="12" t="n">
        <v>333.8636363636364</v>
      </c>
      <c r="P11" s="12" t="n">
        <v>297.45454545454544</v>
      </c>
      <c r="Q11" s="12" t="n">
        <v>224.6818181818182</v>
      </c>
      <c r="R11" s="12" t="n">
        <v>230.13636363636363</v>
      </c>
      <c r="S11" s="12" t="n">
        <v>476.0</v>
      </c>
      <c r="T11" s="12" t="n">
        <v>300.59090909090907</v>
      </c>
      <c r="U11" s="12" t="n">
        <v>358.3181818181818</v>
      </c>
      <c r="V11" s="12" t="n">
        <v>337.95454545454544</v>
      </c>
      <c r="W11" s="12" t="n">
        <v>174.8181818181818</v>
      </c>
      <c r="X11" s="12" t="n">
        <v>141.36363636363637</v>
      </c>
      <c r="Y11" s="12" t="n">
        <v>195.54545454545453</v>
      </c>
      <c r="Z11" s="12" t="n">
        <v>89.0</v>
      </c>
      <c r="AA11" s="12" t="n">
        <v>946.9545454545455</v>
      </c>
      <c r="AB11" s="12" t="n">
        <v>931.0909090909091</v>
      </c>
      <c r="AC11" s="12" t="n">
        <v>892.6363636363636</v>
      </c>
      <c r="AD11" s="12" t="n">
        <v>791.8636363636364</v>
      </c>
      <c r="AE11" s="12" t="n">
        <v>282.0</v>
      </c>
      <c r="AF11" s="12" t="n">
        <v>281.6363636363636</v>
      </c>
      <c r="AG11" s="12" t="n">
        <v>153.72727272727272</v>
      </c>
      <c r="AH11" s="12" t="n">
        <v>141.1818181818182</v>
      </c>
      <c r="AI11" s="12" t="n">
        <v>165.5</v>
      </c>
      <c r="AJ11" s="12" t="n">
        <v>103.13636363636364</v>
      </c>
      <c r="AK11" s="12" t="n">
        <v>102.04545454545455</v>
      </c>
      <c r="AL11" s="12" t="n">
        <v>270.59090909090907</v>
      </c>
      <c r="AM11" s="12" t="n">
        <v>131.86363636363637</v>
      </c>
      <c r="AN11" s="12" t="n">
        <v>297.8181818181818</v>
      </c>
      <c r="AO11" s="12" t="n">
        <v>78.4090909090909</v>
      </c>
      <c r="AP11" s="12" t="n">
        <v>71.0</v>
      </c>
      <c r="AQ11" s="12" t="n">
        <v>100.5909090909091</v>
      </c>
      <c r="AR11" s="12" t="n">
        <v>124.04545454545455</v>
      </c>
      <c r="AS11" s="12" t="n">
        <v>89.72727272727273</v>
      </c>
      <c r="AT11" s="13" t="n">
        <v>12400.136363636364</v>
      </c>
      <c r="AU11" s="14"/>
      <c r="AW11" s="18"/>
      <c r="AX11" s="15" t="s">
        <v>43</v>
      </c>
      <c r="AY11" s="15" t="s">
        <v>44</v>
      </c>
      <c r="AZ11" s="15" t="s">
        <v>45</v>
      </c>
      <c r="BA11" s="15" t="s">
        <v>46</v>
      </c>
      <c r="BB11" s="15" t="s">
        <v>47</v>
      </c>
      <c r="BC11" s="15" t="s">
        <v>48</v>
      </c>
      <c r="BD11" s="14" t="s">
        <v>57</v>
      </c>
      <c r="BE11" s="15" t="s">
        <v>37</v>
      </c>
    </row>
    <row r="12" spans="1:57">
      <c r="A12" s="1" t="s">
        <v>9</v>
      </c>
      <c r="B12" s="12" t="n">
        <v>40.77272727272727</v>
      </c>
      <c r="C12" s="12" t="n">
        <v>90.95454545454545</v>
      </c>
      <c r="D12" s="12" t="n">
        <v>69.27272727272727</v>
      </c>
      <c r="E12" s="12" t="n">
        <v>54.63636363636363</v>
      </c>
      <c r="F12" s="12" t="n">
        <v>179.04545454545453</v>
      </c>
      <c r="G12" s="12" t="n">
        <v>66.27272727272727</v>
      </c>
      <c r="H12" s="12" t="n">
        <v>83.0</v>
      </c>
      <c r="I12" s="12" t="n">
        <v>39.36363636363637</v>
      </c>
      <c r="J12" s="12" t="n">
        <v>41.59090909090909</v>
      </c>
      <c r="K12" s="12" t="n">
        <v>8.545454545454545</v>
      </c>
      <c r="L12" s="12" t="n">
        <v>160.3181818181818</v>
      </c>
      <c r="M12" s="12" t="n">
        <v>245.8181818181818</v>
      </c>
      <c r="N12" s="12" t="n">
        <v>266.90909090909093</v>
      </c>
      <c r="O12" s="12" t="n">
        <v>236.22727272727272</v>
      </c>
      <c r="P12" s="12" t="n">
        <v>153.27272727272728</v>
      </c>
      <c r="Q12" s="12" t="n">
        <v>113.54545454545455</v>
      </c>
      <c r="R12" s="12" t="n">
        <v>120.86363636363636</v>
      </c>
      <c r="S12" s="12" t="n">
        <v>171.4090909090909</v>
      </c>
      <c r="T12" s="12" t="n">
        <v>37.95454545454545</v>
      </c>
      <c r="U12" s="12" t="n">
        <v>20.727272727272727</v>
      </c>
      <c r="V12" s="12" t="n">
        <v>31.772727272727273</v>
      </c>
      <c r="W12" s="12" t="n">
        <v>12.090909090909092</v>
      </c>
      <c r="X12" s="12" t="n">
        <v>16.636363636363637</v>
      </c>
      <c r="Y12" s="12" t="n">
        <v>28.818181818181817</v>
      </c>
      <c r="Z12" s="12" t="n">
        <v>34.40909090909091</v>
      </c>
      <c r="AA12" s="12" t="n">
        <v>563.5909090909091</v>
      </c>
      <c r="AB12" s="12" t="n">
        <v>636.9545454545455</v>
      </c>
      <c r="AC12" s="12" t="n">
        <v>578.8636363636364</v>
      </c>
      <c r="AD12" s="12" t="n">
        <v>424.09090909090907</v>
      </c>
      <c r="AE12" s="12" t="n">
        <v>151.3181818181818</v>
      </c>
      <c r="AF12" s="12" t="n">
        <v>109.54545454545455</v>
      </c>
      <c r="AG12" s="12" t="n">
        <v>56.77272727272727</v>
      </c>
      <c r="AH12" s="12" t="n">
        <v>67.63636363636364</v>
      </c>
      <c r="AI12" s="12" t="n">
        <v>62.13636363636363</v>
      </c>
      <c r="AJ12" s="12" t="n">
        <v>11.545454545454545</v>
      </c>
      <c r="AK12" s="12" t="n">
        <v>105.18181818181819</v>
      </c>
      <c r="AL12" s="12" t="n">
        <v>188.9090909090909</v>
      </c>
      <c r="AM12" s="12" t="n">
        <v>11.454545454545455</v>
      </c>
      <c r="AN12" s="12" t="n">
        <v>49.68181818181818</v>
      </c>
      <c r="AO12" s="12" t="n">
        <v>13.772727272727273</v>
      </c>
      <c r="AP12" s="12" t="n">
        <v>9.227272727272727</v>
      </c>
      <c r="AQ12" s="12" t="n">
        <v>27.318181818181817</v>
      </c>
      <c r="AR12" s="12" t="n">
        <v>15.545454545454545</v>
      </c>
      <c r="AS12" s="12" t="n">
        <v>58.77272727272727</v>
      </c>
      <c r="AT12" s="13" t="n">
        <v>5466.545454545455</v>
      </c>
      <c r="AU12" s="14"/>
      <c r="AW12" s="17" t="s">
        <v>43</v>
      </c>
      <c r="AX12" s="22">
        <f>SUM(AA28:AD31)</f>
        <v>4524.1499999999996</v>
      </c>
      <c r="AY12" s="22">
        <f>SUM(Z28:Z31,H28:K31)</f>
        <v>14980.2</v>
      </c>
      <c r="AZ12" s="22">
        <f>SUM(AE28:AJ31)</f>
        <v>29389.3</v>
      </c>
      <c r="BA12" s="22">
        <f>SUM(B28:G31)</f>
        <v>11300.4</v>
      </c>
      <c r="BB12" s="22">
        <f>SUM(AM28:AN31,T28:Y31)</f>
        <v>18394.75</v>
      </c>
      <c r="BC12" s="22">
        <f>SUM(AK28:AL31,L28:S31)</f>
        <v>21276.850000000006</v>
      </c>
      <c r="BD12" s="23">
        <f>SUM(AO28:AR31)</f>
        <v>8373</v>
      </c>
      <c r="BE12" s="22">
        <f t="shared" ref="BE12:BE19" si="0">SUM(AX12:BD12)</f>
        <v>108238.65</v>
      </c>
    </row>
    <row r="13" spans="1:57">
      <c r="A13" s="1" t="s">
        <v>10</v>
      </c>
      <c r="B13" s="12" t="n">
        <v>103.54545454545455</v>
      </c>
      <c r="C13" s="12" t="n">
        <v>139.63636363636363</v>
      </c>
      <c r="D13" s="12" t="n">
        <v>68.18181818181819</v>
      </c>
      <c r="E13" s="12" t="n">
        <v>74.81818181818181</v>
      </c>
      <c r="F13" s="12" t="n">
        <v>294.3636363636364</v>
      </c>
      <c r="G13" s="12" t="n">
        <v>118.77272727272727</v>
      </c>
      <c r="H13" s="12" t="n">
        <v>204.8181818181818</v>
      </c>
      <c r="I13" s="12" t="n">
        <v>166.95454545454547</v>
      </c>
      <c r="J13" s="12" t="n">
        <v>236.6818181818182</v>
      </c>
      <c r="K13" s="12" t="n">
        <v>154.0909090909091</v>
      </c>
      <c r="L13" s="12" t="n">
        <v>13.045454545454545</v>
      </c>
      <c r="M13" s="12" t="n">
        <v>289.95454545454544</v>
      </c>
      <c r="N13" s="12" t="n">
        <v>240.6818181818182</v>
      </c>
      <c r="O13" s="12" t="n">
        <v>285.54545454545456</v>
      </c>
      <c r="P13" s="12" t="n">
        <v>262.6363636363636</v>
      </c>
      <c r="Q13" s="12" t="n">
        <v>127.13636363636364</v>
      </c>
      <c r="R13" s="12" t="n">
        <v>87.13636363636364</v>
      </c>
      <c r="S13" s="12" t="n">
        <v>149.72727272727272</v>
      </c>
      <c r="T13" s="12" t="n">
        <v>49.0</v>
      </c>
      <c r="U13" s="12" t="n">
        <v>34.40909090909091</v>
      </c>
      <c r="V13" s="12" t="n">
        <v>54.22727272727273</v>
      </c>
      <c r="W13" s="12" t="n">
        <v>22.136363636363637</v>
      </c>
      <c r="X13" s="12" t="n">
        <v>31.90909090909091</v>
      </c>
      <c r="Y13" s="12" t="n">
        <v>60.22727272727273</v>
      </c>
      <c r="Z13" s="12" t="n">
        <v>121.54545454545455</v>
      </c>
      <c r="AA13" s="12" t="n">
        <v>749.2272727272727</v>
      </c>
      <c r="AB13" s="12" t="n">
        <v>718.9545454545455</v>
      </c>
      <c r="AC13" s="12" t="n">
        <v>804.9090909090909</v>
      </c>
      <c r="AD13" s="12" t="n">
        <v>598.5</v>
      </c>
      <c r="AE13" s="12" t="n">
        <v>224.22727272727272</v>
      </c>
      <c r="AF13" s="12" t="n">
        <v>169.3181818181818</v>
      </c>
      <c r="AG13" s="12" t="n">
        <v>63.22727272727273</v>
      </c>
      <c r="AH13" s="12" t="n">
        <v>82.18181818181819</v>
      </c>
      <c r="AI13" s="12" t="n">
        <v>68.45454545454545</v>
      </c>
      <c r="AJ13" s="12" t="n">
        <v>16.40909090909091</v>
      </c>
      <c r="AK13" s="12" t="n">
        <v>60.04545454545455</v>
      </c>
      <c r="AL13" s="12" t="n">
        <v>136.8181818181818</v>
      </c>
      <c r="AM13" s="12" t="n">
        <v>10.772727272727273</v>
      </c>
      <c r="AN13" s="12" t="n">
        <v>68.27272727272727</v>
      </c>
      <c r="AO13" s="12" t="n">
        <v>11.5</v>
      </c>
      <c r="AP13" s="12" t="n">
        <v>16.045454545454547</v>
      </c>
      <c r="AQ13" s="12" t="n">
        <v>53.72727272727273</v>
      </c>
      <c r="AR13" s="12" t="n">
        <v>25.90909090909091</v>
      </c>
      <c r="AS13" s="12" t="n">
        <v>52.90909090909091</v>
      </c>
      <c r="AT13" s="13" t="n">
        <v>7322.59090909091</v>
      </c>
      <c r="AU13" s="14"/>
      <c r="AW13" s="17" t="s">
        <v>44</v>
      </c>
      <c r="AX13" s="22">
        <f>SUM(AA27:AD27,AA9:AD12)</f>
        <v>15081.849999999997</v>
      </c>
      <c r="AY13" s="22">
        <f>SUM(Z27,Z9:Z12,H9:K12,H27:K27)</f>
        <v>1871.45</v>
      </c>
      <c r="AZ13" s="22">
        <f>SUM(AE9:AJ12,AE27:AJ27)</f>
        <v>3784.2</v>
      </c>
      <c r="BA13" s="22">
        <f>SUM(B9:G12,B27:G27)</f>
        <v>5650.7499999999991</v>
      </c>
      <c r="BB13" s="22">
        <f>SUM(T9:Y12,AM9:AN12,T27:Y27,AM27:AN27)</f>
        <v>4758.5000000000009</v>
      </c>
      <c r="BC13" s="22">
        <f>SUM(L9:S12,AK9:AL12,L27:S27,AK27:AL27)</f>
        <v>8303.5999999999985</v>
      </c>
      <c r="BD13" s="23">
        <f>SUM(AO9:AR12,AO27:AR27)</f>
        <v>920.4</v>
      </c>
      <c r="BE13" s="22">
        <f t="shared" si="0"/>
        <v>40370.749999999993</v>
      </c>
    </row>
    <row r="14" spans="1:57">
      <c r="A14" s="1" t="s">
        <v>11</v>
      </c>
      <c r="B14" s="12" t="n">
        <v>102.95454545454545</v>
      </c>
      <c r="C14" s="12" t="n">
        <v>198.04545454545453</v>
      </c>
      <c r="D14" s="12" t="n">
        <v>104.95454545454545</v>
      </c>
      <c r="E14" s="12" t="n">
        <v>102.68181818181819</v>
      </c>
      <c r="F14" s="12" t="n">
        <v>288.1363636363636</v>
      </c>
      <c r="G14" s="12" t="n">
        <v>125.95454545454545</v>
      </c>
      <c r="H14" s="12" t="n">
        <v>242.5909090909091</v>
      </c>
      <c r="I14" s="12" t="n">
        <v>249.13636363636363</v>
      </c>
      <c r="J14" s="12" t="n">
        <v>373.72727272727275</v>
      </c>
      <c r="K14" s="12" t="n">
        <v>225.22727272727272</v>
      </c>
      <c r="L14" s="12" t="n">
        <v>304.72727272727275</v>
      </c>
      <c r="M14" s="12" t="n">
        <v>11.909090909090908</v>
      </c>
      <c r="N14" s="12" t="n">
        <v>169.95454545454547</v>
      </c>
      <c r="O14" s="12" t="n">
        <v>236.95454545454547</v>
      </c>
      <c r="P14" s="12" t="n">
        <v>232.4090909090909</v>
      </c>
      <c r="Q14" s="12" t="n">
        <v>120.45454545454545</v>
      </c>
      <c r="R14" s="12" t="n">
        <v>161.36363636363637</v>
      </c>
      <c r="S14" s="12" t="n">
        <v>336.09090909090907</v>
      </c>
      <c r="T14" s="12" t="n">
        <v>100.22727272727273</v>
      </c>
      <c r="U14" s="12" t="n">
        <v>109.0909090909091</v>
      </c>
      <c r="V14" s="12" t="n">
        <v>123.4090909090909</v>
      </c>
      <c r="W14" s="12" t="n">
        <v>63.5</v>
      </c>
      <c r="X14" s="12" t="n">
        <v>49.0</v>
      </c>
      <c r="Y14" s="12" t="n">
        <v>98.0</v>
      </c>
      <c r="Z14" s="12" t="n">
        <v>119.5</v>
      </c>
      <c r="AA14" s="12" t="n">
        <v>626.4090909090909</v>
      </c>
      <c r="AB14" s="12" t="n">
        <v>494.54545454545456</v>
      </c>
      <c r="AC14" s="12" t="n">
        <v>607.4090909090909</v>
      </c>
      <c r="AD14" s="12" t="n">
        <v>417.95454545454544</v>
      </c>
      <c r="AE14" s="12" t="n">
        <v>138.13636363636363</v>
      </c>
      <c r="AF14" s="12" t="n">
        <v>124.4090909090909</v>
      </c>
      <c r="AG14" s="12" t="n">
        <v>75.13636363636364</v>
      </c>
      <c r="AH14" s="12" t="n">
        <v>63.77272727272727</v>
      </c>
      <c r="AI14" s="12" t="n">
        <v>90.13636363636364</v>
      </c>
      <c r="AJ14" s="12" t="n">
        <v>19.045454545454547</v>
      </c>
      <c r="AK14" s="12" t="n">
        <v>104.13636363636364</v>
      </c>
      <c r="AL14" s="12" t="n">
        <v>383.3636363636364</v>
      </c>
      <c r="AM14" s="12" t="n">
        <v>44.45454545454545</v>
      </c>
      <c r="AN14" s="12" t="n">
        <v>135.36363636363637</v>
      </c>
      <c r="AO14" s="12" t="n">
        <v>26.40909090909091</v>
      </c>
      <c r="AP14" s="12" t="n">
        <v>30.545454545454547</v>
      </c>
      <c r="AQ14" s="12" t="n">
        <v>51.04545454545455</v>
      </c>
      <c r="AR14" s="12" t="n">
        <v>50.86363636363637</v>
      </c>
      <c r="AS14" s="12" t="n">
        <v>101.72727272727273</v>
      </c>
      <c r="AT14" s="13" t="n">
        <v>7834.863636363638</v>
      </c>
      <c r="AU14" s="14"/>
      <c r="AW14" s="17" t="s">
        <v>45</v>
      </c>
      <c r="AX14" s="22">
        <f>SUM(AA32:AD37)</f>
        <v>28656.549999999992</v>
      </c>
      <c r="AY14" s="22">
        <f>SUM(H32:K37,Z32:Z37)</f>
        <v>3620.6500000000005</v>
      </c>
      <c r="AZ14" s="22">
        <f>SUM(AE32:AJ37)</f>
        <v>8041.2</v>
      </c>
      <c r="BA14" s="22">
        <f>SUM(B32:G37)</f>
        <v>2679.65</v>
      </c>
      <c r="BB14" s="22">
        <f>SUM(T32:Y37,AM32:AN37)</f>
        <v>1988.7499999999998</v>
      </c>
      <c r="BC14" s="22">
        <f>SUM(L32:S37,AK32:AL37)</f>
        <v>2986.5000000000009</v>
      </c>
      <c r="BD14" s="23">
        <f>SUM(AO32:AR37)</f>
        <v>2500.6</v>
      </c>
      <c r="BE14" s="22">
        <f t="shared" si="0"/>
        <v>50473.899999999994</v>
      </c>
    </row>
    <row r="15" spans="1:57">
      <c r="A15" s="1" t="s">
        <v>12</v>
      </c>
      <c r="B15" s="12" t="n">
        <v>44.63636363636363</v>
      </c>
      <c r="C15" s="12" t="n">
        <v>63.45454545454545</v>
      </c>
      <c r="D15" s="12" t="n">
        <v>27.863636363636363</v>
      </c>
      <c r="E15" s="12" t="n">
        <v>34.09090909090909</v>
      </c>
      <c r="F15" s="12" t="n">
        <v>169.3181818181818</v>
      </c>
      <c r="G15" s="12" t="n">
        <v>50.45454545454545</v>
      </c>
      <c r="H15" s="12" t="n">
        <v>126.22727272727273</v>
      </c>
      <c r="I15" s="12" t="n">
        <v>241.1818181818182</v>
      </c>
      <c r="J15" s="12" t="n">
        <v>336.54545454545456</v>
      </c>
      <c r="K15" s="12" t="n">
        <v>268.1818181818182</v>
      </c>
      <c r="L15" s="12" t="n">
        <v>247.45454545454547</v>
      </c>
      <c r="M15" s="12" t="n">
        <v>170.04545454545453</v>
      </c>
      <c r="N15" s="12" t="n">
        <v>8.272727272727273</v>
      </c>
      <c r="O15" s="12" t="n">
        <v>113.36363636363636</v>
      </c>
      <c r="P15" s="12" t="n">
        <v>151.4090909090909</v>
      </c>
      <c r="Q15" s="12" t="n">
        <v>76.72727272727273</v>
      </c>
      <c r="R15" s="12" t="n">
        <v>85.9090909090909</v>
      </c>
      <c r="S15" s="12" t="n">
        <v>150.5909090909091</v>
      </c>
      <c r="T15" s="12" t="n">
        <v>37.40909090909091</v>
      </c>
      <c r="U15" s="12" t="n">
        <v>24.454545454545453</v>
      </c>
      <c r="V15" s="12" t="n">
        <v>27.681818181818183</v>
      </c>
      <c r="W15" s="12" t="n">
        <v>9.681818181818182</v>
      </c>
      <c r="X15" s="12" t="n">
        <v>8.590909090909092</v>
      </c>
      <c r="Y15" s="12" t="n">
        <v>20.40909090909091</v>
      </c>
      <c r="Z15" s="12" t="n">
        <v>40.68181818181818</v>
      </c>
      <c r="AA15" s="12" t="n">
        <v>635.5909090909091</v>
      </c>
      <c r="AB15" s="12" t="n">
        <v>581.5454545454545</v>
      </c>
      <c r="AC15" s="12" t="n">
        <v>499.3181818181818</v>
      </c>
      <c r="AD15" s="12" t="n">
        <v>379.6818181818182</v>
      </c>
      <c r="AE15" s="12" t="n">
        <v>100.04545454545455</v>
      </c>
      <c r="AF15" s="12" t="n">
        <v>74.22727272727273</v>
      </c>
      <c r="AG15" s="12" t="n">
        <v>35.04545454545455</v>
      </c>
      <c r="AH15" s="12" t="n">
        <v>48.27272727272727</v>
      </c>
      <c r="AI15" s="12" t="n">
        <v>47.36363636363637</v>
      </c>
      <c r="AJ15" s="12" t="n">
        <v>6.681818181818182</v>
      </c>
      <c r="AK15" s="12" t="n">
        <v>46.86363636363637</v>
      </c>
      <c r="AL15" s="12" t="n">
        <v>107.18181818181819</v>
      </c>
      <c r="AM15" s="12" t="n">
        <v>4.545454545454546</v>
      </c>
      <c r="AN15" s="12" t="n">
        <v>41.5</v>
      </c>
      <c r="AO15" s="12" t="n">
        <v>10.363636363636363</v>
      </c>
      <c r="AP15" s="12" t="n">
        <v>17.5</v>
      </c>
      <c r="AQ15" s="12" t="n">
        <v>34.27272727272727</v>
      </c>
      <c r="AR15" s="12" t="n">
        <v>22.045454545454547</v>
      </c>
      <c r="AS15" s="12" t="n">
        <v>32.04545454545455</v>
      </c>
      <c r="AT15" s="13" t="n">
        <v>5258.727272727272</v>
      </c>
      <c r="AU15" s="14"/>
      <c r="AW15" s="17" t="s">
        <v>46</v>
      </c>
      <c r="AX15" s="22">
        <f>SUM(AA3:AD8)</f>
        <v>12275.45</v>
      </c>
      <c r="AY15" s="22">
        <f>SUM(H3:K8,Z3:Z8)</f>
        <v>5824.4</v>
      </c>
      <c r="AZ15" s="22">
        <f>SUM(AE3:AJ8)</f>
        <v>2946.9500000000007</v>
      </c>
      <c r="BA15" s="22">
        <f>SUM(B3:G8)</f>
        <v>6639.5</v>
      </c>
      <c r="BB15" s="22">
        <f>SUM(T3:Y8,AM3:AN8)</f>
        <v>1500.4499999999998</v>
      </c>
      <c r="BC15" s="22">
        <f>SUM(L3:S8,AK3:AL8)</f>
        <v>3774.3999999999992</v>
      </c>
      <c r="BD15" s="23">
        <f>SUM(AO3:AR8)</f>
        <v>907.84999999999991</v>
      </c>
      <c r="BE15" s="22">
        <f t="shared" si="0"/>
        <v>33869</v>
      </c>
    </row>
    <row r="16" spans="1:57">
      <c r="A16" s="1" t="s">
        <v>13</v>
      </c>
      <c r="B16" s="12" t="n">
        <v>38.77272727272727</v>
      </c>
      <c r="C16" s="12" t="n">
        <v>56.09090909090909</v>
      </c>
      <c r="D16" s="12" t="n">
        <v>16.40909090909091</v>
      </c>
      <c r="E16" s="12" t="n">
        <v>21.454545454545453</v>
      </c>
      <c r="F16" s="12" t="n">
        <v>128.95454545454547</v>
      </c>
      <c r="G16" s="12" t="n">
        <v>46.90909090909091</v>
      </c>
      <c r="H16" s="12" t="n">
        <v>125.86363636363636</v>
      </c>
      <c r="I16" s="12" t="n">
        <v>202.54545454545453</v>
      </c>
      <c r="J16" s="12" t="n">
        <v>337.40909090909093</v>
      </c>
      <c r="K16" s="12" t="n">
        <v>227.36363636363637</v>
      </c>
      <c r="L16" s="12" t="n">
        <v>270.1363636363636</v>
      </c>
      <c r="M16" s="12" t="n">
        <v>237.13636363636363</v>
      </c>
      <c r="N16" s="12" t="n">
        <v>107.9090909090909</v>
      </c>
      <c r="O16" s="12" t="n">
        <v>9.363636363636363</v>
      </c>
      <c r="P16" s="12" t="n">
        <v>164.36363636363637</v>
      </c>
      <c r="Q16" s="12" t="n">
        <v>116.54545454545455</v>
      </c>
      <c r="R16" s="12" t="n">
        <v>131.72727272727272</v>
      </c>
      <c r="S16" s="12" t="n">
        <v>232.36363636363637</v>
      </c>
      <c r="T16" s="12" t="n">
        <v>29.09090909090909</v>
      </c>
      <c r="U16" s="12" t="n">
        <v>16.363636363636363</v>
      </c>
      <c r="V16" s="12" t="n">
        <v>18.40909090909091</v>
      </c>
      <c r="W16" s="12" t="n">
        <v>6.454545454545454</v>
      </c>
      <c r="X16" s="12" t="n">
        <v>5.7272727272727275</v>
      </c>
      <c r="Y16" s="12" t="n">
        <v>15.409090909090908</v>
      </c>
      <c r="Z16" s="12" t="n">
        <v>44.81818181818182</v>
      </c>
      <c r="AA16" s="12" t="n">
        <v>546.6363636363636</v>
      </c>
      <c r="AB16" s="12" t="n">
        <v>553.5</v>
      </c>
      <c r="AC16" s="12" t="n">
        <v>446.8636363636364</v>
      </c>
      <c r="AD16" s="12" t="n">
        <v>336.59090909090907</v>
      </c>
      <c r="AE16" s="12" t="n">
        <v>78.68181818181819</v>
      </c>
      <c r="AF16" s="12" t="n">
        <v>57.86363636363637</v>
      </c>
      <c r="AG16" s="12" t="n">
        <v>25.681818181818183</v>
      </c>
      <c r="AH16" s="12" t="n">
        <v>38.68181818181818</v>
      </c>
      <c r="AI16" s="12" t="n">
        <v>40.72727272727273</v>
      </c>
      <c r="AJ16" s="12" t="n">
        <v>10.772727272727273</v>
      </c>
      <c r="AK16" s="12" t="n">
        <v>76.0909090909091</v>
      </c>
      <c r="AL16" s="12" t="n">
        <v>215.6818181818182</v>
      </c>
      <c r="AM16" s="12" t="n">
        <v>8.681818181818182</v>
      </c>
      <c r="AN16" s="12" t="n">
        <v>24.90909090909091</v>
      </c>
      <c r="AO16" s="12" t="n">
        <v>11.590909090909092</v>
      </c>
      <c r="AP16" s="12" t="n">
        <v>9.681818181818182</v>
      </c>
      <c r="AQ16" s="12" t="n">
        <v>17.772727272727273</v>
      </c>
      <c r="AR16" s="12" t="n">
        <v>12.090909090909092</v>
      </c>
      <c r="AS16" s="12" t="n">
        <v>70.0</v>
      </c>
      <c r="AT16" s="13" t="n">
        <v>5190.090909090907</v>
      </c>
      <c r="AU16" s="14"/>
      <c r="AW16" s="17" t="s">
        <v>47</v>
      </c>
      <c r="AX16" s="22">
        <f>SUM(AA21:AD26,AA40:AD41)</f>
        <v>18885.499999999996</v>
      </c>
      <c r="AY16" s="22">
        <f>SUM(H21:K26,H40:K41,Z21:Z26,Z40:Z41)</f>
        <v>4797.8000000000011</v>
      </c>
      <c r="AZ16" s="22">
        <f>SUM(AE21:AJ26,AE40:AJ41)</f>
        <v>2111.5499999999997</v>
      </c>
      <c r="BA16" s="22">
        <f>SUM(B21:G26,B40:G41)</f>
        <v>1514.2499999999998</v>
      </c>
      <c r="BB16" s="22">
        <f>SUM(T21:Y26,T40:Y41,AM21:AN26,AM40:AN41)</f>
        <v>5061.8999999999996</v>
      </c>
      <c r="BC16" s="22">
        <f>SUM(L21:S26,L40:S41,AK21:AL26,AK40:AL41)</f>
        <v>1643.8500000000006</v>
      </c>
      <c r="BD16" s="23">
        <f>SUM(AO21:AR26,AO40:AR41)</f>
        <v>962.55000000000018</v>
      </c>
      <c r="BE16" s="22">
        <f t="shared" si="0"/>
        <v>34977.399999999994</v>
      </c>
    </row>
    <row r="17" spans="1:57">
      <c r="A17" s="1" t="s">
        <v>14</v>
      </c>
      <c r="B17" s="12" t="n">
        <v>41.5</v>
      </c>
      <c r="C17" s="12" t="n">
        <v>75.04545454545455</v>
      </c>
      <c r="D17" s="12" t="n">
        <v>23.863636363636363</v>
      </c>
      <c r="E17" s="12" t="n">
        <v>24.181818181818183</v>
      </c>
      <c r="F17" s="12" t="n">
        <v>129.0909090909091</v>
      </c>
      <c r="G17" s="12" t="n">
        <v>45.31818181818182</v>
      </c>
      <c r="H17" s="12" t="n">
        <v>129.45454545454547</v>
      </c>
      <c r="I17" s="12" t="n">
        <v>216.63636363636363</v>
      </c>
      <c r="J17" s="12" t="n">
        <v>284.77272727272725</v>
      </c>
      <c r="K17" s="12" t="n">
        <v>145.27272727272728</v>
      </c>
      <c r="L17" s="12" t="n">
        <v>263.72727272727275</v>
      </c>
      <c r="M17" s="12" t="n">
        <v>235.54545454545453</v>
      </c>
      <c r="N17" s="12" t="n">
        <v>156.36363636363637</v>
      </c>
      <c r="O17" s="12" t="n">
        <v>176.1818181818182</v>
      </c>
      <c r="P17" s="12" t="n">
        <v>10.909090909090908</v>
      </c>
      <c r="Q17" s="12" t="n">
        <v>121.27272727272727</v>
      </c>
      <c r="R17" s="12" t="n">
        <v>193.8181818181818</v>
      </c>
      <c r="S17" s="12" t="n">
        <v>339.09090909090907</v>
      </c>
      <c r="T17" s="12" t="n">
        <v>30.318181818181817</v>
      </c>
      <c r="U17" s="12" t="n">
        <v>23.181818181818183</v>
      </c>
      <c r="V17" s="12" t="n">
        <v>23.727272727272727</v>
      </c>
      <c r="W17" s="12" t="n">
        <v>6.545454545454546</v>
      </c>
      <c r="X17" s="12" t="n">
        <v>6.181818181818182</v>
      </c>
      <c r="Y17" s="12" t="n">
        <v>17.772727272727273</v>
      </c>
      <c r="Z17" s="12" t="n">
        <v>37.54545454545455</v>
      </c>
      <c r="AA17" s="12" t="n">
        <v>380.59090909090907</v>
      </c>
      <c r="AB17" s="12" t="n">
        <v>371.1363636363636</v>
      </c>
      <c r="AC17" s="12" t="n">
        <v>309.5</v>
      </c>
      <c r="AD17" s="12" t="n">
        <v>240.22727272727272</v>
      </c>
      <c r="AE17" s="12" t="n">
        <v>67.31818181818181</v>
      </c>
      <c r="AF17" s="12" t="n">
        <v>45.18181818181818</v>
      </c>
      <c r="AG17" s="12" t="n">
        <v>21.727272727272727</v>
      </c>
      <c r="AH17" s="12" t="n">
        <v>25.318181818181817</v>
      </c>
      <c r="AI17" s="12" t="n">
        <v>29.545454545454547</v>
      </c>
      <c r="AJ17" s="12" t="n">
        <v>8.772727272727273</v>
      </c>
      <c r="AK17" s="12" t="n">
        <v>29.09090909090909</v>
      </c>
      <c r="AL17" s="12" t="n">
        <v>77.86363636363636</v>
      </c>
      <c r="AM17" s="12" t="n">
        <v>8.727272727272727</v>
      </c>
      <c r="AN17" s="12" t="n">
        <v>38.04545454545455</v>
      </c>
      <c r="AO17" s="12" t="n">
        <v>6.954545454545454</v>
      </c>
      <c r="AP17" s="12" t="n">
        <v>11.5</v>
      </c>
      <c r="AQ17" s="12" t="n">
        <v>17.954545454545453</v>
      </c>
      <c r="AR17" s="12" t="n">
        <v>8.272727272727273</v>
      </c>
      <c r="AS17" s="12" t="n">
        <v>32.04545454545455</v>
      </c>
      <c r="AT17" s="13" t="n">
        <v>4487.090909090909</v>
      </c>
      <c r="AU17" s="14"/>
      <c r="AW17" s="1" t="s">
        <v>48</v>
      </c>
      <c r="AX17" s="23">
        <f>SUM(AA13:AD20,AA38:AD39)</f>
        <v>21286.450000000008</v>
      </c>
      <c r="AY17" s="23">
        <f>SUM(H13:K20,H38:K39,Z13:Z20,Z38:Z39)</f>
        <v>8368.1000000000022</v>
      </c>
      <c r="AZ17" s="23">
        <f>SUM(AE13:AJ20,AE38:AJ39)</f>
        <v>3091.6499999999992</v>
      </c>
      <c r="BA17" s="23">
        <f>SUM(B13:G20,B38:G39)</f>
        <v>3783.3499999999995</v>
      </c>
      <c r="BB17" s="23">
        <f>SUM(T13:Y20,T38:Y39,AM13:AN20,AM38:AN39)</f>
        <v>1667.8000000000004</v>
      </c>
      <c r="BC17" s="23">
        <f>SUM(L13:S20,L38:S39,AK13:AL20,AK38:AL39)</f>
        <v>12480.399999999996</v>
      </c>
      <c r="BD17" s="23">
        <f>SUM(AO13:AR20,AO38:AR39)</f>
        <v>695.7</v>
      </c>
      <c r="BE17" s="22">
        <f t="shared" si="0"/>
        <v>51373.450000000004</v>
      </c>
    </row>
    <row r="18" spans="1:57">
      <c r="A18" s="1" t="s">
        <v>15</v>
      </c>
      <c r="B18" s="12" t="n">
        <v>22.0</v>
      </c>
      <c r="C18" s="12" t="n">
        <v>32.36363636363637</v>
      </c>
      <c r="D18" s="12" t="n">
        <v>9.545454545454545</v>
      </c>
      <c r="E18" s="12" t="n">
        <v>11.136363636363637</v>
      </c>
      <c r="F18" s="12" t="n">
        <v>100.13636363636364</v>
      </c>
      <c r="G18" s="12" t="n">
        <v>21.272727272727273</v>
      </c>
      <c r="H18" s="12" t="n">
        <v>70.77272727272727</v>
      </c>
      <c r="I18" s="12" t="n">
        <v>163.0909090909091</v>
      </c>
      <c r="J18" s="12" t="n">
        <v>211.72727272727272</v>
      </c>
      <c r="K18" s="12" t="n">
        <v>100.18181818181819</v>
      </c>
      <c r="L18" s="12" t="n">
        <v>124.4090909090909</v>
      </c>
      <c r="M18" s="12" t="n">
        <v>118.54545454545455</v>
      </c>
      <c r="N18" s="12" t="n">
        <v>79.27272727272727</v>
      </c>
      <c r="O18" s="12" t="n">
        <v>114.5909090909091</v>
      </c>
      <c r="P18" s="12" t="n">
        <v>115.18181818181819</v>
      </c>
      <c r="Q18" s="12" t="n">
        <v>6.636363636363637</v>
      </c>
      <c r="R18" s="12" t="n">
        <v>66.68181818181819</v>
      </c>
      <c r="S18" s="12" t="n">
        <v>161.63636363636363</v>
      </c>
      <c r="T18" s="12" t="n">
        <v>19.318181818181817</v>
      </c>
      <c r="U18" s="12" t="n">
        <v>9.545454545454545</v>
      </c>
      <c r="V18" s="12" t="n">
        <v>14.590909090909092</v>
      </c>
      <c r="W18" s="12" t="n">
        <v>3.0</v>
      </c>
      <c r="X18" s="12" t="n">
        <v>2.909090909090909</v>
      </c>
      <c r="Y18" s="12" t="n">
        <v>8.5</v>
      </c>
      <c r="Z18" s="12" t="n">
        <v>21.863636363636363</v>
      </c>
      <c r="AA18" s="12" t="n">
        <v>412.3181818181818</v>
      </c>
      <c r="AB18" s="12" t="n">
        <v>349.27272727272725</v>
      </c>
      <c r="AC18" s="12" t="n">
        <v>232.54545454545453</v>
      </c>
      <c r="AD18" s="12" t="n">
        <v>194.04545454545453</v>
      </c>
      <c r="AE18" s="12" t="n">
        <v>58.04545454545455</v>
      </c>
      <c r="AF18" s="12" t="n">
        <v>37.31818181818182</v>
      </c>
      <c r="AG18" s="12" t="n">
        <v>15.454545454545455</v>
      </c>
      <c r="AH18" s="12" t="n">
        <v>17.40909090909091</v>
      </c>
      <c r="AI18" s="12" t="n">
        <v>27.136363636363637</v>
      </c>
      <c r="AJ18" s="12" t="n">
        <v>6.136363636363637</v>
      </c>
      <c r="AK18" s="12" t="n">
        <v>23.545454545454547</v>
      </c>
      <c r="AL18" s="12" t="n">
        <v>48.04545454545455</v>
      </c>
      <c r="AM18" s="12" t="n">
        <v>5.681818181818182</v>
      </c>
      <c r="AN18" s="12" t="n">
        <v>18.272727272727273</v>
      </c>
      <c r="AO18" s="12" t="n">
        <v>4.909090909090909</v>
      </c>
      <c r="AP18" s="12" t="n">
        <v>7.7727272727272725</v>
      </c>
      <c r="AQ18" s="12" t="n">
        <v>11.181818181818182</v>
      </c>
      <c r="AR18" s="12" t="n">
        <v>6.363636363636363</v>
      </c>
      <c r="AS18" s="12" t="n">
        <v>17.181818181818183</v>
      </c>
      <c r="AT18" s="13" t="n">
        <v>3101.5454545454545</v>
      </c>
      <c r="AU18" s="14"/>
      <c r="AW18" s="9" t="s">
        <v>58</v>
      </c>
      <c r="AX18" s="22">
        <f>SUM(AA42:AD45)</f>
        <v>7953.3</v>
      </c>
      <c r="AY18" s="22">
        <f>SUM(Z42:Z45,H42:K45)</f>
        <v>893.9</v>
      </c>
      <c r="AZ18" s="22">
        <f>SUM(AE42:AJ45)</f>
        <v>2504.7000000000003</v>
      </c>
      <c r="BA18" s="22">
        <f>SUM(B42:G45)</f>
        <v>770.89999999999986</v>
      </c>
      <c r="BB18" s="22">
        <f>SUM(T42:Y45, AM42:AN45)</f>
        <v>930.94999999999993</v>
      </c>
      <c r="BC18" s="22">
        <f>SUM(AK42:AL45,L42:S45)</f>
        <v>611.00000000000011</v>
      </c>
      <c r="BD18" s="22">
        <f>SUM(AO42:AR45)</f>
        <v>1077.0500000000002</v>
      </c>
      <c r="BE18" s="22">
        <f t="shared" si="0"/>
        <v>14741.800000000003</v>
      </c>
    </row>
    <row r="19" spans="1:57">
      <c r="A19" s="1" t="s">
        <v>16</v>
      </c>
      <c r="B19" s="12" t="n">
        <v>18.227272727272727</v>
      </c>
      <c r="C19" s="12" t="n">
        <v>40.0</v>
      </c>
      <c r="D19" s="12" t="n">
        <v>15.954545454545455</v>
      </c>
      <c r="E19" s="12" t="n">
        <v>11.909090909090908</v>
      </c>
      <c r="F19" s="12" t="n">
        <v>143.8181818181818</v>
      </c>
      <c r="G19" s="12" t="n">
        <v>27.318181818181817</v>
      </c>
      <c r="H19" s="12" t="n">
        <v>70.13636363636364</v>
      </c>
      <c r="I19" s="12" t="n">
        <v>176.95454545454547</v>
      </c>
      <c r="J19" s="12" t="n">
        <v>229.4090909090909</v>
      </c>
      <c r="K19" s="12" t="n">
        <v>119.95454545454545</v>
      </c>
      <c r="L19" s="12" t="n">
        <v>96.77272727272727</v>
      </c>
      <c r="M19" s="12" t="n">
        <v>158.04545454545453</v>
      </c>
      <c r="N19" s="12" t="n">
        <v>92.68181818181819</v>
      </c>
      <c r="O19" s="12" t="n">
        <v>143.22727272727272</v>
      </c>
      <c r="P19" s="12" t="n">
        <v>198.86363636363637</v>
      </c>
      <c r="Q19" s="12" t="n">
        <v>70.5</v>
      </c>
      <c r="R19" s="12" t="n">
        <v>11.818181818181818</v>
      </c>
      <c r="S19" s="12" t="n">
        <v>180.72727272727272</v>
      </c>
      <c r="T19" s="12" t="n">
        <v>18.363636363636363</v>
      </c>
      <c r="U19" s="12" t="n">
        <v>18.318181818181817</v>
      </c>
      <c r="V19" s="12" t="n">
        <v>18.681818181818183</v>
      </c>
      <c r="W19" s="12" t="n">
        <v>6.136363636363637</v>
      </c>
      <c r="X19" s="12" t="n">
        <v>3.4545454545454546</v>
      </c>
      <c r="Y19" s="12" t="n">
        <v>11.545454545454545</v>
      </c>
      <c r="Z19" s="12" t="n">
        <v>19.136363636363637</v>
      </c>
      <c r="AA19" s="12" t="n">
        <v>674.5</v>
      </c>
      <c r="AB19" s="12" t="n">
        <v>567.2727272727273</v>
      </c>
      <c r="AC19" s="12" t="n">
        <v>323.27272727272725</v>
      </c>
      <c r="AD19" s="12" t="n">
        <v>222.45454545454547</v>
      </c>
      <c r="AE19" s="12" t="n">
        <v>56.86363636363637</v>
      </c>
      <c r="AF19" s="12" t="n">
        <v>33.04545454545455</v>
      </c>
      <c r="AG19" s="12" t="n">
        <v>16.5</v>
      </c>
      <c r="AH19" s="12" t="n">
        <v>21.5</v>
      </c>
      <c r="AI19" s="12" t="n">
        <v>26.5</v>
      </c>
      <c r="AJ19" s="12" t="n">
        <v>10.0</v>
      </c>
      <c r="AK19" s="12" t="n">
        <v>20.636363636363637</v>
      </c>
      <c r="AL19" s="12" t="n">
        <v>60.81818181818182</v>
      </c>
      <c r="AM19" s="12" t="n">
        <v>3.5454545454545454</v>
      </c>
      <c r="AN19" s="12" t="n">
        <v>14.272727272727273</v>
      </c>
      <c r="AO19" s="12" t="n">
        <v>7.954545454545454</v>
      </c>
      <c r="AP19" s="12" t="n">
        <v>3.5</v>
      </c>
      <c r="AQ19" s="12" t="n">
        <v>22.772727272727273</v>
      </c>
      <c r="AR19" s="12" t="n">
        <v>7.545454545454546</v>
      </c>
      <c r="AS19" s="12" t="n">
        <v>19.5</v>
      </c>
      <c r="AT19" s="13" t="n">
        <v>4014.4090909090914</v>
      </c>
      <c r="AU19" s="14"/>
      <c r="AW19" s="9" t="s">
        <v>49</v>
      </c>
      <c r="AX19" s="22">
        <f>SUM(AX12:AX18)</f>
        <v>108663.25</v>
      </c>
      <c r="AY19" s="22">
        <f t="shared" ref="AY19:BD19" si="1">SUM(AY12:AY18)</f>
        <v>40356.500000000007</v>
      </c>
      <c r="AZ19" s="22">
        <f t="shared" si="1"/>
        <v>51869.549999999996</v>
      </c>
      <c r="BA19" s="22">
        <f t="shared" si="1"/>
        <v>32338.799999999999</v>
      </c>
      <c r="BB19" s="22">
        <f t="shared" si="1"/>
        <v>34303.1</v>
      </c>
      <c r="BC19" s="22">
        <f t="shared" si="1"/>
        <v>51076.6</v>
      </c>
      <c r="BD19" s="22">
        <f t="shared" si="1"/>
        <v>15437.150000000001</v>
      </c>
      <c r="BE19" s="22">
        <f t="shared" si="0"/>
        <v>334044.94999999995</v>
      </c>
    </row>
    <row r="20" spans="1:57">
      <c r="A20" s="1" t="s">
        <v>17</v>
      </c>
      <c r="B20" s="12" t="n">
        <v>42.27272727272727</v>
      </c>
      <c r="C20" s="12" t="n">
        <v>83.18181818181819</v>
      </c>
      <c r="D20" s="12" t="n">
        <v>42.45454545454545</v>
      </c>
      <c r="E20" s="12" t="n">
        <v>32.18181818181818</v>
      </c>
      <c r="F20" s="12" t="n">
        <v>354.27272727272725</v>
      </c>
      <c r="G20" s="12" t="n">
        <v>67.36363636363636</v>
      </c>
      <c r="H20" s="12" t="n">
        <v>139.77272727272728</v>
      </c>
      <c r="I20" s="12" t="n">
        <v>386.77272727272725</v>
      </c>
      <c r="J20" s="12" t="n">
        <v>465.90909090909093</v>
      </c>
      <c r="K20" s="12" t="n">
        <v>174.5909090909091</v>
      </c>
      <c r="L20" s="12" t="n">
        <v>155.0</v>
      </c>
      <c r="M20" s="12" t="n">
        <v>336.04545454545456</v>
      </c>
      <c r="N20" s="12" t="n">
        <v>137.5909090909091</v>
      </c>
      <c r="O20" s="12" t="n">
        <v>245.22727272727272</v>
      </c>
      <c r="P20" s="12" t="n">
        <v>349.8636363636364</v>
      </c>
      <c r="Q20" s="12" t="n">
        <v>190.36363636363637</v>
      </c>
      <c r="R20" s="12" t="n">
        <v>186.54545454545453</v>
      </c>
      <c r="S20" s="12" t="n">
        <v>28.954545454545453</v>
      </c>
      <c r="T20" s="12" t="n">
        <v>34.0</v>
      </c>
      <c r="U20" s="12" t="n">
        <v>31.227272727272727</v>
      </c>
      <c r="V20" s="12" t="n">
        <v>26.5</v>
      </c>
      <c r="W20" s="12" t="n">
        <v>8.681818181818182</v>
      </c>
      <c r="X20" s="12" t="n">
        <v>12.0</v>
      </c>
      <c r="Y20" s="12" t="n">
        <v>28.045454545454547</v>
      </c>
      <c r="Z20" s="12" t="n">
        <v>24.318181818181817</v>
      </c>
      <c r="AA20" s="12" t="n">
        <v>1440.590909090909</v>
      </c>
      <c r="AB20" s="12" t="n">
        <v>1187.590909090909</v>
      </c>
      <c r="AC20" s="12" t="n">
        <v>553.2272727272727</v>
      </c>
      <c r="AD20" s="12" t="n">
        <v>389.22727272727275</v>
      </c>
      <c r="AE20" s="12" t="n">
        <v>100.54545454545455</v>
      </c>
      <c r="AF20" s="12" t="n">
        <v>45.54545454545455</v>
      </c>
      <c r="AG20" s="12" t="n">
        <v>30.363636363636363</v>
      </c>
      <c r="AH20" s="12" t="n">
        <v>34.95454545454545</v>
      </c>
      <c r="AI20" s="12" t="n">
        <v>52.22727272727273</v>
      </c>
      <c r="AJ20" s="12" t="n">
        <v>9.181818181818182</v>
      </c>
      <c r="AK20" s="12" t="n">
        <v>37.31818181818182</v>
      </c>
      <c r="AL20" s="12" t="n">
        <v>96.31818181818181</v>
      </c>
      <c r="AM20" s="12" t="n">
        <v>8.090909090909092</v>
      </c>
      <c r="AN20" s="12" t="n">
        <v>44.90909090909091</v>
      </c>
      <c r="AO20" s="12" t="n">
        <v>7.909090909090909</v>
      </c>
      <c r="AP20" s="12" t="n">
        <v>7.681818181818182</v>
      </c>
      <c r="AQ20" s="12" t="n">
        <v>50.45454545454545</v>
      </c>
      <c r="AR20" s="12" t="n">
        <v>9.590909090909092</v>
      </c>
      <c r="AS20" s="12" t="n">
        <v>21.272727272727273</v>
      </c>
      <c r="AT20" s="13" t="n">
        <v>7710.136363636363</v>
      </c>
      <c r="AU20" s="14"/>
      <c r="AW20" s="18"/>
      <c r="AX20" s="22"/>
      <c r="AY20" s="22"/>
      <c r="AZ20" s="22"/>
      <c r="BA20" s="22"/>
      <c r="BB20" s="22"/>
      <c r="BC20" s="22"/>
      <c r="BD20" s="22"/>
      <c r="BE20" s="22"/>
    </row>
    <row r="21" spans="1:57">
      <c r="A21" s="1" t="s">
        <v>18</v>
      </c>
      <c r="B21" s="12" t="n">
        <v>37.36363636363637</v>
      </c>
      <c r="C21" s="12" t="n">
        <v>43.81818181818182</v>
      </c>
      <c r="D21" s="12" t="n">
        <v>22.454545454545453</v>
      </c>
      <c r="E21" s="12" t="n">
        <v>14.818181818181818</v>
      </c>
      <c r="F21" s="12" t="n">
        <v>134.36363636363637</v>
      </c>
      <c r="G21" s="12" t="n">
        <v>27.181818181818183</v>
      </c>
      <c r="H21" s="12" t="n">
        <v>134.8181818181818</v>
      </c>
      <c r="I21" s="12" t="n">
        <v>275.90909090909093</v>
      </c>
      <c r="J21" s="12" t="n">
        <v>301.54545454545456</v>
      </c>
      <c r="K21" s="12" t="n">
        <v>36.22727272727273</v>
      </c>
      <c r="L21" s="12" t="n">
        <v>52.40909090909091</v>
      </c>
      <c r="M21" s="12" t="n">
        <v>97.36363636363636</v>
      </c>
      <c r="N21" s="12" t="n">
        <v>36.54545454545455</v>
      </c>
      <c r="O21" s="12" t="n">
        <v>28.772727272727273</v>
      </c>
      <c r="P21" s="12" t="n">
        <v>32.54545454545455</v>
      </c>
      <c r="Q21" s="12" t="n">
        <v>21.454545454545453</v>
      </c>
      <c r="R21" s="12" t="n">
        <v>20.818181818181817</v>
      </c>
      <c r="S21" s="12" t="n">
        <v>34.36363636363637</v>
      </c>
      <c r="T21" s="12" t="n">
        <v>13.0</v>
      </c>
      <c r="U21" s="12" t="n">
        <v>122.86363636363636</v>
      </c>
      <c r="V21" s="12" t="n">
        <v>318.3181818181818</v>
      </c>
      <c r="W21" s="12" t="n">
        <v>95.54545454545455</v>
      </c>
      <c r="X21" s="12" t="n">
        <v>41.72727272727273</v>
      </c>
      <c r="Y21" s="12" t="n">
        <v>90.54545454545455</v>
      </c>
      <c r="Z21" s="12" t="n">
        <v>18.181818181818183</v>
      </c>
      <c r="AA21" s="12" t="n">
        <v>789.5454545454545</v>
      </c>
      <c r="AB21" s="12" t="n">
        <v>754.9090909090909</v>
      </c>
      <c r="AC21" s="12" t="n">
        <v>453.95454545454544</v>
      </c>
      <c r="AD21" s="12" t="n">
        <v>356.6363636363636</v>
      </c>
      <c r="AE21" s="12" t="n">
        <v>79.77272727272727</v>
      </c>
      <c r="AF21" s="12" t="n">
        <v>70.5909090909091</v>
      </c>
      <c r="AG21" s="12" t="n">
        <v>34.27272727272727</v>
      </c>
      <c r="AH21" s="12" t="n">
        <v>38.36363636363637</v>
      </c>
      <c r="AI21" s="12" t="n">
        <v>55.09090909090909</v>
      </c>
      <c r="AJ21" s="12" t="n">
        <v>23.5</v>
      </c>
      <c r="AK21" s="12" t="n">
        <v>8.954545454545455</v>
      </c>
      <c r="AL21" s="12" t="n">
        <v>9.954545454545455</v>
      </c>
      <c r="AM21" s="12" t="n">
        <v>62.0</v>
      </c>
      <c r="AN21" s="12" t="n">
        <v>328.6818181818182</v>
      </c>
      <c r="AO21" s="12" t="n">
        <v>17.545454545454547</v>
      </c>
      <c r="AP21" s="12" t="n">
        <v>25.954545454545453</v>
      </c>
      <c r="AQ21" s="12" t="n">
        <v>82.36363636363636</v>
      </c>
      <c r="AR21" s="12" t="n">
        <v>22.954545454545453</v>
      </c>
      <c r="AS21" s="12" t="n">
        <v>4.590909090909091</v>
      </c>
      <c r="AT21" s="13" t="n">
        <v>5272.590909090906</v>
      </c>
      <c r="AU21" s="14"/>
      <c r="AW21" s="17"/>
      <c r="AX21" s="22" t="s">
        <v>43</v>
      </c>
      <c r="AY21" s="22" t="s">
        <v>44</v>
      </c>
      <c r="AZ21" s="22" t="s">
        <v>45</v>
      </c>
      <c r="BA21" s="22" t="s">
        <v>46</v>
      </c>
      <c r="BB21" s="22" t="s">
        <v>47</v>
      </c>
      <c r="BC21" s="22" t="s">
        <v>48</v>
      </c>
      <c r="BD21" s="22" t="s">
        <v>58</v>
      </c>
      <c r="BE21" s="22"/>
    </row>
    <row r="22" spans="1:57">
      <c r="A22" s="1" t="s">
        <v>19</v>
      </c>
      <c r="B22" s="12" t="n">
        <v>20.545454545454547</v>
      </c>
      <c r="C22" s="12" t="n">
        <v>29.818181818181817</v>
      </c>
      <c r="D22" s="12" t="n">
        <v>16.90909090909091</v>
      </c>
      <c r="E22" s="12" t="n">
        <v>16.545454545454547</v>
      </c>
      <c r="F22" s="12" t="n">
        <v>148.36363636363637</v>
      </c>
      <c r="G22" s="12" t="n">
        <v>25.045454545454547</v>
      </c>
      <c r="H22" s="12" t="n">
        <v>118.81818181818181</v>
      </c>
      <c r="I22" s="12" t="n">
        <v>309.04545454545456</v>
      </c>
      <c r="J22" s="12" t="n">
        <v>341.90909090909093</v>
      </c>
      <c r="K22" s="12" t="n">
        <v>19.227272727272727</v>
      </c>
      <c r="L22" s="12" t="n">
        <v>32.72727272727273</v>
      </c>
      <c r="M22" s="12" t="n">
        <v>101.63636363636364</v>
      </c>
      <c r="N22" s="12" t="n">
        <v>19.227272727272727</v>
      </c>
      <c r="O22" s="12" t="n">
        <v>16.318181818181817</v>
      </c>
      <c r="P22" s="12" t="n">
        <v>20.954545454545453</v>
      </c>
      <c r="Q22" s="12" t="n">
        <v>7.818181818181818</v>
      </c>
      <c r="R22" s="12" t="n">
        <v>19.136363636363637</v>
      </c>
      <c r="S22" s="12" t="n">
        <v>29.681818181818183</v>
      </c>
      <c r="T22" s="12" t="n">
        <v>112.0909090909091</v>
      </c>
      <c r="U22" s="12" t="n">
        <v>13.409090909090908</v>
      </c>
      <c r="V22" s="12" t="n">
        <v>124.0909090909091</v>
      </c>
      <c r="W22" s="12" t="n">
        <v>44.81818181818182</v>
      </c>
      <c r="X22" s="12" t="n">
        <v>30.272727272727273</v>
      </c>
      <c r="Y22" s="12" t="n">
        <v>114.77272727272727</v>
      </c>
      <c r="Z22" s="12" t="n">
        <v>11.909090909090908</v>
      </c>
      <c r="AA22" s="12" t="n">
        <v>1399.3636363636363</v>
      </c>
      <c r="AB22" s="12" t="n">
        <v>1291.7727272727273</v>
      </c>
      <c r="AC22" s="12" t="n">
        <v>541.3636363636364</v>
      </c>
      <c r="AD22" s="12" t="n">
        <v>409.5</v>
      </c>
      <c r="AE22" s="12" t="n">
        <v>92.45454545454545</v>
      </c>
      <c r="AF22" s="12" t="n">
        <v>56.0</v>
      </c>
      <c r="AG22" s="12" t="n">
        <v>61.81818181818182</v>
      </c>
      <c r="AH22" s="12" t="n">
        <v>32.27272727272727</v>
      </c>
      <c r="AI22" s="12" t="n">
        <v>60.40909090909091</v>
      </c>
      <c r="AJ22" s="12" t="n">
        <v>17.272727272727273</v>
      </c>
      <c r="AK22" s="12" t="n">
        <v>4.0</v>
      </c>
      <c r="AL22" s="12" t="n">
        <v>6.181818181818182</v>
      </c>
      <c r="AM22" s="12" t="n">
        <v>35.63636363636363</v>
      </c>
      <c r="AN22" s="12" t="n">
        <v>127.86363636363636</v>
      </c>
      <c r="AO22" s="12" t="n">
        <v>17.045454545454547</v>
      </c>
      <c r="AP22" s="12" t="n">
        <v>25.545454545454547</v>
      </c>
      <c r="AQ22" s="12" t="n">
        <v>133.5909090909091</v>
      </c>
      <c r="AR22" s="12" t="n">
        <v>20.272727272727273</v>
      </c>
      <c r="AS22" s="12" t="n">
        <v>3.090909090909091</v>
      </c>
      <c r="AT22" s="13" t="n">
        <v>6080.545454545454</v>
      </c>
      <c r="AU22" s="14"/>
      <c r="AW22" s="17" t="s">
        <v>43</v>
      </c>
      <c r="AX22" s="22">
        <f>AX12</f>
        <v>4524.1499999999996</v>
      </c>
      <c r="AY22" s="22"/>
      <c r="AZ22" s="22"/>
      <c r="BA22" s="22"/>
      <c r="BB22" s="22"/>
      <c r="BC22" s="22"/>
      <c r="BD22" s="22"/>
      <c r="BE22" s="22"/>
    </row>
    <row r="23" spans="1:57">
      <c r="A23" s="1" t="s">
        <v>20</v>
      </c>
      <c r="B23" s="12" t="n">
        <v>27.772727272727273</v>
      </c>
      <c r="C23" s="12" t="n">
        <v>40.81818181818182</v>
      </c>
      <c r="D23" s="12" t="n">
        <v>28.954545454545453</v>
      </c>
      <c r="E23" s="12" t="n">
        <v>25.59090909090909</v>
      </c>
      <c r="F23" s="12" t="n">
        <v>151.9090909090909</v>
      </c>
      <c r="G23" s="12" t="n">
        <v>34.13636363636363</v>
      </c>
      <c r="H23" s="12" t="n">
        <v>136.9090909090909</v>
      </c>
      <c r="I23" s="12" t="n">
        <v>267.77272727272725</v>
      </c>
      <c r="J23" s="12" t="n">
        <v>340.1818181818182</v>
      </c>
      <c r="K23" s="12" t="n">
        <v>29.0</v>
      </c>
      <c r="L23" s="12" t="n">
        <v>47.95454545454545</v>
      </c>
      <c r="M23" s="12" t="n">
        <v>117.5</v>
      </c>
      <c r="N23" s="12" t="n">
        <v>27.40909090909091</v>
      </c>
      <c r="O23" s="12" t="n">
        <v>16.90909090909091</v>
      </c>
      <c r="P23" s="12" t="n">
        <v>17.545454545454547</v>
      </c>
      <c r="Q23" s="12" t="n">
        <v>15.590909090909092</v>
      </c>
      <c r="R23" s="12" t="n">
        <v>18.181818181818183</v>
      </c>
      <c r="S23" s="12" t="n">
        <v>25.545454545454547</v>
      </c>
      <c r="T23" s="12" t="n">
        <v>366.0</v>
      </c>
      <c r="U23" s="12" t="n">
        <v>135.22727272727272</v>
      </c>
      <c r="V23" s="12" t="n">
        <v>16.045454545454547</v>
      </c>
      <c r="W23" s="12" t="n">
        <v>66.81818181818181</v>
      </c>
      <c r="X23" s="12" t="n">
        <v>51.09090909090909</v>
      </c>
      <c r="Y23" s="12" t="n">
        <v>177.6818181818182</v>
      </c>
      <c r="Z23" s="12" t="n">
        <v>19.772727272727273</v>
      </c>
      <c r="AA23" s="12" t="n">
        <v>1265.7272727272727</v>
      </c>
      <c r="AB23" s="12" t="n">
        <v>1101.8181818181818</v>
      </c>
      <c r="AC23" s="12" t="n">
        <v>521.8636363636364</v>
      </c>
      <c r="AD23" s="12" t="n">
        <v>356.40909090909093</v>
      </c>
      <c r="AE23" s="12" t="n">
        <v>84.5</v>
      </c>
      <c r="AF23" s="12" t="n">
        <v>54.90909090909091</v>
      </c>
      <c r="AG23" s="12" t="n">
        <v>43.45454545454545</v>
      </c>
      <c r="AH23" s="12" t="n">
        <v>33.04545454545455</v>
      </c>
      <c r="AI23" s="12" t="n">
        <v>54.45454545454545</v>
      </c>
      <c r="AJ23" s="12" t="n">
        <v>19.0</v>
      </c>
      <c r="AK23" s="12" t="n">
        <v>7.045454545454546</v>
      </c>
      <c r="AL23" s="12" t="n">
        <v>7.863636363636363</v>
      </c>
      <c r="AM23" s="12" t="n">
        <v>66.0909090909091</v>
      </c>
      <c r="AN23" s="12" t="n">
        <v>235.63636363636363</v>
      </c>
      <c r="AO23" s="12" t="n">
        <v>18.863636363636363</v>
      </c>
      <c r="AP23" s="12" t="n">
        <v>20.363636363636363</v>
      </c>
      <c r="AQ23" s="12" t="n">
        <v>153.04545454545453</v>
      </c>
      <c r="AR23" s="12" t="n">
        <v>27.772727272727273</v>
      </c>
      <c r="AS23" s="12" t="n">
        <v>2.9545454545454546</v>
      </c>
      <c r="AT23" s="13" t="n">
        <v>6277.136363636363</v>
      </c>
      <c r="AU23" s="14"/>
      <c r="AW23" s="17" t="s">
        <v>44</v>
      </c>
      <c r="AX23" s="22">
        <f>AX13+AY12</f>
        <v>30062.049999999996</v>
      </c>
      <c r="AY23" s="22">
        <f>AY13</f>
        <v>1871.45</v>
      </c>
      <c r="AZ23" s="22"/>
      <c r="BA23" s="22"/>
      <c r="BB23" s="22"/>
      <c r="BC23" s="22"/>
      <c r="BD23" s="22"/>
      <c r="BE23" s="22"/>
    </row>
    <row r="24" spans="1:57">
      <c r="A24" s="1" t="s">
        <v>21</v>
      </c>
      <c r="B24" s="12" t="n">
        <v>14.181818181818182</v>
      </c>
      <c r="C24" s="12" t="n">
        <v>16.181818181818183</v>
      </c>
      <c r="D24" s="12" t="n">
        <v>14.909090909090908</v>
      </c>
      <c r="E24" s="12" t="n">
        <v>10.181818181818182</v>
      </c>
      <c r="F24" s="12" t="n">
        <v>108.04545454545455</v>
      </c>
      <c r="G24" s="12" t="n">
        <v>10.636363636363637</v>
      </c>
      <c r="H24" s="12" t="n">
        <v>49.81818181818182</v>
      </c>
      <c r="I24" s="12" t="n">
        <v>146.77272727272728</v>
      </c>
      <c r="J24" s="12" t="n">
        <v>180.63636363636363</v>
      </c>
      <c r="K24" s="12" t="n">
        <v>11.818181818181818</v>
      </c>
      <c r="L24" s="12" t="n">
        <v>21.5</v>
      </c>
      <c r="M24" s="12" t="n">
        <v>62.09090909090909</v>
      </c>
      <c r="N24" s="12" t="n">
        <v>11.363636363636363</v>
      </c>
      <c r="O24" s="12" t="n">
        <v>4.409090909090909</v>
      </c>
      <c r="P24" s="12" t="n">
        <v>6.863636363636363</v>
      </c>
      <c r="Q24" s="12" t="n">
        <v>3.227272727272727</v>
      </c>
      <c r="R24" s="12" t="n">
        <v>6.045454545454546</v>
      </c>
      <c r="S24" s="12" t="n">
        <v>10.045454545454545</v>
      </c>
      <c r="T24" s="12" t="n">
        <v>125.27272727272727</v>
      </c>
      <c r="U24" s="12" t="n">
        <v>58.59090909090909</v>
      </c>
      <c r="V24" s="12" t="n">
        <v>73.81818181818181</v>
      </c>
      <c r="W24" s="12" t="n">
        <v>8.090909090909092</v>
      </c>
      <c r="X24" s="12" t="n">
        <v>17.136363636363637</v>
      </c>
      <c r="Y24" s="12" t="n">
        <v>84.72727272727273</v>
      </c>
      <c r="Z24" s="12" t="n">
        <v>7.454545454545454</v>
      </c>
      <c r="AA24" s="12" t="n">
        <v>898.0909090909091</v>
      </c>
      <c r="AB24" s="12" t="n">
        <v>789.7727272727273</v>
      </c>
      <c r="AC24" s="12" t="n">
        <v>292.1363636363636</v>
      </c>
      <c r="AD24" s="12" t="n">
        <v>222.63636363636363</v>
      </c>
      <c r="AE24" s="12" t="n">
        <v>43.18181818181818</v>
      </c>
      <c r="AF24" s="12" t="n">
        <v>25.272727272727273</v>
      </c>
      <c r="AG24" s="12" t="n">
        <v>19.136363636363637</v>
      </c>
      <c r="AH24" s="12" t="n">
        <v>13.090909090909092</v>
      </c>
      <c r="AI24" s="12" t="n">
        <v>18.181818181818183</v>
      </c>
      <c r="AJ24" s="12" t="n">
        <v>3.227272727272727</v>
      </c>
      <c r="AK24" s="12" t="n">
        <v>2.8181818181818183</v>
      </c>
      <c r="AL24" s="12" t="n">
        <v>3.5454545454545454</v>
      </c>
      <c r="AM24" s="12" t="n">
        <v>16.636363636363637</v>
      </c>
      <c r="AN24" s="12" t="n">
        <v>41.04545454545455</v>
      </c>
      <c r="AO24" s="12" t="n">
        <v>3.227272727272727</v>
      </c>
      <c r="AP24" s="12" t="n">
        <v>5.454545454545454</v>
      </c>
      <c r="AQ24" s="12" t="n">
        <v>74.72727272727273</v>
      </c>
      <c r="AR24" s="12" t="n">
        <v>11.590909090909092</v>
      </c>
      <c r="AS24" s="12" t="n">
        <v>1.7272727272727273</v>
      </c>
      <c r="AT24" s="13" t="n">
        <v>3549.31818181818</v>
      </c>
      <c r="AU24" s="14"/>
      <c r="AW24" s="17" t="s">
        <v>45</v>
      </c>
      <c r="AX24" s="22">
        <f>AX14+AZ12</f>
        <v>58045.849999999991</v>
      </c>
      <c r="AY24" s="22">
        <f>AY14+AZ13</f>
        <v>7404.85</v>
      </c>
      <c r="AZ24" s="22">
        <f>AZ14</f>
        <v>8041.2</v>
      </c>
      <c r="BA24" s="22"/>
      <c r="BB24" s="22"/>
      <c r="BC24" s="22"/>
      <c r="BD24" s="22"/>
      <c r="BE24" s="22"/>
    </row>
    <row r="25" spans="1:57">
      <c r="A25" s="1" t="s">
        <v>22</v>
      </c>
      <c r="B25" s="12" t="n">
        <v>9.636363636363637</v>
      </c>
      <c r="C25" s="12" t="n">
        <v>16.40909090909091</v>
      </c>
      <c r="D25" s="12" t="n">
        <v>11.363636363636363</v>
      </c>
      <c r="E25" s="12" t="n">
        <v>9.727272727272727</v>
      </c>
      <c r="F25" s="12" t="n">
        <v>78.45454545454545</v>
      </c>
      <c r="G25" s="12" t="n">
        <v>11.363636363636363</v>
      </c>
      <c r="H25" s="12" t="n">
        <v>42.27272727272727</v>
      </c>
      <c r="I25" s="12" t="n">
        <v>101.27272727272727</v>
      </c>
      <c r="J25" s="12" t="n">
        <v>145.95454545454547</v>
      </c>
      <c r="K25" s="12" t="n">
        <v>13.863636363636363</v>
      </c>
      <c r="L25" s="12" t="n">
        <v>26.363636363636363</v>
      </c>
      <c r="M25" s="12" t="n">
        <v>47.95454545454545</v>
      </c>
      <c r="N25" s="12" t="n">
        <v>8.090909090909092</v>
      </c>
      <c r="O25" s="12" t="n">
        <v>5.954545454545454</v>
      </c>
      <c r="P25" s="12" t="n">
        <v>6.363636363636363</v>
      </c>
      <c r="Q25" s="12" t="n">
        <v>2.6818181818181817</v>
      </c>
      <c r="R25" s="12" t="n">
        <v>2.909090909090909</v>
      </c>
      <c r="S25" s="12" t="n">
        <v>12.045454545454545</v>
      </c>
      <c r="T25" s="12" t="n">
        <v>48.04545454545455</v>
      </c>
      <c r="U25" s="12" t="n">
        <v>33.86363636363637</v>
      </c>
      <c r="V25" s="12" t="n">
        <v>47.95454545454545</v>
      </c>
      <c r="W25" s="12" t="n">
        <v>19.5</v>
      </c>
      <c r="X25" s="12" t="n">
        <v>9.863636363636363</v>
      </c>
      <c r="Y25" s="12" t="n">
        <v>66.31818181818181</v>
      </c>
      <c r="Z25" s="12" t="n">
        <v>5.0</v>
      </c>
      <c r="AA25" s="12" t="n">
        <v>753.9545454545455</v>
      </c>
      <c r="AB25" s="12" t="n">
        <v>649.9090909090909</v>
      </c>
      <c r="AC25" s="12" t="n">
        <v>227.5</v>
      </c>
      <c r="AD25" s="12" t="n">
        <v>185.45454545454547</v>
      </c>
      <c r="AE25" s="12" t="n">
        <v>37.36363636363637</v>
      </c>
      <c r="AF25" s="12" t="n">
        <v>23.636363636363637</v>
      </c>
      <c r="AG25" s="12" t="n">
        <v>18.727272727272727</v>
      </c>
      <c r="AH25" s="12" t="n">
        <v>14.681818181818182</v>
      </c>
      <c r="AI25" s="12" t="n">
        <v>15.409090909090908</v>
      </c>
      <c r="AJ25" s="12" t="n">
        <v>2.8636363636363638</v>
      </c>
      <c r="AK25" s="12" t="n">
        <v>0.8181818181818182</v>
      </c>
      <c r="AL25" s="12" t="n">
        <v>2.409090909090909</v>
      </c>
      <c r="AM25" s="12" t="n">
        <v>8.181818181818182</v>
      </c>
      <c r="AN25" s="12" t="n">
        <v>21.136363636363637</v>
      </c>
      <c r="AO25" s="12" t="n">
        <v>6.090909090909091</v>
      </c>
      <c r="AP25" s="12" t="n">
        <v>4.545454545454546</v>
      </c>
      <c r="AQ25" s="12" t="n">
        <v>55.0</v>
      </c>
      <c r="AR25" s="12" t="n">
        <v>11.045454545454545</v>
      </c>
      <c r="AS25" s="12" t="n">
        <v>0.5</v>
      </c>
      <c r="AT25" s="13" t="n">
        <v>2822.454545454545</v>
      </c>
      <c r="AU25" s="14"/>
      <c r="AW25" s="17" t="s">
        <v>46</v>
      </c>
      <c r="AX25" s="22">
        <f>AX15+BA12</f>
        <v>23575.85</v>
      </c>
      <c r="AY25" s="22">
        <f>AY15+BA13</f>
        <v>11475.149999999998</v>
      </c>
      <c r="AZ25" s="22">
        <f>AZ15+BA14</f>
        <v>5626.6</v>
      </c>
      <c r="BA25" s="22">
        <f>BA15</f>
        <v>6639.5</v>
      </c>
      <c r="BB25" s="22"/>
      <c r="BC25" s="22"/>
      <c r="BD25" s="23"/>
      <c r="BE25" s="22"/>
    </row>
    <row r="26" spans="1:57">
      <c r="A26" s="1" t="s">
        <v>23</v>
      </c>
      <c r="B26" s="12" t="n">
        <v>23.09090909090909</v>
      </c>
      <c r="C26" s="12" t="n">
        <v>34.04545454545455</v>
      </c>
      <c r="D26" s="12" t="n">
        <v>32.72727272727273</v>
      </c>
      <c r="E26" s="12" t="n">
        <v>20.09090909090909</v>
      </c>
      <c r="F26" s="12" t="n">
        <v>74.0909090909091</v>
      </c>
      <c r="G26" s="12" t="n">
        <v>17.90909090909091</v>
      </c>
      <c r="H26" s="12" t="n">
        <v>62.54545454545455</v>
      </c>
      <c r="I26" s="12" t="n">
        <v>168.95454545454547</v>
      </c>
      <c r="J26" s="12" t="n">
        <v>218.22727272727272</v>
      </c>
      <c r="K26" s="12" t="n">
        <v>34.68181818181818</v>
      </c>
      <c r="L26" s="12" t="n">
        <v>57.27272727272727</v>
      </c>
      <c r="M26" s="12" t="n">
        <v>91.0</v>
      </c>
      <c r="N26" s="12" t="n">
        <v>21.181818181818183</v>
      </c>
      <c r="O26" s="12" t="n">
        <v>16.954545454545453</v>
      </c>
      <c r="P26" s="12" t="n">
        <v>18.045454545454547</v>
      </c>
      <c r="Q26" s="12" t="n">
        <v>10.090909090909092</v>
      </c>
      <c r="R26" s="12" t="n">
        <v>10.454545454545455</v>
      </c>
      <c r="S26" s="12" t="n">
        <v>27.0</v>
      </c>
      <c r="T26" s="12" t="n">
        <v>80.72727272727273</v>
      </c>
      <c r="U26" s="12" t="n">
        <v>107.36363636363636</v>
      </c>
      <c r="V26" s="12" t="n">
        <v>166.3181818181818</v>
      </c>
      <c r="W26" s="12" t="n">
        <v>79.22727272727273</v>
      </c>
      <c r="X26" s="12" t="n">
        <v>67.54545454545455</v>
      </c>
      <c r="Y26" s="12" t="n">
        <v>13.681818181818182</v>
      </c>
      <c r="Z26" s="12" t="n">
        <v>29.818181818181817</v>
      </c>
      <c r="AA26" s="12" t="n">
        <v>1088.9545454545455</v>
      </c>
      <c r="AB26" s="12" t="n">
        <v>1132.0</v>
      </c>
      <c r="AC26" s="12" t="n">
        <v>603.3636363636364</v>
      </c>
      <c r="AD26" s="12" t="n">
        <v>499.90909090909093</v>
      </c>
      <c r="AE26" s="12" t="n">
        <v>175.72727272727272</v>
      </c>
      <c r="AF26" s="12" t="n">
        <v>99.9090909090909</v>
      </c>
      <c r="AG26" s="12" t="n">
        <v>51.81818181818182</v>
      </c>
      <c r="AH26" s="12" t="n">
        <v>26.5</v>
      </c>
      <c r="AI26" s="12" t="n">
        <v>27.545454545454547</v>
      </c>
      <c r="AJ26" s="12" t="n">
        <v>7.409090909090909</v>
      </c>
      <c r="AK26" s="12" t="n">
        <v>7.7272727272727275</v>
      </c>
      <c r="AL26" s="12" t="n">
        <v>14.772727272727273</v>
      </c>
      <c r="AM26" s="12" t="n">
        <v>25.40909090909091</v>
      </c>
      <c r="AN26" s="12" t="n">
        <v>50.59090909090909</v>
      </c>
      <c r="AO26" s="12" t="n">
        <v>6.818181818181818</v>
      </c>
      <c r="AP26" s="12" t="n">
        <v>11.409090909090908</v>
      </c>
      <c r="AQ26" s="12" t="n">
        <v>114.9090909090909</v>
      </c>
      <c r="AR26" s="12" t="n">
        <v>23.363636363636363</v>
      </c>
      <c r="AS26" s="12" t="n">
        <v>2.9545454545454546</v>
      </c>
      <c r="AT26" s="13" t="n">
        <v>5454.136363636364</v>
      </c>
      <c r="AU26" s="14"/>
      <c r="AW26" s="9" t="s">
        <v>47</v>
      </c>
      <c r="AX26" s="22">
        <f>AX16+BB12</f>
        <v>37280.25</v>
      </c>
      <c r="AY26" s="22">
        <f>AY16+BB13</f>
        <v>9556.3000000000029</v>
      </c>
      <c r="AZ26" s="22">
        <f>AZ16+BB14</f>
        <v>4100.2999999999993</v>
      </c>
      <c r="BA26" s="22">
        <f>BA16+BB15</f>
        <v>3014.7</v>
      </c>
      <c r="BB26" s="22">
        <f>BB16</f>
        <v>5061.8999999999996</v>
      </c>
      <c r="BC26" s="22"/>
      <c r="BD26" s="22"/>
      <c r="BE26" s="22"/>
    </row>
    <row r="27" spans="1:57">
      <c r="A27" s="1" t="s">
        <v>24</v>
      </c>
      <c r="B27" s="12" t="n">
        <v>29.045454545454547</v>
      </c>
      <c r="C27" s="12" t="n">
        <v>43.40909090909091</v>
      </c>
      <c r="D27" s="12" t="n">
        <v>11.681818181818182</v>
      </c>
      <c r="E27" s="12" t="n">
        <v>18.045454545454547</v>
      </c>
      <c r="F27" s="12" t="n">
        <v>69.63636363636364</v>
      </c>
      <c r="G27" s="12" t="n">
        <v>36.04545454545455</v>
      </c>
      <c r="H27" s="12" t="n">
        <v>63.36363636363637</v>
      </c>
      <c r="I27" s="12" t="n">
        <v>59.59090909090909</v>
      </c>
      <c r="J27" s="12" t="n">
        <v>95.86363636363636</v>
      </c>
      <c r="K27" s="12" t="n">
        <v>30.272727272727273</v>
      </c>
      <c r="L27" s="12" t="n">
        <v>121.31818181818181</v>
      </c>
      <c r="M27" s="12" t="n">
        <v>117.27272727272727</v>
      </c>
      <c r="N27" s="12" t="n">
        <v>39.31818181818182</v>
      </c>
      <c r="O27" s="12" t="n">
        <v>48.36363636363637</v>
      </c>
      <c r="P27" s="12" t="n">
        <v>39.27272727272727</v>
      </c>
      <c r="Q27" s="12" t="n">
        <v>20.363636363636363</v>
      </c>
      <c r="R27" s="12" t="n">
        <v>17.181818181818183</v>
      </c>
      <c r="S27" s="12" t="n">
        <v>23.0</v>
      </c>
      <c r="T27" s="12" t="n">
        <v>19.545454545454547</v>
      </c>
      <c r="U27" s="12" t="n">
        <v>12.772727272727273</v>
      </c>
      <c r="V27" s="12" t="n">
        <v>17.227272727272727</v>
      </c>
      <c r="W27" s="12" t="n">
        <v>7.318181818181818</v>
      </c>
      <c r="X27" s="12" t="n">
        <v>4.409090909090909</v>
      </c>
      <c r="Y27" s="12" t="n">
        <v>25.5</v>
      </c>
      <c r="Z27" s="12" t="n">
        <v>8.727272727272727</v>
      </c>
      <c r="AA27" s="12" t="n">
        <v>1332.1363636363637</v>
      </c>
      <c r="AB27" s="12" t="n">
        <v>1019.7727272727273</v>
      </c>
      <c r="AC27" s="12" t="n">
        <v>740.9090909090909</v>
      </c>
      <c r="AD27" s="12" t="n">
        <v>489.8636363636364</v>
      </c>
      <c r="AE27" s="12" t="n">
        <v>184.86363636363637</v>
      </c>
      <c r="AF27" s="12" t="n">
        <v>128.13636363636363</v>
      </c>
      <c r="AG27" s="12" t="n">
        <v>39.68181818181818</v>
      </c>
      <c r="AH27" s="12" t="n">
        <v>49.40909090909091</v>
      </c>
      <c r="AI27" s="12" t="n">
        <v>36.68181818181818</v>
      </c>
      <c r="AJ27" s="12" t="n">
        <v>10.863636363636363</v>
      </c>
      <c r="AK27" s="12" t="n">
        <v>9.045454545454545</v>
      </c>
      <c r="AL27" s="12" t="n">
        <v>24.59090909090909</v>
      </c>
      <c r="AM27" s="12" t="n">
        <v>4.681818181818182</v>
      </c>
      <c r="AN27" s="12" t="n">
        <v>44.40909090909091</v>
      </c>
      <c r="AO27" s="12" t="n">
        <v>9.318181818181818</v>
      </c>
      <c r="AP27" s="12" t="n">
        <v>14.818181818181818</v>
      </c>
      <c r="AQ27" s="12" t="n">
        <v>44.31818181818182</v>
      </c>
      <c r="AR27" s="12" t="n">
        <v>18.863636363636363</v>
      </c>
      <c r="AS27" s="12" t="n">
        <v>6.045454545454546</v>
      </c>
      <c r="AT27" s="13" t="n">
        <v>5186.954545454545</v>
      </c>
      <c r="AU27" s="14"/>
      <c r="AW27" s="9" t="s">
        <v>48</v>
      </c>
      <c r="AX27" s="22">
        <f>AX17+BC12</f>
        <v>42563.300000000017</v>
      </c>
      <c r="AY27" s="22">
        <f>AY17+BC13</f>
        <v>16671.7</v>
      </c>
      <c r="AZ27" s="22">
        <f>AZ17+BC14</f>
        <v>6078.15</v>
      </c>
      <c r="BA27" s="22">
        <f>BA17+BC15</f>
        <v>7557.7499999999982</v>
      </c>
      <c r="BB27" s="22">
        <f>BB17+BC16</f>
        <v>3311.650000000001</v>
      </c>
      <c r="BC27" s="22">
        <f>BC17</f>
        <v>12480.399999999996</v>
      </c>
      <c r="BD27" s="22"/>
      <c r="BE27" s="22"/>
    </row>
    <row r="28" spans="1:57">
      <c r="A28" s="1" t="s">
        <v>25</v>
      </c>
      <c r="B28" s="12" t="n">
        <v>282.1363636363636</v>
      </c>
      <c r="C28" s="12" t="n">
        <v>816.2272727272727</v>
      </c>
      <c r="D28" s="12" t="n">
        <v>593.0</v>
      </c>
      <c r="E28" s="12" t="n">
        <v>652.4545454545455</v>
      </c>
      <c r="F28" s="12" t="n">
        <v>1136.7272727272727</v>
      </c>
      <c r="G28" s="12" t="n">
        <v>669.6363636363636</v>
      </c>
      <c r="H28" s="12" t="n">
        <v>1063.590909090909</v>
      </c>
      <c r="I28" s="12" t="n">
        <v>1078.090909090909</v>
      </c>
      <c r="J28" s="12" t="n">
        <v>1229.8636363636363</v>
      </c>
      <c r="K28" s="12" t="n">
        <v>659.1363636363636</v>
      </c>
      <c r="L28" s="12" t="n">
        <v>839.7727272727273</v>
      </c>
      <c r="M28" s="12" t="n">
        <v>656.8636363636364</v>
      </c>
      <c r="N28" s="12" t="n">
        <v>755.5909090909091</v>
      </c>
      <c r="O28" s="12" t="n">
        <v>652.4090909090909</v>
      </c>
      <c r="P28" s="12" t="n">
        <v>461.90909090909093</v>
      </c>
      <c r="Q28" s="12" t="n">
        <v>481.0</v>
      </c>
      <c r="R28" s="12" t="n">
        <v>750.4090909090909</v>
      </c>
      <c r="S28" s="12" t="n">
        <v>1605.090909090909</v>
      </c>
      <c r="T28" s="12" t="n">
        <v>940.0454545454545</v>
      </c>
      <c r="U28" s="12" t="n">
        <v>1681.3636363636363</v>
      </c>
      <c r="V28" s="12" t="n">
        <v>1488.8636363636363</v>
      </c>
      <c r="W28" s="12" t="n">
        <v>983.7272727272727</v>
      </c>
      <c r="X28" s="12" t="n">
        <v>795.6363636363636</v>
      </c>
      <c r="Y28" s="12" t="n">
        <v>1067.5454545454545</v>
      </c>
      <c r="Z28" s="12" t="n">
        <v>1469.909090909091</v>
      </c>
      <c r="AA28" s="12" t="n">
        <v>120.81818181818181</v>
      </c>
      <c r="AB28" s="12" t="n">
        <v>128.13636363636363</v>
      </c>
      <c r="AC28" s="12" t="n">
        <v>551.5454545454545</v>
      </c>
      <c r="AD28" s="12" t="n">
        <v>529.5</v>
      </c>
      <c r="AE28" s="12" t="n">
        <v>1032.9545454545455</v>
      </c>
      <c r="AF28" s="12" t="n">
        <v>1637.7727272727273</v>
      </c>
      <c r="AG28" s="12" t="n">
        <v>1177.2272727272727</v>
      </c>
      <c r="AH28" s="12" t="n">
        <v>1400.0454545454545</v>
      </c>
      <c r="AI28" s="12" t="n">
        <v>1154.2272727272727</v>
      </c>
      <c r="AJ28" s="12" t="n">
        <v>638.1363636363636</v>
      </c>
      <c r="AK28" s="12" t="n">
        <v>554.9545454545455</v>
      </c>
      <c r="AL28" s="12" t="n">
        <v>1955.6818181818182</v>
      </c>
      <c r="AM28" s="12" t="n">
        <v>479.90909090909093</v>
      </c>
      <c r="AN28" s="12" t="n">
        <v>771.1363636363636</v>
      </c>
      <c r="AO28" s="12" t="n">
        <v>539.0</v>
      </c>
      <c r="AP28" s="12" t="n">
        <v>478.40909090909093</v>
      </c>
      <c r="AQ28" s="12" t="n">
        <v>511.45454545454544</v>
      </c>
      <c r="AR28" s="12" t="n">
        <v>910.0909090909091</v>
      </c>
      <c r="AS28" s="12" t="n">
        <v>520.6363636363636</v>
      </c>
      <c r="AT28" s="13" t="n">
        <v>37902.63636363635</v>
      </c>
      <c r="AU28" s="14"/>
      <c r="AW28" s="9" t="s">
        <v>58</v>
      </c>
      <c r="AX28" s="22">
        <f>AX18+BD12</f>
        <v>16326.3</v>
      </c>
      <c r="AY28" s="22">
        <f>AY18+BD13</f>
        <v>1814.3</v>
      </c>
      <c r="AZ28" s="22">
        <f>AZ18+BD14</f>
        <v>5005.3</v>
      </c>
      <c r="BA28" s="22">
        <f>BA18+BD15</f>
        <v>1678.7499999999998</v>
      </c>
      <c r="BB28" s="22">
        <f>BB18+BD16</f>
        <v>1893.5</v>
      </c>
      <c r="BC28" s="22">
        <f>SUM(BC18,BD17)</f>
        <v>1306.7000000000003</v>
      </c>
      <c r="BD28" s="22">
        <f>BD18</f>
        <v>1077.0500000000002</v>
      </c>
      <c r="BE28" s="22">
        <f>SUM(AX22:BD28)</f>
        <v>334044.95000000007</v>
      </c>
    </row>
    <row r="29" spans="1:57">
      <c r="A29" s="1" t="s">
        <v>26</v>
      </c>
      <c r="B29" s="12" t="n">
        <v>242.5909090909091</v>
      </c>
      <c r="C29" s="12" t="n">
        <v>762.5909090909091</v>
      </c>
      <c r="D29" s="12" t="n">
        <v>572.0</v>
      </c>
      <c r="E29" s="12" t="n">
        <v>608.8636363636364</v>
      </c>
      <c r="F29" s="12" t="n">
        <v>903.5454545454545</v>
      </c>
      <c r="G29" s="12" t="n">
        <v>617.7727272727273</v>
      </c>
      <c r="H29" s="12" t="n">
        <v>1006.5</v>
      </c>
      <c r="I29" s="12" t="n">
        <v>812.8636363636364</v>
      </c>
      <c r="J29" s="12" t="n">
        <v>939.7727272727273</v>
      </c>
      <c r="K29" s="12" t="n">
        <v>667.3636363636364</v>
      </c>
      <c r="L29" s="12" t="n">
        <v>767.4545454545455</v>
      </c>
      <c r="M29" s="12" t="n">
        <v>448.8636363636364</v>
      </c>
      <c r="N29" s="12" t="n">
        <v>592.9090909090909</v>
      </c>
      <c r="O29" s="12" t="n">
        <v>580.0</v>
      </c>
      <c r="P29" s="12" t="n">
        <v>413.95454545454544</v>
      </c>
      <c r="Q29" s="12" t="n">
        <v>370.09090909090907</v>
      </c>
      <c r="R29" s="12" t="n">
        <v>597.8636363636364</v>
      </c>
      <c r="S29" s="12" t="n">
        <v>1195.090909090909</v>
      </c>
      <c r="T29" s="12" t="n">
        <v>758.4090909090909</v>
      </c>
      <c r="U29" s="12" t="n">
        <v>1282.2272727272727</v>
      </c>
      <c r="V29" s="12" t="n">
        <v>1051.4545454545455</v>
      </c>
      <c r="W29" s="12" t="n">
        <v>725.0</v>
      </c>
      <c r="X29" s="12" t="n">
        <v>592.9090909090909</v>
      </c>
      <c r="Y29" s="12" t="n">
        <v>970.5454545454545</v>
      </c>
      <c r="Z29" s="12" t="n">
        <v>1098.5454545454545</v>
      </c>
      <c r="AA29" s="12" t="n">
        <v>139.1818181818182</v>
      </c>
      <c r="AB29" s="12" t="n">
        <v>93.72727272727273</v>
      </c>
      <c r="AC29" s="12" t="n">
        <v>217.95454545454547</v>
      </c>
      <c r="AD29" s="12" t="n">
        <v>477.40909090909093</v>
      </c>
      <c r="AE29" s="12" t="n">
        <v>1241.1363636363637</v>
      </c>
      <c r="AF29" s="12" t="n">
        <v>2116.5</v>
      </c>
      <c r="AG29" s="12" t="n">
        <v>1583.1363636363637</v>
      </c>
      <c r="AH29" s="12" t="n">
        <v>2449.0</v>
      </c>
      <c r="AI29" s="12" t="n">
        <v>1495.409090909091</v>
      </c>
      <c r="AJ29" s="12" t="n">
        <v>822.7727272727273</v>
      </c>
      <c r="AK29" s="12" t="n">
        <v>415.45454545454544</v>
      </c>
      <c r="AL29" s="12" t="n">
        <v>1261.2272727272727</v>
      </c>
      <c r="AM29" s="12" t="n">
        <v>357.8181818181818</v>
      </c>
      <c r="AN29" s="12" t="n">
        <v>595.9090909090909</v>
      </c>
      <c r="AO29" s="12" t="n">
        <v>686.9090909090909</v>
      </c>
      <c r="AP29" s="12" t="n">
        <v>511.22727272727275</v>
      </c>
      <c r="AQ29" s="12" t="n">
        <v>483.22727272727275</v>
      </c>
      <c r="AR29" s="12" t="n">
        <v>1124.0454545454545</v>
      </c>
      <c r="AS29" s="12" t="n">
        <v>350.45454545454544</v>
      </c>
      <c r="AT29" s="13" t="n">
        <v>35001.68181818182</v>
      </c>
      <c r="AU29" s="14"/>
      <c r="AX29" s="15"/>
    </row>
    <row r="30" spans="1:57">
      <c r="A30" s="1" t="s">
        <v>27</v>
      </c>
      <c r="B30" s="12" t="n">
        <v>296.95454545454544</v>
      </c>
      <c r="C30" s="12" t="n">
        <v>584.6818181818181</v>
      </c>
      <c r="D30" s="12" t="n">
        <v>305.22727272727275</v>
      </c>
      <c r="E30" s="12" t="n">
        <v>350.8181818181818</v>
      </c>
      <c r="F30" s="12" t="n">
        <v>863.0909090909091</v>
      </c>
      <c r="G30" s="12" t="n">
        <v>344.95454545454544</v>
      </c>
      <c r="H30" s="12" t="n">
        <v>679.0</v>
      </c>
      <c r="I30" s="12" t="n">
        <v>640.1363636363636</v>
      </c>
      <c r="J30" s="12" t="n">
        <v>789.7272727272727</v>
      </c>
      <c r="K30" s="12" t="n">
        <v>487.0</v>
      </c>
      <c r="L30" s="12" t="n">
        <v>633.0454545454545</v>
      </c>
      <c r="M30" s="12" t="n">
        <v>552.5454545454545</v>
      </c>
      <c r="N30" s="12" t="n">
        <v>395.27272727272725</v>
      </c>
      <c r="O30" s="12" t="n">
        <v>374.04545454545456</v>
      </c>
      <c r="P30" s="12" t="n">
        <v>254.45454545454547</v>
      </c>
      <c r="Q30" s="12" t="n">
        <v>208.0909090909091</v>
      </c>
      <c r="R30" s="12" t="n">
        <v>256.95454545454544</v>
      </c>
      <c r="S30" s="12" t="n">
        <v>460.3636363636364</v>
      </c>
      <c r="T30" s="12" t="n">
        <v>361.40909090909093</v>
      </c>
      <c r="U30" s="12" t="n">
        <v>437.77272727272725</v>
      </c>
      <c r="V30" s="12" t="n">
        <v>436.5</v>
      </c>
      <c r="W30" s="12" t="n">
        <v>244.36363636363637</v>
      </c>
      <c r="X30" s="12" t="n">
        <v>187.3181818181818</v>
      </c>
      <c r="Y30" s="12" t="n">
        <v>480.54545454545456</v>
      </c>
      <c r="Z30" s="12" t="n">
        <v>681.4545454545455</v>
      </c>
      <c r="AA30" s="12" t="n">
        <v>766.6818181818181</v>
      </c>
      <c r="AB30" s="12" t="n">
        <v>328.72727272727275</v>
      </c>
      <c r="AC30" s="12" t="n">
        <v>119.04545454545455</v>
      </c>
      <c r="AD30" s="12" t="n">
        <v>398.8181818181818</v>
      </c>
      <c r="AE30" s="12" t="n">
        <v>1429.8181818181818</v>
      </c>
      <c r="AF30" s="12" t="n">
        <v>1965.090909090909</v>
      </c>
      <c r="AG30" s="12" t="n">
        <v>1162.590909090909</v>
      </c>
      <c r="AH30" s="12" t="n">
        <v>2352.7727272727275</v>
      </c>
      <c r="AI30" s="12" t="n">
        <v>1128.7727272727273</v>
      </c>
      <c r="AJ30" s="12" t="n">
        <v>573.6818181818181</v>
      </c>
      <c r="AK30" s="12" t="n">
        <v>204.5909090909091</v>
      </c>
      <c r="AL30" s="12" t="n">
        <v>628.1818181818181</v>
      </c>
      <c r="AM30" s="12" t="n">
        <v>178.45454545454547</v>
      </c>
      <c r="AN30" s="12" t="n">
        <v>386.6363636363636</v>
      </c>
      <c r="AO30" s="12" t="n">
        <v>407.77272727272725</v>
      </c>
      <c r="AP30" s="12" t="n">
        <v>357.04545454545456</v>
      </c>
      <c r="AQ30" s="12" t="n">
        <v>1425.2727272727273</v>
      </c>
      <c r="AR30" s="12" t="n">
        <v>689.6818181818181</v>
      </c>
      <c r="AS30" s="12" t="n">
        <v>175.5909090909091</v>
      </c>
      <c r="AT30" s="13" t="n">
        <v>25984.954545454548</v>
      </c>
      <c r="AU30" s="14"/>
      <c r="AX30" s="15"/>
    </row>
    <row r="31" spans="1:57">
      <c r="A31" s="1" t="s">
        <v>28</v>
      </c>
      <c r="B31" s="12" t="n">
        <v>199.77272727272728</v>
      </c>
      <c r="C31" s="12" t="n">
        <v>464.6818181818182</v>
      </c>
      <c r="D31" s="12" t="n">
        <v>278.95454545454544</v>
      </c>
      <c r="E31" s="12" t="n">
        <v>300.54545454545456</v>
      </c>
      <c r="F31" s="12" t="n">
        <v>565.2272727272727</v>
      </c>
      <c r="G31" s="12" t="n">
        <v>352.1818181818182</v>
      </c>
      <c r="H31" s="12" t="n">
        <v>609.5454545454545</v>
      </c>
      <c r="I31" s="12" t="n">
        <v>523.2727272727273</v>
      </c>
      <c r="J31" s="12" t="n">
        <v>569.4545454545455</v>
      </c>
      <c r="K31" s="12" t="n">
        <v>349.40909090909093</v>
      </c>
      <c r="L31" s="12" t="n">
        <v>531.3181818181819</v>
      </c>
      <c r="M31" s="12" t="n">
        <v>352.8181818181818</v>
      </c>
      <c r="N31" s="12" t="n">
        <v>325.22727272727275</v>
      </c>
      <c r="O31" s="12" t="n">
        <v>297.22727272727275</v>
      </c>
      <c r="P31" s="12" t="n">
        <v>211.63636363636363</v>
      </c>
      <c r="Q31" s="12" t="n">
        <v>175.22727272727272</v>
      </c>
      <c r="R31" s="12" t="n">
        <v>205.45454545454547</v>
      </c>
      <c r="S31" s="12" t="n">
        <v>355.77272727272725</v>
      </c>
      <c r="T31" s="12" t="n">
        <v>307.3181818181818</v>
      </c>
      <c r="U31" s="12" t="n">
        <v>358.22727272727275</v>
      </c>
      <c r="V31" s="12" t="n">
        <v>305.72727272727275</v>
      </c>
      <c r="W31" s="12" t="n">
        <v>189.77272727272728</v>
      </c>
      <c r="X31" s="12" t="n">
        <v>155.5909090909091</v>
      </c>
      <c r="Y31" s="12" t="n">
        <v>409.40909090909093</v>
      </c>
      <c r="Z31" s="12" t="n">
        <v>480.8636363636364</v>
      </c>
      <c r="AA31" s="12" t="n">
        <v>468.8181818181818</v>
      </c>
      <c r="AB31" s="12" t="n">
        <v>432.45454545454544</v>
      </c>
      <c r="AC31" s="12" t="n">
        <v>368.40909090909093</v>
      </c>
      <c r="AD31" s="12" t="n">
        <v>62.36363636363637</v>
      </c>
      <c r="AE31" s="12" t="n">
        <v>776.7727272727273</v>
      </c>
      <c r="AF31" s="12" t="n">
        <v>1133.3636363636363</v>
      </c>
      <c r="AG31" s="12" t="n">
        <v>699.5</v>
      </c>
      <c r="AH31" s="12" t="n">
        <v>1396.2727272727273</v>
      </c>
      <c r="AI31" s="12" t="n">
        <v>659.9090909090909</v>
      </c>
      <c r="AJ31" s="12" t="n">
        <v>411.77272727272725</v>
      </c>
      <c r="AK31" s="12" t="n">
        <v>165.0909090909091</v>
      </c>
      <c r="AL31" s="12" t="n">
        <v>466.8636363636364</v>
      </c>
      <c r="AM31" s="12" t="n">
        <v>167.3181818181818</v>
      </c>
      <c r="AN31" s="12" t="n">
        <v>391.1363636363636</v>
      </c>
      <c r="AO31" s="12" t="n">
        <v>331.90909090909093</v>
      </c>
      <c r="AP31" s="12" t="n">
        <v>270.8636363636364</v>
      </c>
      <c r="AQ31" s="12" t="n">
        <v>518.0909090909091</v>
      </c>
      <c r="AR31" s="12" t="n">
        <v>438.3181818181818</v>
      </c>
      <c r="AS31" s="12" t="n">
        <v>106.81818181818181</v>
      </c>
      <c r="AT31" s="13" t="n">
        <v>18140.681818181816</v>
      </c>
      <c r="AU31" s="14"/>
      <c r="AX31" s="15"/>
    </row>
    <row r="32" spans="1:57">
      <c r="A32" s="1">
        <v>16</v>
      </c>
      <c r="B32" s="12" t="n">
        <v>105.54545454545455</v>
      </c>
      <c r="C32" s="12" t="n">
        <v>119.77272727272727</v>
      </c>
      <c r="D32" s="12" t="n">
        <v>71.0</v>
      </c>
      <c r="E32" s="12" t="n">
        <v>121.77272727272727</v>
      </c>
      <c r="F32" s="12" t="n">
        <v>338.22727272727275</v>
      </c>
      <c r="G32" s="12" t="n">
        <v>171.8181818181818</v>
      </c>
      <c r="H32" s="12" t="n">
        <v>295.45454545454544</v>
      </c>
      <c r="I32" s="12" t="n">
        <v>269.27272727272725</v>
      </c>
      <c r="J32" s="12" t="n">
        <v>264.3636363636364</v>
      </c>
      <c r="K32" s="12" t="n">
        <v>138.0909090909091</v>
      </c>
      <c r="L32" s="12" t="n">
        <v>207.86363636363637</v>
      </c>
      <c r="M32" s="12" t="n">
        <v>135.9090909090909</v>
      </c>
      <c r="N32" s="12" t="n">
        <v>98.86363636363636</v>
      </c>
      <c r="O32" s="12" t="n">
        <v>76.13636363636364</v>
      </c>
      <c r="P32" s="12" t="n">
        <v>61.36363636363637</v>
      </c>
      <c r="Q32" s="12" t="n">
        <v>56.18181818181818</v>
      </c>
      <c r="R32" s="12" t="n">
        <v>51.45454545454545</v>
      </c>
      <c r="S32" s="12" t="n">
        <v>96.77272727272727</v>
      </c>
      <c r="T32" s="12" t="n">
        <v>73.5909090909091</v>
      </c>
      <c r="U32" s="12" t="n">
        <v>83.27272727272727</v>
      </c>
      <c r="V32" s="12" t="n">
        <v>83.31818181818181</v>
      </c>
      <c r="W32" s="12" t="n">
        <v>38.22727272727273</v>
      </c>
      <c r="X32" s="12" t="n">
        <v>36.95454545454545</v>
      </c>
      <c r="Y32" s="12" t="n">
        <v>157.0909090909091</v>
      </c>
      <c r="Z32" s="12" t="n">
        <v>179.6818181818182</v>
      </c>
      <c r="AA32" s="12" t="n">
        <v>992.1818181818181</v>
      </c>
      <c r="AB32" s="12" t="n">
        <v>1168.5</v>
      </c>
      <c r="AC32" s="12" t="n">
        <v>1676.4545454545455</v>
      </c>
      <c r="AD32" s="12" t="n">
        <v>866.3181818181819</v>
      </c>
      <c r="AE32" s="12" t="n">
        <v>33.81818181818182</v>
      </c>
      <c r="AF32" s="12" t="n">
        <v>336.40909090909093</v>
      </c>
      <c r="AG32" s="12" t="n">
        <v>341.3636363636364</v>
      </c>
      <c r="AH32" s="12" t="n">
        <v>694.1818181818181</v>
      </c>
      <c r="AI32" s="12" t="n">
        <v>255.04545454545453</v>
      </c>
      <c r="AJ32" s="12" t="n">
        <v>147.13636363636363</v>
      </c>
      <c r="AK32" s="12" t="n">
        <v>37.04545454545455</v>
      </c>
      <c r="AL32" s="12" t="n">
        <v>112.31818181818181</v>
      </c>
      <c r="AM32" s="12" t="n">
        <v>31.136363636363637</v>
      </c>
      <c r="AN32" s="12" t="n">
        <v>115.45454545454545</v>
      </c>
      <c r="AO32" s="12" t="n">
        <v>106.18181818181819</v>
      </c>
      <c r="AP32" s="12" t="n">
        <v>112.22727272727273</v>
      </c>
      <c r="AQ32" s="12" t="n">
        <v>202.95454545454547</v>
      </c>
      <c r="AR32" s="12" t="n">
        <v>209.6818181818182</v>
      </c>
      <c r="AS32" s="12" t="n">
        <v>26.272727272727273</v>
      </c>
      <c r="AT32" s="13" t="n">
        <v>10796.681818181818</v>
      </c>
      <c r="AU32" s="14"/>
      <c r="AX32" s="15"/>
    </row>
    <row r="33" spans="1:50">
      <c r="A33" s="1">
        <v>24</v>
      </c>
      <c r="B33" s="12" t="n">
        <v>106.45454545454545</v>
      </c>
      <c r="C33" s="12" t="n">
        <v>128.95454545454547</v>
      </c>
      <c r="D33" s="12" t="n">
        <v>57.54545454545455</v>
      </c>
      <c r="E33" s="12" t="n">
        <v>84.4090909090909</v>
      </c>
      <c r="F33" s="12" t="n">
        <v>283.8636363636364</v>
      </c>
      <c r="G33" s="12" t="n">
        <v>120.9090909090909</v>
      </c>
      <c r="H33" s="12" t="n">
        <v>215.13636363636363</v>
      </c>
      <c r="I33" s="12" t="n">
        <v>241.36363636363637</v>
      </c>
      <c r="J33" s="12" t="n">
        <v>252.04545454545453</v>
      </c>
      <c r="K33" s="12" t="n">
        <v>92.81818181818181</v>
      </c>
      <c r="L33" s="12" t="n">
        <v>160.0909090909091</v>
      </c>
      <c r="M33" s="12" t="n">
        <v>120.04545454545455</v>
      </c>
      <c r="N33" s="12" t="n">
        <v>64.18181818181819</v>
      </c>
      <c r="O33" s="12" t="n">
        <v>55.54545454545455</v>
      </c>
      <c r="P33" s="12" t="n">
        <v>39.45454545454545</v>
      </c>
      <c r="Q33" s="12" t="n">
        <v>32.68181818181818</v>
      </c>
      <c r="R33" s="12" t="n">
        <v>31.954545454545453</v>
      </c>
      <c r="S33" s="12" t="n">
        <v>43.13636363636363</v>
      </c>
      <c r="T33" s="12" t="n">
        <v>68.27272727272727</v>
      </c>
      <c r="U33" s="12" t="n">
        <v>49.22727272727273</v>
      </c>
      <c r="V33" s="12" t="n">
        <v>48.72727272727273</v>
      </c>
      <c r="W33" s="12" t="n">
        <v>26.318181818181817</v>
      </c>
      <c r="X33" s="12" t="n">
        <v>23.954545454545453</v>
      </c>
      <c r="Y33" s="12" t="n">
        <v>99.31818181818181</v>
      </c>
      <c r="Z33" s="12" t="n">
        <v>133.4090909090909</v>
      </c>
      <c r="AA33" s="12" t="n">
        <v>1392.5454545454545</v>
      </c>
      <c r="AB33" s="12" t="n">
        <v>1707.6363636363637</v>
      </c>
      <c r="AC33" s="12" t="n">
        <v>2279.4545454545455</v>
      </c>
      <c r="AD33" s="12" t="n">
        <v>1199.7272727272727</v>
      </c>
      <c r="AE33" s="12" t="n">
        <v>319.40909090909093</v>
      </c>
      <c r="AF33" s="12" t="n">
        <v>44.5</v>
      </c>
      <c r="AG33" s="12" t="n">
        <v>289.8181818181818</v>
      </c>
      <c r="AH33" s="12" t="n">
        <v>670.9545454545455</v>
      </c>
      <c r="AI33" s="12" t="n">
        <v>252.72727272727272</v>
      </c>
      <c r="AJ33" s="12" t="n">
        <v>152.54545454545453</v>
      </c>
      <c r="AK33" s="12" t="n">
        <v>21.727272727272727</v>
      </c>
      <c r="AL33" s="12" t="n">
        <v>56.40909090909091</v>
      </c>
      <c r="AM33" s="12" t="n">
        <v>26.90909090909091</v>
      </c>
      <c r="AN33" s="12" t="n">
        <v>92.54545454545455</v>
      </c>
      <c r="AO33" s="12" t="n">
        <v>81.63636363636364</v>
      </c>
      <c r="AP33" s="12" t="n">
        <v>126.5909090909091</v>
      </c>
      <c r="AQ33" s="12" t="n">
        <v>181.36363636363637</v>
      </c>
      <c r="AR33" s="12" t="n">
        <v>208.45454545454547</v>
      </c>
      <c r="AS33" s="12" t="n">
        <v>15.045454545454545</v>
      </c>
      <c r="AT33" s="13" t="n">
        <v>11699.818181818178</v>
      </c>
      <c r="AU33" s="14"/>
      <c r="AX33" s="15"/>
    </row>
    <row r="34" spans="1:50">
      <c r="A34" s="1" t="s">
        <v>29</v>
      </c>
      <c r="B34" s="12" t="n">
        <v>25.863636363636363</v>
      </c>
      <c r="C34" s="12" t="n">
        <v>41.59090909090909</v>
      </c>
      <c r="D34" s="12" t="n">
        <v>25.181818181818183</v>
      </c>
      <c r="E34" s="12" t="n">
        <v>27.454545454545453</v>
      </c>
      <c r="F34" s="12" t="n">
        <v>117.63636363636364</v>
      </c>
      <c r="G34" s="12" t="n">
        <v>30.318181818181817</v>
      </c>
      <c r="H34" s="12" t="n">
        <v>69.86363636363636</v>
      </c>
      <c r="I34" s="12" t="n">
        <v>122.54545454545455</v>
      </c>
      <c r="J34" s="12" t="n">
        <v>140.36363636363637</v>
      </c>
      <c r="K34" s="12" t="n">
        <v>50.59090909090909</v>
      </c>
      <c r="L34" s="12" t="n">
        <v>58.95454545454545</v>
      </c>
      <c r="M34" s="12" t="n">
        <v>72.5</v>
      </c>
      <c r="N34" s="12" t="n">
        <v>33.13636363636363</v>
      </c>
      <c r="O34" s="12" t="n">
        <v>21.863636363636363</v>
      </c>
      <c r="P34" s="12" t="n">
        <v>23.772727272727273</v>
      </c>
      <c r="Q34" s="12" t="n">
        <v>13.136363636363637</v>
      </c>
      <c r="R34" s="12" t="n">
        <v>14.636363636363637</v>
      </c>
      <c r="S34" s="12" t="n">
        <v>27.272727272727273</v>
      </c>
      <c r="T34" s="12" t="n">
        <v>30.136363636363637</v>
      </c>
      <c r="U34" s="12" t="n">
        <v>50.18181818181818</v>
      </c>
      <c r="V34" s="12" t="n">
        <v>42.0</v>
      </c>
      <c r="W34" s="12" t="n">
        <v>18.40909090909091</v>
      </c>
      <c r="X34" s="12" t="n">
        <v>17.045454545454547</v>
      </c>
      <c r="Y34" s="12" t="n">
        <v>47.86363636363637</v>
      </c>
      <c r="Z34" s="12" t="n">
        <v>44.90909090909091</v>
      </c>
      <c r="AA34" s="12" t="n">
        <v>1073.8636363636363</v>
      </c>
      <c r="AB34" s="12" t="n">
        <v>1258.1363636363637</v>
      </c>
      <c r="AC34" s="12" t="n">
        <v>1399.090909090909</v>
      </c>
      <c r="AD34" s="12" t="n">
        <v>652.3181818181819</v>
      </c>
      <c r="AE34" s="12" t="n">
        <v>319.8181818181818</v>
      </c>
      <c r="AF34" s="12" t="n">
        <v>304.72727272727275</v>
      </c>
      <c r="AG34" s="12" t="n">
        <v>28.045454545454547</v>
      </c>
      <c r="AH34" s="12" t="n">
        <v>121.36363636363636</v>
      </c>
      <c r="AI34" s="12" t="n">
        <v>70.27272727272727</v>
      </c>
      <c r="AJ34" s="12" t="n">
        <v>62.86363636363637</v>
      </c>
      <c r="AK34" s="12" t="n">
        <v>12.909090909090908</v>
      </c>
      <c r="AL34" s="12" t="n">
        <v>39.86363636363637</v>
      </c>
      <c r="AM34" s="12" t="n">
        <v>7.636363636363637</v>
      </c>
      <c r="AN34" s="12" t="n">
        <v>46.90909090909091</v>
      </c>
      <c r="AO34" s="12" t="n">
        <v>35.54545454545455</v>
      </c>
      <c r="AP34" s="12" t="n">
        <v>64.45454545454545</v>
      </c>
      <c r="AQ34" s="12" t="n">
        <v>88.5</v>
      </c>
      <c r="AR34" s="12" t="n">
        <v>115.13636363636364</v>
      </c>
      <c r="AS34" s="12" t="n">
        <v>11.454545454545455</v>
      </c>
      <c r="AT34" s="13" t="n">
        <v>6880.136363636364</v>
      </c>
      <c r="AU34" s="14"/>
      <c r="AX34" s="15"/>
    </row>
    <row r="35" spans="1:50">
      <c r="A35" s="1" t="s">
        <v>30</v>
      </c>
      <c r="B35" s="12" t="n">
        <v>56.31818181818182</v>
      </c>
      <c r="C35" s="12" t="n">
        <v>78.5</v>
      </c>
      <c r="D35" s="12" t="n">
        <v>20.318181818181817</v>
      </c>
      <c r="E35" s="12" t="n">
        <v>23.818181818181817</v>
      </c>
      <c r="F35" s="12" t="n">
        <v>96.13636363636364</v>
      </c>
      <c r="G35" s="12" t="n">
        <v>30.727272727272727</v>
      </c>
      <c r="H35" s="12" t="n">
        <v>62.77272727272727</v>
      </c>
      <c r="I35" s="12" t="n">
        <v>92.0909090909091</v>
      </c>
      <c r="J35" s="12" t="n">
        <v>126.63636363636364</v>
      </c>
      <c r="K35" s="12" t="n">
        <v>60.5</v>
      </c>
      <c r="L35" s="12" t="n">
        <v>73.31818181818181</v>
      </c>
      <c r="M35" s="12" t="n">
        <v>60.59090909090909</v>
      </c>
      <c r="N35" s="12" t="n">
        <v>46.68181818181818</v>
      </c>
      <c r="O35" s="12" t="n">
        <v>41.31818181818182</v>
      </c>
      <c r="P35" s="12" t="n">
        <v>26.181818181818183</v>
      </c>
      <c r="Q35" s="12" t="n">
        <v>19.045454545454547</v>
      </c>
      <c r="R35" s="12" t="n">
        <v>18.90909090909091</v>
      </c>
      <c r="S35" s="12" t="n">
        <v>32.40909090909091</v>
      </c>
      <c r="T35" s="12" t="n">
        <v>36.5</v>
      </c>
      <c r="U35" s="12" t="n">
        <v>30.136363636363637</v>
      </c>
      <c r="V35" s="12" t="n">
        <v>29.5</v>
      </c>
      <c r="W35" s="12" t="n">
        <v>11.409090909090908</v>
      </c>
      <c r="X35" s="12" t="n">
        <v>12.818181818181818</v>
      </c>
      <c r="Y35" s="12" t="n">
        <v>24.772727272727273</v>
      </c>
      <c r="Z35" s="12" t="n">
        <v>60.40909090909091</v>
      </c>
      <c r="AA35" s="12" t="n">
        <v>1234.6363636363637</v>
      </c>
      <c r="AB35" s="12" t="n">
        <v>1448.090909090909</v>
      </c>
      <c r="AC35" s="12" t="n">
        <v>2979.681818181818</v>
      </c>
      <c r="AD35" s="12" t="n">
        <v>1280.3181818181818</v>
      </c>
      <c r="AE35" s="12" t="n">
        <v>621.3181818181819</v>
      </c>
      <c r="AF35" s="12" t="n">
        <v>648.8181818181819</v>
      </c>
      <c r="AG35" s="12" t="n">
        <v>116.31818181818181</v>
      </c>
      <c r="AH35" s="12" t="n">
        <v>46.86363636363637</v>
      </c>
      <c r="AI35" s="12" t="n">
        <v>114.95454545454545</v>
      </c>
      <c r="AJ35" s="12" t="n">
        <v>118.81818181818181</v>
      </c>
      <c r="AK35" s="12" t="n">
        <v>14.545454545454545</v>
      </c>
      <c r="AL35" s="12" t="n">
        <v>52.90909090909091</v>
      </c>
      <c r="AM35" s="12" t="n">
        <v>11.772727272727273</v>
      </c>
      <c r="AN35" s="12" t="n">
        <v>51.54545454545455</v>
      </c>
      <c r="AO35" s="12" t="n">
        <v>71.68181818181819</v>
      </c>
      <c r="AP35" s="12" t="n">
        <v>124.68181818181819</v>
      </c>
      <c r="AQ35" s="12" t="n">
        <v>83.72727272727273</v>
      </c>
      <c r="AR35" s="12" t="n">
        <v>120.77272727272727</v>
      </c>
      <c r="AS35" s="12" t="n">
        <v>8.363636363636363</v>
      </c>
      <c r="AT35" s="13" t="n">
        <v>10321.636363636362</v>
      </c>
      <c r="AU35" s="14"/>
      <c r="AX35" s="15"/>
    </row>
    <row r="36" spans="1:50">
      <c r="A36" s="1" t="s">
        <v>31</v>
      </c>
      <c r="B36" s="12" t="n">
        <v>37.18181818181818</v>
      </c>
      <c r="C36" s="12" t="n">
        <v>58.95454545454545</v>
      </c>
      <c r="D36" s="12" t="n">
        <v>26.772727272727273</v>
      </c>
      <c r="E36" s="12" t="n">
        <v>30.818181818181817</v>
      </c>
      <c r="F36" s="12" t="n">
        <v>108.63636363636364</v>
      </c>
      <c r="G36" s="12" t="n">
        <v>33.63636363636363</v>
      </c>
      <c r="H36" s="12" t="n">
        <v>72.81818181818181</v>
      </c>
      <c r="I36" s="12" t="n">
        <v>125.04545454545455</v>
      </c>
      <c r="J36" s="12" t="n">
        <v>167.04545454545453</v>
      </c>
      <c r="K36" s="12" t="n">
        <v>62.09090909090909</v>
      </c>
      <c r="L36" s="12" t="n">
        <v>73.27272727272727</v>
      </c>
      <c r="M36" s="12" t="n">
        <v>90.31818181818181</v>
      </c>
      <c r="N36" s="12" t="n">
        <v>49.90909090909091</v>
      </c>
      <c r="O36" s="12" t="n">
        <v>41.18181818181818</v>
      </c>
      <c r="P36" s="12" t="n">
        <v>26.818181818181817</v>
      </c>
      <c r="Q36" s="12" t="n">
        <v>28.318181818181817</v>
      </c>
      <c r="R36" s="12" t="n">
        <v>27.181818181818183</v>
      </c>
      <c r="S36" s="12" t="n">
        <v>50.04545454545455</v>
      </c>
      <c r="T36" s="12" t="n">
        <v>55.0</v>
      </c>
      <c r="U36" s="12" t="n">
        <v>62.63636363636363</v>
      </c>
      <c r="V36" s="12" t="n">
        <v>55.27272727272727</v>
      </c>
      <c r="W36" s="12" t="n">
        <v>18.181818181818183</v>
      </c>
      <c r="X36" s="12" t="n">
        <v>14.727272727272727</v>
      </c>
      <c r="Y36" s="12" t="n">
        <v>25.272727272727273</v>
      </c>
      <c r="Z36" s="12" t="n">
        <v>44.72727272727273</v>
      </c>
      <c r="AA36" s="12" t="n">
        <v>1124.4545454545455</v>
      </c>
      <c r="AB36" s="12" t="n">
        <v>1332.1818181818182</v>
      </c>
      <c r="AC36" s="12" t="n">
        <v>1335.3636363636363</v>
      </c>
      <c r="AD36" s="12" t="n">
        <v>686.4545454545455</v>
      </c>
      <c r="AE36" s="12" t="n">
        <v>256.45454545454544</v>
      </c>
      <c r="AF36" s="12" t="n">
        <v>275.5</v>
      </c>
      <c r="AG36" s="12" t="n">
        <v>76.04545454545455</v>
      </c>
      <c r="AH36" s="12" t="n">
        <v>131.0</v>
      </c>
      <c r="AI36" s="12" t="n">
        <v>17.5</v>
      </c>
      <c r="AJ36" s="12" t="n">
        <v>52.77272727272727</v>
      </c>
      <c r="AK36" s="12" t="n">
        <v>17.5</v>
      </c>
      <c r="AL36" s="12" t="n">
        <v>90.22727272727273</v>
      </c>
      <c r="AM36" s="12" t="n">
        <v>16.136363636363637</v>
      </c>
      <c r="AN36" s="12" t="n">
        <v>58.90909090909091</v>
      </c>
      <c r="AO36" s="12" t="n">
        <v>62.90909090909091</v>
      </c>
      <c r="AP36" s="12" t="n">
        <v>120.0909090909091</v>
      </c>
      <c r="AQ36" s="12" t="n">
        <v>156.5909090909091</v>
      </c>
      <c r="AR36" s="12" t="n">
        <v>188.1818181818182</v>
      </c>
      <c r="AS36" s="12" t="n">
        <v>17.954545454545453</v>
      </c>
      <c r="AT36" s="13" t="n">
        <v>7402.090909090909</v>
      </c>
      <c r="AU36" s="14"/>
      <c r="AX36" s="15"/>
    </row>
    <row r="37" spans="1:50">
      <c r="A37" s="1" t="s">
        <v>32</v>
      </c>
      <c r="B37" s="12" t="n">
        <v>13.636363636363637</v>
      </c>
      <c r="C37" s="12" t="n">
        <v>25.09090909090909</v>
      </c>
      <c r="D37" s="12" t="n">
        <v>4.318181818181818</v>
      </c>
      <c r="E37" s="12" t="n">
        <v>5.409090909090909</v>
      </c>
      <c r="F37" s="12" t="n">
        <v>36.81818181818182</v>
      </c>
      <c r="G37" s="12" t="n">
        <v>11.363636363636363</v>
      </c>
      <c r="H37" s="12" t="n">
        <v>27.727272727272727</v>
      </c>
      <c r="I37" s="12" t="n">
        <v>62.31818181818182</v>
      </c>
      <c r="J37" s="12" t="n">
        <v>95.68181818181819</v>
      </c>
      <c r="K37" s="12" t="n">
        <v>12.090909090909092</v>
      </c>
      <c r="L37" s="12" t="n">
        <v>14.681818181818182</v>
      </c>
      <c r="M37" s="12" t="n">
        <v>18.181818181818183</v>
      </c>
      <c r="N37" s="12" t="n">
        <v>8.590909090909092</v>
      </c>
      <c r="O37" s="12" t="n">
        <v>9.681818181818182</v>
      </c>
      <c r="P37" s="12" t="n">
        <v>7.545454545454546</v>
      </c>
      <c r="Q37" s="12" t="n">
        <v>5.454545454545454</v>
      </c>
      <c r="R37" s="12" t="n">
        <v>8.909090909090908</v>
      </c>
      <c r="S37" s="12" t="n">
        <v>8.318181818181818</v>
      </c>
      <c r="T37" s="12" t="n">
        <v>21.727272727272727</v>
      </c>
      <c r="U37" s="12" t="n">
        <v>16.90909090909091</v>
      </c>
      <c r="V37" s="12" t="n">
        <v>17.454545454545453</v>
      </c>
      <c r="W37" s="12" t="n">
        <v>3.5454545454545454</v>
      </c>
      <c r="X37" s="12" t="n">
        <v>2.5</v>
      </c>
      <c r="Y37" s="12" t="n">
        <v>8.363636363636363</v>
      </c>
      <c r="Z37" s="12" t="n">
        <v>11.136363636363637</v>
      </c>
      <c r="AA37" s="12" t="n">
        <v>644.7272727272727</v>
      </c>
      <c r="AB37" s="12" t="n">
        <v>731.3181818181819</v>
      </c>
      <c r="AC37" s="12" t="n">
        <v>663.9545454545455</v>
      </c>
      <c r="AD37" s="12" t="n">
        <v>422.77272727272725</v>
      </c>
      <c r="AE37" s="12" t="n">
        <v>138.13636363636363</v>
      </c>
      <c r="AF37" s="12" t="n">
        <v>149.95454545454547</v>
      </c>
      <c r="AG37" s="12" t="n">
        <v>58.09090909090909</v>
      </c>
      <c r="AH37" s="12" t="n">
        <v>119.77272727272727</v>
      </c>
      <c r="AI37" s="12" t="n">
        <v>46.04545454545455</v>
      </c>
      <c r="AJ37" s="12" t="n">
        <v>10.227272727272727</v>
      </c>
      <c r="AK37" s="12" t="n">
        <v>4.0</v>
      </c>
      <c r="AL37" s="12" t="n">
        <v>23.727272727272727</v>
      </c>
      <c r="AM37" s="12" t="n">
        <v>8.863636363636363</v>
      </c>
      <c r="AN37" s="12" t="n">
        <v>21.454545454545453</v>
      </c>
      <c r="AO37" s="12" t="n">
        <v>16.454545454545453</v>
      </c>
      <c r="AP37" s="12" t="n">
        <v>60.86363636363637</v>
      </c>
      <c r="AQ37" s="12" t="n">
        <v>75.81818181818181</v>
      </c>
      <c r="AR37" s="12" t="n">
        <v>85.72727272727273</v>
      </c>
      <c r="AS37" s="12" t="n">
        <v>3.1363636363636362</v>
      </c>
      <c r="AT37" s="13" t="n">
        <v>3742.5</v>
      </c>
      <c r="AU37" s="14"/>
      <c r="AX37" s="15"/>
    </row>
    <row r="38" spans="1:50">
      <c r="A38" s="1" t="s">
        <v>33</v>
      </c>
      <c r="B38" s="12" t="n">
        <v>10.045454545454545</v>
      </c>
      <c r="C38" s="12" t="n">
        <v>7.545454545454546</v>
      </c>
      <c r="D38" s="12" t="n">
        <v>9.590909090909092</v>
      </c>
      <c r="E38" s="12" t="n">
        <v>7.7272727272727275</v>
      </c>
      <c r="F38" s="12" t="n">
        <v>52.27272727272727</v>
      </c>
      <c r="G38" s="12" t="n">
        <v>11.909090909090908</v>
      </c>
      <c r="H38" s="12" t="n">
        <v>30.90909090909091</v>
      </c>
      <c r="I38" s="12" t="n">
        <v>65.95454545454545</v>
      </c>
      <c r="J38" s="12" t="n">
        <v>95.77272727272727</v>
      </c>
      <c r="K38" s="12" t="n">
        <v>100.81818181818181</v>
      </c>
      <c r="L38" s="12" t="n">
        <v>61.31818181818182</v>
      </c>
      <c r="M38" s="12" t="n">
        <v>98.0909090909091</v>
      </c>
      <c r="N38" s="12" t="n">
        <v>44.0</v>
      </c>
      <c r="O38" s="12" t="n">
        <v>76.72727272727273</v>
      </c>
      <c r="P38" s="12" t="n">
        <v>80.95454545454545</v>
      </c>
      <c r="Q38" s="12" t="n">
        <v>26.863636363636363</v>
      </c>
      <c r="R38" s="12" t="n">
        <v>18.636363636363637</v>
      </c>
      <c r="S38" s="12" t="n">
        <v>37.09090909090909</v>
      </c>
      <c r="T38" s="12" t="n">
        <v>7.045454545454546</v>
      </c>
      <c r="U38" s="12" t="n">
        <v>4.181818181818182</v>
      </c>
      <c r="V38" s="12" t="n">
        <v>4.954545454545454</v>
      </c>
      <c r="W38" s="12" t="n">
        <v>2.8181818181818183</v>
      </c>
      <c r="X38" s="12" t="n">
        <v>1.3181818181818181</v>
      </c>
      <c r="Y38" s="12" t="n">
        <v>7.909090909090909</v>
      </c>
      <c r="Z38" s="12" t="n">
        <v>9.727272727272727</v>
      </c>
      <c r="AA38" s="12" t="n">
        <v>484.45454545454544</v>
      </c>
      <c r="AB38" s="12" t="n">
        <v>404.54545454545456</v>
      </c>
      <c r="AC38" s="12" t="n">
        <v>249.72727272727272</v>
      </c>
      <c r="AD38" s="12" t="n">
        <v>184.4090909090909</v>
      </c>
      <c r="AE38" s="12" t="n">
        <v>39.5</v>
      </c>
      <c r="AF38" s="12" t="n">
        <v>23.181818181818183</v>
      </c>
      <c r="AG38" s="12" t="n">
        <v>12.727272727272727</v>
      </c>
      <c r="AH38" s="12" t="n">
        <v>13.681818181818182</v>
      </c>
      <c r="AI38" s="12" t="n">
        <v>16.772727272727273</v>
      </c>
      <c r="AJ38" s="12" t="n">
        <v>3.4545454545454546</v>
      </c>
      <c r="AK38" s="12" t="n">
        <v>5.863636363636363</v>
      </c>
      <c r="AL38" s="12" t="n">
        <v>116.4090909090909</v>
      </c>
      <c r="AM38" s="12" t="n">
        <v>1.2727272727272727</v>
      </c>
      <c r="AN38" s="12" t="n">
        <v>4.7727272727272725</v>
      </c>
      <c r="AO38" s="12" t="n">
        <v>3.409090909090909</v>
      </c>
      <c r="AP38" s="12" t="n">
        <v>6.2727272727272725</v>
      </c>
      <c r="AQ38" s="12" t="n">
        <v>19.09090909090909</v>
      </c>
      <c r="AR38" s="12" t="n">
        <v>3.409090909090909</v>
      </c>
      <c r="AS38" s="12" t="n">
        <v>62.31818181818182</v>
      </c>
      <c r="AT38" s="13" t="n">
        <v>2529.4545454545464</v>
      </c>
      <c r="AU38" s="14"/>
      <c r="AX38" s="15"/>
    </row>
    <row r="39" spans="1:50">
      <c r="A39" s="1" t="s">
        <v>34</v>
      </c>
      <c r="B39" s="12" t="n">
        <v>22.636363636363637</v>
      </c>
      <c r="C39" s="12" t="n">
        <v>37.90909090909091</v>
      </c>
      <c r="D39" s="12" t="n">
        <v>17.363636363636363</v>
      </c>
      <c r="E39" s="12" t="n">
        <v>17.363636363636363</v>
      </c>
      <c r="F39" s="12" t="n">
        <v>165.9090909090909</v>
      </c>
      <c r="G39" s="12" t="n">
        <v>33.59090909090909</v>
      </c>
      <c r="H39" s="12" t="n">
        <v>70.72727272727273</v>
      </c>
      <c r="I39" s="12" t="n">
        <v>215.9090909090909</v>
      </c>
      <c r="J39" s="12" t="n">
        <v>261.72727272727275</v>
      </c>
      <c r="K39" s="12" t="n">
        <v>191.22727272727272</v>
      </c>
      <c r="L39" s="12" t="n">
        <v>139.27272727272728</v>
      </c>
      <c r="M39" s="12" t="n">
        <v>369.59090909090907</v>
      </c>
      <c r="N39" s="12" t="n">
        <v>103.4090909090909</v>
      </c>
      <c r="O39" s="12" t="n">
        <v>228.72727272727272</v>
      </c>
      <c r="P39" s="12" t="n">
        <v>73.0909090909091</v>
      </c>
      <c r="Q39" s="12" t="n">
        <v>45.77272727272727</v>
      </c>
      <c r="R39" s="12" t="n">
        <v>56.72727272727273</v>
      </c>
      <c r="S39" s="12" t="n">
        <v>88.95454545454545</v>
      </c>
      <c r="T39" s="12" t="n">
        <v>11.5</v>
      </c>
      <c r="U39" s="12" t="n">
        <v>5.954545454545454</v>
      </c>
      <c r="V39" s="12" t="n">
        <v>6.363636363636363</v>
      </c>
      <c r="W39" s="12" t="n">
        <v>3.5</v>
      </c>
      <c r="X39" s="12" t="n">
        <v>2.772727272727273</v>
      </c>
      <c r="Y39" s="12" t="n">
        <v>15.545454545454545</v>
      </c>
      <c r="Z39" s="12" t="n">
        <v>25.727272727272727</v>
      </c>
      <c r="AA39" s="12" t="n">
        <v>1695.7727272727273</v>
      </c>
      <c r="AB39" s="12" t="n">
        <v>1256.1363636363637</v>
      </c>
      <c r="AC39" s="12" t="n">
        <v>706.9090909090909</v>
      </c>
      <c r="AD39" s="12" t="n">
        <v>511.8636363636364</v>
      </c>
      <c r="AE39" s="12" t="n">
        <v>116.9090909090909</v>
      </c>
      <c r="AF39" s="12" t="n">
        <v>57.27272727272727</v>
      </c>
      <c r="AG39" s="12" t="n">
        <v>51.27272727272727</v>
      </c>
      <c r="AH39" s="12" t="n">
        <v>57.22727272727273</v>
      </c>
      <c r="AI39" s="12" t="n">
        <v>90.72727272727273</v>
      </c>
      <c r="AJ39" s="12" t="n">
        <v>25.5</v>
      </c>
      <c r="AK39" s="12" t="n">
        <v>135.9090909090909</v>
      </c>
      <c r="AL39" s="12" t="n">
        <v>19.045454545454547</v>
      </c>
      <c r="AM39" s="12" t="n">
        <v>1.3181818181818181</v>
      </c>
      <c r="AN39" s="12" t="n">
        <v>13.590909090909092</v>
      </c>
      <c r="AO39" s="12" t="n">
        <v>16.681818181818183</v>
      </c>
      <c r="AP39" s="12" t="n">
        <v>14.136363636363637</v>
      </c>
      <c r="AQ39" s="12" t="n">
        <v>125.18181818181819</v>
      </c>
      <c r="AR39" s="12" t="n">
        <v>18.5</v>
      </c>
      <c r="AS39" s="12" t="n">
        <v>24.545454545454547</v>
      </c>
      <c r="AT39" s="13" t="n">
        <v>7149.772727272728</v>
      </c>
      <c r="AU39" s="14"/>
      <c r="AX39" s="15"/>
    </row>
    <row r="40" spans="1:50">
      <c r="A40" s="1" t="s">
        <v>35</v>
      </c>
      <c r="B40" s="12" t="n">
        <v>10.045454545454545</v>
      </c>
      <c r="C40" s="12" t="n">
        <v>10.272727272727273</v>
      </c>
      <c r="D40" s="12" t="n">
        <v>5.818181818181818</v>
      </c>
      <c r="E40" s="12" t="n">
        <v>5.0</v>
      </c>
      <c r="F40" s="12" t="n">
        <v>37.68181818181818</v>
      </c>
      <c r="G40" s="12" t="n">
        <v>7.136363636363637</v>
      </c>
      <c r="H40" s="12" t="n">
        <v>40.54545454545455</v>
      </c>
      <c r="I40" s="12" t="n">
        <v>130.72727272727272</v>
      </c>
      <c r="J40" s="12" t="n">
        <v>127.45454545454545</v>
      </c>
      <c r="K40" s="12" t="n">
        <v>9.636363636363637</v>
      </c>
      <c r="L40" s="12" t="n">
        <v>12.318181818181818</v>
      </c>
      <c r="M40" s="12" t="n">
        <v>42.31818181818182</v>
      </c>
      <c r="N40" s="12" t="n">
        <v>5.2727272727272725</v>
      </c>
      <c r="O40" s="12" t="n">
        <v>9.409090909090908</v>
      </c>
      <c r="P40" s="12" t="n">
        <v>9.363636363636363</v>
      </c>
      <c r="Q40" s="12" t="n">
        <v>5.7272727272727275</v>
      </c>
      <c r="R40" s="12" t="n">
        <v>3.4545454545454546</v>
      </c>
      <c r="S40" s="12" t="n">
        <v>7.2272727272727275</v>
      </c>
      <c r="T40" s="12" t="n">
        <v>68.36363636363636</v>
      </c>
      <c r="U40" s="12" t="n">
        <v>35.72727272727273</v>
      </c>
      <c r="V40" s="12" t="n">
        <v>68.04545454545455</v>
      </c>
      <c r="W40" s="12" t="n">
        <v>15.227272727272727</v>
      </c>
      <c r="X40" s="12" t="n">
        <v>7.2727272727272725</v>
      </c>
      <c r="Y40" s="12" t="n">
        <v>24.363636363636363</v>
      </c>
      <c r="Z40" s="12" t="n">
        <v>5.181818181818182</v>
      </c>
      <c r="AA40" s="12" t="n">
        <v>402.59090909090907</v>
      </c>
      <c r="AB40" s="12" t="n">
        <v>350.22727272727275</v>
      </c>
      <c r="AC40" s="12" t="n">
        <v>206.5</v>
      </c>
      <c r="AD40" s="12" t="n">
        <v>183.0909090909091</v>
      </c>
      <c r="AE40" s="12" t="n">
        <v>33.54545454545455</v>
      </c>
      <c r="AF40" s="12" t="n">
        <v>27.272727272727273</v>
      </c>
      <c r="AG40" s="12" t="n">
        <v>8.318181818181818</v>
      </c>
      <c r="AH40" s="12" t="n">
        <v>11.681818181818182</v>
      </c>
      <c r="AI40" s="12" t="n">
        <v>16.818181818181817</v>
      </c>
      <c r="AJ40" s="12" t="n">
        <v>7.7272727272727275</v>
      </c>
      <c r="AK40" s="12" t="n">
        <v>0.9090909090909091</v>
      </c>
      <c r="AL40" s="12" t="n">
        <v>1.2727272727272727</v>
      </c>
      <c r="AM40" s="12" t="n">
        <v>5.2727272727272725</v>
      </c>
      <c r="AN40" s="12" t="n">
        <v>73.18181818181819</v>
      </c>
      <c r="AO40" s="12" t="n">
        <v>6.7272727272727275</v>
      </c>
      <c r="AP40" s="12" t="n">
        <v>7.863636363636363</v>
      </c>
      <c r="AQ40" s="12" t="n">
        <v>41.04545454545455</v>
      </c>
      <c r="AR40" s="12" t="n">
        <v>11.181818181818182</v>
      </c>
      <c r="AS40" s="12" t="n">
        <v>0.9545454545454546</v>
      </c>
      <c r="AT40" s="13" t="n">
        <v>2099.772727272727</v>
      </c>
      <c r="AU40" s="14"/>
      <c r="AX40" s="15"/>
    </row>
    <row r="41" spans="1:50">
      <c r="A41" s="1" t="s">
        <v>36</v>
      </c>
      <c r="B41" s="12" t="n">
        <v>50.90909090909091</v>
      </c>
      <c r="C41" s="12" t="n">
        <v>47.04545454545455</v>
      </c>
      <c r="D41" s="12" t="n">
        <v>13.5</v>
      </c>
      <c r="E41" s="12" t="n">
        <v>13.590909090909092</v>
      </c>
      <c r="F41" s="12" t="n">
        <v>96.27272727272727</v>
      </c>
      <c r="G41" s="12" t="n">
        <v>28.863636363636363</v>
      </c>
      <c r="H41" s="12" t="n">
        <v>211.0</v>
      </c>
      <c r="I41" s="12" t="n">
        <v>247.3181818181818</v>
      </c>
      <c r="J41" s="12" t="n">
        <v>307.8636363636364</v>
      </c>
      <c r="K41" s="12" t="n">
        <v>37.77272727272727</v>
      </c>
      <c r="L41" s="12" t="n">
        <v>64.36363636363636</v>
      </c>
      <c r="M41" s="12" t="n">
        <v>132.22727272727272</v>
      </c>
      <c r="N41" s="12" t="n">
        <v>41.22727272727273</v>
      </c>
      <c r="O41" s="12" t="n">
        <v>29.181818181818183</v>
      </c>
      <c r="P41" s="12" t="n">
        <v>37.68181818181818</v>
      </c>
      <c r="Q41" s="12" t="n">
        <v>16.636363636363637</v>
      </c>
      <c r="R41" s="12" t="n">
        <v>16.727272727272727</v>
      </c>
      <c r="S41" s="12" t="n">
        <v>42.68181818181818</v>
      </c>
      <c r="T41" s="12" t="n">
        <v>342.6363636363636</v>
      </c>
      <c r="U41" s="12" t="n">
        <v>145.95454545454547</v>
      </c>
      <c r="V41" s="12" t="n">
        <v>228.4090909090909</v>
      </c>
      <c r="W41" s="12" t="n">
        <v>39.22727272727273</v>
      </c>
      <c r="X41" s="12" t="n">
        <v>22.40909090909091</v>
      </c>
      <c r="Y41" s="12" t="n">
        <v>54.86363636363637</v>
      </c>
      <c r="Z41" s="12" t="n">
        <v>44.09090909090909</v>
      </c>
      <c r="AA41" s="12" t="n">
        <v>644.0454545454545</v>
      </c>
      <c r="AB41" s="12" t="n">
        <v>552.0909090909091</v>
      </c>
      <c r="AC41" s="12" t="n">
        <v>474.72727272727275</v>
      </c>
      <c r="AD41" s="12" t="n">
        <v>460.3636363636364</v>
      </c>
      <c r="AE41" s="12" t="n">
        <v>119.9090909090909</v>
      </c>
      <c r="AF41" s="12" t="n">
        <v>105.86363636363636</v>
      </c>
      <c r="AG41" s="12" t="n">
        <v>50.63636363636363</v>
      </c>
      <c r="AH41" s="12" t="n">
        <v>52.59090909090909</v>
      </c>
      <c r="AI41" s="12" t="n">
        <v>60.0</v>
      </c>
      <c r="AJ41" s="12" t="n">
        <v>22.045454545454547</v>
      </c>
      <c r="AK41" s="12" t="n">
        <v>6.090909090909091</v>
      </c>
      <c r="AL41" s="12" t="n">
        <v>12.318181818181818</v>
      </c>
      <c r="AM41" s="12" t="n">
        <v>82.77272727272727</v>
      </c>
      <c r="AN41" s="12" t="n">
        <v>15.727272727272727</v>
      </c>
      <c r="AO41" s="12" t="n">
        <v>20.181818181818183</v>
      </c>
      <c r="AP41" s="12" t="n">
        <v>29.545454545454547</v>
      </c>
      <c r="AQ41" s="12" t="n">
        <v>100.54545454545455</v>
      </c>
      <c r="AR41" s="12" t="n">
        <v>26.90909090909091</v>
      </c>
      <c r="AS41" s="12" t="n">
        <v>4.181818181818182</v>
      </c>
      <c r="AT41" s="13" t="n">
        <v>5153.000000000001</v>
      </c>
      <c r="AU41" s="14"/>
      <c r="AX41" s="15"/>
    </row>
    <row r="42" spans="1:50">
      <c r="A42" s="1" t="s">
        <v>53</v>
      </c>
      <c r="B42" s="12" t="n">
        <v>9.045454545454545</v>
      </c>
      <c r="C42" s="12" t="n">
        <v>26.181818181818183</v>
      </c>
      <c r="D42" s="12" t="n">
        <v>6.590909090909091</v>
      </c>
      <c r="E42" s="12" t="n">
        <v>4.818181818181818</v>
      </c>
      <c r="F42" s="12" t="n">
        <v>35.40909090909091</v>
      </c>
      <c r="G42" s="12" t="n">
        <v>7.363636363636363</v>
      </c>
      <c r="H42" s="12" t="n">
        <v>20.454545454545453</v>
      </c>
      <c r="I42" s="12" t="n">
        <v>58.59090909090909</v>
      </c>
      <c r="J42" s="12" t="n">
        <v>76.0</v>
      </c>
      <c r="K42" s="12" t="n">
        <v>12.545454545454545</v>
      </c>
      <c r="L42" s="12" t="n">
        <v>13.818181818181818</v>
      </c>
      <c r="M42" s="12" t="n">
        <v>25.954545454545453</v>
      </c>
      <c r="N42" s="12" t="n">
        <v>10.272727272727273</v>
      </c>
      <c r="O42" s="12" t="n">
        <v>10.136363636363637</v>
      </c>
      <c r="P42" s="12" t="n">
        <v>6.636363636363637</v>
      </c>
      <c r="Q42" s="12" t="n">
        <v>5.045454545454546</v>
      </c>
      <c r="R42" s="12" t="n">
        <v>8.318181818181818</v>
      </c>
      <c r="S42" s="12" t="n">
        <v>7.590909090909091</v>
      </c>
      <c r="T42" s="12" t="n">
        <v>16.5</v>
      </c>
      <c r="U42" s="12" t="n">
        <v>14.818181818181818</v>
      </c>
      <c r="V42" s="12" t="n">
        <v>17.5</v>
      </c>
      <c r="W42" s="12" t="n">
        <v>4.409090909090909</v>
      </c>
      <c r="X42" s="12" t="n">
        <v>6.545454545454546</v>
      </c>
      <c r="Y42" s="12" t="n">
        <v>5.954545454545454</v>
      </c>
      <c r="Z42" s="12" t="n">
        <v>8.045454545454545</v>
      </c>
      <c r="AA42" s="12" t="n">
        <v>521.7727272727273</v>
      </c>
      <c r="AB42" s="12" t="n">
        <v>620.6363636363636</v>
      </c>
      <c r="AC42" s="12" t="n">
        <v>464.3181818181818</v>
      </c>
      <c r="AD42" s="12" t="n">
        <v>331.90909090909093</v>
      </c>
      <c r="AE42" s="12" t="n">
        <v>92.4090909090909</v>
      </c>
      <c r="AF42" s="12" t="n">
        <v>85.9090909090909</v>
      </c>
      <c r="AG42" s="12" t="n">
        <v>40.72727272727273</v>
      </c>
      <c r="AH42" s="12" t="n">
        <v>81.22727272727273</v>
      </c>
      <c r="AI42" s="12" t="n">
        <v>59.31818181818182</v>
      </c>
      <c r="AJ42" s="12" t="n">
        <v>15.181818181818182</v>
      </c>
      <c r="AK42" s="12" t="n">
        <v>3.090909090909091</v>
      </c>
      <c r="AL42" s="12" t="n">
        <v>15.772727272727273</v>
      </c>
      <c r="AM42" s="12" t="n">
        <v>6.0</v>
      </c>
      <c r="AN42" s="12" t="n">
        <v>19.636363636363637</v>
      </c>
      <c r="AO42" s="12" t="n">
        <v>6.681818181818182</v>
      </c>
      <c r="AP42" s="12" t="n">
        <v>36.54545454545455</v>
      </c>
      <c r="AQ42" s="12" t="n">
        <v>31.863636363636363</v>
      </c>
      <c r="AR42" s="12" t="n">
        <v>56.0</v>
      </c>
      <c r="AS42" s="12" t="n">
        <v>3.272727272727273</v>
      </c>
      <c r="AT42" s="13" t="n">
        <v>2910.8181818181815</v>
      </c>
      <c r="AU42" s="14"/>
      <c r="AX42" s="15"/>
    </row>
    <row r="43" spans="1:50">
      <c r="A43" s="1" t="s">
        <v>54</v>
      </c>
      <c r="B43" s="12" t="n">
        <v>15.545454545454545</v>
      </c>
      <c r="C43" s="12" t="n">
        <v>36.04545454545455</v>
      </c>
      <c r="D43" s="12" t="n">
        <v>4.409090909090909</v>
      </c>
      <c r="E43" s="12" t="n">
        <v>7.7727272727272725</v>
      </c>
      <c r="F43" s="12" t="n">
        <v>34.90909090909091</v>
      </c>
      <c r="G43" s="12" t="n">
        <v>8.818181818181818</v>
      </c>
      <c r="H43" s="12" t="n">
        <v>26.90909090909091</v>
      </c>
      <c r="I43" s="12" t="n">
        <v>43.18181818181818</v>
      </c>
      <c r="J43" s="12" t="n">
        <v>70.18181818181819</v>
      </c>
      <c r="K43" s="12" t="n">
        <v>11.818181818181818</v>
      </c>
      <c r="L43" s="12" t="n">
        <v>16.0</v>
      </c>
      <c r="M43" s="12" t="n">
        <v>29.90909090909091</v>
      </c>
      <c r="N43" s="12" t="n">
        <v>15.409090909090908</v>
      </c>
      <c r="O43" s="12" t="n">
        <v>8.772727272727273</v>
      </c>
      <c r="P43" s="12" t="n">
        <v>10.772727272727273</v>
      </c>
      <c r="Q43" s="12" t="n">
        <v>7.181818181818182</v>
      </c>
      <c r="R43" s="12" t="n">
        <v>4.181818181818182</v>
      </c>
      <c r="S43" s="12" t="n">
        <v>8.090909090909092</v>
      </c>
      <c r="T43" s="12" t="n">
        <v>25.863636363636363</v>
      </c>
      <c r="U43" s="12" t="n">
        <v>21.454545454545453</v>
      </c>
      <c r="V43" s="12" t="n">
        <v>20.681818181818183</v>
      </c>
      <c r="W43" s="12" t="n">
        <v>5.454545454545454</v>
      </c>
      <c r="X43" s="12" t="n">
        <v>3.4545454545454546</v>
      </c>
      <c r="Y43" s="12" t="n">
        <v>10.363636363636363</v>
      </c>
      <c r="Z43" s="12" t="n">
        <v>15.454545454545455</v>
      </c>
      <c r="AA43" s="12" t="n">
        <v>478.8636363636364</v>
      </c>
      <c r="AB43" s="12" t="n">
        <v>484.45454545454544</v>
      </c>
      <c r="AC43" s="12" t="n">
        <v>408.6363636363636</v>
      </c>
      <c r="AD43" s="12" t="n">
        <v>297.8636363636364</v>
      </c>
      <c r="AE43" s="12" t="n">
        <v>116.5</v>
      </c>
      <c r="AF43" s="12" t="n">
        <v>143.13636363636363</v>
      </c>
      <c r="AG43" s="12" t="n">
        <v>70.27272727272727</v>
      </c>
      <c r="AH43" s="12" t="n">
        <v>142.3181818181818</v>
      </c>
      <c r="AI43" s="12" t="n">
        <v>131.8181818181818</v>
      </c>
      <c r="AJ43" s="12" t="n">
        <v>67.63636363636364</v>
      </c>
      <c r="AK43" s="12" t="n">
        <v>5.545454545454546</v>
      </c>
      <c r="AL43" s="12" t="n">
        <v>14.227272727272727</v>
      </c>
      <c r="AM43" s="12" t="n">
        <v>7.2727272727272725</v>
      </c>
      <c r="AN43" s="12" t="n">
        <v>26.727272727272727</v>
      </c>
      <c r="AO43" s="12" t="n">
        <v>38.81818181818182</v>
      </c>
      <c r="AP43" s="12" t="n">
        <v>8.0</v>
      </c>
      <c r="AQ43" s="12" t="n">
        <v>49.5</v>
      </c>
      <c r="AR43" s="12" t="n">
        <v>65.31818181818181</v>
      </c>
      <c r="AS43" s="12" t="n">
        <v>2.6363636363636362</v>
      </c>
      <c r="AT43" s="13" t="n">
        <v>3022.1818181818185</v>
      </c>
      <c r="AU43" s="14"/>
      <c r="AX43" s="15"/>
    </row>
    <row r="44" spans="1:50">
      <c r="A44" s="1" t="s">
        <v>55</v>
      </c>
      <c r="B44" s="12" t="n">
        <v>31.954545454545453</v>
      </c>
      <c r="C44" s="12" t="n">
        <v>68.5</v>
      </c>
      <c r="D44" s="12" t="n">
        <v>56.54545454545455</v>
      </c>
      <c r="E44" s="12" t="n">
        <v>82.04545454545455</v>
      </c>
      <c r="F44" s="12" t="n">
        <v>178.04545454545453</v>
      </c>
      <c r="G44" s="12" t="n">
        <v>55.72727272727273</v>
      </c>
      <c r="H44" s="12" t="n">
        <v>104.18181818181819</v>
      </c>
      <c r="I44" s="12" t="n">
        <v>70.63636363636364</v>
      </c>
      <c r="J44" s="12" t="n">
        <v>101.0909090909091</v>
      </c>
      <c r="K44" s="12" t="n">
        <v>33.0</v>
      </c>
      <c r="L44" s="12" t="n">
        <v>52.77272727272727</v>
      </c>
      <c r="M44" s="12" t="n">
        <v>48.77272727272727</v>
      </c>
      <c r="N44" s="12" t="n">
        <v>33.09090909090909</v>
      </c>
      <c r="O44" s="12" t="n">
        <v>17.681818181818183</v>
      </c>
      <c r="P44" s="12" t="n">
        <v>16.5</v>
      </c>
      <c r="Q44" s="12" t="n">
        <v>9.409090909090908</v>
      </c>
      <c r="R44" s="12" t="n">
        <v>19.227272727272727</v>
      </c>
      <c r="S44" s="12" t="n">
        <v>45.5</v>
      </c>
      <c r="T44" s="12" t="n">
        <v>89.63636363636364</v>
      </c>
      <c r="U44" s="12" t="n">
        <v>142.9090909090909</v>
      </c>
      <c r="V44" s="12" t="n">
        <v>159.27272727272728</v>
      </c>
      <c r="W44" s="12" t="n">
        <v>80.0909090909091</v>
      </c>
      <c r="X44" s="12" t="n">
        <v>67.68181818181819</v>
      </c>
      <c r="Y44" s="12" t="n">
        <v>120.36363636363636</v>
      </c>
      <c r="Z44" s="12" t="n">
        <v>62.04545454545455</v>
      </c>
      <c r="AA44" s="12" t="n">
        <v>470.04545454545456</v>
      </c>
      <c r="AB44" s="12" t="n">
        <v>465.0</v>
      </c>
      <c r="AC44" s="12" t="n">
        <v>1150.8181818181818</v>
      </c>
      <c r="AD44" s="12" t="n">
        <v>487.90909090909093</v>
      </c>
      <c r="AE44" s="12" t="n">
        <v>206.6818181818182</v>
      </c>
      <c r="AF44" s="12" t="n">
        <v>199.45454545454547</v>
      </c>
      <c r="AG44" s="12" t="n">
        <v>99.63636363636364</v>
      </c>
      <c r="AH44" s="12" t="n">
        <v>91.0</v>
      </c>
      <c r="AI44" s="12" t="n">
        <v>152.86363636363637</v>
      </c>
      <c r="AJ44" s="12" t="n">
        <v>70.72727272727273</v>
      </c>
      <c r="AK44" s="12" t="n">
        <v>19.5</v>
      </c>
      <c r="AL44" s="12" t="n">
        <v>132.04545454545453</v>
      </c>
      <c r="AM44" s="12" t="n">
        <v>50.40909090909091</v>
      </c>
      <c r="AN44" s="12" t="n">
        <v>100.45454545454545</v>
      </c>
      <c r="AO44" s="12" t="n">
        <v>36.18181818181818</v>
      </c>
      <c r="AP44" s="12" t="n">
        <v>60.27272727272727</v>
      </c>
      <c r="AQ44" s="12" t="n">
        <v>28.818181818181817</v>
      </c>
      <c r="AR44" s="12" t="n">
        <v>352.5</v>
      </c>
      <c r="AS44" s="12" t="n">
        <v>25.227272727272727</v>
      </c>
      <c r="AT44" s="13" t="n">
        <v>5946.227272727272</v>
      </c>
      <c r="AU44" s="14"/>
      <c r="AX44" s="15"/>
    </row>
    <row r="45" spans="1:50">
      <c r="A45" s="1" t="s">
        <v>56</v>
      </c>
      <c r="B45" s="12" t="n">
        <v>27.545454545454547</v>
      </c>
      <c r="C45" s="12" t="n">
        <v>48.09090909090909</v>
      </c>
      <c r="D45" s="12" t="n">
        <v>24.181818181818183</v>
      </c>
      <c r="E45" s="12" t="n">
        <v>33.54545454545455</v>
      </c>
      <c r="F45" s="12" t="n">
        <v>163.8181818181818</v>
      </c>
      <c r="G45" s="12" t="n">
        <v>29.59090909090909</v>
      </c>
      <c r="H45" s="12" t="n">
        <v>47.59090909090909</v>
      </c>
      <c r="I45" s="12" t="n">
        <v>91.5</v>
      </c>
      <c r="J45" s="12" t="n">
        <v>118.36363636363636</v>
      </c>
      <c r="K45" s="12" t="n">
        <v>18.40909090909091</v>
      </c>
      <c r="L45" s="12" t="n">
        <v>21.59090909090909</v>
      </c>
      <c r="M45" s="12" t="n">
        <v>46.54545454545455</v>
      </c>
      <c r="N45" s="12" t="n">
        <v>20.181818181818183</v>
      </c>
      <c r="O45" s="12" t="n">
        <v>10.909090909090908</v>
      </c>
      <c r="P45" s="12" t="n">
        <v>8.681818181818182</v>
      </c>
      <c r="Q45" s="12" t="n">
        <v>5.045454545454546</v>
      </c>
      <c r="R45" s="12" t="n">
        <v>6.5</v>
      </c>
      <c r="S45" s="12" t="n">
        <v>8.636363636363637</v>
      </c>
      <c r="T45" s="12" t="n">
        <v>19.045454545454547</v>
      </c>
      <c r="U45" s="12" t="n">
        <v>19.59090909090909</v>
      </c>
      <c r="V45" s="12" t="n">
        <v>24.454545454545453</v>
      </c>
      <c r="W45" s="12" t="n">
        <v>10.727272727272727</v>
      </c>
      <c r="X45" s="12" t="n">
        <v>10.318181818181818</v>
      </c>
      <c r="Y45" s="12" t="n">
        <v>23.454545454545453</v>
      </c>
      <c r="Z45" s="12" t="n">
        <v>23.045454545454547</v>
      </c>
      <c r="AA45" s="12" t="n">
        <v>883.0909090909091</v>
      </c>
      <c r="AB45" s="12" t="n">
        <v>1019.5909090909091</v>
      </c>
      <c r="AC45" s="12" t="n">
        <v>704.6363636363636</v>
      </c>
      <c r="AD45" s="12" t="n">
        <v>421.40909090909093</v>
      </c>
      <c r="AE45" s="12" t="n">
        <v>204.86363636363637</v>
      </c>
      <c r="AF45" s="12" t="n">
        <v>216.04545454545453</v>
      </c>
      <c r="AG45" s="12" t="n">
        <v>118.5909090909091</v>
      </c>
      <c r="AH45" s="12" t="n">
        <v>129.86363636363637</v>
      </c>
      <c r="AI45" s="12" t="n">
        <v>183.1818181818182</v>
      </c>
      <c r="AJ45" s="12" t="n">
        <v>94.72727272727273</v>
      </c>
      <c r="AK45" s="12" t="n">
        <v>3.272727272727273</v>
      </c>
      <c r="AL45" s="12" t="n">
        <v>15.0</v>
      </c>
      <c r="AM45" s="12" t="n">
        <v>10.818181818181818</v>
      </c>
      <c r="AN45" s="12" t="n">
        <v>25.772727272727273</v>
      </c>
      <c r="AO45" s="12" t="n">
        <v>49.36363636363637</v>
      </c>
      <c r="AP45" s="12" t="n">
        <v>60.18181818181818</v>
      </c>
      <c r="AQ45" s="12" t="n">
        <v>340.8181818181818</v>
      </c>
      <c r="AR45" s="12" t="n">
        <v>24.727272727272727</v>
      </c>
      <c r="AS45" s="12" t="n">
        <v>6.136363636363637</v>
      </c>
      <c r="AT45" s="13" t="n">
        <v>5373.454545454545</v>
      </c>
      <c r="AU45" s="14"/>
      <c r="AX45" s="15"/>
    </row>
    <row r="46" spans="1:50">
      <c r="A46" s="1" t="s">
        <v>62</v>
      </c>
      <c r="B46" s="12" t="n">
        <v>5.136363636363637</v>
      </c>
      <c r="C46" s="12" t="n">
        <v>11.318181818181818</v>
      </c>
      <c r="D46" s="12" t="n">
        <v>6.954545454545454</v>
      </c>
      <c r="E46" s="12" t="n">
        <v>5.090909090909091</v>
      </c>
      <c r="F46" s="12" t="n">
        <v>50.90909090909091</v>
      </c>
      <c r="G46" s="12" t="n">
        <v>5.2272727272727275</v>
      </c>
      <c r="H46" s="12" t="n">
        <v>27.681818181818183</v>
      </c>
      <c r="I46" s="12" t="n">
        <v>62.27272727272727</v>
      </c>
      <c r="J46" s="12" t="n">
        <v>88.72727272727273</v>
      </c>
      <c r="K46" s="12" t="n">
        <v>64.86363636363636</v>
      </c>
      <c r="L46" s="12" t="n">
        <v>55.13636363636363</v>
      </c>
      <c r="M46" s="12" t="n">
        <v>102.81818181818181</v>
      </c>
      <c r="N46" s="12" t="n">
        <v>32.18181818181818</v>
      </c>
      <c r="O46" s="12" t="n">
        <v>72.18181818181819</v>
      </c>
      <c r="P46" s="12" t="n">
        <v>31.272727272727273</v>
      </c>
      <c r="Q46" s="12" t="n">
        <v>17.09090909090909</v>
      </c>
      <c r="R46" s="12" t="n">
        <v>20.954545454545453</v>
      </c>
      <c r="S46" s="12" t="n">
        <v>20.136363636363637</v>
      </c>
      <c r="T46" s="12" t="n">
        <v>5.454545454545454</v>
      </c>
      <c r="U46" s="12" t="n">
        <v>3.409090909090909</v>
      </c>
      <c r="V46" s="12" t="n">
        <v>3.0454545454545454</v>
      </c>
      <c r="W46" s="12" t="n">
        <v>1.5454545454545454</v>
      </c>
      <c r="X46" s="12" t="n">
        <v>0.7727272727272727</v>
      </c>
      <c r="Y46" s="12" t="n">
        <v>4.7272727272727275</v>
      </c>
      <c r="Z46" s="12" t="n">
        <v>5.681818181818182</v>
      </c>
      <c r="AA46" s="12" t="n">
        <v>477.1818181818182</v>
      </c>
      <c r="AB46" s="12" t="n">
        <v>363.8636363636364</v>
      </c>
      <c r="AC46" s="12" t="n">
        <v>192.27272727272728</v>
      </c>
      <c r="AD46" s="12" t="n">
        <v>120.77272727272727</v>
      </c>
      <c r="AE46" s="12" t="n">
        <v>25.5</v>
      </c>
      <c r="AF46" s="12" t="n">
        <v>17.90909090909091</v>
      </c>
      <c r="AG46" s="12" t="n">
        <v>13.181818181818182</v>
      </c>
      <c r="AH46" s="12" t="n">
        <v>9.590909090909092</v>
      </c>
      <c r="AI46" s="12" t="n">
        <v>18.59090909090909</v>
      </c>
      <c r="AJ46" s="12" t="n">
        <v>3.1818181818181817</v>
      </c>
      <c r="AK46" s="12" t="n">
        <v>80.81818181818181</v>
      </c>
      <c r="AL46" s="12" t="n">
        <v>15.772727272727273</v>
      </c>
      <c r="AM46" s="12" t="n">
        <v>1.0454545454545454</v>
      </c>
      <c r="AN46" s="12" t="n">
        <v>5.2272727272727275</v>
      </c>
      <c r="AO46" s="12" t="n">
        <v>3.3181818181818183</v>
      </c>
      <c r="AP46" s="12" t="n">
        <v>2.409090909090909</v>
      </c>
      <c r="AQ46" s="12" t="n">
        <v>24.818181818181817</v>
      </c>
      <c r="AR46" s="12" t="n">
        <v>6.318181818181818</v>
      </c>
      <c r="AS46" s="12" t="n">
        <v>7.409090909090909</v>
      </c>
      <c r="AT46" s="13" t="n">
        <v>2093.7727272727275</v>
      </c>
      <c r="AU46" s="14"/>
      <c r="AX46" s="15"/>
    </row>
    <row r="47" spans="1:50">
      <c r="A47" s="11" t="s">
        <v>49</v>
      </c>
      <c r="B47" s="14" t="n">
        <v>3482.272727272727</v>
      </c>
      <c r="C47" s="14" t="n">
        <v>6977.590909090909</v>
      </c>
      <c r="D47" s="14" t="n">
        <v>4200.227272727273</v>
      </c>
      <c r="E47" s="14" t="n">
        <v>3911.5909090909104</v>
      </c>
      <c r="F47" s="14" t="n">
        <v>11408.954545454544</v>
      </c>
      <c r="G47" s="14" t="n">
        <v>4576.772727272728</v>
      </c>
      <c r="H47" s="14" t="n">
        <v>8123.954545454547</v>
      </c>
      <c r="I47" s="14" t="n">
        <v>10081.136363636362</v>
      </c>
      <c r="J47" s="14" t="n">
        <v>12411.272727272726</v>
      </c>
      <c r="K47" s="14" t="n">
        <v>5340.59090909091</v>
      </c>
      <c r="L47" s="14" t="n">
        <v>7163.363636363636</v>
      </c>
      <c r="M47" s="14" t="n">
        <v>7525.40909090909</v>
      </c>
      <c r="N47" s="14" t="n">
        <v>5155.272727272727</v>
      </c>
      <c r="O47" s="14" t="n">
        <v>5293.954545454547</v>
      </c>
      <c r="P47" s="14" t="n">
        <v>4543.772727272726</v>
      </c>
      <c r="Q47" s="14" t="n">
        <v>3215.1363636363626</v>
      </c>
      <c r="R47" s="14" t="n">
        <v>3998.9090909090905</v>
      </c>
      <c r="S47" s="14" t="n">
        <v>7647.681818181817</v>
      </c>
      <c r="T47" s="14" t="n">
        <v>5360.545454545455</v>
      </c>
      <c r="U47" s="14" t="n">
        <v>6281.136363636363</v>
      </c>
      <c r="V47" s="14" t="n">
        <v>6223.454545454544</v>
      </c>
      <c r="W47" s="14" t="n">
        <v>3422.3636363636365</v>
      </c>
      <c r="X47" s="14" t="n">
        <v>2736.181818181819</v>
      </c>
      <c r="Y47" s="14" t="n">
        <v>5028.409090909088</v>
      </c>
      <c r="Z47" s="14" t="n">
        <v>5395.090909090911</v>
      </c>
      <c r="AA47" s="14" t="n">
        <v>34003.27272727273</v>
      </c>
      <c r="AB47" s="14" t="n">
        <v>32891.36363636363</v>
      </c>
      <c r="AC47" s="14" t="n">
        <v>29588.590909090897</v>
      </c>
      <c r="AD47" s="14" t="n">
        <v>20204.0</v>
      </c>
      <c r="AE47" s="14" t="n">
        <v>10707.454545454544</v>
      </c>
      <c r="AF47" s="14" t="n">
        <v>12266.409090909088</v>
      </c>
      <c r="AG47" s="14" t="n">
        <v>7248.454545454547</v>
      </c>
      <c r="AH47" s="14" t="n">
        <v>11209.5</v>
      </c>
      <c r="AI47" s="14" t="n">
        <v>7314.909090909092</v>
      </c>
      <c r="AJ47" s="14" t="n">
        <v>3780.4090909090896</v>
      </c>
      <c r="AK47" s="14" t="n">
        <v>2541.136363636364</v>
      </c>
      <c r="AL47" s="14" t="n">
        <v>7273.227272727274</v>
      </c>
      <c r="AM47" s="14" t="n">
        <v>2164.045454545455</v>
      </c>
      <c r="AN47" s="14" t="n">
        <v>5097.590909090909</v>
      </c>
      <c r="AO47" s="14" t="n">
        <v>2949.4090909090905</v>
      </c>
      <c r="AP47" s="14" t="n">
        <v>2925.090909090909</v>
      </c>
      <c r="AQ47" s="14" t="n">
        <v>6161.727272727273</v>
      </c>
      <c r="AR47" s="14" t="n">
        <v>5551.318181818182</v>
      </c>
      <c r="AS47" s="14" t="n">
        <v>2053.227272727273</v>
      </c>
      <c r="AT47" s="14" t="n">
        <v>355436.1818181817</v>
      </c>
      <c r="AU47" s="14"/>
      <c r="AX47" s="15"/>
    </row>
    <row r="48" spans="1:50">
      <c r="AT48" s="14"/>
      <c r="AX48" s="15"/>
    </row>
    <row r="49" spans="50:50">
      <c r="AX49" s="15"/>
    </row>
    <row r="50" spans="50:50">
      <c r="AX50" s="15"/>
    </row>
    <row r="51" spans="50:50">
      <c r="AX51" s="15"/>
    </row>
    <row r="52" spans="50:50">
      <c r="AX52" s="15"/>
    </row>
    <row r="53" spans="50:50">
      <c r="AX53" s="15"/>
    </row>
    <row r="54" spans="50:50">
      <c r="AX54" s="15"/>
    </row>
    <row r="55" spans="50:50">
      <c r="AX55" s="15"/>
    </row>
    <row r="56" spans="50:50">
      <c r="AX56" s="15"/>
    </row>
    <row r="57" spans="50:50">
      <c r="AX57" s="15"/>
    </row>
    <row r="58" spans="50:50">
      <c r="AX58" s="15"/>
    </row>
    <row r="59" spans="50:50">
      <c r="AX59" s="15"/>
    </row>
    <row r="60" spans="50:50">
      <c r="AX60" s="15"/>
    </row>
    <row r="61" spans="50:50">
      <c r="AX61" s="15"/>
    </row>
    <row r="62" spans="50:50">
      <c r="AX62" s="15"/>
    </row>
    <row r="63" spans="50:50">
      <c r="AX63" s="15"/>
    </row>
    <row r="64" spans="50:50">
      <c r="AX64" s="15"/>
    </row>
  </sheetData>
  <phoneticPr fontId="0" type="noConversion"/>
  <pageMargins left="0.75" right="0.75" top="1" bottom="1" header="0.5" footer="0.5"/>
  <pageSetup scale="81" fitToWidth="3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BE64"/>
  <sheetViews>
    <sheetView workbookViewId="0">
      <pane xSplit="1" ySplit="2" topLeftCell="AO3" activePane="bottomRight" state="frozen"/>
      <selection activeCell="AX3" sqref="AX3"/>
      <selection pane="topRight" activeCell="AX3" sqref="AX3"/>
      <selection pane="bottomLeft" activeCell="AX3" sqref="AX3"/>
      <selection pane="bottomRight" activeCell="AX3" sqref="AX3"/>
    </sheetView>
  </sheetViews>
  <sheetFormatPr defaultRowHeight="12.75"/>
  <cols>
    <col min="1" max="45" customWidth="true" style="9" width="7.7109375" collapsed="true"/>
    <col min="46" max="46" customWidth="true" style="11" width="8.7109375" collapsed="true"/>
    <col min="47" max="47" style="11" width="9.140625" collapsed="true"/>
    <col min="48" max="49" style="9" width="9.140625" collapsed="true"/>
    <col min="50" max="50" customWidth="true" style="9" width="8.7109375" collapsed="true"/>
    <col min="51" max="16384" style="9" width="9.140625" collapsed="true"/>
  </cols>
  <sheetData>
    <row r="1" spans="1:57" ht="27" customHeight="1">
      <c r="A1" s="7" t="s">
        <v>0</v>
      </c>
      <c r="B1" s="8" t="s">
        <v>1</v>
      </c>
      <c r="D1" s="9" t="s">
        <v>60</v>
      </c>
      <c r="G1" s="19">
        <f ca="1">'Weekday OD'!G1</f>
        <v>40544</v>
      </c>
    </row>
    <row r="2" spans="1:57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53</v>
      </c>
      <c r="AP2" s="1" t="s">
        <v>54</v>
      </c>
      <c r="AQ2" s="1" t="s">
        <v>55</v>
      </c>
      <c r="AR2" s="1" t="s">
        <v>56</v>
      </c>
      <c r="AS2" s="1" t="s">
        <v>62</v>
      </c>
      <c r="AT2" s="11" t="s">
        <v>37</v>
      </c>
    </row>
    <row r="3" spans="1:57">
      <c r="A3" s="1" t="s">
        <v>2</v>
      </c>
      <c r="B3" s="12" t="n">
        <v>5.75</v>
      </c>
      <c r="C3" s="12" t="n">
        <v>68.0</v>
      </c>
      <c r="D3" s="12" t="n">
        <v>71.5</v>
      </c>
      <c r="E3" s="12" t="n">
        <v>44.75</v>
      </c>
      <c r="F3" s="12" t="n">
        <v>171.0</v>
      </c>
      <c r="G3" s="12" t="n">
        <v>81.75</v>
      </c>
      <c r="H3" s="12" t="n">
        <v>81.5</v>
      </c>
      <c r="I3" s="12" t="n">
        <v>42.0</v>
      </c>
      <c r="J3" s="12" t="n">
        <v>60.0</v>
      </c>
      <c r="K3" s="12" t="n">
        <v>17.25</v>
      </c>
      <c r="L3" s="12" t="n">
        <v>73.0</v>
      </c>
      <c r="M3" s="12" t="n">
        <v>62.75</v>
      </c>
      <c r="N3" s="12" t="n">
        <v>26.25</v>
      </c>
      <c r="O3" s="12" t="n">
        <v>25.5</v>
      </c>
      <c r="P3" s="12" t="n">
        <v>25.25</v>
      </c>
      <c r="Q3" s="12" t="n">
        <v>12.75</v>
      </c>
      <c r="R3" s="12" t="n">
        <v>8.0</v>
      </c>
      <c r="S3" s="12" t="n">
        <v>21.75</v>
      </c>
      <c r="T3" s="12" t="n">
        <v>16.0</v>
      </c>
      <c r="U3" s="12" t="n">
        <v>8.0</v>
      </c>
      <c r="V3" s="12" t="n">
        <v>11.5</v>
      </c>
      <c r="W3" s="12" t="n">
        <v>9.5</v>
      </c>
      <c r="X3" s="12" t="n">
        <v>6.25</v>
      </c>
      <c r="Y3" s="12" t="n">
        <v>15.25</v>
      </c>
      <c r="Z3" s="12" t="n">
        <v>18.25</v>
      </c>
      <c r="AA3" s="12" t="n">
        <v>105.25</v>
      </c>
      <c r="AB3" s="12" t="n">
        <v>82.25</v>
      </c>
      <c r="AC3" s="12" t="n">
        <v>258.5</v>
      </c>
      <c r="AD3" s="12" t="n">
        <v>127.75</v>
      </c>
      <c r="AE3" s="12" t="n">
        <v>78.25</v>
      </c>
      <c r="AF3" s="12" t="n">
        <v>94.25</v>
      </c>
      <c r="AG3" s="12" t="n">
        <v>16.75</v>
      </c>
      <c r="AH3" s="12" t="n">
        <v>42.5</v>
      </c>
      <c r="AI3" s="12" t="n">
        <v>26.25</v>
      </c>
      <c r="AJ3" s="12" t="n">
        <v>9.5</v>
      </c>
      <c r="AK3" s="12" t="n">
        <v>4.75</v>
      </c>
      <c r="AL3" s="12" t="n">
        <v>11.5</v>
      </c>
      <c r="AM3" s="12" t="n">
        <v>3.5</v>
      </c>
      <c r="AN3" s="12" t="n">
        <v>31.25</v>
      </c>
      <c r="AO3" s="12" t="n">
        <v>10.5</v>
      </c>
      <c r="AP3" s="12" t="n">
        <v>9.5</v>
      </c>
      <c r="AQ3" s="12" t="n">
        <v>28.75</v>
      </c>
      <c r="AR3" s="12" t="n">
        <v>12.0</v>
      </c>
      <c r="AS3" s="12" t="n">
        <v>2.0</v>
      </c>
      <c r="AT3" s="13" t="n">
        <v>1938.5</v>
      </c>
      <c r="AU3" s="14"/>
      <c r="AW3" s="9" t="s">
        <v>38</v>
      </c>
      <c r="AX3" s="24">
        <f>SUM(B3:Z27,AK3:AN27,B38:Z41,AK38:AN41,B46:Z46,AS3:AS27,AS38:AS41,AK46:AN46,AS46)</f>
        <v>38489.75</v>
      </c>
      <c r="AZ3" s="9" t="s">
        <v>39</v>
      </c>
      <c r="BA3" s="15">
        <f>SUM(AX12:AX18,AY12:BD12)</f>
        <v>94779.5</v>
      </c>
      <c r="BB3" s="16">
        <f>BA3/BE$19</f>
        <v>0.5896154228979521</v>
      </c>
    </row>
    <row r="4" spans="1:57">
      <c r="A4" s="1" t="s">
        <v>3</v>
      </c>
      <c r="B4" s="12" t="n">
        <v>70.5</v>
      </c>
      <c r="C4" s="12" t="n">
        <v>12.5</v>
      </c>
      <c r="D4" s="12" t="n">
        <v>66.5</v>
      </c>
      <c r="E4" s="12" t="n">
        <v>44.0</v>
      </c>
      <c r="F4" s="12" t="n">
        <v>307.25</v>
      </c>
      <c r="G4" s="12" t="n">
        <v>113.25</v>
      </c>
      <c r="H4" s="12" t="n">
        <v>118.0</v>
      </c>
      <c r="I4" s="12" t="n">
        <v>70.75</v>
      </c>
      <c r="J4" s="12" t="n">
        <v>117.75</v>
      </c>
      <c r="K4" s="12" t="n">
        <v>27.75</v>
      </c>
      <c r="L4" s="12" t="n">
        <v>100.0</v>
      </c>
      <c r="M4" s="12" t="n">
        <v>156.25</v>
      </c>
      <c r="N4" s="12" t="n">
        <v>38.5</v>
      </c>
      <c r="O4" s="12" t="n">
        <v>41.75</v>
      </c>
      <c r="P4" s="12" t="n">
        <v>36.5</v>
      </c>
      <c r="Q4" s="12" t="n">
        <v>26.5</v>
      </c>
      <c r="R4" s="12" t="n">
        <v>22.25</v>
      </c>
      <c r="S4" s="12" t="n">
        <v>43.75</v>
      </c>
      <c r="T4" s="12" t="n">
        <v>22.25</v>
      </c>
      <c r="U4" s="12" t="n">
        <v>16.0</v>
      </c>
      <c r="V4" s="12" t="n">
        <v>20.5</v>
      </c>
      <c r="W4" s="12" t="n">
        <v>12.0</v>
      </c>
      <c r="X4" s="12" t="n">
        <v>7.25</v>
      </c>
      <c r="Y4" s="12" t="n">
        <v>21.75</v>
      </c>
      <c r="Z4" s="12" t="n">
        <v>25.0</v>
      </c>
      <c r="AA4" s="12" t="n">
        <v>276.0</v>
      </c>
      <c r="AB4" s="12" t="n">
        <v>217.0</v>
      </c>
      <c r="AC4" s="12" t="n">
        <v>611.25</v>
      </c>
      <c r="AD4" s="12" t="n">
        <v>243.5</v>
      </c>
      <c r="AE4" s="12" t="n">
        <v>100.0</v>
      </c>
      <c r="AF4" s="12" t="n">
        <v>104.5</v>
      </c>
      <c r="AG4" s="12" t="n">
        <v>37.5</v>
      </c>
      <c r="AH4" s="12" t="n">
        <v>56.5</v>
      </c>
      <c r="AI4" s="12" t="n">
        <v>52.5</v>
      </c>
      <c r="AJ4" s="12" t="n">
        <v>20.5</v>
      </c>
      <c r="AK4" s="12" t="n">
        <v>7.75</v>
      </c>
      <c r="AL4" s="12" t="n">
        <v>15.0</v>
      </c>
      <c r="AM4" s="12" t="n">
        <v>4.25</v>
      </c>
      <c r="AN4" s="12" t="n">
        <v>42.75</v>
      </c>
      <c r="AO4" s="12" t="n">
        <v>14.75</v>
      </c>
      <c r="AP4" s="12" t="n">
        <v>22.5</v>
      </c>
      <c r="AQ4" s="12" t="n">
        <v>52.75</v>
      </c>
      <c r="AR4" s="12" t="n">
        <v>18.75</v>
      </c>
      <c r="AS4" s="12" t="n">
        <v>5.25</v>
      </c>
      <c r="AT4" s="13" t="n">
        <v>3441.5</v>
      </c>
      <c r="AU4" s="14"/>
      <c r="AW4" s="9" t="s">
        <v>40</v>
      </c>
      <c r="AX4" s="24">
        <f>SUM(AA28:AJ37, AA42:AJ45, AO28:AR37, AO42:AR45)</f>
        <v>49591</v>
      </c>
      <c r="AZ4" s="9" t="s">
        <v>41</v>
      </c>
      <c r="BA4" s="15">
        <f>SUM(AY13:BC18)</f>
        <v>61239.5</v>
      </c>
      <c r="BB4" s="16">
        <f>BA4/BE$19</f>
        <v>0.38096585960634038</v>
      </c>
    </row>
    <row r="5" spans="1:57">
      <c r="A5" s="1" t="s">
        <v>4</v>
      </c>
      <c r="B5" s="12" t="n">
        <v>78.5</v>
      </c>
      <c r="C5" s="12" t="n">
        <v>59.0</v>
      </c>
      <c r="D5" s="12" t="n">
        <v>7.5</v>
      </c>
      <c r="E5" s="12" t="n">
        <v>48.25</v>
      </c>
      <c r="F5" s="12" t="n">
        <v>327.25</v>
      </c>
      <c r="G5" s="12" t="n">
        <v>73.25</v>
      </c>
      <c r="H5" s="12" t="n">
        <v>69.25</v>
      </c>
      <c r="I5" s="12" t="n">
        <v>52.0</v>
      </c>
      <c r="J5" s="12" t="n">
        <v>88.25</v>
      </c>
      <c r="K5" s="12" t="n">
        <v>25.0</v>
      </c>
      <c r="L5" s="12" t="n">
        <v>39.0</v>
      </c>
      <c r="M5" s="12" t="n">
        <v>72.25</v>
      </c>
      <c r="N5" s="12" t="n">
        <v>14.5</v>
      </c>
      <c r="O5" s="12" t="n">
        <v>14.0</v>
      </c>
      <c r="P5" s="12" t="n">
        <v>13.25</v>
      </c>
      <c r="Q5" s="12" t="n">
        <v>7.5</v>
      </c>
      <c r="R5" s="12" t="n">
        <v>8.25</v>
      </c>
      <c r="S5" s="12" t="n">
        <v>21.75</v>
      </c>
      <c r="T5" s="12" t="n">
        <v>9.5</v>
      </c>
      <c r="U5" s="12" t="n">
        <v>7.75</v>
      </c>
      <c r="V5" s="12" t="n">
        <v>15.75</v>
      </c>
      <c r="W5" s="12" t="n">
        <v>10.75</v>
      </c>
      <c r="X5" s="12" t="n">
        <v>5.75</v>
      </c>
      <c r="Y5" s="12" t="n">
        <v>21.75</v>
      </c>
      <c r="Z5" s="12" t="n">
        <v>9.5</v>
      </c>
      <c r="AA5" s="12" t="n">
        <v>163.75</v>
      </c>
      <c r="AB5" s="12" t="n">
        <v>140.25</v>
      </c>
      <c r="AC5" s="12" t="n">
        <v>314.75</v>
      </c>
      <c r="AD5" s="12" t="n">
        <v>142.25</v>
      </c>
      <c r="AE5" s="12" t="n">
        <v>68.0</v>
      </c>
      <c r="AF5" s="12" t="n">
        <v>46.0</v>
      </c>
      <c r="AG5" s="12" t="n">
        <v>16.75</v>
      </c>
      <c r="AH5" s="12" t="n">
        <v>15.25</v>
      </c>
      <c r="AI5" s="12" t="n">
        <v>12.5</v>
      </c>
      <c r="AJ5" s="12" t="n">
        <v>2.25</v>
      </c>
      <c r="AK5" s="12" t="n">
        <v>4.75</v>
      </c>
      <c r="AL5" s="12" t="n">
        <v>10.5</v>
      </c>
      <c r="AM5" s="12" t="n">
        <v>2.5</v>
      </c>
      <c r="AN5" s="12" t="n">
        <v>9.75</v>
      </c>
      <c r="AO5" s="12" t="n">
        <v>2.0</v>
      </c>
      <c r="AP5" s="12" t="n">
        <v>4.25</v>
      </c>
      <c r="AQ5" s="12" t="n">
        <v>37.75</v>
      </c>
      <c r="AR5" s="12" t="n">
        <v>14.5</v>
      </c>
      <c r="AS5" s="12" t="n">
        <v>6.75</v>
      </c>
      <c r="AT5" s="13" t="n">
        <v>2114.0</v>
      </c>
      <c r="AU5" s="14"/>
      <c r="AW5" s="9" t="s">
        <v>42</v>
      </c>
      <c r="AX5" s="24">
        <f>SUM(AA3:AJ27,B28:Z37,AA38:AJ41,AK28:AN37, B42:Z45, AK42:AN45, AO3:AR27, AO38:AR41,AS28:AS37,AS42:AS45,AA46:AJ46,AO46:AR46)</f>
        <v>72667.25</v>
      </c>
    </row>
    <row r="6" spans="1:57">
      <c r="A6" s="1" t="s">
        <v>5</v>
      </c>
      <c r="B6" s="12" t="n">
        <v>50.5</v>
      </c>
      <c r="C6" s="12" t="n">
        <v>53.5</v>
      </c>
      <c r="D6" s="12" t="n">
        <v>45.5</v>
      </c>
      <c r="E6" s="12" t="n">
        <v>8.75</v>
      </c>
      <c r="F6" s="12" t="n">
        <v>106.0</v>
      </c>
      <c r="G6" s="12" t="n">
        <v>54.0</v>
      </c>
      <c r="H6" s="12" t="n">
        <v>50.75</v>
      </c>
      <c r="I6" s="12" t="n">
        <v>67.25</v>
      </c>
      <c r="J6" s="12" t="n">
        <v>76.75</v>
      </c>
      <c r="K6" s="12" t="n">
        <v>26.75</v>
      </c>
      <c r="L6" s="12" t="n">
        <v>51.5</v>
      </c>
      <c r="M6" s="12" t="n">
        <v>60.5</v>
      </c>
      <c r="N6" s="12" t="n">
        <v>17.0</v>
      </c>
      <c r="O6" s="12" t="n">
        <v>15.25</v>
      </c>
      <c r="P6" s="12" t="n">
        <v>16.25</v>
      </c>
      <c r="Q6" s="12" t="n">
        <v>3.0</v>
      </c>
      <c r="R6" s="12" t="n">
        <v>13.0</v>
      </c>
      <c r="S6" s="12" t="n">
        <v>25.75</v>
      </c>
      <c r="T6" s="12" t="n">
        <v>12.25</v>
      </c>
      <c r="U6" s="12" t="n">
        <v>14.75</v>
      </c>
      <c r="V6" s="12" t="n">
        <v>21.25</v>
      </c>
      <c r="W6" s="12" t="n">
        <v>10.0</v>
      </c>
      <c r="X6" s="12" t="n">
        <v>4.25</v>
      </c>
      <c r="Y6" s="12" t="n">
        <v>16.25</v>
      </c>
      <c r="Z6" s="12" t="n">
        <v>15.5</v>
      </c>
      <c r="AA6" s="12" t="n">
        <v>252.25</v>
      </c>
      <c r="AB6" s="12" t="n">
        <v>191.0</v>
      </c>
      <c r="AC6" s="12" t="n">
        <v>389.75</v>
      </c>
      <c r="AD6" s="12" t="n">
        <v>224.0</v>
      </c>
      <c r="AE6" s="12" t="n">
        <v>150.75</v>
      </c>
      <c r="AF6" s="12" t="n">
        <v>90.0</v>
      </c>
      <c r="AG6" s="12" t="n">
        <v>21.25</v>
      </c>
      <c r="AH6" s="12" t="n">
        <v>21.75</v>
      </c>
      <c r="AI6" s="12" t="n">
        <v>12.25</v>
      </c>
      <c r="AJ6" s="12" t="n">
        <v>5.0</v>
      </c>
      <c r="AK6" s="12" t="n">
        <v>4.5</v>
      </c>
      <c r="AL6" s="12" t="n">
        <v>12.0</v>
      </c>
      <c r="AM6" s="12" t="n">
        <v>1.5</v>
      </c>
      <c r="AN6" s="12" t="n">
        <v>10.5</v>
      </c>
      <c r="AO6" s="12" t="n">
        <v>1.5</v>
      </c>
      <c r="AP6" s="12" t="n">
        <v>5.5</v>
      </c>
      <c r="AQ6" s="12" t="n">
        <v>61.25</v>
      </c>
      <c r="AR6" s="12" t="n">
        <v>14.0</v>
      </c>
      <c r="AS6" s="12" t="n">
        <v>3.25</v>
      </c>
      <c r="AT6" s="13" t="n">
        <v>2308.25</v>
      </c>
      <c r="AU6" s="14"/>
      <c r="AX6" s="12"/>
    </row>
    <row r="7" spans="1:57">
      <c r="A7" s="1" t="s">
        <v>6</v>
      </c>
      <c r="B7" s="12" t="n">
        <v>170.25</v>
      </c>
      <c r="C7" s="12" t="n">
        <v>296.75</v>
      </c>
      <c r="D7" s="12" t="n">
        <v>343.5</v>
      </c>
      <c r="E7" s="12" t="n">
        <v>122.25</v>
      </c>
      <c r="F7" s="12" t="n">
        <v>24.25</v>
      </c>
      <c r="G7" s="12" t="n">
        <v>218.5</v>
      </c>
      <c r="H7" s="12" t="n">
        <v>251.75</v>
      </c>
      <c r="I7" s="12" t="n">
        <v>240.75</v>
      </c>
      <c r="J7" s="12" t="n">
        <v>217.5</v>
      </c>
      <c r="K7" s="12" t="n">
        <v>83.25</v>
      </c>
      <c r="L7" s="12" t="n">
        <v>163.25</v>
      </c>
      <c r="M7" s="12" t="n">
        <v>152.0</v>
      </c>
      <c r="N7" s="12" t="n">
        <v>74.25</v>
      </c>
      <c r="O7" s="12" t="n">
        <v>66.75</v>
      </c>
      <c r="P7" s="12" t="n">
        <v>61.75</v>
      </c>
      <c r="Q7" s="12" t="n">
        <v>37.75</v>
      </c>
      <c r="R7" s="12" t="n">
        <v>55.25</v>
      </c>
      <c r="S7" s="12" t="n">
        <v>189.75</v>
      </c>
      <c r="T7" s="12" t="n">
        <v>44.5</v>
      </c>
      <c r="U7" s="12" t="n">
        <v>56.5</v>
      </c>
      <c r="V7" s="12" t="n">
        <v>82.25</v>
      </c>
      <c r="W7" s="12" t="n">
        <v>51.25</v>
      </c>
      <c r="X7" s="12" t="n">
        <v>36.0</v>
      </c>
      <c r="Y7" s="12" t="n">
        <v>32.25</v>
      </c>
      <c r="Z7" s="12" t="n">
        <v>51.0</v>
      </c>
      <c r="AA7" s="12" t="n">
        <v>587.75</v>
      </c>
      <c r="AB7" s="12" t="n">
        <v>409.25</v>
      </c>
      <c r="AC7" s="12" t="n">
        <v>1085.5</v>
      </c>
      <c r="AD7" s="12" t="n">
        <v>548.0</v>
      </c>
      <c r="AE7" s="12" t="n">
        <v>343.0</v>
      </c>
      <c r="AF7" s="12" t="n">
        <v>212.75</v>
      </c>
      <c r="AG7" s="12" t="n">
        <v>77.75</v>
      </c>
      <c r="AH7" s="12" t="n">
        <v>51.0</v>
      </c>
      <c r="AI7" s="12" t="n">
        <v>72.25</v>
      </c>
      <c r="AJ7" s="12" t="n">
        <v>11.0</v>
      </c>
      <c r="AK7" s="12" t="n">
        <v>22.25</v>
      </c>
      <c r="AL7" s="12" t="n">
        <v>63.25</v>
      </c>
      <c r="AM7" s="12" t="n">
        <v>9.0</v>
      </c>
      <c r="AN7" s="12" t="n">
        <v>32.25</v>
      </c>
      <c r="AO7" s="12" t="n">
        <v>9.75</v>
      </c>
      <c r="AP7" s="12" t="n">
        <v>13.25</v>
      </c>
      <c r="AQ7" s="12" t="n">
        <v>171.75</v>
      </c>
      <c r="AR7" s="12" t="n">
        <v>95.75</v>
      </c>
      <c r="AS7" s="12" t="n">
        <v>12.25</v>
      </c>
      <c r="AT7" s="13" t="n">
        <v>6951.0</v>
      </c>
      <c r="AU7" s="14"/>
      <c r="AX7" s="12"/>
    </row>
    <row r="8" spans="1:57">
      <c r="A8" s="1" t="s">
        <v>7</v>
      </c>
      <c r="B8" s="12" t="n">
        <v>74.75</v>
      </c>
      <c r="C8" s="12" t="n">
        <v>111.0</v>
      </c>
      <c r="D8" s="12" t="n">
        <v>64.5</v>
      </c>
      <c r="E8" s="12" t="n">
        <v>46.5</v>
      </c>
      <c r="F8" s="12" t="n">
        <v>179.0</v>
      </c>
      <c r="G8" s="12" t="n">
        <v>10.0</v>
      </c>
      <c r="H8" s="12" t="n">
        <v>74.0</v>
      </c>
      <c r="I8" s="12" t="n">
        <v>99.25</v>
      </c>
      <c r="J8" s="12" t="n">
        <v>103.5</v>
      </c>
      <c r="K8" s="12" t="n">
        <v>33.5</v>
      </c>
      <c r="L8" s="12" t="n">
        <v>91.5</v>
      </c>
      <c r="M8" s="12" t="n">
        <v>92.25</v>
      </c>
      <c r="N8" s="12" t="n">
        <v>32.5</v>
      </c>
      <c r="O8" s="12" t="n">
        <v>31.5</v>
      </c>
      <c r="P8" s="12" t="n">
        <v>30.0</v>
      </c>
      <c r="Q8" s="12" t="n">
        <v>14.5</v>
      </c>
      <c r="R8" s="12" t="n">
        <v>9.0</v>
      </c>
      <c r="S8" s="12" t="n">
        <v>29.0</v>
      </c>
      <c r="T8" s="12" t="n">
        <v>14.25</v>
      </c>
      <c r="U8" s="12" t="n">
        <v>6.0</v>
      </c>
      <c r="V8" s="12" t="n">
        <v>21.25</v>
      </c>
      <c r="W8" s="12" t="n">
        <v>8.0</v>
      </c>
      <c r="X8" s="12" t="n">
        <v>6.0</v>
      </c>
      <c r="Y8" s="12" t="n">
        <v>15.25</v>
      </c>
      <c r="Z8" s="12" t="n">
        <v>28.75</v>
      </c>
      <c r="AA8" s="12" t="n">
        <v>182.0</v>
      </c>
      <c r="AB8" s="12" t="n">
        <v>150.0</v>
      </c>
      <c r="AC8" s="12" t="n">
        <v>337.5</v>
      </c>
      <c r="AD8" s="12" t="n">
        <v>260.75</v>
      </c>
      <c r="AE8" s="12" t="n">
        <v>212.5</v>
      </c>
      <c r="AF8" s="12" t="n">
        <v>119.75</v>
      </c>
      <c r="AG8" s="12" t="n">
        <v>15.25</v>
      </c>
      <c r="AH8" s="12" t="n">
        <v>20.75</v>
      </c>
      <c r="AI8" s="12" t="n">
        <v>17.75</v>
      </c>
      <c r="AJ8" s="12" t="n">
        <v>5.0</v>
      </c>
      <c r="AK8" s="12" t="n">
        <v>9.5</v>
      </c>
      <c r="AL8" s="12" t="n">
        <v>16.0</v>
      </c>
      <c r="AM8" s="12" t="n">
        <v>3.75</v>
      </c>
      <c r="AN8" s="12" t="n">
        <v>19.25</v>
      </c>
      <c r="AO8" s="12" t="n">
        <v>3.0</v>
      </c>
      <c r="AP8" s="12" t="n">
        <v>4.75</v>
      </c>
      <c r="AQ8" s="12" t="n">
        <v>37.25</v>
      </c>
      <c r="AR8" s="12" t="n">
        <v>11.25</v>
      </c>
      <c r="AS8" s="12" t="n">
        <v>5.75</v>
      </c>
      <c r="AT8" s="13" t="n">
        <v>2657.5</v>
      </c>
      <c r="AU8" s="14"/>
      <c r="AX8" s="15"/>
    </row>
    <row r="9" spans="1:57">
      <c r="A9" s="1" t="s">
        <v>8</v>
      </c>
      <c r="B9" s="12" t="n">
        <v>96.75</v>
      </c>
      <c r="C9" s="12" t="n">
        <v>104.25</v>
      </c>
      <c r="D9" s="12" t="n">
        <v>72.5</v>
      </c>
      <c r="E9" s="12" t="n">
        <v>55.0</v>
      </c>
      <c r="F9" s="12" t="n">
        <v>239.25</v>
      </c>
      <c r="G9" s="12" t="n">
        <v>80.0</v>
      </c>
      <c r="H9" s="12" t="n">
        <v>15.25</v>
      </c>
      <c r="I9" s="12" t="n">
        <v>65.5</v>
      </c>
      <c r="J9" s="12" t="n">
        <v>89.75</v>
      </c>
      <c r="K9" s="12" t="n">
        <v>33.5</v>
      </c>
      <c r="L9" s="12" t="n">
        <v>110.25</v>
      </c>
      <c r="M9" s="12" t="n">
        <v>136.25</v>
      </c>
      <c r="N9" s="12" t="n">
        <v>48.5</v>
      </c>
      <c r="O9" s="12" t="n">
        <v>63.5</v>
      </c>
      <c r="P9" s="12" t="n">
        <v>50.5</v>
      </c>
      <c r="Q9" s="12" t="n">
        <v>26.5</v>
      </c>
      <c r="R9" s="12" t="n">
        <v>19.5</v>
      </c>
      <c r="S9" s="12" t="n">
        <v>47.25</v>
      </c>
      <c r="T9" s="12" t="n">
        <v>43.75</v>
      </c>
      <c r="U9" s="12" t="n">
        <v>35.0</v>
      </c>
      <c r="V9" s="12" t="n">
        <v>37.75</v>
      </c>
      <c r="W9" s="12" t="n">
        <v>17.5</v>
      </c>
      <c r="X9" s="12" t="n">
        <v>17.25</v>
      </c>
      <c r="Y9" s="12" t="n">
        <v>39.5</v>
      </c>
      <c r="Z9" s="12" t="n">
        <v>52.5</v>
      </c>
      <c r="AA9" s="12" t="n">
        <v>380.25</v>
      </c>
      <c r="AB9" s="12" t="n">
        <v>291.75</v>
      </c>
      <c r="AC9" s="12" t="n">
        <v>654.25</v>
      </c>
      <c r="AD9" s="12" t="n">
        <v>424.0</v>
      </c>
      <c r="AE9" s="12" t="n">
        <v>381.0</v>
      </c>
      <c r="AF9" s="12" t="n">
        <v>194.5</v>
      </c>
      <c r="AG9" s="12" t="n">
        <v>33.25</v>
      </c>
      <c r="AH9" s="12" t="n">
        <v>37.0</v>
      </c>
      <c r="AI9" s="12" t="n">
        <v>26.0</v>
      </c>
      <c r="AJ9" s="12" t="n">
        <v>8.5</v>
      </c>
      <c r="AK9" s="12" t="n">
        <v>12.5</v>
      </c>
      <c r="AL9" s="12" t="n">
        <v>20.5</v>
      </c>
      <c r="AM9" s="12" t="n">
        <v>8.5</v>
      </c>
      <c r="AN9" s="12" t="n">
        <v>86.5</v>
      </c>
      <c r="AO9" s="12" t="n">
        <v>3.5</v>
      </c>
      <c r="AP9" s="12" t="n">
        <v>10.5</v>
      </c>
      <c r="AQ9" s="12" t="n">
        <v>65.0</v>
      </c>
      <c r="AR9" s="12" t="n">
        <v>24.75</v>
      </c>
      <c r="AS9" s="12" t="n">
        <v>11.5</v>
      </c>
      <c r="AT9" s="13" t="n">
        <v>4271.0</v>
      </c>
      <c r="AU9" s="14"/>
      <c r="AX9" s="15"/>
    </row>
    <row r="10" spans="1:57">
      <c r="A10" s="1">
        <v>19</v>
      </c>
      <c r="B10" s="12" t="n">
        <v>40.0</v>
      </c>
      <c r="C10" s="12" t="n">
        <v>72.5</v>
      </c>
      <c r="D10" s="12" t="n">
        <v>47.0</v>
      </c>
      <c r="E10" s="12" t="n">
        <v>68.75</v>
      </c>
      <c r="F10" s="12" t="n">
        <v>207.0</v>
      </c>
      <c r="G10" s="12" t="n">
        <v>89.25</v>
      </c>
      <c r="H10" s="12" t="n">
        <v>75.75</v>
      </c>
      <c r="I10" s="12" t="n">
        <v>8.75</v>
      </c>
      <c r="J10" s="12" t="n">
        <v>20.75</v>
      </c>
      <c r="K10" s="12" t="n">
        <v>9.75</v>
      </c>
      <c r="L10" s="12" t="n">
        <v>66.0</v>
      </c>
      <c r="M10" s="12" t="n">
        <v>77.25</v>
      </c>
      <c r="N10" s="12" t="n">
        <v>44.75</v>
      </c>
      <c r="O10" s="12" t="n">
        <v>53.75</v>
      </c>
      <c r="P10" s="12" t="n">
        <v>52.75</v>
      </c>
      <c r="Q10" s="12" t="n">
        <v>19.0</v>
      </c>
      <c r="R10" s="12" t="n">
        <v>20.25</v>
      </c>
      <c r="S10" s="12" t="n">
        <v>35.75</v>
      </c>
      <c r="T10" s="12" t="n">
        <v>35.0</v>
      </c>
      <c r="U10" s="12" t="n">
        <v>32.5</v>
      </c>
      <c r="V10" s="12" t="n">
        <v>36.0</v>
      </c>
      <c r="W10" s="12" t="n">
        <v>25.75</v>
      </c>
      <c r="X10" s="12" t="n">
        <v>17.0</v>
      </c>
      <c r="Y10" s="12" t="n">
        <v>58.25</v>
      </c>
      <c r="Z10" s="12" t="n">
        <v>35.5</v>
      </c>
      <c r="AA10" s="12" t="n">
        <v>218.75</v>
      </c>
      <c r="AB10" s="12" t="n">
        <v>202.0</v>
      </c>
      <c r="AC10" s="12" t="n">
        <v>421.0</v>
      </c>
      <c r="AD10" s="12" t="n">
        <v>311.5</v>
      </c>
      <c r="AE10" s="12" t="n">
        <v>239.5</v>
      </c>
      <c r="AF10" s="12" t="n">
        <v>137.5</v>
      </c>
      <c r="AG10" s="12" t="n">
        <v>39.75</v>
      </c>
      <c r="AH10" s="12" t="n">
        <v>26.5</v>
      </c>
      <c r="AI10" s="12" t="n">
        <v>33.25</v>
      </c>
      <c r="AJ10" s="12" t="n">
        <v>15.0</v>
      </c>
      <c r="AK10" s="12" t="n">
        <v>8.5</v>
      </c>
      <c r="AL10" s="12" t="n">
        <v>22.25</v>
      </c>
      <c r="AM10" s="12" t="n">
        <v>10.75</v>
      </c>
      <c r="AN10" s="12" t="n">
        <v>38.25</v>
      </c>
      <c r="AO10" s="12" t="n">
        <v>9.5</v>
      </c>
      <c r="AP10" s="12" t="n">
        <v>8.0</v>
      </c>
      <c r="AQ10" s="12" t="n">
        <v>35.25</v>
      </c>
      <c r="AR10" s="12" t="n">
        <v>26.75</v>
      </c>
      <c r="AS10" s="12" t="n">
        <v>8.0</v>
      </c>
      <c r="AT10" s="13" t="n">
        <v>3061.0</v>
      </c>
      <c r="AU10" s="14"/>
      <c r="AW10" s="17"/>
      <c r="AX10" s="15"/>
      <c r="BD10" s="11"/>
    </row>
    <row r="11" spans="1:57">
      <c r="A11" s="1">
        <v>12</v>
      </c>
      <c r="B11" s="12" t="n">
        <v>65.0</v>
      </c>
      <c r="C11" s="12" t="n">
        <v>107.0</v>
      </c>
      <c r="D11" s="12" t="n">
        <v>84.0</v>
      </c>
      <c r="E11" s="12" t="n">
        <v>65.75</v>
      </c>
      <c r="F11" s="12" t="n">
        <v>197.5</v>
      </c>
      <c r="G11" s="12" t="n">
        <v>98.0</v>
      </c>
      <c r="H11" s="12" t="n">
        <v>78.75</v>
      </c>
      <c r="I11" s="12" t="n">
        <v>17.25</v>
      </c>
      <c r="J11" s="12" t="n">
        <v>11.25</v>
      </c>
      <c r="K11" s="12" t="n">
        <v>10.0</v>
      </c>
      <c r="L11" s="12" t="n">
        <v>74.75</v>
      </c>
      <c r="M11" s="12" t="n">
        <v>112.25</v>
      </c>
      <c r="N11" s="12" t="n">
        <v>80.0</v>
      </c>
      <c r="O11" s="12" t="n">
        <v>94.75</v>
      </c>
      <c r="P11" s="12" t="n">
        <v>56.0</v>
      </c>
      <c r="Q11" s="12" t="n">
        <v>28.5</v>
      </c>
      <c r="R11" s="12" t="n">
        <v>37.0</v>
      </c>
      <c r="S11" s="12" t="n">
        <v>73.75</v>
      </c>
      <c r="T11" s="12" t="n">
        <v>47.25</v>
      </c>
      <c r="U11" s="12" t="n">
        <v>41.5</v>
      </c>
      <c r="V11" s="12" t="n">
        <v>55.75</v>
      </c>
      <c r="W11" s="12" t="n">
        <v>25.75</v>
      </c>
      <c r="X11" s="12" t="n">
        <v>32.0</v>
      </c>
      <c r="Y11" s="12" t="n">
        <v>54.5</v>
      </c>
      <c r="Z11" s="12" t="n">
        <v>55.25</v>
      </c>
      <c r="AA11" s="12" t="n">
        <v>256.25</v>
      </c>
      <c r="AB11" s="12" t="n">
        <v>223.5</v>
      </c>
      <c r="AC11" s="12" t="n">
        <v>570.75</v>
      </c>
      <c r="AD11" s="12" t="n">
        <v>301.25</v>
      </c>
      <c r="AE11" s="12" t="n">
        <v>160.5</v>
      </c>
      <c r="AF11" s="12" t="n">
        <v>97.0</v>
      </c>
      <c r="AG11" s="12" t="n">
        <v>36.5</v>
      </c>
      <c r="AH11" s="12" t="n">
        <v>55.0</v>
      </c>
      <c r="AI11" s="12" t="n">
        <v>45.25</v>
      </c>
      <c r="AJ11" s="12" t="n">
        <v>19.5</v>
      </c>
      <c r="AK11" s="12" t="n">
        <v>8.0</v>
      </c>
      <c r="AL11" s="12" t="n">
        <v>26.75</v>
      </c>
      <c r="AM11" s="12" t="n">
        <v>10.75</v>
      </c>
      <c r="AN11" s="12" t="n">
        <v>69.25</v>
      </c>
      <c r="AO11" s="12" t="n">
        <v>13.75</v>
      </c>
      <c r="AP11" s="12" t="n">
        <v>13.75</v>
      </c>
      <c r="AQ11" s="12" t="n">
        <v>62.75</v>
      </c>
      <c r="AR11" s="12" t="n">
        <v>41.0</v>
      </c>
      <c r="AS11" s="12" t="n">
        <v>5.75</v>
      </c>
      <c r="AT11" s="13" t="n">
        <v>3620.75</v>
      </c>
      <c r="AU11" s="14"/>
      <c r="AW11" s="18"/>
      <c r="AX11" s="15" t="s">
        <v>43</v>
      </c>
      <c r="AY11" s="15" t="s">
        <v>44</v>
      </c>
      <c r="AZ11" s="15" t="s">
        <v>45</v>
      </c>
      <c r="BA11" s="15" t="s">
        <v>46</v>
      </c>
      <c r="BB11" s="15" t="s">
        <v>47</v>
      </c>
      <c r="BC11" s="15" t="s">
        <v>48</v>
      </c>
      <c r="BD11" s="14" t="s">
        <v>57</v>
      </c>
      <c r="BE11" s="9" t="s">
        <v>37</v>
      </c>
    </row>
    <row r="12" spans="1:57">
      <c r="A12" s="1" t="s">
        <v>9</v>
      </c>
      <c r="B12" s="12" t="n">
        <v>13.75</v>
      </c>
      <c r="C12" s="12" t="n">
        <v>25.25</v>
      </c>
      <c r="D12" s="12" t="n">
        <v>21.0</v>
      </c>
      <c r="E12" s="12" t="n">
        <v>23.75</v>
      </c>
      <c r="F12" s="12" t="n">
        <v>75.25</v>
      </c>
      <c r="G12" s="12" t="n">
        <v>35.0</v>
      </c>
      <c r="H12" s="12" t="n">
        <v>30.5</v>
      </c>
      <c r="I12" s="12" t="n">
        <v>11.5</v>
      </c>
      <c r="J12" s="12" t="n">
        <v>14.25</v>
      </c>
      <c r="K12" s="12" t="n">
        <v>9.0</v>
      </c>
      <c r="L12" s="12" t="n">
        <v>59.75</v>
      </c>
      <c r="M12" s="12" t="n">
        <v>116.0</v>
      </c>
      <c r="N12" s="12" t="n">
        <v>104.75</v>
      </c>
      <c r="O12" s="12" t="n">
        <v>128.25</v>
      </c>
      <c r="P12" s="12" t="n">
        <v>50.0</v>
      </c>
      <c r="Q12" s="12" t="n">
        <v>18.5</v>
      </c>
      <c r="R12" s="12" t="n">
        <v>38.75</v>
      </c>
      <c r="S12" s="12" t="n">
        <v>61.75</v>
      </c>
      <c r="T12" s="12" t="n">
        <v>10.75</v>
      </c>
      <c r="U12" s="12" t="n">
        <v>5.75</v>
      </c>
      <c r="V12" s="12" t="n">
        <v>12.75</v>
      </c>
      <c r="W12" s="12" t="n">
        <v>5.25</v>
      </c>
      <c r="X12" s="12" t="n">
        <v>10.5</v>
      </c>
      <c r="Y12" s="12" t="n">
        <v>14.5</v>
      </c>
      <c r="Z12" s="12" t="n">
        <v>14.5</v>
      </c>
      <c r="AA12" s="12" t="n">
        <v>208.5</v>
      </c>
      <c r="AB12" s="12" t="n">
        <v>198.5</v>
      </c>
      <c r="AC12" s="12" t="n">
        <v>462.5</v>
      </c>
      <c r="AD12" s="12" t="n">
        <v>241.75</v>
      </c>
      <c r="AE12" s="12" t="n">
        <v>154.75</v>
      </c>
      <c r="AF12" s="12" t="n">
        <v>83.5</v>
      </c>
      <c r="AG12" s="12" t="n">
        <v>33.25</v>
      </c>
      <c r="AH12" s="12" t="n">
        <v>38.25</v>
      </c>
      <c r="AI12" s="12" t="n">
        <v>22.75</v>
      </c>
      <c r="AJ12" s="12" t="n">
        <v>4.5</v>
      </c>
      <c r="AK12" s="12" t="n">
        <v>47.5</v>
      </c>
      <c r="AL12" s="12" t="n">
        <v>60.25</v>
      </c>
      <c r="AM12" s="12" t="n">
        <v>2.5</v>
      </c>
      <c r="AN12" s="12" t="n">
        <v>10.0</v>
      </c>
      <c r="AO12" s="12" t="n">
        <v>2.5</v>
      </c>
      <c r="AP12" s="12" t="n">
        <v>5.0</v>
      </c>
      <c r="AQ12" s="12" t="n">
        <v>22.75</v>
      </c>
      <c r="AR12" s="12" t="n">
        <v>6.25</v>
      </c>
      <c r="AS12" s="12" t="n">
        <v>25.0</v>
      </c>
      <c r="AT12" s="13" t="n">
        <v>2541.0</v>
      </c>
      <c r="AU12" s="14"/>
      <c r="AW12" s="17" t="s">
        <v>43</v>
      </c>
      <c r="AX12" s="15">
        <f>SUM(AA28:AD31)</f>
        <v>1883.25</v>
      </c>
      <c r="AY12" s="15">
        <f>SUM(Z28:Z31,H28:K31)</f>
        <v>6717.25</v>
      </c>
      <c r="AZ12" s="15">
        <f>SUM(AE28:AJ31)</f>
        <v>15206.25</v>
      </c>
      <c r="BA12" s="15">
        <f>SUM(B28:G31)</f>
        <v>6615.25</v>
      </c>
      <c r="BB12" s="15">
        <f>SUM(AM28:AN31,T28:Y31)</f>
        <v>6296</v>
      </c>
      <c r="BC12" s="15">
        <f>SUM(AK28:AL31,L28:S31)</f>
        <v>8247</v>
      </c>
      <c r="BD12" s="14">
        <f>SUM(AO28:AR31)</f>
        <v>4194.5</v>
      </c>
      <c r="BE12" s="9">
        <f t="shared" ref="BE12:BE19" si="0">SUM(AX12:BD12)</f>
        <v>49159.5</v>
      </c>
    </row>
    <row r="13" spans="1:57">
      <c r="A13" s="1" t="s">
        <v>10</v>
      </c>
      <c r="B13" s="12" t="n">
        <v>69.75</v>
      </c>
      <c r="C13" s="12" t="n">
        <v>96.25</v>
      </c>
      <c r="D13" s="12" t="n">
        <v>44.75</v>
      </c>
      <c r="E13" s="12" t="n">
        <v>48.75</v>
      </c>
      <c r="F13" s="12" t="n">
        <v>160.75</v>
      </c>
      <c r="G13" s="12" t="n">
        <v>93.75</v>
      </c>
      <c r="H13" s="12" t="n">
        <v>107.75</v>
      </c>
      <c r="I13" s="12" t="n">
        <v>76.25</v>
      </c>
      <c r="J13" s="12" t="n">
        <v>89.0</v>
      </c>
      <c r="K13" s="12" t="n">
        <v>49.75</v>
      </c>
      <c r="L13" s="12" t="n">
        <v>13.25</v>
      </c>
      <c r="M13" s="12" t="n">
        <v>175.0</v>
      </c>
      <c r="N13" s="12" t="n">
        <v>141.25</v>
      </c>
      <c r="O13" s="12" t="n">
        <v>210.25</v>
      </c>
      <c r="P13" s="12" t="n">
        <v>138.5</v>
      </c>
      <c r="Q13" s="12" t="n">
        <v>72.25</v>
      </c>
      <c r="R13" s="12" t="n">
        <v>44.75</v>
      </c>
      <c r="S13" s="12" t="n">
        <v>78.75</v>
      </c>
      <c r="T13" s="12" t="n">
        <v>36.25</v>
      </c>
      <c r="U13" s="12" t="n">
        <v>17.75</v>
      </c>
      <c r="V13" s="12" t="n">
        <v>32.5</v>
      </c>
      <c r="W13" s="12" t="n">
        <v>18.0</v>
      </c>
      <c r="X13" s="12" t="n">
        <v>17.25</v>
      </c>
      <c r="Y13" s="12" t="n">
        <v>35.75</v>
      </c>
      <c r="Z13" s="12" t="n">
        <v>85.25</v>
      </c>
      <c r="AA13" s="12" t="n">
        <v>302.0</v>
      </c>
      <c r="AB13" s="12" t="n">
        <v>201.0</v>
      </c>
      <c r="AC13" s="12" t="n">
        <v>599.75</v>
      </c>
      <c r="AD13" s="12" t="n">
        <v>329.5</v>
      </c>
      <c r="AE13" s="12" t="n">
        <v>192.25</v>
      </c>
      <c r="AF13" s="12" t="n">
        <v>133.0</v>
      </c>
      <c r="AG13" s="12" t="n">
        <v>34.75</v>
      </c>
      <c r="AH13" s="12" t="n">
        <v>54.5</v>
      </c>
      <c r="AI13" s="12" t="n">
        <v>49.0</v>
      </c>
      <c r="AJ13" s="12" t="n">
        <v>9.25</v>
      </c>
      <c r="AK13" s="12" t="n">
        <v>38.75</v>
      </c>
      <c r="AL13" s="12" t="n">
        <v>77.25</v>
      </c>
      <c r="AM13" s="12" t="n">
        <v>6.5</v>
      </c>
      <c r="AN13" s="12" t="n">
        <v>55.0</v>
      </c>
      <c r="AO13" s="12" t="n">
        <v>6.75</v>
      </c>
      <c r="AP13" s="12" t="n">
        <v>12.75</v>
      </c>
      <c r="AQ13" s="12" t="n">
        <v>33.0</v>
      </c>
      <c r="AR13" s="12" t="n">
        <v>16.5</v>
      </c>
      <c r="AS13" s="12" t="n">
        <v>38.5</v>
      </c>
      <c r="AT13" s="13" t="n">
        <v>4143.5</v>
      </c>
      <c r="AU13" s="14"/>
      <c r="AW13" s="17" t="s">
        <v>44</v>
      </c>
      <c r="AX13" s="15">
        <f>SUM(AA27:AD27,AA9:AD12)</f>
        <v>6392.25</v>
      </c>
      <c r="AY13" s="15">
        <f>SUM(Z27,Z9:Z12,H9:K12,H27:K27)</f>
        <v>814</v>
      </c>
      <c r="AZ13" s="15">
        <f>SUM(AE9:AJ12,AE27:AJ27)</f>
        <v>1909.75</v>
      </c>
      <c r="BA13" s="15">
        <f>SUM(B9:G12,B27:G27)</f>
        <v>2226.5</v>
      </c>
      <c r="BB13" s="15">
        <f>SUM(T9:Y12,AM9:AN12,T27:Y27,AM27:AN27)</f>
        <v>1105.5</v>
      </c>
      <c r="BC13" s="15">
        <f>SUM(L9:S12,AK9:AL12,L27:S27,AK27:AL27)</f>
        <v>2613</v>
      </c>
      <c r="BD13" s="14">
        <f>SUM(AO9:AR12,AO27:AR27)</f>
        <v>356.75</v>
      </c>
      <c r="BE13" s="9">
        <f t="shared" si="0"/>
        <v>15417.75</v>
      </c>
    </row>
    <row r="14" spans="1:57">
      <c r="A14" s="1" t="s">
        <v>11</v>
      </c>
      <c r="B14" s="12" t="n">
        <v>70.0</v>
      </c>
      <c r="C14" s="12" t="n">
        <v>163.5</v>
      </c>
      <c r="D14" s="12" t="n">
        <v>69.5</v>
      </c>
      <c r="E14" s="12" t="n">
        <v>61.75</v>
      </c>
      <c r="F14" s="12" t="n">
        <v>205.0</v>
      </c>
      <c r="G14" s="12" t="n">
        <v>94.0</v>
      </c>
      <c r="H14" s="12" t="n">
        <v>126.0</v>
      </c>
      <c r="I14" s="12" t="n">
        <v>93.0</v>
      </c>
      <c r="J14" s="12" t="n">
        <v>126.5</v>
      </c>
      <c r="K14" s="12" t="n">
        <v>86.0</v>
      </c>
      <c r="L14" s="12" t="n">
        <v>166.25</v>
      </c>
      <c r="M14" s="12" t="n">
        <v>9.75</v>
      </c>
      <c r="N14" s="12" t="n">
        <v>123.0</v>
      </c>
      <c r="O14" s="12" t="n">
        <v>201.25</v>
      </c>
      <c r="P14" s="12" t="n">
        <v>154.25</v>
      </c>
      <c r="Q14" s="12" t="n">
        <v>83.0</v>
      </c>
      <c r="R14" s="12" t="n">
        <v>120.5</v>
      </c>
      <c r="S14" s="12" t="n">
        <v>279.25</v>
      </c>
      <c r="T14" s="12" t="n">
        <v>87.25</v>
      </c>
      <c r="U14" s="12" t="n">
        <v>97.5</v>
      </c>
      <c r="V14" s="12" t="n">
        <v>112.0</v>
      </c>
      <c r="W14" s="12" t="n">
        <v>61.5</v>
      </c>
      <c r="X14" s="12" t="n">
        <v>40.0</v>
      </c>
      <c r="Y14" s="12" t="n">
        <v>66.25</v>
      </c>
      <c r="Z14" s="12" t="n">
        <v>75.0</v>
      </c>
      <c r="AA14" s="12" t="n">
        <v>251.5</v>
      </c>
      <c r="AB14" s="12" t="n">
        <v>165.5</v>
      </c>
      <c r="AC14" s="12" t="n">
        <v>432.75</v>
      </c>
      <c r="AD14" s="12" t="n">
        <v>229.5</v>
      </c>
      <c r="AE14" s="12" t="n">
        <v>109.5</v>
      </c>
      <c r="AF14" s="12" t="n">
        <v>76.75</v>
      </c>
      <c r="AG14" s="12" t="n">
        <v>45.5</v>
      </c>
      <c r="AH14" s="12" t="n">
        <v>42.0</v>
      </c>
      <c r="AI14" s="12" t="n">
        <v>56.75</v>
      </c>
      <c r="AJ14" s="12" t="n">
        <v>11.5</v>
      </c>
      <c r="AK14" s="12" t="n">
        <v>87.5</v>
      </c>
      <c r="AL14" s="12" t="n">
        <v>490.5</v>
      </c>
      <c r="AM14" s="12" t="n">
        <v>53.5</v>
      </c>
      <c r="AN14" s="12" t="n">
        <v>122.0</v>
      </c>
      <c r="AO14" s="12" t="n">
        <v>15.0</v>
      </c>
      <c r="AP14" s="12" t="n">
        <v>19.25</v>
      </c>
      <c r="AQ14" s="12" t="n">
        <v>42.25</v>
      </c>
      <c r="AR14" s="12" t="n">
        <v>31.5</v>
      </c>
      <c r="AS14" s="12" t="n">
        <v>91.75</v>
      </c>
      <c r="AT14" s="13" t="n">
        <v>5146.5</v>
      </c>
      <c r="AU14" s="14"/>
      <c r="AW14" s="17" t="s">
        <v>45</v>
      </c>
      <c r="AX14" s="15">
        <f>SUM(AA32:AD37)</f>
        <v>15012.5</v>
      </c>
      <c r="AY14" s="15">
        <f>SUM(H32:K37,Z32:Z37)</f>
        <v>1962.5</v>
      </c>
      <c r="AZ14" s="15">
        <f>SUM(AE32:AJ37)</f>
        <v>5342.25</v>
      </c>
      <c r="BA14" s="15">
        <f>SUM(B32:G37)</f>
        <v>1967</v>
      </c>
      <c r="BB14" s="15">
        <f>SUM(T32:Y37,AM32:AN37)</f>
        <v>1235</v>
      </c>
      <c r="BC14" s="15">
        <f>SUM(L32:S37,AK32:AL37)</f>
        <v>1741.5</v>
      </c>
      <c r="BD14" s="14">
        <f>SUM(AO32:AR37)</f>
        <v>1842.75</v>
      </c>
      <c r="BE14" s="9">
        <f t="shared" si="0"/>
        <v>29103.5</v>
      </c>
    </row>
    <row r="15" spans="1:57">
      <c r="A15" s="1" t="s">
        <v>12</v>
      </c>
      <c r="B15" s="12" t="n">
        <v>27.75</v>
      </c>
      <c r="C15" s="12" t="n">
        <v>35.25</v>
      </c>
      <c r="D15" s="12" t="n">
        <v>14.25</v>
      </c>
      <c r="E15" s="12" t="n">
        <v>20.5</v>
      </c>
      <c r="F15" s="12" t="n">
        <v>76.25</v>
      </c>
      <c r="G15" s="12" t="n">
        <v>36.25</v>
      </c>
      <c r="H15" s="12" t="n">
        <v>57.25</v>
      </c>
      <c r="I15" s="12" t="n">
        <v>55.5</v>
      </c>
      <c r="J15" s="12" t="n">
        <v>81.0</v>
      </c>
      <c r="K15" s="12" t="n">
        <v>102.5</v>
      </c>
      <c r="L15" s="12" t="n">
        <v>142.0</v>
      </c>
      <c r="M15" s="12" t="n">
        <v>121.75</v>
      </c>
      <c r="N15" s="12" t="n">
        <v>8.75</v>
      </c>
      <c r="O15" s="12" t="n">
        <v>93.25</v>
      </c>
      <c r="P15" s="12" t="n">
        <v>76.5</v>
      </c>
      <c r="Q15" s="12" t="n">
        <v>42.25</v>
      </c>
      <c r="R15" s="12" t="n">
        <v>35.5</v>
      </c>
      <c r="S15" s="12" t="n">
        <v>55.25</v>
      </c>
      <c r="T15" s="12" t="n">
        <v>17.25</v>
      </c>
      <c r="U15" s="12" t="n">
        <v>8.0</v>
      </c>
      <c r="V15" s="12" t="n">
        <v>19.5</v>
      </c>
      <c r="W15" s="12" t="n">
        <v>2.75</v>
      </c>
      <c r="X15" s="12" t="n">
        <v>2.25</v>
      </c>
      <c r="Y15" s="12" t="n">
        <v>12.0</v>
      </c>
      <c r="Z15" s="12" t="n">
        <v>28.75</v>
      </c>
      <c r="AA15" s="12" t="n">
        <v>174.0</v>
      </c>
      <c r="AB15" s="12" t="n">
        <v>117.25</v>
      </c>
      <c r="AC15" s="12" t="n">
        <v>348.5</v>
      </c>
      <c r="AD15" s="12" t="n">
        <v>144.75</v>
      </c>
      <c r="AE15" s="12" t="n">
        <v>64.75</v>
      </c>
      <c r="AF15" s="12" t="n">
        <v>53.75</v>
      </c>
      <c r="AG15" s="12" t="n">
        <v>22.0</v>
      </c>
      <c r="AH15" s="12" t="n">
        <v>27.25</v>
      </c>
      <c r="AI15" s="12" t="n">
        <v>24.75</v>
      </c>
      <c r="AJ15" s="12" t="n">
        <v>7.5</v>
      </c>
      <c r="AK15" s="12" t="n">
        <v>31.75</v>
      </c>
      <c r="AL15" s="12" t="n">
        <v>37.25</v>
      </c>
      <c r="AM15" s="12" t="n">
        <v>3.0</v>
      </c>
      <c r="AN15" s="12" t="n">
        <v>24.5</v>
      </c>
      <c r="AO15" s="12" t="n">
        <v>4.75</v>
      </c>
      <c r="AP15" s="12" t="n">
        <v>8.75</v>
      </c>
      <c r="AQ15" s="12" t="n">
        <v>24.5</v>
      </c>
      <c r="AR15" s="12" t="n">
        <v>11.75</v>
      </c>
      <c r="AS15" s="12" t="n">
        <v>21.5</v>
      </c>
      <c r="AT15" s="13" t="n">
        <v>2324.5</v>
      </c>
      <c r="AU15" s="14"/>
      <c r="AW15" s="17" t="s">
        <v>46</v>
      </c>
      <c r="AX15" s="15">
        <f>SUM(AA3:AD8)</f>
        <v>6476.25</v>
      </c>
      <c r="AY15" s="15">
        <f>SUM(H3:K8,Z3:Z8)</f>
        <v>2342</v>
      </c>
      <c r="AZ15" s="15">
        <f>SUM(AE3:AJ8)</f>
        <v>1983.25</v>
      </c>
      <c r="BA15" s="15">
        <f>SUM(B3:G8)</f>
        <v>3931.75</v>
      </c>
      <c r="BB15" s="15">
        <f>SUM(T3:Y8,AM3:AN8)</f>
        <v>923.25</v>
      </c>
      <c r="BC15" s="15">
        <f>SUM(L3:S8,AK3:AL8)</f>
        <v>2573.25</v>
      </c>
      <c r="BD15" s="14">
        <f>SUM(AO3:AR8)</f>
        <v>644.75</v>
      </c>
      <c r="BE15" s="9">
        <f t="shared" si="0"/>
        <v>18874.5</v>
      </c>
    </row>
    <row r="16" spans="1:57">
      <c r="A16" s="1" t="s">
        <v>13</v>
      </c>
      <c r="B16" s="12" t="n">
        <v>23.25</v>
      </c>
      <c r="C16" s="12" t="n">
        <v>46.0</v>
      </c>
      <c r="D16" s="12" t="n">
        <v>15.75</v>
      </c>
      <c r="E16" s="12" t="n">
        <v>14.75</v>
      </c>
      <c r="F16" s="12" t="n">
        <v>62.25</v>
      </c>
      <c r="G16" s="12" t="n">
        <v>36.0</v>
      </c>
      <c r="H16" s="12" t="n">
        <v>71.75</v>
      </c>
      <c r="I16" s="12" t="n">
        <v>69.5</v>
      </c>
      <c r="J16" s="12" t="n">
        <v>115.25</v>
      </c>
      <c r="K16" s="12" t="n">
        <v>119.5</v>
      </c>
      <c r="L16" s="12" t="n">
        <v>224.25</v>
      </c>
      <c r="M16" s="12" t="n">
        <v>201.75</v>
      </c>
      <c r="N16" s="12" t="n">
        <v>102.5</v>
      </c>
      <c r="O16" s="12" t="n">
        <v>6.5</v>
      </c>
      <c r="P16" s="12" t="n">
        <v>124.75</v>
      </c>
      <c r="Q16" s="12" t="n">
        <v>75.0</v>
      </c>
      <c r="R16" s="12" t="n">
        <v>77.5</v>
      </c>
      <c r="S16" s="12" t="n">
        <v>133.0</v>
      </c>
      <c r="T16" s="12" t="n">
        <v>18.75</v>
      </c>
      <c r="U16" s="12" t="n">
        <v>7.75</v>
      </c>
      <c r="V16" s="12" t="n">
        <v>7.25</v>
      </c>
      <c r="W16" s="12" t="n">
        <v>4.5</v>
      </c>
      <c r="X16" s="12" t="n">
        <v>5.25</v>
      </c>
      <c r="Y16" s="12" t="n">
        <v>7.75</v>
      </c>
      <c r="Z16" s="12" t="n">
        <v>31.0</v>
      </c>
      <c r="AA16" s="12" t="n">
        <v>155.25</v>
      </c>
      <c r="AB16" s="12" t="n">
        <v>118.75</v>
      </c>
      <c r="AC16" s="12" t="n">
        <v>334.5</v>
      </c>
      <c r="AD16" s="12" t="n">
        <v>136.0</v>
      </c>
      <c r="AE16" s="12" t="n">
        <v>56.5</v>
      </c>
      <c r="AF16" s="12" t="n">
        <v>37.25</v>
      </c>
      <c r="AG16" s="12" t="n">
        <v>16.0</v>
      </c>
      <c r="AH16" s="12" t="n">
        <v>31.75</v>
      </c>
      <c r="AI16" s="12" t="n">
        <v>26.75</v>
      </c>
      <c r="AJ16" s="12" t="n">
        <v>9.5</v>
      </c>
      <c r="AK16" s="12" t="n">
        <v>52.0</v>
      </c>
      <c r="AL16" s="12" t="n">
        <v>102.25</v>
      </c>
      <c r="AM16" s="12" t="n">
        <v>3.0</v>
      </c>
      <c r="AN16" s="12" t="n">
        <v>22.75</v>
      </c>
      <c r="AO16" s="12" t="n">
        <v>5.0</v>
      </c>
      <c r="AP16" s="12" t="n">
        <v>5.25</v>
      </c>
      <c r="AQ16" s="12" t="n">
        <v>16.0</v>
      </c>
      <c r="AR16" s="12" t="n">
        <v>6.0</v>
      </c>
      <c r="AS16" s="12" t="n">
        <v>64.0</v>
      </c>
      <c r="AT16" s="13" t="n">
        <v>2800.0</v>
      </c>
      <c r="AU16" s="14"/>
      <c r="AW16" s="17" t="s">
        <v>47</v>
      </c>
      <c r="AX16" s="15">
        <f>SUM(AA21:AD26,AA40:AD41)</f>
        <v>6038</v>
      </c>
      <c r="AY16" s="15">
        <f>SUM(H21:K26,H40:K41,Z21:Z26,Z40:Z41)</f>
        <v>1170.75</v>
      </c>
      <c r="AZ16" s="15">
        <f>SUM(AE21:AJ26,AE40:AJ41)</f>
        <v>1234.75</v>
      </c>
      <c r="BA16" s="15">
        <f>SUM(B21:G26,B40:G41)</f>
        <v>954.25</v>
      </c>
      <c r="BB16" s="15">
        <f>SUM(T21:Y26,T40:Y41,AM21:AN26,AM40:AN41)</f>
        <v>2746</v>
      </c>
      <c r="BC16" s="15">
        <f>SUM(L21:S26,L40:S41,AK21:AL26,AK40:AL41)</f>
        <v>1370.5</v>
      </c>
      <c r="BD16" s="14">
        <f>SUM(AO21:AR26,AO40:AR41)</f>
        <v>618</v>
      </c>
      <c r="BE16" s="9">
        <f t="shared" si="0"/>
        <v>14132.25</v>
      </c>
    </row>
    <row r="17" spans="1:57">
      <c r="A17" s="1" t="s">
        <v>14</v>
      </c>
      <c r="B17" s="12" t="n">
        <v>26.75</v>
      </c>
      <c r="C17" s="12" t="n">
        <v>33.25</v>
      </c>
      <c r="D17" s="12" t="n">
        <v>12.5</v>
      </c>
      <c r="E17" s="12" t="n">
        <v>16.0</v>
      </c>
      <c r="F17" s="12" t="n">
        <v>63.75</v>
      </c>
      <c r="G17" s="12" t="n">
        <v>29.0</v>
      </c>
      <c r="H17" s="12" t="n">
        <v>55.5</v>
      </c>
      <c r="I17" s="12" t="n">
        <v>55.75</v>
      </c>
      <c r="J17" s="12" t="n">
        <v>53.0</v>
      </c>
      <c r="K17" s="12" t="n">
        <v>46.5</v>
      </c>
      <c r="L17" s="12" t="n">
        <v>143.0</v>
      </c>
      <c r="M17" s="12" t="n">
        <v>153.0</v>
      </c>
      <c r="N17" s="12" t="n">
        <v>101.25</v>
      </c>
      <c r="O17" s="12" t="n">
        <v>123.5</v>
      </c>
      <c r="P17" s="12" t="n">
        <v>8.0</v>
      </c>
      <c r="Q17" s="12" t="n">
        <v>78.75</v>
      </c>
      <c r="R17" s="12" t="n">
        <v>93.75</v>
      </c>
      <c r="S17" s="12" t="n">
        <v>137.75</v>
      </c>
      <c r="T17" s="12" t="n">
        <v>13.25</v>
      </c>
      <c r="U17" s="12" t="n">
        <v>10.25</v>
      </c>
      <c r="V17" s="12" t="n">
        <v>9.25</v>
      </c>
      <c r="W17" s="12" t="n">
        <v>3.5</v>
      </c>
      <c r="X17" s="12" t="n">
        <v>2.75</v>
      </c>
      <c r="Y17" s="12" t="n">
        <v>8.75</v>
      </c>
      <c r="Z17" s="12" t="n">
        <v>24.25</v>
      </c>
      <c r="AA17" s="12" t="n">
        <v>109.5</v>
      </c>
      <c r="AB17" s="12" t="n">
        <v>59.25</v>
      </c>
      <c r="AC17" s="12" t="n">
        <v>195.75</v>
      </c>
      <c r="AD17" s="12" t="n">
        <v>95.75</v>
      </c>
      <c r="AE17" s="12" t="n">
        <v>29.0</v>
      </c>
      <c r="AF17" s="12" t="n">
        <v>24.0</v>
      </c>
      <c r="AG17" s="12" t="n">
        <v>10.5</v>
      </c>
      <c r="AH17" s="12" t="n">
        <v>14.0</v>
      </c>
      <c r="AI17" s="12" t="n">
        <v>17.5</v>
      </c>
      <c r="AJ17" s="12" t="n">
        <v>3.75</v>
      </c>
      <c r="AK17" s="12" t="n">
        <v>14.0</v>
      </c>
      <c r="AL17" s="12" t="n">
        <v>42.5</v>
      </c>
      <c r="AM17" s="12" t="n">
        <v>3.5</v>
      </c>
      <c r="AN17" s="12" t="n">
        <v>24.0</v>
      </c>
      <c r="AO17" s="12" t="n">
        <v>4.5</v>
      </c>
      <c r="AP17" s="12" t="n">
        <v>6.5</v>
      </c>
      <c r="AQ17" s="12" t="n">
        <v>10.25</v>
      </c>
      <c r="AR17" s="12" t="n">
        <v>7.25</v>
      </c>
      <c r="AS17" s="12" t="n">
        <v>21.0</v>
      </c>
      <c r="AT17" s="13" t="n">
        <v>1995.5</v>
      </c>
      <c r="AU17" s="14"/>
      <c r="AW17" s="1" t="s">
        <v>48</v>
      </c>
      <c r="AX17" s="14">
        <f>SUM(AA13:AD20,AA38:AD39)</f>
        <v>8119.25</v>
      </c>
      <c r="AY17" s="14">
        <f>SUM(H13:K20,H38:K39,Z13:Z20,Z38:Z39)</f>
        <v>2695.25</v>
      </c>
      <c r="AZ17" s="14">
        <f>SUM(AE13:AJ20,AE38:AJ39)</f>
        <v>1814.75</v>
      </c>
      <c r="BA17" s="14">
        <f>SUM(B13:G20,B38:G39)</f>
        <v>2522</v>
      </c>
      <c r="BB17" s="14">
        <f>SUM(T13:Y20,T38:Y39,AM13:AN20,AM38:AN39)</f>
        <v>1396</v>
      </c>
      <c r="BC17" s="14">
        <f>SUM(L13:S20,L38:S39,AK13:AL20,AK38:AL39)</f>
        <v>9105.75</v>
      </c>
      <c r="BD17" s="14">
        <f>SUM(AO13:AR20,AO38:AR39)</f>
        <v>498.25</v>
      </c>
      <c r="BE17" s="9">
        <f t="shared" si="0"/>
        <v>26151.25</v>
      </c>
    </row>
    <row r="18" spans="1:57">
      <c r="A18" s="1" t="s">
        <v>15</v>
      </c>
      <c r="B18" s="12" t="n">
        <v>12.5</v>
      </c>
      <c r="C18" s="12" t="n">
        <v>25.0</v>
      </c>
      <c r="D18" s="12" t="n">
        <v>6.75</v>
      </c>
      <c r="E18" s="12" t="n">
        <v>4.0</v>
      </c>
      <c r="F18" s="12" t="n">
        <v>35.25</v>
      </c>
      <c r="G18" s="12" t="n">
        <v>14.75</v>
      </c>
      <c r="H18" s="12" t="n">
        <v>29.25</v>
      </c>
      <c r="I18" s="12" t="n">
        <v>22.0</v>
      </c>
      <c r="J18" s="12" t="n">
        <v>34.75</v>
      </c>
      <c r="K18" s="12" t="n">
        <v>17.5</v>
      </c>
      <c r="L18" s="12" t="n">
        <v>68.5</v>
      </c>
      <c r="M18" s="12" t="n">
        <v>84.0</v>
      </c>
      <c r="N18" s="12" t="n">
        <v>41.5</v>
      </c>
      <c r="O18" s="12" t="n">
        <v>71.0</v>
      </c>
      <c r="P18" s="12" t="n">
        <v>74.5</v>
      </c>
      <c r="Q18" s="12" t="n">
        <v>6.5</v>
      </c>
      <c r="R18" s="12" t="n">
        <v>41.5</v>
      </c>
      <c r="S18" s="12" t="n">
        <v>88.0</v>
      </c>
      <c r="T18" s="12" t="n">
        <v>7.75</v>
      </c>
      <c r="U18" s="12" t="n">
        <v>3.75</v>
      </c>
      <c r="V18" s="12" t="n">
        <v>8.25</v>
      </c>
      <c r="W18" s="12" t="n">
        <v>1.25</v>
      </c>
      <c r="X18" s="12" t="n">
        <v>1.5</v>
      </c>
      <c r="Y18" s="12" t="n">
        <v>6.25</v>
      </c>
      <c r="Z18" s="12" t="n">
        <v>11.5</v>
      </c>
      <c r="AA18" s="12" t="n">
        <v>72.75</v>
      </c>
      <c r="AB18" s="12" t="n">
        <v>50.75</v>
      </c>
      <c r="AC18" s="12" t="n">
        <v>155.0</v>
      </c>
      <c r="AD18" s="12" t="n">
        <v>74.25</v>
      </c>
      <c r="AE18" s="12" t="n">
        <v>29.25</v>
      </c>
      <c r="AF18" s="12" t="n">
        <v>25.5</v>
      </c>
      <c r="AG18" s="12" t="n">
        <v>5.25</v>
      </c>
      <c r="AH18" s="12" t="n">
        <v>13.25</v>
      </c>
      <c r="AI18" s="12" t="n">
        <v>14.5</v>
      </c>
      <c r="AJ18" s="12" t="n">
        <v>5.75</v>
      </c>
      <c r="AK18" s="12" t="n">
        <v>16.0</v>
      </c>
      <c r="AL18" s="12" t="n">
        <v>26.0</v>
      </c>
      <c r="AM18" s="12" t="n">
        <v>2.0</v>
      </c>
      <c r="AN18" s="12" t="n">
        <v>14.75</v>
      </c>
      <c r="AO18" s="12" t="n">
        <v>3.5</v>
      </c>
      <c r="AP18" s="12" t="n">
        <v>5.75</v>
      </c>
      <c r="AQ18" s="12" t="n">
        <v>6.5</v>
      </c>
      <c r="AR18" s="12" t="n">
        <v>2.75</v>
      </c>
      <c r="AS18" s="12" t="n">
        <v>7.25</v>
      </c>
      <c r="AT18" s="13" t="n">
        <v>1248.25</v>
      </c>
      <c r="AU18" s="14"/>
      <c r="AW18" s="9" t="s">
        <v>58</v>
      </c>
      <c r="AX18" s="15">
        <f>SUM(AA42:AD45)</f>
        <v>3581.75</v>
      </c>
      <c r="AY18" s="9">
        <f>SUM(Z42:Z45,H42:K45)</f>
        <v>344.5</v>
      </c>
      <c r="AZ18" s="9">
        <f>SUM(AE42:AJ45)</f>
        <v>1759.25</v>
      </c>
      <c r="BA18" s="9">
        <f>SUM(B42:G45)</f>
        <v>481.5</v>
      </c>
      <c r="BB18" s="9">
        <f>SUM(T42:Y45, AM42:AN45)</f>
        <v>562.25</v>
      </c>
      <c r="BC18" s="9">
        <f>SUM(AK42:AL45,L42:S45)</f>
        <v>411.5</v>
      </c>
      <c r="BD18" s="9">
        <f>SUM(AO42:AR45)</f>
        <v>768.5</v>
      </c>
      <c r="BE18" s="9">
        <f t="shared" si="0"/>
        <v>7909.25</v>
      </c>
    </row>
    <row r="19" spans="1:57">
      <c r="A19" s="1" t="s">
        <v>16</v>
      </c>
      <c r="B19" s="12" t="n">
        <v>10.0</v>
      </c>
      <c r="C19" s="12" t="n">
        <v>21.75</v>
      </c>
      <c r="D19" s="12" t="n">
        <v>6.0</v>
      </c>
      <c r="E19" s="12" t="n">
        <v>10.75</v>
      </c>
      <c r="F19" s="12" t="n">
        <v>58.75</v>
      </c>
      <c r="G19" s="12" t="n">
        <v>13.5</v>
      </c>
      <c r="H19" s="12" t="n">
        <v>25.75</v>
      </c>
      <c r="I19" s="12" t="n">
        <v>27.5</v>
      </c>
      <c r="J19" s="12" t="n">
        <v>44.0</v>
      </c>
      <c r="K19" s="12" t="n">
        <v>40.0</v>
      </c>
      <c r="L19" s="12" t="n">
        <v>48.75</v>
      </c>
      <c r="M19" s="12" t="n">
        <v>117.0</v>
      </c>
      <c r="N19" s="12" t="n">
        <v>36.0</v>
      </c>
      <c r="O19" s="12" t="n">
        <v>85.25</v>
      </c>
      <c r="P19" s="12" t="n">
        <v>80.5</v>
      </c>
      <c r="Q19" s="12" t="n">
        <v>36.0</v>
      </c>
      <c r="R19" s="12" t="n">
        <v>7.25</v>
      </c>
      <c r="S19" s="12" t="n">
        <v>91.25</v>
      </c>
      <c r="T19" s="12" t="n">
        <v>10.5</v>
      </c>
      <c r="U19" s="12" t="n">
        <v>8.0</v>
      </c>
      <c r="V19" s="12" t="n">
        <v>7.5</v>
      </c>
      <c r="W19" s="12" t="n">
        <v>4.5</v>
      </c>
      <c r="X19" s="12" t="n">
        <v>1.75</v>
      </c>
      <c r="Y19" s="12" t="n">
        <v>6.5</v>
      </c>
      <c r="Z19" s="12" t="n">
        <v>15.25</v>
      </c>
      <c r="AA19" s="12" t="n">
        <v>124.75</v>
      </c>
      <c r="AB19" s="12" t="n">
        <v>81.25</v>
      </c>
      <c r="AC19" s="12" t="n">
        <v>236.75</v>
      </c>
      <c r="AD19" s="12" t="n">
        <v>77.5</v>
      </c>
      <c r="AE19" s="12" t="n">
        <v>28.5</v>
      </c>
      <c r="AF19" s="12" t="n">
        <v>20.75</v>
      </c>
      <c r="AG19" s="12" t="n">
        <v>10.0</v>
      </c>
      <c r="AH19" s="12" t="n">
        <v>19.25</v>
      </c>
      <c r="AI19" s="12" t="n">
        <v>24.25</v>
      </c>
      <c r="AJ19" s="12" t="n">
        <v>9.0</v>
      </c>
      <c r="AK19" s="12" t="n">
        <v>16.75</v>
      </c>
      <c r="AL19" s="12" t="n">
        <v>21.25</v>
      </c>
      <c r="AM19" s="12" t="n">
        <v>2.25</v>
      </c>
      <c r="AN19" s="12" t="n">
        <v>12.0</v>
      </c>
      <c r="AO19" s="12" t="n">
        <v>3.75</v>
      </c>
      <c r="AP19" s="12" t="n">
        <v>7.25</v>
      </c>
      <c r="AQ19" s="12" t="n">
        <v>15.5</v>
      </c>
      <c r="AR19" s="12" t="n">
        <v>5.75</v>
      </c>
      <c r="AS19" s="12" t="n">
        <v>13.5</v>
      </c>
      <c r="AT19" s="13" t="n">
        <v>1544.0</v>
      </c>
      <c r="AU19" s="14"/>
      <c r="AW19" s="9" t="s">
        <v>49</v>
      </c>
      <c r="AX19" s="15">
        <f>SUM(AX12:AX18)</f>
        <v>47503.25</v>
      </c>
      <c r="AY19" s="9">
        <f t="shared" ref="AY19:BD19" si="1">SUM(AY12:AY18)</f>
        <v>16046.25</v>
      </c>
      <c r="AZ19" s="9">
        <f t="shared" si="1"/>
        <v>29250.25</v>
      </c>
      <c r="BA19" s="9">
        <f t="shared" si="1"/>
        <v>18698.25</v>
      </c>
      <c r="BB19" s="9">
        <f t="shared" si="1"/>
        <v>14264</v>
      </c>
      <c r="BC19" s="9">
        <f t="shared" si="1"/>
        <v>26062.5</v>
      </c>
      <c r="BD19" s="9">
        <f t="shared" si="1"/>
        <v>8923.5</v>
      </c>
      <c r="BE19" s="9">
        <f t="shared" si="0"/>
        <v>160748</v>
      </c>
    </row>
    <row r="20" spans="1:57">
      <c r="A20" s="1" t="s">
        <v>17</v>
      </c>
      <c r="B20" s="12" t="n">
        <v>19.75</v>
      </c>
      <c r="C20" s="12" t="n">
        <v>42.0</v>
      </c>
      <c r="D20" s="12" t="n">
        <v>26.75</v>
      </c>
      <c r="E20" s="12" t="n">
        <v>26.0</v>
      </c>
      <c r="F20" s="12" t="n">
        <v>252.25</v>
      </c>
      <c r="G20" s="12" t="n">
        <v>36.75</v>
      </c>
      <c r="H20" s="12" t="n">
        <v>60.25</v>
      </c>
      <c r="I20" s="12" t="n">
        <v>48.75</v>
      </c>
      <c r="J20" s="12" t="n">
        <v>80.0</v>
      </c>
      <c r="K20" s="12" t="n">
        <v>49.0</v>
      </c>
      <c r="L20" s="12" t="n">
        <v>89.75</v>
      </c>
      <c r="M20" s="12" t="n">
        <v>271.0</v>
      </c>
      <c r="N20" s="12" t="n">
        <v>51.75</v>
      </c>
      <c r="O20" s="12" t="n">
        <v>127.0</v>
      </c>
      <c r="P20" s="12" t="n">
        <v>148.5</v>
      </c>
      <c r="Q20" s="12" t="n">
        <v>96.75</v>
      </c>
      <c r="R20" s="12" t="n">
        <v>89.75</v>
      </c>
      <c r="S20" s="12" t="n">
        <v>22.0</v>
      </c>
      <c r="T20" s="12" t="n">
        <v>21.25</v>
      </c>
      <c r="U20" s="12" t="n">
        <v>16.75</v>
      </c>
      <c r="V20" s="12" t="n">
        <v>14.5</v>
      </c>
      <c r="W20" s="12" t="n">
        <v>6.0</v>
      </c>
      <c r="X20" s="12" t="n">
        <v>5.5</v>
      </c>
      <c r="Y20" s="12" t="n">
        <v>19.75</v>
      </c>
      <c r="Z20" s="12" t="n">
        <v>11.0</v>
      </c>
      <c r="AA20" s="12" t="n">
        <v>297.5</v>
      </c>
      <c r="AB20" s="12" t="n">
        <v>179.5</v>
      </c>
      <c r="AC20" s="12" t="n">
        <v>467.75</v>
      </c>
      <c r="AD20" s="12" t="n">
        <v>203.0</v>
      </c>
      <c r="AE20" s="12" t="n">
        <v>72.0</v>
      </c>
      <c r="AF20" s="12" t="n">
        <v>34.75</v>
      </c>
      <c r="AG20" s="12" t="n">
        <v>20.25</v>
      </c>
      <c r="AH20" s="12" t="n">
        <v>23.25</v>
      </c>
      <c r="AI20" s="12" t="n">
        <v>39.0</v>
      </c>
      <c r="AJ20" s="12" t="n">
        <v>8.0</v>
      </c>
      <c r="AK20" s="12" t="n">
        <v>22.25</v>
      </c>
      <c r="AL20" s="12" t="n">
        <v>54.0</v>
      </c>
      <c r="AM20" s="12" t="n">
        <v>3.75</v>
      </c>
      <c r="AN20" s="12" t="n">
        <v>24.0</v>
      </c>
      <c r="AO20" s="12" t="n">
        <v>6.75</v>
      </c>
      <c r="AP20" s="12" t="n">
        <v>6.0</v>
      </c>
      <c r="AQ20" s="12" t="n">
        <v>34.25</v>
      </c>
      <c r="AR20" s="12" t="n">
        <v>8.25</v>
      </c>
      <c r="AS20" s="12" t="n">
        <v>14.25</v>
      </c>
      <c r="AT20" s="13" t="n">
        <v>3151.25</v>
      </c>
      <c r="AU20" s="14"/>
      <c r="AW20" s="18"/>
      <c r="AX20" s="15"/>
    </row>
    <row r="21" spans="1:57">
      <c r="A21" s="1" t="s">
        <v>18</v>
      </c>
      <c r="B21" s="12" t="n">
        <v>17.75</v>
      </c>
      <c r="C21" s="12" t="n">
        <v>20.0</v>
      </c>
      <c r="D21" s="12" t="n">
        <v>11.25</v>
      </c>
      <c r="E21" s="12" t="n">
        <v>11.5</v>
      </c>
      <c r="F21" s="12" t="n">
        <v>51.75</v>
      </c>
      <c r="G21" s="12" t="n">
        <v>11.75</v>
      </c>
      <c r="H21" s="12" t="n">
        <v>46.75</v>
      </c>
      <c r="I21" s="12" t="n">
        <v>40.0</v>
      </c>
      <c r="J21" s="12" t="n">
        <v>56.0</v>
      </c>
      <c r="K21" s="12" t="n">
        <v>6.75</v>
      </c>
      <c r="L21" s="12" t="n">
        <v>36.5</v>
      </c>
      <c r="M21" s="12" t="n">
        <v>91.0</v>
      </c>
      <c r="N21" s="12" t="n">
        <v>14.25</v>
      </c>
      <c r="O21" s="12" t="n">
        <v>15.75</v>
      </c>
      <c r="P21" s="12" t="n">
        <v>14.75</v>
      </c>
      <c r="Q21" s="12" t="n">
        <v>7.0</v>
      </c>
      <c r="R21" s="12" t="n">
        <v>8.75</v>
      </c>
      <c r="S21" s="12" t="n">
        <v>20.0</v>
      </c>
      <c r="T21" s="12" t="n">
        <v>13.25</v>
      </c>
      <c r="U21" s="12" t="n">
        <v>59.0</v>
      </c>
      <c r="V21" s="12" t="n">
        <v>224.5</v>
      </c>
      <c r="W21" s="12" t="n">
        <v>54.0</v>
      </c>
      <c r="X21" s="12" t="n">
        <v>25.0</v>
      </c>
      <c r="Y21" s="12" t="n">
        <v>43.25</v>
      </c>
      <c r="Z21" s="12" t="n">
        <v>6.5</v>
      </c>
      <c r="AA21" s="12" t="n">
        <v>217.25</v>
      </c>
      <c r="AB21" s="12" t="n">
        <v>121.25</v>
      </c>
      <c r="AC21" s="12" t="n">
        <v>275.25</v>
      </c>
      <c r="AD21" s="12" t="n">
        <v>136.25</v>
      </c>
      <c r="AE21" s="12" t="n">
        <v>48.25</v>
      </c>
      <c r="AF21" s="12" t="n">
        <v>39.75</v>
      </c>
      <c r="AG21" s="12" t="n">
        <v>26.5</v>
      </c>
      <c r="AH21" s="12" t="n">
        <v>24.25</v>
      </c>
      <c r="AI21" s="12" t="n">
        <v>30.75</v>
      </c>
      <c r="AJ21" s="12" t="n">
        <v>11.5</v>
      </c>
      <c r="AK21" s="12" t="n">
        <v>6.5</v>
      </c>
      <c r="AL21" s="12" t="n">
        <v>5.75</v>
      </c>
      <c r="AM21" s="12" t="n">
        <v>24.25</v>
      </c>
      <c r="AN21" s="12" t="n">
        <v>202.25</v>
      </c>
      <c r="AO21" s="12" t="n">
        <v>11.75</v>
      </c>
      <c r="AP21" s="12" t="n">
        <v>11.75</v>
      </c>
      <c r="AQ21" s="12" t="n">
        <v>74.25</v>
      </c>
      <c r="AR21" s="12" t="n">
        <v>13.0</v>
      </c>
      <c r="AS21" s="12" t="n">
        <v>5.25</v>
      </c>
      <c r="AT21" s="13" t="n">
        <v>2192.75</v>
      </c>
      <c r="AU21" s="14"/>
      <c r="AW21" s="17"/>
      <c r="AX21" s="15" t="s">
        <v>43</v>
      </c>
      <c r="AY21" s="15" t="s">
        <v>44</v>
      </c>
      <c r="AZ21" s="9" t="s">
        <v>45</v>
      </c>
      <c r="BA21" s="9" t="s">
        <v>46</v>
      </c>
      <c r="BB21" s="9" t="s">
        <v>47</v>
      </c>
      <c r="BC21" s="9" t="s">
        <v>48</v>
      </c>
      <c r="BD21" s="9" t="s">
        <v>58</v>
      </c>
    </row>
    <row r="22" spans="1:57">
      <c r="A22" s="1" t="s">
        <v>19</v>
      </c>
      <c r="B22" s="12" t="n">
        <v>10.25</v>
      </c>
      <c r="C22" s="12" t="n">
        <v>13.75</v>
      </c>
      <c r="D22" s="12" t="n">
        <v>7.75</v>
      </c>
      <c r="E22" s="12" t="n">
        <v>11.0</v>
      </c>
      <c r="F22" s="12" t="n">
        <v>54.5</v>
      </c>
      <c r="G22" s="12" t="n">
        <v>9.25</v>
      </c>
      <c r="H22" s="12" t="n">
        <v>33.5</v>
      </c>
      <c r="I22" s="12" t="n">
        <v>34.25</v>
      </c>
      <c r="J22" s="12" t="n">
        <v>32.75</v>
      </c>
      <c r="K22" s="12" t="n">
        <v>11.0</v>
      </c>
      <c r="L22" s="12" t="n">
        <v>15.75</v>
      </c>
      <c r="M22" s="12" t="n">
        <v>90.5</v>
      </c>
      <c r="N22" s="12" t="n">
        <v>9.5</v>
      </c>
      <c r="O22" s="12" t="n">
        <v>7.5</v>
      </c>
      <c r="P22" s="12" t="n">
        <v>7.5</v>
      </c>
      <c r="Q22" s="12" t="n">
        <v>2.75</v>
      </c>
      <c r="R22" s="12" t="n">
        <v>7.5</v>
      </c>
      <c r="S22" s="12" t="n">
        <v>17.0</v>
      </c>
      <c r="T22" s="12" t="n">
        <v>53.75</v>
      </c>
      <c r="U22" s="12" t="n">
        <v>13.5</v>
      </c>
      <c r="V22" s="12" t="n">
        <v>84.5</v>
      </c>
      <c r="W22" s="12" t="n">
        <v>22.25</v>
      </c>
      <c r="X22" s="12" t="n">
        <v>14.25</v>
      </c>
      <c r="Y22" s="12" t="n">
        <v>43.75</v>
      </c>
      <c r="Z22" s="12" t="n">
        <v>7.0</v>
      </c>
      <c r="AA22" s="12" t="n">
        <v>335.0</v>
      </c>
      <c r="AB22" s="12" t="n">
        <v>181.25</v>
      </c>
      <c r="AC22" s="12" t="n">
        <v>352.5</v>
      </c>
      <c r="AD22" s="12" t="n">
        <v>133.75</v>
      </c>
      <c r="AE22" s="12" t="n">
        <v>46.0</v>
      </c>
      <c r="AF22" s="12" t="n">
        <v>26.5</v>
      </c>
      <c r="AG22" s="12" t="n">
        <v>16.25</v>
      </c>
      <c r="AH22" s="12" t="n">
        <v>13.75</v>
      </c>
      <c r="AI22" s="12" t="n">
        <v>26.5</v>
      </c>
      <c r="AJ22" s="12" t="n">
        <v>7.5</v>
      </c>
      <c r="AK22" s="12" t="n">
        <v>1.75</v>
      </c>
      <c r="AL22" s="12" t="n">
        <v>8.25</v>
      </c>
      <c r="AM22" s="12" t="n">
        <v>7.5</v>
      </c>
      <c r="AN22" s="12" t="n">
        <v>58.5</v>
      </c>
      <c r="AO22" s="12" t="n">
        <v>7.25</v>
      </c>
      <c r="AP22" s="12" t="n">
        <v>3.5</v>
      </c>
      <c r="AQ22" s="12" t="n">
        <v>94.75</v>
      </c>
      <c r="AR22" s="12" t="n">
        <v>13.0</v>
      </c>
      <c r="AS22" s="12" t="n">
        <v>2.25</v>
      </c>
      <c r="AT22" s="13" t="n">
        <v>1950.75</v>
      </c>
      <c r="AU22" s="14"/>
      <c r="AW22" s="17" t="s">
        <v>43</v>
      </c>
      <c r="AX22" s="15">
        <f>AX12</f>
        <v>1883.25</v>
      </c>
      <c r="AY22" s="15"/>
      <c r="AZ22" s="15"/>
    </row>
    <row r="23" spans="1:57">
      <c r="A23" s="1" t="s">
        <v>20</v>
      </c>
      <c r="B23" s="12" t="n">
        <v>11.25</v>
      </c>
      <c r="C23" s="12" t="n">
        <v>21.5</v>
      </c>
      <c r="D23" s="12" t="n">
        <v>17.5</v>
      </c>
      <c r="E23" s="12" t="n">
        <v>16.75</v>
      </c>
      <c r="F23" s="12" t="n">
        <v>99.75</v>
      </c>
      <c r="G23" s="12" t="n">
        <v>20.0</v>
      </c>
      <c r="H23" s="12" t="n">
        <v>43.75</v>
      </c>
      <c r="I23" s="12" t="n">
        <v>43.5</v>
      </c>
      <c r="J23" s="12" t="n">
        <v>61.25</v>
      </c>
      <c r="K23" s="12" t="n">
        <v>13.75</v>
      </c>
      <c r="L23" s="12" t="n">
        <v>34.75</v>
      </c>
      <c r="M23" s="12" t="n">
        <v>117.75</v>
      </c>
      <c r="N23" s="12" t="n">
        <v>18.0</v>
      </c>
      <c r="O23" s="12" t="n">
        <v>9.0</v>
      </c>
      <c r="P23" s="12" t="n">
        <v>9.0</v>
      </c>
      <c r="Q23" s="12" t="n">
        <v>7.75</v>
      </c>
      <c r="R23" s="12" t="n">
        <v>5.0</v>
      </c>
      <c r="S23" s="12" t="n">
        <v>11.25</v>
      </c>
      <c r="T23" s="12" t="n">
        <v>265.75</v>
      </c>
      <c r="U23" s="12" t="n">
        <v>85.75</v>
      </c>
      <c r="V23" s="12" t="n">
        <v>18.25</v>
      </c>
      <c r="W23" s="12" t="n">
        <v>43.5</v>
      </c>
      <c r="X23" s="12" t="n">
        <v>26.25</v>
      </c>
      <c r="Y23" s="12" t="n">
        <v>78.75</v>
      </c>
      <c r="Z23" s="12" t="n">
        <v>9.0</v>
      </c>
      <c r="AA23" s="12" t="n">
        <v>425.75</v>
      </c>
      <c r="AB23" s="12" t="n">
        <v>246.0</v>
      </c>
      <c r="AC23" s="12" t="n">
        <v>446.5</v>
      </c>
      <c r="AD23" s="12" t="n">
        <v>204.0</v>
      </c>
      <c r="AE23" s="12" t="n">
        <v>71.5</v>
      </c>
      <c r="AF23" s="12" t="n">
        <v>39.0</v>
      </c>
      <c r="AG23" s="12" t="n">
        <v>24.0</v>
      </c>
      <c r="AH23" s="12" t="n">
        <v>21.0</v>
      </c>
      <c r="AI23" s="12" t="n">
        <v>25.5</v>
      </c>
      <c r="AJ23" s="12" t="n">
        <v>8.0</v>
      </c>
      <c r="AK23" s="12" t="n">
        <v>4.0</v>
      </c>
      <c r="AL23" s="12" t="n">
        <v>7.5</v>
      </c>
      <c r="AM23" s="12" t="n">
        <v>20.25</v>
      </c>
      <c r="AN23" s="12" t="n">
        <v>88.25</v>
      </c>
      <c r="AO23" s="12" t="n">
        <v>7.75</v>
      </c>
      <c r="AP23" s="12" t="n">
        <v>7.0</v>
      </c>
      <c r="AQ23" s="12" t="n">
        <v>116.25</v>
      </c>
      <c r="AR23" s="12" t="n">
        <v>21.75</v>
      </c>
      <c r="AS23" s="12" t="n">
        <v>3.25</v>
      </c>
      <c r="AT23" s="13" t="n">
        <v>2876.0</v>
      </c>
      <c r="AU23" s="14"/>
      <c r="AW23" s="17" t="s">
        <v>44</v>
      </c>
      <c r="AX23" s="15">
        <f>AX13+AY12</f>
        <v>13109.5</v>
      </c>
      <c r="AY23" s="15">
        <f>AY13</f>
        <v>814</v>
      </c>
      <c r="AZ23" s="15"/>
      <c r="BA23" s="15"/>
    </row>
    <row r="24" spans="1:57">
      <c r="A24" s="1" t="s">
        <v>21</v>
      </c>
      <c r="B24" s="12" t="n">
        <v>10.0</v>
      </c>
      <c r="C24" s="12" t="n">
        <v>12.25</v>
      </c>
      <c r="D24" s="12" t="n">
        <v>13.25</v>
      </c>
      <c r="E24" s="12" t="n">
        <v>10.0</v>
      </c>
      <c r="F24" s="12" t="n">
        <v>48.25</v>
      </c>
      <c r="G24" s="12" t="n">
        <v>10.5</v>
      </c>
      <c r="H24" s="12" t="n">
        <v>21.5</v>
      </c>
      <c r="I24" s="12" t="n">
        <v>30.25</v>
      </c>
      <c r="J24" s="12" t="n">
        <v>33.25</v>
      </c>
      <c r="K24" s="12" t="n">
        <v>3.0</v>
      </c>
      <c r="L24" s="12" t="n">
        <v>17.25</v>
      </c>
      <c r="M24" s="12" t="n">
        <v>65.75</v>
      </c>
      <c r="N24" s="12" t="n">
        <v>3.25</v>
      </c>
      <c r="O24" s="12" t="n">
        <v>6.5</v>
      </c>
      <c r="P24" s="12" t="n">
        <v>4.5</v>
      </c>
      <c r="Q24" s="12" t="n">
        <v>1.75</v>
      </c>
      <c r="R24" s="12" t="n">
        <v>4.5</v>
      </c>
      <c r="S24" s="12" t="n">
        <v>4.5</v>
      </c>
      <c r="T24" s="12" t="n">
        <v>75.5</v>
      </c>
      <c r="U24" s="12" t="n">
        <v>28.5</v>
      </c>
      <c r="V24" s="12" t="n">
        <v>39.75</v>
      </c>
      <c r="W24" s="12" t="n">
        <v>5.75</v>
      </c>
      <c r="X24" s="12" t="n">
        <v>12.25</v>
      </c>
      <c r="Y24" s="12" t="n">
        <v>63.25</v>
      </c>
      <c r="Z24" s="12" t="n">
        <v>4.0</v>
      </c>
      <c r="AA24" s="12" t="n">
        <v>279.0</v>
      </c>
      <c r="AB24" s="12" t="n">
        <v>160.25</v>
      </c>
      <c r="AC24" s="12" t="n">
        <v>263.25</v>
      </c>
      <c r="AD24" s="12" t="n">
        <v>123.5</v>
      </c>
      <c r="AE24" s="12" t="n">
        <v>44.5</v>
      </c>
      <c r="AF24" s="12" t="n">
        <v>26.25</v>
      </c>
      <c r="AG24" s="12" t="n">
        <v>10.0</v>
      </c>
      <c r="AH24" s="12" t="n">
        <v>6.25</v>
      </c>
      <c r="AI24" s="12" t="n">
        <v>10.75</v>
      </c>
      <c r="AJ24" s="12" t="n">
        <v>1.25</v>
      </c>
      <c r="AK24" s="12" t="n">
        <v>1.75</v>
      </c>
      <c r="AL24" s="12" t="n">
        <v>1.25</v>
      </c>
      <c r="AM24" s="12" t="n">
        <v>8.5</v>
      </c>
      <c r="AN24" s="12" t="n">
        <v>18.25</v>
      </c>
      <c r="AO24" s="12" t="n">
        <v>1.75</v>
      </c>
      <c r="AP24" s="12" t="n">
        <v>3.5</v>
      </c>
      <c r="AQ24" s="12" t="n">
        <v>57.25</v>
      </c>
      <c r="AR24" s="12" t="n">
        <v>8.25</v>
      </c>
      <c r="AS24" s="12" t="n">
        <v>0.25</v>
      </c>
      <c r="AT24" s="13" t="n">
        <v>1555.0</v>
      </c>
      <c r="AU24" s="14"/>
      <c r="AW24" s="17" t="s">
        <v>45</v>
      </c>
      <c r="AX24" s="15">
        <f>AX14+AZ12</f>
        <v>30218.75</v>
      </c>
      <c r="AY24" s="15">
        <f>AY14+AZ13</f>
        <v>3872.25</v>
      </c>
      <c r="AZ24" s="15">
        <f>AZ14</f>
        <v>5342.25</v>
      </c>
      <c r="BA24" s="15"/>
      <c r="BB24" s="15"/>
    </row>
    <row r="25" spans="1:57">
      <c r="A25" s="1" t="s">
        <v>22</v>
      </c>
      <c r="B25" s="12" t="n">
        <v>5.0</v>
      </c>
      <c r="C25" s="12" t="n">
        <v>7.25</v>
      </c>
      <c r="D25" s="12" t="n">
        <v>4.75</v>
      </c>
      <c r="E25" s="12" t="n">
        <v>3.75</v>
      </c>
      <c r="F25" s="12" t="n">
        <v>35.0</v>
      </c>
      <c r="G25" s="12" t="n">
        <v>7.5</v>
      </c>
      <c r="H25" s="12" t="n">
        <v>20.25</v>
      </c>
      <c r="I25" s="12" t="n">
        <v>17.75</v>
      </c>
      <c r="J25" s="12" t="n">
        <v>26.5</v>
      </c>
      <c r="K25" s="12" t="n">
        <v>10.75</v>
      </c>
      <c r="L25" s="12" t="n">
        <v>20.5</v>
      </c>
      <c r="M25" s="12" t="n">
        <v>37.5</v>
      </c>
      <c r="N25" s="12" t="n">
        <v>3.25</v>
      </c>
      <c r="O25" s="12" t="n">
        <v>2.0</v>
      </c>
      <c r="P25" s="12" t="n">
        <v>3.75</v>
      </c>
      <c r="Q25" s="12" t="n">
        <v>2.0</v>
      </c>
      <c r="R25" s="12" t="n">
        <v>2.0</v>
      </c>
      <c r="S25" s="12" t="n">
        <v>21.5</v>
      </c>
      <c r="T25" s="12" t="n">
        <v>22.75</v>
      </c>
      <c r="U25" s="12" t="n">
        <v>16.5</v>
      </c>
      <c r="V25" s="12" t="n">
        <v>30.25</v>
      </c>
      <c r="W25" s="12" t="n">
        <v>12.5</v>
      </c>
      <c r="X25" s="12" t="n">
        <v>6.5</v>
      </c>
      <c r="Y25" s="12" t="n">
        <v>54.75</v>
      </c>
      <c r="Z25" s="12" t="n">
        <v>3.5</v>
      </c>
      <c r="AA25" s="12" t="n">
        <v>196.75</v>
      </c>
      <c r="AB25" s="12" t="n">
        <v>112.0</v>
      </c>
      <c r="AC25" s="12" t="n">
        <v>215.75</v>
      </c>
      <c r="AD25" s="12" t="n">
        <v>81.0</v>
      </c>
      <c r="AE25" s="12" t="n">
        <v>34.5</v>
      </c>
      <c r="AF25" s="12" t="n">
        <v>27.75</v>
      </c>
      <c r="AG25" s="12" t="n">
        <v>7.0</v>
      </c>
      <c r="AH25" s="12" t="n">
        <v>10.0</v>
      </c>
      <c r="AI25" s="12" t="n">
        <v>9.5</v>
      </c>
      <c r="AJ25" s="12" t="n">
        <v>3.5</v>
      </c>
      <c r="AK25" s="12" t="n">
        <v>2.5</v>
      </c>
      <c r="AL25" s="12" t="n">
        <v>1.75</v>
      </c>
      <c r="AM25" s="12" t="n">
        <v>2.5</v>
      </c>
      <c r="AN25" s="12" t="n">
        <v>10.75</v>
      </c>
      <c r="AO25" s="12" t="n">
        <v>2.0</v>
      </c>
      <c r="AP25" s="12" t="n">
        <v>2.0</v>
      </c>
      <c r="AQ25" s="12" t="n">
        <v>44.25</v>
      </c>
      <c r="AR25" s="12" t="n">
        <v>6.0</v>
      </c>
      <c r="AS25" s="12" t="n">
        <v>0.5</v>
      </c>
      <c r="AT25" s="13" t="n">
        <v>1147.75</v>
      </c>
      <c r="AU25" s="14"/>
      <c r="AW25" s="17" t="s">
        <v>46</v>
      </c>
      <c r="AX25" s="15">
        <f>AX15+BA12</f>
        <v>13091.5</v>
      </c>
      <c r="AY25" s="15">
        <f>AY15+BA13</f>
        <v>4568.5</v>
      </c>
      <c r="AZ25" s="15">
        <f>AZ15+BA14</f>
        <v>3950.25</v>
      </c>
      <c r="BA25" s="15">
        <f>BA15</f>
        <v>3931.75</v>
      </c>
      <c r="BB25" s="15"/>
      <c r="BC25" s="15"/>
      <c r="BD25" s="14"/>
    </row>
    <row r="26" spans="1:57">
      <c r="A26" s="1" t="s">
        <v>23</v>
      </c>
      <c r="B26" s="12" t="n">
        <v>10.75</v>
      </c>
      <c r="C26" s="12" t="n">
        <v>24.0</v>
      </c>
      <c r="D26" s="12" t="n">
        <v>23.75</v>
      </c>
      <c r="E26" s="12" t="n">
        <v>17.0</v>
      </c>
      <c r="F26" s="12" t="n">
        <v>41.75</v>
      </c>
      <c r="G26" s="12" t="n">
        <v>11.25</v>
      </c>
      <c r="H26" s="12" t="n">
        <v>35.75</v>
      </c>
      <c r="I26" s="12" t="n">
        <v>65.5</v>
      </c>
      <c r="J26" s="12" t="n">
        <v>58.25</v>
      </c>
      <c r="K26" s="12" t="n">
        <v>18.75</v>
      </c>
      <c r="L26" s="12" t="n">
        <v>39.0</v>
      </c>
      <c r="M26" s="12" t="n">
        <v>61.5</v>
      </c>
      <c r="N26" s="12" t="n">
        <v>12.25</v>
      </c>
      <c r="O26" s="12" t="n">
        <v>11.5</v>
      </c>
      <c r="P26" s="12" t="n">
        <v>10.5</v>
      </c>
      <c r="Q26" s="12" t="n">
        <v>6.75</v>
      </c>
      <c r="R26" s="12" t="n">
        <v>6.25</v>
      </c>
      <c r="S26" s="12" t="n">
        <v>20.25</v>
      </c>
      <c r="T26" s="12" t="n">
        <v>40.5</v>
      </c>
      <c r="U26" s="12" t="n">
        <v>44.75</v>
      </c>
      <c r="V26" s="12" t="n">
        <v>81.0</v>
      </c>
      <c r="W26" s="12" t="n">
        <v>52.25</v>
      </c>
      <c r="X26" s="12" t="n">
        <v>57.5</v>
      </c>
      <c r="Y26" s="12" t="n">
        <v>11.0</v>
      </c>
      <c r="Z26" s="12" t="n">
        <v>20.0</v>
      </c>
      <c r="AA26" s="12" t="n">
        <v>370.25</v>
      </c>
      <c r="AB26" s="12" t="n">
        <v>272.75</v>
      </c>
      <c r="AC26" s="12" t="n">
        <v>560.75</v>
      </c>
      <c r="AD26" s="12" t="n">
        <v>286.25</v>
      </c>
      <c r="AE26" s="12" t="n">
        <v>238.5</v>
      </c>
      <c r="AF26" s="12" t="n">
        <v>105.5</v>
      </c>
      <c r="AG26" s="12" t="n">
        <v>31.25</v>
      </c>
      <c r="AH26" s="12" t="n">
        <v>17.25</v>
      </c>
      <c r="AI26" s="12" t="n">
        <v>12.25</v>
      </c>
      <c r="AJ26" s="12" t="n">
        <v>5.0</v>
      </c>
      <c r="AK26" s="12" t="n">
        <v>4.75</v>
      </c>
      <c r="AL26" s="12" t="n">
        <v>9.5</v>
      </c>
      <c r="AM26" s="12" t="n">
        <v>9.25</v>
      </c>
      <c r="AN26" s="12" t="n">
        <v>28.5</v>
      </c>
      <c r="AO26" s="12" t="n">
        <v>5.75</v>
      </c>
      <c r="AP26" s="12" t="n">
        <v>3.25</v>
      </c>
      <c r="AQ26" s="12" t="n">
        <v>78.0</v>
      </c>
      <c r="AR26" s="12" t="n">
        <v>21.0</v>
      </c>
      <c r="AS26" s="12" t="n">
        <v>3.75</v>
      </c>
      <c r="AT26" s="13" t="n">
        <v>2845.25</v>
      </c>
      <c r="AU26" s="14"/>
      <c r="AW26" s="9" t="s">
        <v>47</v>
      </c>
      <c r="AX26" s="15">
        <f>AX16+BB12</f>
        <v>12334</v>
      </c>
      <c r="AY26" s="9">
        <f>AY16+BB13</f>
        <v>2276.25</v>
      </c>
      <c r="AZ26" s="9">
        <f>AZ16+BB14</f>
        <v>2469.75</v>
      </c>
      <c r="BA26" s="9">
        <f>BA16+BB15</f>
        <v>1877.5</v>
      </c>
      <c r="BB26" s="9">
        <f>BB16</f>
        <v>2746</v>
      </c>
    </row>
    <row r="27" spans="1:57">
      <c r="A27" s="1" t="s">
        <v>24</v>
      </c>
      <c r="B27" s="12" t="n">
        <v>15.25</v>
      </c>
      <c r="C27" s="12" t="n">
        <v>35.25</v>
      </c>
      <c r="D27" s="12" t="n">
        <v>6.0</v>
      </c>
      <c r="E27" s="12" t="n">
        <v>14.75</v>
      </c>
      <c r="F27" s="12" t="n">
        <v>47.0</v>
      </c>
      <c r="G27" s="12" t="n">
        <v>35.5</v>
      </c>
      <c r="H27" s="12" t="n">
        <v>40.75</v>
      </c>
      <c r="I27" s="12" t="n">
        <v>40.25</v>
      </c>
      <c r="J27" s="12" t="n">
        <v>55.0</v>
      </c>
      <c r="K27" s="12" t="n">
        <v>11.25</v>
      </c>
      <c r="L27" s="12" t="n">
        <v>78.5</v>
      </c>
      <c r="M27" s="12" t="n">
        <v>69.25</v>
      </c>
      <c r="N27" s="12" t="n">
        <v>20.0</v>
      </c>
      <c r="O27" s="12" t="n">
        <v>31.75</v>
      </c>
      <c r="P27" s="12" t="n">
        <v>19.75</v>
      </c>
      <c r="Q27" s="12" t="n">
        <v>11.25</v>
      </c>
      <c r="R27" s="12" t="n">
        <v>11.0</v>
      </c>
      <c r="S27" s="12" t="n">
        <v>13.0</v>
      </c>
      <c r="T27" s="12" t="n">
        <v>8.25</v>
      </c>
      <c r="U27" s="12" t="n">
        <v>3.25</v>
      </c>
      <c r="V27" s="12" t="n">
        <v>6.5</v>
      </c>
      <c r="W27" s="12" t="n">
        <v>6.5</v>
      </c>
      <c r="X27" s="12" t="n">
        <v>3.0</v>
      </c>
      <c r="Y27" s="12" t="n">
        <v>13.75</v>
      </c>
      <c r="Z27" s="12" t="n">
        <v>8.5</v>
      </c>
      <c r="AA27" s="12" t="n">
        <v>415.0</v>
      </c>
      <c r="AB27" s="12" t="n">
        <v>339.25</v>
      </c>
      <c r="AC27" s="12" t="n">
        <v>777.25</v>
      </c>
      <c r="AD27" s="12" t="n">
        <v>378.5</v>
      </c>
      <c r="AE27" s="12" t="n">
        <v>241.0</v>
      </c>
      <c r="AF27" s="12" t="n">
        <v>126.75</v>
      </c>
      <c r="AG27" s="12" t="n">
        <v>24.75</v>
      </c>
      <c r="AH27" s="12" t="n">
        <v>26.25</v>
      </c>
      <c r="AI27" s="12" t="n">
        <v>15.75</v>
      </c>
      <c r="AJ27" s="12" t="n">
        <v>4.5</v>
      </c>
      <c r="AK27" s="12" t="n">
        <v>9.25</v>
      </c>
      <c r="AL27" s="12" t="n">
        <v>14.0</v>
      </c>
      <c r="AM27" s="12" t="n">
        <v>2.25</v>
      </c>
      <c r="AN27" s="12" t="n">
        <v>23.25</v>
      </c>
      <c r="AO27" s="12" t="n">
        <v>5.0</v>
      </c>
      <c r="AP27" s="12" t="n">
        <v>9.75</v>
      </c>
      <c r="AQ27" s="12" t="n">
        <v>42.0</v>
      </c>
      <c r="AR27" s="12" t="n">
        <v>7.75</v>
      </c>
      <c r="AS27" s="12" t="n">
        <v>4.75</v>
      </c>
      <c r="AT27" s="13" t="n">
        <v>3072.25</v>
      </c>
      <c r="AU27" s="14"/>
      <c r="AW27" s="9" t="s">
        <v>48</v>
      </c>
      <c r="AX27" s="15">
        <f>AX17+BC12</f>
        <v>16366.25</v>
      </c>
      <c r="AY27" s="9">
        <f>AY17+BC13</f>
        <v>5308.25</v>
      </c>
      <c r="AZ27" s="9">
        <f>AZ17+BC14</f>
        <v>3556.25</v>
      </c>
      <c r="BA27" s="9">
        <f>BA17+BC15</f>
        <v>5095.25</v>
      </c>
      <c r="BB27" s="9">
        <f>BB17+BC16</f>
        <v>2766.5</v>
      </c>
      <c r="BC27" s="9">
        <f>BC17</f>
        <v>9105.75</v>
      </c>
    </row>
    <row r="28" spans="1:57">
      <c r="A28" s="1" t="s">
        <v>25</v>
      </c>
      <c r="B28" s="12" t="n">
        <v>116.75</v>
      </c>
      <c r="C28" s="12" t="n">
        <v>324.0</v>
      </c>
      <c r="D28" s="12" t="n">
        <v>207.0</v>
      </c>
      <c r="E28" s="12" t="n">
        <v>325.25</v>
      </c>
      <c r="F28" s="12" t="n">
        <v>771.5</v>
      </c>
      <c r="G28" s="12" t="n">
        <v>235.0</v>
      </c>
      <c r="H28" s="12" t="n">
        <v>482.25</v>
      </c>
      <c r="I28" s="12" t="n">
        <v>296.75</v>
      </c>
      <c r="J28" s="12" t="n">
        <v>347.25</v>
      </c>
      <c r="K28" s="12" t="n">
        <v>233.25</v>
      </c>
      <c r="L28" s="12" t="n">
        <v>342.25</v>
      </c>
      <c r="M28" s="12" t="n">
        <v>275.75</v>
      </c>
      <c r="N28" s="12" t="n">
        <v>200.25</v>
      </c>
      <c r="O28" s="12" t="n">
        <v>186.75</v>
      </c>
      <c r="P28" s="12" t="n">
        <v>121.25</v>
      </c>
      <c r="Q28" s="12" t="n">
        <v>84.5</v>
      </c>
      <c r="R28" s="12" t="n">
        <v>156.0</v>
      </c>
      <c r="S28" s="12" t="n">
        <v>344.75</v>
      </c>
      <c r="T28" s="12" t="n">
        <v>235.25</v>
      </c>
      <c r="U28" s="12" t="n">
        <v>416.75</v>
      </c>
      <c r="V28" s="12" t="n">
        <v>530.75</v>
      </c>
      <c r="W28" s="12" t="n">
        <v>317.75</v>
      </c>
      <c r="X28" s="12" t="n">
        <v>221.5</v>
      </c>
      <c r="Y28" s="12" t="n">
        <v>456.0</v>
      </c>
      <c r="Z28" s="12" t="n">
        <v>512.5</v>
      </c>
      <c r="AA28" s="12" t="n">
        <v>76.25</v>
      </c>
      <c r="AB28" s="12" t="n">
        <v>46.0</v>
      </c>
      <c r="AC28" s="12" t="n">
        <v>355.75</v>
      </c>
      <c r="AD28" s="12" t="n">
        <v>169.75</v>
      </c>
      <c r="AE28" s="12" t="n">
        <v>566.75</v>
      </c>
      <c r="AF28" s="12" t="n">
        <v>692.25</v>
      </c>
      <c r="AG28" s="12" t="n">
        <v>331.25</v>
      </c>
      <c r="AH28" s="12" t="n">
        <v>452.25</v>
      </c>
      <c r="AI28" s="12" t="n">
        <v>273.5</v>
      </c>
      <c r="AJ28" s="12" t="n">
        <v>92.0</v>
      </c>
      <c r="AK28" s="12" t="n">
        <v>164.75</v>
      </c>
      <c r="AL28" s="12" t="n">
        <v>957.5</v>
      </c>
      <c r="AM28" s="12" t="n">
        <v>119.5</v>
      </c>
      <c r="AN28" s="12" t="n">
        <v>243.5</v>
      </c>
      <c r="AO28" s="12" t="n">
        <v>81.25</v>
      </c>
      <c r="AP28" s="12" t="n">
        <v>103.0</v>
      </c>
      <c r="AQ28" s="12" t="n">
        <v>389.0</v>
      </c>
      <c r="AR28" s="12" t="n">
        <v>231.25</v>
      </c>
      <c r="AS28" s="12" t="n">
        <v>160.25</v>
      </c>
      <c r="AT28" s="13" t="n">
        <v>13246.75</v>
      </c>
      <c r="AU28" s="14"/>
      <c r="AW28" s="9" t="s">
        <v>58</v>
      </c>
      <c r="AX28" s="15">
        <f>AX18+BD12</f>
        <v>7776.25</v>
      </c>
      <c r="AY28" s="9">
        <f>AY18+BD13</f>
        <v>701.25</v>
      </c>
      <c r="AZ28" s="9">
        <f>AZ18+BD14</f>
        <v>3602</v>
      </c>
      <c r="BA28" s="9">
        <f>BA18+BD15</f>
        <v>1126.25</v>
      </c>
      <c r="BB28" s="9">
        <f>BB18+BD16</f>
        <v>1180.25</v>
      </c>
      <c r="BC28" s="9">
        <f>SUM(BC18,BD17)</f>
        <v>909.75</v>
      </c>
      <c r="BD28" s="9">
        <f>BD18</f>
        <v>768.5</v>
      </c>
      <c r="BE28" s="9">
        <f>SUM(AX22:BD28)</f>
        <v>160748</v>
      </c>
    </row>
    <row r="29" spans="1:57">
      <c r="A29" s="1" t="s">
        <v>26</v>
      </c>
      <c r="B29" s="12" t="n">
        <v>99.0</v>
      </c>
      <c r="C29" s="12" t="n">
        <v>252.75</v>
      </c>
      <c r="D29" s="12" t="n">
        <v>160.75</v>
      </c>
      <c r="E29" s="12" t="n">
        <v>225.0</v>
      </c>
      <c r="F29" s="12" t="n">
        <v>464.0</v>
      </c>
      <c r="G29" s="12" t="n">
        <v>196.5</v>
      </c>
      <c r="H29" s="12" t="n">
        <v>353.75</v>
      </c>
      <c r="I29" s="12" t="n">
        <v>267.25</v>
      </c>
      <c r="J29" s="12" t="n">
        <v>284.0</v>
      </c>
      <c r="K29" s="12" t="n">
        <v>232.0</v>
      </c>
      <c r="L29" s="12" t="n">
        <v>240.75</v>
      </c>
      <c r="M29" s="12" t="n">
        <v>165.5</v>
      </c>
      <c r="N29" s="12" t="n">
        <v>149.25</v>
      </c>
      <c r="O29" s="12" t="n">
        <v>150.25</v>
      </c>
      <c r="P29" s="12" t="n">
        <v>73.25</v>
      </c>
      <c r="Q29" s="12" t="n">
        <v>60.75</v>
      </c>
      <c r="R29" s="12" t="n">
        <v>114.0</v>
      </c>
      <c r="S29" s="12" t="n">
        <v>199.0</v>
      </c>
      <c r="T29" s="12" t="n">
        <v>134.5</v>
      </c>
      <c r="U29" s="12" t="n">
        <v>199.75</v>
      </c>
      <c r="V29" s="12" t="n">
        <v>254.0</v>
      </c>
      <c r="W29" s="12" t="n">
        <v>158.5</v>
      </c>
      <c r="X29" s="12" t="n">
        <v>122.75</v>
      </c>
      <c r="Y29" s="12" t="n">
        <v>330.0</v>
      </c>
      <c r="Z29" s="12" t="n">
        <v>410.25</v>
      </c>
      <c r="AA29" s="12" t="n">
        <v>41.0</v>
      </c>
      <c r="AB29" s="12" t="n">
        <v>39.0</v>
      </c>
      <c r="AC29" s="12" t="n">
        <v>70.5</v>
      </c>
      <c r="AD29" s="12" t="n">
        <v>106.75</v>
      </c>
      <c r="AE29" s="12" t="n">
        <v>501.5</v>
      </c>
      <c r="AF29" s="12" t="n">
        <v>674.25</v>
      </c>
      <c r="AG29" s="12" t="n">
        <v>438.0</v>
      </c>
      <c r="AH29" s="12" t="n">
        <v>1073.0</v>
      </c>
      <c r="AI29" s="12" t="n">
        <v>331.5</v>
      </c>
      <c r="AJ29" s="12" t="n">
        <v>127.25</v>
      </c>
      <c r="AK29" s="12" t="n">
        <v>109.75</v>
      </c>
      <c r="AL29" s="12" t="n">
        <v>309.0</v>
      </c>
      <c r="AM29" s="12" t="n">
        <v>53.75</v>
      </c>
      <c r="AN29" s="12" t="n">
        <v>118.25</v>
      </c>
      <c r="AO29" s="12" t="n">
        <v>89.25</v>
      </c>
      <c r="AP29" s="12" t="n">
        <v>86.25</v>
      </c>
      <c r="AQ29" s="12" t="n">
        <v>338.5</v>
      </c>
      <c r="AR29" s="12" t="n">
        <v>197.25</v>
      </c>
      <c r="AS29" s="12" t="n">
        <v>61.0</v>
      </c>
      <c r="AT29" s="13" t="n">
        <v>10063.25</v>
      </c>
      <c r="AU29" s="14"/>
      <c r="AX29" s="15"/>
    </row>
    <row r="30" spans="1:57">
      <c r="A30" s="1" t="s">
        <v>27</v>
      </c>
      <c r="B30" s="12" t="n">
        <v>219.5</v>
      </c>
      <c r="C30" s="12" t="n">
        <v>533.0</v>
      </c>
      <c r="D30" s="12" t="n">
        <v>291.5</v>
      </c>
      <c r="E30" s="12" t="n">
        <v>371.0</v>
      </c>
      <c r="F30" s="12" t="n">
        <v>1031.5</v>
      </c>
      <c r="G30" s="12" t="n">
        <v>325.75</v>
      </c>
      <c r="H30" s="12" t="n">
        <v>649.0</v>
      </c>
      <c r="I30" s="12" t="n">
        <v>436.0</v>
      </c>
      <c r="J30" s="12" t="n">
        <v>504.75</v>
      </c>
      <c r="K30" s="12" t="n">
        <v>408.75</v>
      </c>
      <c r="L30" s="12" t="n">
        <v>523.25</v>
      </c>
      <c r="M30" s="12" t="n">
        <v>417.0</v>
      </c>
      <c r="N30" s="12" t="n">
        <v>317.5</v>
      </c>
      <c r="O30" s="12" t="n">
        <v>304.25</v>
      </c>
      <c r="P30" s="12" t="n">
        <v>186.0</v>
      </c>
      <c r="Q30" s="12" t="n">
        <v>122.75</v>
      </c>
      <c r="R30" s="12" t="n">
        <v>208.75</v>
      </c>
      <c r="S30" s="12" t="n">
        <v>448.0</v>
      </c>
      <c r="T30" s="12" t="n">
        <v>276.5</v>
      </c>
      <c r="U30" s="12" t="n">
        <v>338.5</v>
      </c>
      <c r="V30" s="12" t="n">
        <v>405.0</v>
      </c>
      <c r="W30" s="12" t="n">
        <v>239.75</v>
      </c>
      <c r="X30" s="12" t="n">
        <v>217.75</v>
      </c>
      <c r="Y30" s="12" t="n">
        <v>491.75</v>
      </c>
      <c r="Z30" s="12" t="n">
        <v>822.75</v>
      </c>
      <c r="AA30" s="12" t="n">
        <v>387.5</v>
      </c>
      <c r="AB30" s="12" t="n">
        <v>78.0</v>
      </c>
      <c r="AC30" s="12" t="n">
        <v>116.75</v>
      </c>
      <c r="AD30" s="12" t="n">
        <v>243.0</v>
      </c>
      <c r="AE30" s="12" t="n">
        <v>1584.5</v>
      </c>
      <c r="AF30" s="12" t="n">
        <v>1876.5</v>
      </c>
      <c r="AG30" s="12" t="n">
        <v>988.75</v>
      </c>
      <c r="AH30" s="12" t="n">
        <v>1779.5</v>
      </c>
      <c r="AI30" s="12" t="n">
        <v>1040.5</v>
      </c>
      <c r="AJ30" s="12" t="n">
        <v>347.25</v>
      </c>
      <c r="AK30" s="12" t="n">
        <v>176.25</v>
      </c>
      <c r="AL30" s="12" t="n">
        <v>665.75</v>
      </c>
      <c r="AM30" s="12" t="n">
        <v>97.75</v>
      </c>
      <c r="AN30" s="12" t="n">
        <v>321.75</v>
      </c>
      <c r="AO30" s="12" t="n">
        <v>255.5</v>
      </c>
      <c r="AP30" s="12" t="n">
        <v>270.75</v>
      </c>
      <c r="AQ30" s="12" t="n">
        <v>1464.75</v>
      </c>
      <c r="AR30" s="12" t="n">
        <v>625.25</v>
      </c>
      <c r="AS30" s="12" t="n">
        <v>143.0</v>
      </c>
      <c r="AT30" s="13" t="n">
        <v>22553.25</v>
      </c>
      <c r="AU30" s="14"/>
      <c r="AX30" s="15"/>
    </row>
    <row r="31" spans="1:57">
      <c r="A31" s="1" t="s">
        <v>28</v>
      </c>
      <c r="B31" s="12" t="n">
        <v>114.5</v>
      </c>
      <c r="C31" s="12" t="n">
        <v>220.0</v>
      </c>
      <c r="D31" s="12" t="n">
        <v>118.5</v>
      </c>
      <c r="E31" s="12" t="n">
        <v>202.5</v>
      </c>
      <c r="F31" s="12" t="n">
        <v>484.75</v>
      </c>
      <c r="G31" s="12" t="n">
        <v>234.0</v>
      </c>
      <c r="H31" s="12" t="n">
        <v>405.5</v>
      </c>
      <c r="I31" s="12" t="n">
        <v>281.25</v>
      </c>
      <c r="J31" s="12" t="n">
        <v>243.75</v>
      </c>
      <c r="K31" s="12" t="n">
        <v>195.5</v>
      </c>
      <c r="L31" s="12" t="n">
        <v>331.5</v>
      </c>
      <c r="M31" s="12" t="n">
        <v>226.5</v>
      </c>
      <c r="N31" s="12" t="n">
        <v>125.25</v>
      </c>
      <c r="O31" s="12" t="n">
        <v>135.5</v>
      </c>
      <c r="P31" s="12" t="n">
        <v>101.0</v>
      </c>
      <c r="Q31" s="12" t="n">
        <v>71.75</v>
      </c>
      <c r="R31" s="12" t="n">
        <v>71.5</v>
      </c>
      <c r="S31" s="12" t="n">
        <v>189.75</v>
      </c>
      <c r="T31" s="12" t="n">
        <v>121.5</v>
      </c>
      <c r="U31" s="12" t="n">
        <v>129.0</v>
      </c>
      <c r="V31" s="12" t="n">
        <v>172.25</v>
      </c>
      <c r="W31" s="12" t="n">
        <v>107.25</v>
      </c>
      <c r="X31" s="12" t="n">
        <v>84.5</v>
      </c>
      <c r="Y31" s="12" t="n">
        <v>248.0</v>
      </c>
      <c r="Z31" s="12" t="n">
        <v>390.0</v>
      </c>
      <c r="AA31" s="12" t="n">
        <v>157.75</v>
      </c>
      <c r="AB31" s="12" t="n">
        <v>84.25</v>
      </c>
      <c r="AC31" s="12" t="n">
        <v>235.25</v>
      </c>
      <c r="AD31" s="12" t="n">
        <v>67.0</v>
      </c>
      <c r="AE31" s="12" t="n">
        <v>668.0</v>
      </c>
      <c r="AF31" s="12" t="n">
        <v>830.0</v>
      </c>
      <c r="AG31" s="12" t="n">
        <v>356.25</v>
      </c>
      <c r="AH31" s="12" t="n">
        <v>628.25</v>
      </c>
      <c r="AI31" s="12" t="n">
        <v>363.0</v>
      </c>
      <c r="AJ31" s="12" t="n">
        <v>170.0</v>
      </c>
      <c r="AK31" s="12" t="n">
        <v>83.75</v>
      </c>
      <c r="AL31" s="12" t="n">
        <v>259.5</v>
      </c>
      <c r="AM31" s="12" t="n">
        <v>54.25</v>
      </c>
      <c r="AN31" s="12" t="n">
        <v>148.75</v>
      </c>
      <c r="AO31" s="12" t="n">
        <v>117.0</v>
      </c>
      <c r="AP31" s="12" t="n">
        <v>170.0</v>
      </c>
      <c r="AQ31" s="12" t="n">
        <v>442.5</v>
      </c>
      <c r="AR31" s="12" t="n">
        <v>315.5</v>
      </c>
      <c r="AS31" s="12" t="n">
        <v>47.5</v>
      </c>
      <c r="AT31" s="13" t="n">
        <v>10204.0</v>
      </c>
      <c r="AU31" s="14"/>
      <c r="AX31" s="15"/>
    </row>
    <row r="32" spans="1:57">
      <c r="A32" s="1">
        <v>16</v>
      </c>
      <c r="B32" s="12" t="n">
        <v>79.5</v>
      </c>
      <c r="C32" s="12" t="n">
        <v>101.75</v>
      </c>
      <c r="D32" s="12" t="n">
        <v>65.5</v>
      </c>
      <c r="E32" s="12" t="n">
        <v>163.25</v>
      </c>
      <c r="F32" s="12" t="n">
        <v>376.25</v>
      </c>
      <c r="G32" s="12" t="n">
        <v>248.0</v>
      </c>
      <c r="H32" s="12" t="n">
        <v>421.5</v>
      </c>
      <c r="I32" s="12" t="n">
        <v>270.25</v>
      </c>
      <c r="J32" s="12" t="n">
        <v>174.75</v>
      </c>
      <c r="K32" s="12" t="n">
        <v>156.25</v>
      </c>
      <c r="L32" s="12" t="n">
        <v>206.0</v>
      </c>
      <c r="M32" s="12" t="n">
        <v>95.75</v>
      </c>
      <c r="N32" s="12" t="n">
        <v>68.5</v>
      </c>
      <c r="O32" s="12" t="n">
        <v>50.0</v>
      </c>
      <c r="P32" s="12" t="n">
        <v>31.75</v>
      </c>
      <c r="Q32" s="12" t="n">
        <v>35.25</v>
      </c>
      <c r="R32" s="12" t="n">
        <v>28.5</v>
      </c>
      <c r="S32" s="12" t="n">
        <v>72.25</v>
      </c>
      <c r="T32" s="12" t="n">
        <v>45.5</v>
      </c>
      <c r="U32" s="12" t="n">
        <v>51.0</v>
      </c>
      <c r="V32" s="12" t="n">
        <v>81.0</v>
      </c>
      <c r="W32" s="12" t="n">
        <v>43.75</v>
      </c>
      <c r="X32" s="12" t="n">
        <v>38.0</v>
      </c>
      <c r="Y32" s="12" t="n">
        <v>237.5</v>
      </c>
      <c r="Z32" s="12" t="n">
        <v>272.0</v>
      </c>
      <c r="AA32" s="12" t="n">
        <v>512.75</v>
      </c>
      <c r="AB32" s="12" t="n">
        <v>413.25</v>
      </c>
      <c r="AC32" s="12" t="n">
        <v>1747.25</v>
      </c>
      <c r="AD32" s="12" t="n">
        <v>838.75</v>
      </c>
      <c r="AE32" s="12" t="n">
        <v>48.5</v>
      </c>
      <c r="AF32" s="12" t="n">
        <v>357.75</v>
      </c>
      <c r="AG32" s="12" t="n">
        <v>332.75</v>
      </c>
      <c r="AH32" s="12" t="n">
        <v>484.5</v>
      </c>
      <c r="AI32" s="12" t="n">
        <v>269.25</v>
      </c>
      <c r="AJ32" s="12" t="n">
        <v>90.25</v>
      </c>
      <c r="AK32" s="12" t="n">
        <v>26.75</v>
      </c>
      <c r="AL32" s="12" t="n">
        <v>96.75</v>
      </c>
      <c r="AM32" s="12" t="n">
        <v>18.25</v>
      </c>
      <c r="AN32" s="12" t="n">
        <v>51.0</v>
      </c>
      <c r="AO32" s="12" t="n">
        <v>75.5</v>
      </c>
      <c r="AP32" s="12" t="n">
        <v>135.5</v>
      </c>
      <c r="AQ32" s="12" t="n">
        <v>167.0</v>
      </c>
      <c r="AR32" s="12" t="n">
        <v>245.5</v>
      </c>
      <c r="AS32" s="12" t="n">
        <v>18.0</v>
      </c>
      <c r="AT32" s="13" t="n">
        <v>9343.0</v>
      </c>
      <c r="AU32" s="14"/>
      <c r="AX32" s="15"/>
    </row>
    <row r="33" spans="1:50">
      <c r="A33" s="1">
        <v>24</v>
      </c>
      <c r="B33" s="12" t="n">
        <v>75.5</v>
      </c>
      <c r="C33" s="12" t="n">
        <v>89.5</v>
      </c>
      <c r="D33" s="12" t="n">
        <v>44.0</v>
      </c>
      <c r="E33" s="12" t="n">
        <v>91.75</v>
      </c>
      <c r="F33" s="12" t="n">
        <v>211.75</v>
      </c>
      <c r="G33" s="12" t="n">
        <v>120.5</v>
      </c>
      <c r="H33" s="12" t="n">
        <v>197.25</v>
      </c>
      <c r="I33" s="12" t="n">
        <v>144.5</v>
      </c>
      <c r="J33" s="12" t="n">
        <v>97.75</v>
      </c>
      <c r="K33" s="12" t="n">
        <v>80.5</v>
      </c>
      <c r="L33" s="12" t="n">
        <v>134.25</v>
      </c>
      <c r="M33" s="12" t="n">
        <v>73.25</v>
      </c>
      <c r="N33" s="12" t="n">
        <v>51.75</v>
      </c>
      <c r="O33" s="12" t="n">
        <v>40.75</v>
      </c>
      <c r="P33" s="12" t="n">
        <v>20.75</v>
      </c>
      <c r="Q33" s="12" t="n">
        <v>19.5</v>
      </c>
      <c r="R33" s="12" t="n">
        <v>23.5</v>
      </c>
      <c r="S33" s="12" t="n">
        <v>36.0</v>
      </c>
      <c r="T33" s="12" t="n">
        <v>46.0</v>
      </c>
      <c r="U33" s="12" t="n">
        <v>31.25</v>
      </c>
      <c r="V33" s="12" t="n">
        <v>39.5</v>
      </c>
      <c r="W33" s="12" t="n">
        <v>27.25</v>
      </c>
      <c r="X33" s="12" t="n">
        <v>23.25</v>
      </c>
      <c r="Y33" s="12" t="n">
        <v>117.25</v>
      </c>
      <c r="Z33" s="12" t="n">
        <v>122.25</v>
      </c>
      <c r="AA33" s="12" t="n">
        <v>568.25</v>
      </c>
      <c r="AB33" s="12" t="n">
        <v>474.0</v>
      </c>
      <c r="AC33" s="12" t="n">
        <v>2098.0</v>
      </c>
      <c r="AD33" s="12" t="n">
        <v>899.75</v>
      </c>
      <c r="AE33" s="12" t="n">
        <v>326.0</v>
      </c>
      <c r="AF33" s="12" t="n">
        <v>51.25</v>
      </c>
      <c r="AG33" s="12" t="n">
        <v>246.25</v>
      </c>
      <c r="AH33" s="12" t="n">
        <v>438.25</v>
      </c>
      <c r="AI33" s="12" t="n">
        <v>231.25</v>
      </c>
      <c r="AJ33" s="12" t="n">
        <v>119.5</v>
      </c>
      <c r="AK33" s="12" t="n">
        <v>18.0</v>
      </c>
      <c r="AL33" s="12" t="n">
        <v>44.75</v>
      </c>
      <c r="AM33" s="12" t="n">
        <v>10.0</v>
      </c>
      <c r="AN33" s="12" t="n">
        <v>54.0</v>
      </c>
      <c r="AO33" s="12" t="n">
        <v>64.0</v>
      </c>
      <c r="AP33" s="12" t="n">
        <v>132.75</v>
      </c>
      <c r="AQ33" s="12" t="n">
        <v>145.25</v>
      </c>
      <c r="AR33" s="12" t="n">
        <v>156.25</v>
      </c>
      <c r="AS33" s="12" t="n">
        <v>7.75</v>
      </c>
      <c r="AT33" s="13" t="n">
        <v>8044.75</v>
      </c>
      <c r="AU33" s="14"/>
      <c r="AX33" s="15"/>
    </row>
    <row r="34" spans="1:50">
      <c r="A34" s="1" t="s">
        <v>29</v>
      </c>
      <c r="B34" s="12" t="n">
        <v>17.75</v>
      </c>
      <c r="C34" s="12" t="n">
        <v>25.25</v>
      </c>
      <c r="D34" s="12" t="n">
        <v>14.25</v>
      </c>
      <c r="E34" s="12" t="n">
        <v>20.25</v>
      </c>
      <c r="F34" s="12" t="n">
        <v>73.5</v>
      </c>
      <c r="G34" s="12" t="n">
        <v>17.0</v>
      </c>
      <c r="H34" s="12" t="n">
        <v>38.25</v>
      </c>
      <c r="I34" s="12" t="n">
        <v>39.0</v>
      </c>
      <c r="J34" s="12" t="n">
        <v>45.75</v>
      </c>
      <c r="K34" s="12" t="n">
        <v>31.0</v>
      </c>
      <c r="L34" s="12" t="n">
        <v>31.25</v>
      </c>
      <c r="M34" s="12" t="n">
        <v>49.0</v>
      </c>
      <c r="N34" s="12" t="n">
        <v>18.75</v>
      </c>
      <c r="O34" s="12" t="n">
        <v>14.5</v>
      </c>
      <c r="P34" s="12" t="n">
        <v>10.0</v>
      </c>
      <c r="Q34" s="12" t="n">
        <v>6.75</v>
      </c>
      <c r="R34" s="12" t="n">
        <v>7.75</v>
      </c>
      <c r="S34" s="12" t="n">
        <v>17.0</v>
      </c>
      <c r="T34" s="12" t="n">
        <v>25.25</v>
      </c>
      <c r="U34" s="12" t="n">
        <v>20.0</v>
      </c>
      <c r="V34" s="12" t="n">
        <v>28.0</v>
      </c>
      <c r="W34" s="12" t="n">
        <v>8.5</v>
      </c>
      <c r="X34" s="12" t="n">
        <v>8.25</v>
      </c>
      <c r="Y34" s="12" t="n">
        <v>25.0</v>
      </c>
      <c r="Z34" s="12" t="n">
        <v>32.0</v>
      </c>
      <c r="AA34" s="12" t="n">
        <v>276.5</v>
      </c>
      <c r="AB34" s="12" t="n">
        <v>291.75</v>
      </c>
      <c r="AC34" s="12" t="n">
        <v>1130.0</v>
      </c>
      <c r="AD34" s="12" t="n">
        <v>324.75</v>
      </c>
      <c r="AE34" s="12" t="n">
        <v>279.5</v>
      </c>
      <c r="AF34" s="12" t="n">
        <v>239.25</v>
      </c>
      <c r="AG34" s="12" t="n">
        <v>20.5</v>
      </c>
      <c r="AH34" s="12" t="n">
        <v>68.0</v>
      </c>
      <c r="AI34" s="12" t="n">
        <v>67.0</v>
      </c>
      <c r="AJ34" s="12" t="n">
        <v>37.0</v>
      </c>
      <c r="AK34" s="12" t="n">
        <v>8.5</v>
      </c>
      <c r="AL34" s="12" t="n">
        <v>25.25</v>
      </c>
      <c r="AM34" s="12" t="n">
        <v>5.75</v>
      </c>
      <c r="AN34" s="12" t="n">
        <v>25.0</v>
      </c>
      <c r="AO34" s="12" t="n">
        <v>19.25</v>
      </c>
      <c r="AP34" s="12" t="n">
        <v>56.5</v>
      </c>
      <c r="AQ34" s="12" t="n">
        <v>70.75</v>
      </c>
      <c r="AR34" s="12" t="n">
        <v>62.5</v>
      </c>
      <c r="AS34" s="12" t="n">
        <v>4.5</v>
      </c>
      <c r="AT34" s="13" t="n">
        <v>3636.25</v>
      </c>
      <c r="AU34" s="14"/>
      <c r="AX34" s="15"/>
    </row>
    <row r="35" spans="1:50">
      <c r="A35" s="1" t="s">
        <v>30</v>
      </c>
      <c r="B35" s="12" t="n">
        <v>33.75</v>
      </c>
      <c r="C35" s="12" t="n">
        <v>49.5</v>
      </c>
      <c r="D35" s="12" t="n">
        <v>16.25</v>
      </c>
      <c r="E35" s="12" t="n">
        <v>14.75</v>
      </c>
      <c r="F35" s="12" t="n">
        <v>45.25</v>
      </c>
      <c r="G35" s="12" t="n">
        <v>15.75</v>
      </c>
      <c r="H35" s="12" t="n">
        <v>36.75</v>
      </c>
      <c r="I35" s="12" t="n">
        <v>26.75</v>
      </c>
      <c r="J35" s="12" t="n">
        <v>49.25</v>
      </c>
      <c r="K35" s="12" t="n">
        <v>29.25</v>
      </c>
      <c r="L35" s="12" t="n">
        <v>48.5</v>
      </c>
      <c r="M35" s="12" t="n">
        <v>37.0</v>
      </c>
      <c r="N35" s="12" t="n">
        <v>21.0</v>
      </c>
      <c r="O35" s="12" t="n">
        <v>28.0</v>
      </c>
      <c r="P35" s="12" t="n">
        <v>13.5</v>
      </c>
      <c r="Q35" s="12" t="n">
        <v>9.5</v>
      </c>
      <c r="R35" s="12" t="n">
        <v>14.0</v>
      </c>
      <c r="S35" s="12" t="n">
        <v>26.0</v>
      </c>
      <c r="T35" s="12" t="n">
        <v>23.25</v>
      </c>
      <c r="U35" s="12" t="n">
        <v>10.75</v>
      </c>
      <c r="V35" s="12" t="n">
        <v>20.5</v>
      </c>
      <c r="W35" s="12" t="n">
        <v>5.5</v>
      </c>
      <c r="X35" s="12" t="n">
        <v>7.0</v>
      </c>
      <c r="Y35" s="12" t="n">
        <v>15.25</v>
      </c>
      <c r="Z35" s="12" t="n">
        <v>29.25</v>
      </c>
      <c r="AA35" s="12" t="n">
        <v>354.5</v>
      </c>
      <c r="AB35" s="12" t="n">
        <v>408.25</v>
      </c>
      <c r="AC35" s="12" t="n">
        <v>2182.75</v>
      </c>
      <c r="AD35" s="12" t="n">
        <v>520.0</v>
      </c>
      <c r="AE35" s="12" t="n">
        <v>401.5</v>
      </c>
      <c r="AF35" s="12" t="n">
        <v>369.25</v>
      </c>
      <c r="AG35" s="12" t="n">
        <v>64.0</v>
      </c>
      <c r="AH35" s="12" t="n">
        <v>29.75</v>
      </c>
      <c r="AI35" s="12" t="n">
        <v>57.75</v>
      </c>
      <c r="AJ35" s="12" t="n">
        <v>74.25</v>
      </c>
      <c r="AK35" s="12" t="n">
        <v>8.75</v>
      </c>
      <c r="AL35" s="12" t="n">
        <v>25.5</v>
      </c>
      <c r="AM35" s="12" t="n">
        <v>3.0</v>
      </c>
      <c r="AN35" s="12" t="n">
        <v>31.25</v>
      </c>
      <c r="AO35" s="12" t="n">
        <v>31.75</v>
      </c>
      <c r="AP35" s="12" t="n">
        <v>114.25</v>
      </c>
      <c r="AQ35" s="12" t="n">
        <v>73.25</v>
      </c>
      <c r="AR35" s="12" t="n">
        <v>63.5</v>
      </c>
      <c r="AS35" s="12" t="n">
        <v>4.5</v>
      </c>
      <c r="AT35" s="13" t="n">
        <v>5444.0</v>
      </c>
      <c r="AU35" s="14"/>
      <c r="AX35" s="15"/>
    </row>
    <row r="36" spans="1:50">
      <c r="A36" s="1" t="s">
        <v>31</v>
      </c>
      <c r="B36" s="12" t="n">
        <v>23.25</v>
      </c>
      <c r="C36" s="12" t="n">
        <v>41.25</v>
      </c>
      <c r="D36" s="12" t="n">
        <v>11.25</v>
      </c>
      <c r="E36" s="12" t="n">
        <v>14.5</v>
      </c>
      <c r="F36" s="12" t="n">
        <v>71.25</v>
      </c>
      <c r="G36" s="12" t="n">
        <v>20.25</v>
      </c>
      <c r="H36" s="12" t="n">
        <v>27.5</v>
      </c>
      <c r="I36" s="12" t="n">
        <v>36.25</v>
      </c>
      <c r="J36" s="12" t="n">
        <v>51.5</v>
      </c>
      <c r="K36" s="12" t="n">
        <v>19.75</v>
      </c>
      <c r="L36" s="12" t="n">
        <v>49.0</v>
      </c>
      <c r="M36" s="12" t="n">
        <v>56.0</v>
      </c>
      <c r="N36" s="12" t="n">
        <v>23.75</v>
      </c>
      <c r="O36" s="12" t="n">
        <v>21.5</v>
      </c>
      <c r="P36" s="12" t="n">
        <v>16.5</v>
      </c>
      <c r="Q36" s="12" t="n">
        <v>13.25</v>
      </c>
      <c r="R36" s="12" t="n">
        <v>24.25</v>
      </c>
      <c r="S36" s="12" t="n">
        <v>33.0</v>
      </c>
      <c r="T36" s="12" t="n">
        <v>29.25</v>
      </c>
      <c r="U36" s="12" t="n">
        <v>26.5</v>
      </c>
      <c r="V36" s="12" t="n">
        <v>27.25</v>
      </c>
      <c r="W36" s="12" t="n">
        <v>8.0</v>
      </c>
      <c r="X36" s="12" t="n">
        <v>10.5</v>
      </c>
      <c r="Y36" s="12" t="n">
        <v>15.5</v>
      </c>
      <c r="Z36" s="12" t="n">
        <v>19.75</v>
      </c>
      <c r="AA36" s="12" t="n">
        <v>256.25</v>
      </c>
      <c r="AB36" s="12" t="n">
        <v>257.75</v>
      </c>
      <c r="AC36" s="12" t="n">
        <v>1160.25</v>
      </c>
      <c r="AD36" s="12" t="n">
        <v>356.75</v>
      </c>
      <c r="AE36" s="12" t="n">
        <v>264.75</v>
      </c>
      <c r="AF36" s="12" t="n">
        <v>242.25</v>
      </c>
      <c r="AG36" s="12" t="n">
        <v>62.5</v>
      </c>
      <c r="AH36" s="12" t="n">
        <v>86.5</v>
      </c>
      <c r="AI36" s="12" t="n">
        <v>15.0</v>
      </c>
      <c r="AJ36" s="12" t="n">
        <v>42.5</v>
      </c>
      <c r="AK36" s="12" t="n">
        <v>15.25</v>
      </c>
      <c r="AL36" s="12" t="n">
        <v>46.5</v>
      </c>
      <c r="AM36" s="12" t="n">
        <v>8.5</v>
      </c>
      <c r="AN36" s="12" t="n">
        <v>45.25</v>
      </c>
      <c r="AO36" s="12" t="n">
        <v>33.0</v>
      </c>
      <c r="AP36" s="12" t="n">
        <v>102.75</v>
      </c>
      <c r="AQ36" s="12" t="n">
        <v>122.25</v>
      </c>
      <c r="AR36" s="12" t="n">
        <v>98.75</v>
      </c>
      <c r="AS36" s="12" t="n">
        <v>8.0</v>
      </c>
      <c r="AT36" s="13" t="n">
        <v>3915.5</v>
      </c>
      <c r="AU36" s="14"/>
      <c r="AX36" s="15"/>
    </row>
    <row r="37" spans="1:50">
      <c r="A37" s="1" t="s">
        <v>32</v>
      </c>
      <c r="B37" s="12" t="n">
        <v>8.25</v>
      </c>
      <c r="C37" s="12" t="n">
        <v>16.5</v>
      </c>
      <c r="D37" s="12" t="n">
        <v>3.5</v>
      </c>
      <c r="E37" s="12" t="n">
        <v>4.0</v>
      </c>
      <c r="F37" s="12" t="n">
        <v>12.5</v>
      </c>
      <c r="G37" s="12" t="n">
        <v>5.0</v>
      </c>
      <c r="H37" s="12" t="n">
        <v>12.75</v>
      </c>
      <c r="I37" s="12" t="n">
        <v>15.25</v>
      </c>
      <c r="J37" s="12" t="n">
        <v>17.75</v>
      </c>
      <c r="K37" s="12" t="n">
        <v>6.75</v>
      </c>
      <c r="L37" s="12" t="n">
        <v>8.5</v>
      </c>
      <c r="M37" s="12" t="n">
        <v>10.75</v>
      </c>
      <c r="N37" s="12" t="n">
        <v>6.75</v>
      </c>
      <c r="O37" s="12" t="n">
        <v>6.25</v>
      </c>
      <c r="P37" s="12" t="n">
        <v>6.0</v>
      </c>
      <c r="Q37" s="12" t="n">
        <v>4.75</v>
      </c>
      <c r="R37" s="12" t="n">
        <v>6.5</v>
      </c>
      <c r="S37" s="12" t="n">
        <v>3.75</v>
      </c>
      <c r="T37" s="12" t="n">
        <v>13.25</v>
      </c>
      <c r="U37" s="12" t="n">
        <v>11.75</v>
      </c>
      <c r="V37" s="12" t="n">
        <v>8.75</v>
      </c>
      <c r="W37" s="12" t="n">
        <v>1.5</v>
      </c>
      <c r="X37" s="12" t="n">
        <v>2.25</v>
      </c>
      <c r="Y37" s="12" t="n">
        <v>5.75</v>
      </c>
      <c r="Z37" s="12" t="n">
        <v>6.5</v>
      </c>
      <c r="AA37" s="12" t="n">
        <v>85.5</v>
      </c>
      <c r="AB37" s="12" t="n">
        <v>96.25</v>
      </c>
      <c r="AC37" s="12" t="n">
        <v>392.25</v>
      </c>
      <c r="AD37" s="12" t="n">
        <v>163.0</v>
      </c>
      <c r="AE37" s="12" t="n">
        <v>78.0</v>
      </c>
      <c r="AF37" s="12" t="n">
        <v>105.75</v>
      </c>
      <c r="AG37" s="12" t="n">
        <v>38.75</v>
      </c>
      <c r="AH37" s="12" t="n">
        <v>76.5</v>
      </c>
      <c r="AI37" s="12" t="n">
        <v>38.25</v>
      </c>
      <c r="AJ37" s="12" t="n">
        <v>7.0</v>
      </c>
      <c r="AK37" s="12" t="n">
        <v>4.0</v>
      </c>
      <c r="AL37" s="12" t="n">
        <v>8.0</v>
      </c>
      <c r="AM37" s="12" t="n">
        <v>4.75</v>
      </c>
      <c r="AN37" s="12" t="n">
        <v>17.25</v>
      </c>
      <c r="AO37" s="12" t="n">
        <v>13.5</v>
      </c>
      <c r="AP37" s="12" t="n">
        <v>67.75</v>
      </c>
      <c r="AQ37" s="12" t="n">
        <v>63.0</v>
      </c>
      <c r="AR37" s="12" t="n">
        <v>40.25</v>
      </c>
      <c r="AS37" s="12" t="n">
        <v>1.25</v>
      </c>
      <c r="AT37" s="13" t="n">
        <v>1506.25</v>
      </c>
      <c r="AU37" s="14"/>
      <c r="AX37" s="15"/>
    </row>
    <row r="38" spans="1:50">
      <c r="A38" s="1" t="s">
        <v>33</v>
      </c>
      <c r="B38" s="12" t="n">
        <v>6.0</v>
      </c>
      <c r="C38" s="12" t="n">
        <v>5.0</v>
      </c>
      <c r="D38" s="12" t="n">
        <v>5.5</v>
      </c>
      <c r="E38" s="12" t="n">
        <v>5.25</v>
      </c>
      <c r="F38" s="12" t="n">
        <v>23.0</v>
      </c>
      <c r="G38" s="12" t="n">
        <v>7.75</v>
      </c>
      <c r="H38" s="12" t="n">
        <v>13.0</v>
      </c>
      <c r="I38" s="12" t="n">
        <v>8.0</v>
      </c>
      <c r="J38" s="12" t="n">
        <v>11.5</v>
      </c>
      <c r="K38" s="12" t="n">
        <v>45.5</v>
      </c>
      <c r="L38" s="12" t="n">
        <v>37.0</v>
      </c>
      <c r="M38" s="12" t="n">
        <v>89.0</v>
      </c>
      <c r="N38" s="12" t="n">
        <v>33.0</v>
      </c>
      <c r="O38" s="12" t="n">
        <v>66.5</v>
      </c>
      <c r="P38" s="12" t="n">
        <v>22.25</v>
      </c>
      <c r="Q38" s="12" t="n">
        <v>14.25</v>
      </c>
      <c r="R38" s="12" t="n">
        <v>11.0</v>
      </c>
      <c r="S38" s="12" t="n">
        <v>21.75</v>
      </c>
      <c r="T38" s="12" t="n">
        <v>4.5</v>
      </c>
      <c r="U38" s="12" t="n">
        <v>1.75</v>
      </c>
      <c r="V38" s="12" t="n">
        <v>3.75</v>
      </c>
      <c r="W38" s="12" t="n">
        <v>1.25</v>
      </c>
      <c r="X38" s="12" t="n">
        <v>1.25</v>
      </c>
      <c r="Y38" s="12" t="n">
        <v>7.5</v>
      </c>
      <c r="Z38" s="12" t="n">
        <v>8.5</v>
      </c>
      <c r="AA38" s="12" t="n">
        <v>149.0</v>
      </c>
      <c r="AB38" s="12" t="n">
        <v>93.5</v>
      </c>
      <c r="AC38" s="12" t="n">
        <v>179.25</v>
      </c>
      <c r="AD38" s="12" t="n">
        <v>88.25</v>
      </c>
      <c r="AE38" s="12" t="n">
        <v>27.75</v>
      </c>
      <c r="AF38" s="12" t="n">
        <v>15.75</v>
      </c>
      <c r="AG38" s="12" t="n">
        <v>5.25</v>
      </c>
      <c r="AH38" s="12" t="n">
        <v>9.75</v>
      </c>
      <c r="AI38" s="12" t="n">
        <v>15.25</v>
      </c>
      <c r="AJ38" s="12" t="n">
        <v>4.0</v>
      </c>
      <c r="AK38" s="12" t="n">
        <v>7.5</v>
      </c>
      <c r="AL38" s="12" t="n">
        <v>79.5</v>
      </c>
      <c r="AM38" s="12" t="n">
        <v>1.75</v>
      </c>
      <c r="AN38" s="12" t="n">
        <v>5.0</v>
      </c>
      <c r="AO38" s="12" t="n">
        <v>1.25</v>
      </c>
      <c r="AP38" s="12" t="n">
        <v>4.0</v>
      </c>
      <c r="AQ38" s="12" t="n">
        <v>12.75</v>
      </c>
      <c r="AR38" s="12" t="n">
        <v>3.75</v>
      </c>
      <c r="AS38" s="12" t="n">
        <v>50.5</v>
      </c>
      <c r="AT38" s="13" t="n">
        <v>1207.5</v>
      </c>
      <c r="AU38" s="14"/>
      <c r="AX38" s="15"/>
    </row>
    <row r="39" spans="1:50">
      <c r="A39" s="1" t="s">
        <v>34</v>
      </c>
      <c r="B39" s="12" t="n">
        <v>9.0</v>
      </c>
      <c r="C39" s="12" t="n">
        <v>15.5</v>
      </c>
      <c r="D39" s="12" t="n">
        <v>10.5</v>
      </c>
      <c r="E39" s="12" t="n">
        <v>12.0</v>
      </c>
      <c r="F39" s="12" t="n">
        <v>70.25</v>
      </c>
      <c r="G39" s="12" t="n">
        <v>21.25</v>
      </c>
      <c r="H39" s="12" t="n">
        <v>18.5</v>
      </c>
      <c r="I39" s="12" t="n">
        <v>31.0</v>
      </c>
      <c r="J39" s="12" t="n">
        <v>30.0</v>
      </c>
      <c r="K39" s="12" t="n">
        <v>57.5</v>
      </c>
      <c r="L39" s="12" t="n">
        <v>82.25</v>
      </c>
      <c r="M39" s="12" t="n">
        <v>483.0</v>
      </c>
      <c r="N39" s="12" t="n">
        <v>32.0</v>
      </c>
      <c r="O39" s="12" t="n">
        <v>110.75</v>
      </c>
      <c r="P39" s="12" t="n">
        <v>40.0</v>
      </c>
      <c r="Q39" s="12" t="n">
        <v>24.25</v>
      </c>
      <c r="R39" s="12" t="n">
        <v>18.75</v>
      </c>
      <c r="S39" s="12" t="n">
        <v>59.0</v>
      </c>
      <c r="T39" s="12" t="n">
        <v>9.75</v>
      </c>
      <c r="U39" s="12" t="n">
        <v>8.25</v>
      </c>
      <c r="V39" s="12" t="n">
        <v>6.75</v>
      </c>
      <c r="W39" s="12" t="n">
        <v>2.5</v>
      </c>
      <c r="X39" s="12" t="n">
        <v>1.75</v>
      </c>
      <c r="Y39" s="12" t="n">
        <v>7.0</v>
      </c>
      <c r="Z39" s="12" t="n">
        <v>11.5</v>
      </c>
      <c r="AA39" s="12" t="n">
        <v>781.25</v>
      </c>
      <c r="AB39" s="12" t="n">
        <v>287.75</v>
      </c>
      <c r="AC39" s="12" t="n">
        <v>661.25</v>
      </c>
      <c r="AD39" s="12" t="n">
        <v>236.75</v>
      </c>
      <c r="AE39" s="12" t="n">
        <v>90.25</v>
      </c>
      <c r="AF39" s="12" t="n">
        <v>55.5</v>
      </c>
      <c r="AG39" s="12" t="n">
        <v>23.5</v>
      </c>
      <c r="AH39" s="12" t="n">
        <v>26.75</v>
      </c>
      <c r="AI39" s="12" t="n">
        <v>44.75</v>
      </c>
      <c r="AJ39" s="12" t="n">
        <v>6.5</v>
      </c>
      <c r="AK39" s="12" t="n">
        <v>77.25</v>
      </c>
      <c r="AL39" s="12" t="n">
        <v>20.0</v>
      </c>
      <c r="AM39" s="12" t="n">
        <v>0.75</v>
      </c>
      <c r="AN39" s="12" t="n">
        <v>12.0</v>
      </c>
      <c r="AO39" s="12" t="n">
        <v>5.5</v>
      </c>
      <c r="AP39" s="12" t="n">
        <v>6.0</v>
      </c>
      <c r="AQ39" s="12" t="n">
        <v>110.5</v>
      </c>
      <c r="AR39" s="12" t="n">
        <v>10.75</v>
      </c>
      <c r="AS39" s="12" t="n">
        <v>26.0</v>
      </c>
      <c r="AT39" s="13" t="n">
        <v>3656.0</v>
      </c>
      <c r="AU39" s="14"/>
      <c r="AX39" s="15"/>
    </row>
    <row r="40" spans="1:50">
      <c r="A40" s="1" t="s">
        <v>35</v>
      </c>
      <c r="B40" s="12" t="n">
        <v>3.25</v>
      </c>
      <c r="C40" s="12" t="n">
        <v>4.25</v>
      </c>
      <c r="D40" s="12" t="n">
        <v>1.75</v>
      </c>
      <c r="E40" s="12" t="n">
        <v>2.0</v>
      </c>
      <c r="F40" s="12" t="n">
        <v>11.25</v>
      </c>
      <c r="G40" s="12" t="n">
        <v>2.75</v>
      </c>
      <c r="H40" s="12" t="n">
        <v>13.75</v>
      </c>
      <c r="I40" s="12" t="n">
        <v>9.25</v>
      </c>
      <c r="J40" s="12" t="n">
        <v>11.0</v>
      </c>
      <c r="K40" s="12" t="n">
        <v>1.25</v>
      </c>
      <c r="L40" s="12" t="n">
        <v>6.75</v>
      </c>
      <c r="M40" s="12" t="n">
        <v>56.75</v>
      </c>
      <c r="N40" s="12" t="n">
        <v>2.0</v>
      </c>
      <c r="O40" s="12" t="n">
        <v>3.5</v>
      </c>
      <c r="P40" s="12" t="n">
        <v>3.25</v>
      </c>
      <c r="Q40" s="12" t="n">
        <v>2.25</v>
      </c>
      <c r="R40" s="12" t="n">
        <v>2.5</v>
      </c>
      <c r="S40" s="12" t="n">
        <v>3.5</v>
      </c>
      <c r="T40" s="12" t="n">
        <v>19.75</v>
      </c>
      <c r="U40" s="12" t="n">
        <v>7.5</v>
      </c>
      <c r="V40" s="12" t="n">
        <v>20.5</v>
      </c>
      <c r="W40" s="12" t="n">
        <v>3.75</v>
      </c>
      <c r="X40" s="12" t="n">
        <v>3.75</v>
      </c>
      <c r="Y40" s="12" t="n">
        <v>12.5</v>
      </c>
      <c r="Z40" s="12" t="n">
        <v>2.25</v>
      </c>
      <c r="AA40" s="12" t="n">
        <v>95.5</v>
      </c>
      <c r="AB40" s="12" t="n">
        <v>44.0</v>
      </c>
      <c r="AC40" s="12" t="n">
        <v>107.0</v>
      </c>
      <c r="AD40" s="12" t="n">
        <v>54.0</v>
      </c>
      <c r="AE40" s="12" t="n">
        <v>17.75</v>
      </c>
      <c r="AF40" s="12" t="n">
        <v>11.75</v>
      </c>
      <c r="AG40" s="12" t="n">
        <v>3.75</v>
      </c>
      <c r="AH40" s="12" t="n">
        <v>7.25</v>
      </c>
      <c r="AI40" s="12" t="n">
        <v>6.5</v>
      </c>
      <c r="AJ40" s="12" t="n">
        <v>4.0</v>
      </c>
      <c r="AK40" s="12" t="n">
        <v>1.0</v>
      </c>
      <c r="AL40" s="12" t="n">
        <v>3.5</v>
      </c>
      <c r="AM40" s="12" t="n">
        <v>5.5</v>
      </c>
      <c r="AN40" s="12" t="n">
        <v>27.5</v>
      </c>
      <c r="AO40" s="12" t="n">
        <v>2.25</v>
      </c>
      <c r="AP40" s="12" t="n">
        <v>1.75</v>
      </c>
      <c r="AQ40" s="12" t="n">
        <v>27.5</v>
      </c>
      <c r="AR40" s="12" t="n">
        <v>4.0</v>
      </c>
      <c r="AS40" s="12" t="n">
        <v>0.0</v>
      </c>
      <c r="AT40" s="13" t="n">
        <v>635.5</v>
      </c>
      <c r="AU40" s="14"/>
      <c r="AX40" s="15"/>
    </row>
    <row r="41" spans="1:50">
      <c r="A41" s="1" t="s">
        <v>36</v>
      </c>
      <c r="B41" s="12" t="n">
        <v>39.75</v>
      </c>
      <c r="C41" s="12" t="n">
        <v>46.5</v>
      </c>
      <c r="D41" s="12" t="n">
        <v>11.0</v>
      </c>
      <c r="E41" s="12" t="n">
        <v>10.75</v>
      </c>
      <c r="F41" s="12" t="n">
        <v>30.5</v>
      </c>
      <c r="G41" s="12" t="n">
        <v>24.0</v>
      </c>
      <c r="H41" s="12" t="n">
        <v>105.75</v>
      </c>
      <c r="I41" s="12" t="n">
        <v>43.0</v>
      </c>
      <c r="J41" s="12" t="n">
        <v>76.75</v>
      </c>
      <c r="K41" s="12" t="n">
        <v>11.25</v>
      </c>
      <c r="L41" s="12" t="n">
        <v>57.0</v>
      </c>
      <c r="M41" s="12" t="n">
        <v>132.5</v>
      </c>
      <c r="N41" s="12" t="n">
        <v>24.5</v>
      </c>
      <c r="O41" s="12" t="n">
        <v>22.0</v>
      </c>
      <c r="P41" s="12" t="n">
        <v>26.75</v>
      </c>
      <c r="Q41" s="12" t="n">
        <v>17.5</v>
      </c>
      <c r="R41" s="12" t="n">
        <v>12.5</v>
      </c>
      <c r="S41" s="12" t="n">
        <v>36.5</v>
      </c>
      <c r="T41" s="12" t="n">
        <v>207.0</v>
      </c>
      <c r="U41" s="12" t="n">
        <v>66.5</v>
      </c>
      <c r="V41" s="12" t="n">
        <v>90.25</v>
      </c>
      <c r="W41" s="12" t="n">
        <v>19.5</v>
      </c>
      <c r="X41" s="12" t="n">
        <v>15.0</v>
      </c>
      <c r="Y41" s="12" t="n">
        <v>34.5</v>
      </c>
      <c r="Z41" s="12" t="n">
        <v>30.75</v>
      </c>
      <c r="AA41" s="12" t="n">
        <v>196.25</v>
      </c>
      <c r="AB41" s="12" t="n">
        <v>117.5</v>
      </c>
      <c r="AC41" s="12" t="n">
        <v>341.5</v>
      </c>
      <c r="AD41" s="12" t="n">
        <v>168.0</v>
      </c>
      <c r="AE41" s="12" t="n">
        <v>67.25</v>
      </c>
      <c r="AF41" s="12" t="n">
        <v>73.25</v>
      </c>
      <c r="AG41" s="12" t="n">
        <v>31.75</v>
      </c>
      <c r="AH41" s="12" t="n">
        <v>53.75</v>
      </c>
      <c r="AI41" s="12" t="n">
        <v>51.0</v>
      </c>
      <c r="AJ41" s="12" t="n">
        <v>19.75</v>
      </c>
      <c r="AK41" s="12" t="n">
        <v>7.0</v>
      </c>
      <c r="AL41" s="12" t="n">
        <v>11.0</v>
      </c>
      <c r="AM41" s="12" t="n">
        <v>48.25</v>
      </c>
      <c r="AN41" s="12" t="n">
        <v>14.25</v>
      </c>
      <c r="AO41" s="12" t="n">
        <v>14.75</v>
      </c>
      <c r="AP41" s="12" t="n">
        <v>20.5</v>
      </c>
      <c r="AQ41" s="12" t="n">
        <v>74.75</v>
      </c>
      <c r="AR41" s="12" t="n">
        <v>18.25</v>
      </c>
      <c r="AS41" s="12" t="n">
        <v>4.0</v>
      </c>
      <c r="AT41" s="13" t="n">
        <v>2524.75</v>
      </c>
      <c r="AU41" s="14"/>
      <c r="AX41" s="15"/>
    </row>
    <row r="42" spans="1:50">
      <c r="A42" s="1" t="s">
        <v>53</v>
      </c>
      <c r="B42" s="12" t="n">
        <v>5.25</v>
      </c>
      <c r="C42" s="12" t="n">
        <v>12.25</v>
      </c>
      <c r="D42" s="12" t="n">
        <v>3.5</v>
      </c>
      <c r="E42" s="12" t="n">
        <v>3.0</v>
      </c>
      <c r="F42" s="12" t="n">
        <v>11.75</v>
      </c>
      <c r="G42" s="12" t="n">
        <v>3.0</v>
      </c>
      <c r="H42" s="12" t="n">
        <v>8.25</v>
      </c>
      <c r="I42" s="12" t="n">
        <v>10.25</v>
      </c>
      <c r="J42" s="12" t="n">
        <v>10.25</v>
      </c>
      <c r="K42" s="12" t="n">
        <v>4.0</v>
      </c>
      <c r="L42" s="12" t="n">
        <v>9.75</v>
      </c>
      <c r="M42" s="12" t="n">
        <v>12.25</v>
      </c>
      <c r="N42" s="12" t="n">
        <v>4.5</v>
      </c>
      <c r="O42" s="12" t="n">
        <v>4.0</v>
      </c>
      <c r="P42" s="12" t="n">
        <v>1.75</v>
      </c>
      <c r="Q42" s="12" t="n">
        <v>3.25</v>
      </c>
      <c r="R42" s="12" t="n">
        <v>2.75</v>
      </c>
      <c r="S42" s="12" t="n">
        <v>5.25</v>
      </c>
      <c r="T42" s="12" t="n">
        <v>7.75</v>
      </c>
      <c r="U42" s="12" t="n">
        <v>4.5</v>
      </c>
      <c r="V42" s="12" t="n">
        <v>8.75</v>
      </c>
      <c r="W42" s="12" t="n">
        <v>1.5</v>
      </c>
      <c r="X42" s="12" t="n">
        <v>1.5</v>
      </c>
      <c r="Y42" s="12" t="n">
        <v>5.25</v>
      </c>
      <c r="Z42" s="12" t="n">
        <v>5.0</v>
      </c>
      <c r="AA42" s="12" t="n">
        <v>66.5</v>
      </c>
      <c r="AB42" s="12" t="n">
        <v>74.25</v>
      </c>
      <c r="AC42" s="12" t="n">
        <v>273.25</v>
      </c>
      <c r="AD42" s="12" t="n">
        <v>103.0</v>
      </c>
      <c r="AE42" s="12" t="n">
        <v>62.0</v>
      </c>
      <c r="AF42" s="12" t="n">
        <v>72.5</v>
      </c>
      <c r="AG42" s="12" t="n">
        <v>24.5</v>
      </c>
      <c r="AH42" s="12" t="n">
        <v>42.75</v>
      </c>
      <c r="AI42" s="12" t="n">
        <v>34.5</v>
      </c>
      <c r="AJ42" s="12" t="n">
        <v>10.0</v>
      </c>
      <c r="AK42" s="12" t="n">
        <v>1.0</v>
      </c>
      <c r="AL42" s="12" t="n">
        <v>4.75</v>
      </c>
      <c r="AM42" s="12" t="n">
        <v>2.5</v>
      </c>
      <c r="AN42" s="12" t="n">
        <v>16.75</v>
      </c>
      <c r="AO42" s="12" t="n">
        <v>5.25</v>
      </c>
      <c r="AP42" s="12" t="n">
        <v>34.25</v>
      </c>
      <c r="AQ42" s="12" t="n">
        <v>22.75</v>
      </c>
      <c r="AR42" s="12" t="n">
        <v>19.0</v>
      </c>
      <c r="AS42" s="12" t="n">
        <v>0.5</v>
      </c>
      <c r="AT42" s="13" t="n">
        <v>1019.25</v>
      </c>
      <c r="AU42" s="14"/>
      <c r="AX42" s="15"/>
    </row>
    <row r="43" spans="1:50">
      <c r="A43" s="1" t="s">
        <v>54</v>
      </c>
      <c r="B43" s="12" t="n">
        <v>9.5</v>
      </c>
      <c r="C43" s="12" t="n">
        <v>20.25</v>
      </c>
      <c r="D43" s="12" t="n">
        <v>2.75</v>
      </c>
      <c r="E43" s="12" t="n">
        <v>6.0</v>
      </c>
      <c r="F43" s="12" t="n">
        <v>14.5</v>
      </c>
      <c r="G43" s="12" t="n">
        <v>5.75</v>
      </c>
      <c r="H43" s="12" t="n">
        <v>10.5</v>
      </c>
      <c r="I43" s="12" t="n">
        <v>7.25</v>
      </c>
      <c r="J43" s="12" t="n">
        <v>15.0</v>
      </c>
      <c r="K43" s="12" t="n">
        <v>4.25</v>
      </c>
      <c r="L43" s="12" t="n">
        <v>13.0</v>
      </c>
      <c r="M43" s="12" t="n">
        <v>23.25</v>
      </c>
      <c r="N43" s="12" t="n">
        <v>7.25</v>
      </c>
      <c r="O43" s="12" t="n">
        <v>3.75</v>
      </c>
      <c r="P43" s="12" t="n">
        <v>4.25</v>
      </c>
      <c r="Q43" s="12" t="n">
        <v>7.25</v>
      </c>
      <c r="R43" s="12" t="n">
        <v>4.5</v>
      </c>
      <c r="S43" s="12" t="n">
        <v>8.25</v>
      </c>
      <c r="T43" s="12" t="n">
        <v>5.25</v>
      </c>
      <c r="U43" s="12" t="n">
        <v>3.75</v>
      </c>
      <c r="V43" s="12" t="n">
        <v>6.75</v>
      </c>
      <c r="W43" s="12" t="n">
        <v>2.75</v>
      </c>
      <c r="X43" s="12" t="n">
        <v>2.5</v>
      </c>
      <c r="Y43" s="12" t="n">
        <v>3.5</v>
      </c>
      <c r="Z43" s="12" t="n">
        <v>7.5</v>
      </c>
      <c r="AA43" s="12" t="n">
        <v>87.5</v>
      </c>
      <c r="AB43" s="12" t="n">
        <v>73.0</v>
      </c>
      <c r="AC43" s="12" t="n">
        <v>304.5</v>
      </c>
      <c r="AD43" s="12" t="n">
        <v>180.5</v>
      </c>
      <c r="AE43" s="12" t="n">
        <v>115.25</v>
      </c>
      <c r="AF43" s="12" t="n">
        <v>138.5</v>
      </c>
      <c r="AG43" s="12" t="n">
        <v>65.5</v>
      </c>
      <c r="AH43" s="12" t="n">
        <v>119.0</v>
      </c>
      <c r="AI43" s="12" t="n">
        <v>114.0</v>
      </c>
      <c r="AJ43" s="12" t="n">
        <v>62.25</v>
      </c>
      <c r="AK43" s="12" t="n">
        <v>5.25</v>
      </c>
      <c r="AL43" s="12" t="n">
        <v>5.5</v>
      </c>
      <c r="AM43" s="12" t="n">
        <v>0.75</v>
      </c>
      <c r="AN43" s="12" t="n">
        <v>13.25</v>
      </c>
      <c r="AO43" s="12" t="n">
        <v>40.5</v>
      </c>
      <c r="AP43" s="12" t="n">
        <v>8.5</v>
      </c>
      <c r="AQ43" s="12" t="n">
        <v>45.0</v>
      </c>
      <c r="AR43" s="12" t="n">
        <v>34.75</v>
      </c>
      <c r="AS43" s="12" t="n">
        <v>1.5</v>
      </c>
      <c r="AT43" s="13" t="n">
        <v>1614.25</v>
      </c>
      <c r="AU43" s="14"/>
      <c r="AX43" s="15"/>
    </row>
    <row r="44" spans="1:50">
      <c r="A44" s="1" t="s">
        <v>55</v>
      </c>
      <c r="B44" s="12" t="n">
        <v>19.75</v>
      </c>
      <c r="C44" s="12" t="n">
        <v>41.5</v>
      </c>
      <c r="D44" s="12" t="n">
        <v>35.25</v>
      </c>
      <c r="E44" s="12" t="n">
        <v>58.5</v>
      </c>
      <c r="F44" s="12" t="n">
        <v>173.25</v>
      </c>
      <c r="G44" s="12" t="n">
        <v>34.5</v>
      </c>
      <c r="H44" s="12" t="n">
        <v>54.5</v>
      </c>
      <c r="I44" s="12" t="n">
        <v>37.5</v>
      </c>
      <c r="J44" s="12" t="n">
        <v>61.75</v>
      </c>
      <c r="K44" s="12" t="n">
        <v>16.75</v>
      </c>
      <c r="L44" s="12" t="n">
        <v>36.0</v>
      </c>
      <c r="M44" s="12" t="n">
        <v>33.25</v>
      </c>
      <c r="N44" s="12" t="n">
        <v>19.75</v>
      </c>
      <c r="O44" s="12" t="n">
        <v>11.0</v>
      </c>
      <c r="P44" s="12" t="n">
        <v>8.25</v>
      </c>
      <c r="Q44" s="12" t="n">
        <v>5.75</v>
      </c>
      <c r="R44" s="12" t="n">
        <v>11.25</v>
      </c>
      <c r="S44" s="12" t="n">
        <v>28.25</v>
      </c>
      <c r="T44" s="12" t="n">
        <v>55.5</v>
      </c>
      <c r="U44" s="12" t="n">
        <v>80.0</v>
      </c>
      <c r="V44" s="12" t="n">
        <v>89.25</v>
      </c>
      <c r="W44" s="12" t="n">
        <v>54.5</v>
      </c>
      <c r="X44" s="12" t="n">
        <v>43.75</v>
      </c>
      <c r="Y44" s="12" t="n">
        <v>78.25</v>
      </c>
      <c r="Z44" s="12" t="n">
        <v>36.75</v>
      </c>
      <c r="AA44" s="12" t="n">
        <v>310.5</v>
      </c>
      <c r="AB44" s="12" t="n">
        <v>250.0</v>
      </c>
      <c r="AC44" s="12" t="n">
        <v>1141.5</v>
      </c>
      <c r="AD44" s="12" t="n">
        <v>371.5</v>
      </c>
      <c r="AE44" s="12" t="n">
        <v>150.25</v>
      </c>
      <c r="AF44" s="12" t="n">
        <v>139.0</v>
      </c>
      <c r="AG44" s="12" t="n">
        <v>63.0</v>
      </c>
      <c r="AH44" s="12" t="n">
        <v>82.75</v>
      </c>
      <c r="AI44" s="12" t="n">
        <v>111.25</v>
      </c>
      <c r="AJ44" s="12" t="n">
        <v>60.0</v>
      </c>
      <c r="AK44" s="12" t="n">
        <v>9.5</v>
      </c>
      <c r="AL44" s="12" t="n">
        <v>92.25</v>
      </c>
      <c r="AM44" s="12" t="n">
        <v>21.75</v>
      </c>
      <c r="AN44" s="12" t="n">
        <v>53.25</v>
      </c>
      <c r="AO44" s="12" t="n">
        <v>24.25</v>
      </c>
      <c r="AP44" s="12" t="n">
        <v>40.75</v>
      </c>
      <c r="AQ44" s="12" t="n">
        <v>21.5</v>
      </c>
      <c r="AR44" s="12" t="n">
        <v>246.0</v>
      </c>
      <c r="AS44" s="12" t="n">
        <v>17.5</v>
      </c>
      <c r="AT44" s="13" t="n">
        <v>4331.25</v>
      </c>
      <c r="AU44" s="14"/>
      <c r="AX44" s="15"/>
    </row>
    <row r="45" spans="1:50">
      <c r="A45" s="1" t="s">
        <v>56</v>
      </c>
      <c r="B45" s="12" t="n">
        <v>13.25</v>
      </c>
      <c r="C45" s="12" t="n">
        <v>24.5</v>
      </c>
      <c r="D45" s="12" t="n">
        <v>15.0</v>
      </c>
      <c r="E45" s="12" t="n">
        <v>19.5</v>
      </c>
      <c r="F45" s="12" t="n">
        <v>117.25</v>
      </c>
      <c r="G45" s="12" t="n">
        <v>14.5</v>
      </c>
      <c r="H45" s="12" t="n">
        <v>28.0</v>
      </c>
      <c r="I45" s="12" t="n">
        <v>24.0</v>
      </c>
      <c r="J45" s="12" t="n">
        <v>35.0</v>
      </c>
      <c r="K45" s="12" t="n">
        <v>9.5</v>
      </c>
      <c r="L45" s="12" t="n">
        <v>15.75</v>
      </c>
      <c r="M45" s="12" t="n">
        <v>31.25</v>
      </c>
      <c r="N45" s="12" t="n">
        <v>9.0</v>
      </c>
      <c r="O45" s="12" t="n">
        <v>8.0</v>
      </c>
      <c r="P45" s="12" t="n">
        <v>7.0</v>
      </c>
      <c r="Q45" s="12" t="n">
        <v>6.5</v>
      </c>
      <c r="R45" s="12" t="n">
        <v>7.0</v>
      </c>
      <c r="S45" s="12" t="n">
        <v>5.75</v>
      </c>
      <c r="T45" s="12" t="n">
        <v>15.25</v>
      </c>
      <c r="U45" s="12" t="n">
        <v>14.5</v>
      </c>
      <c r="V45" s="12" t="n">
        <v>15.75</v>
      </c>
      <c r="W45" s="12" t="n">
        <v>8.5</v>
      </c>
      <c r="X45" s="12" t="n">
        <v>6.5</v>
      </c>
      <c r="Y45" s="12" t="n">
        <v>24.25</v>
      </c>
      <c r="Z45" s="12" t="n">
        <v>11.75</v>
      </c>
      <c r="AA45" s="12" t="n">
        <v>201.0</v>
      </c>
      <c r="AB45" s="12" t="n">
        <v>159.0</v>
      </c>
      <c r="AC45" s="12" t="n">
        <v>640.0</v>
      </c>
      <c r="AD45" s="12" t="n">
        <v>292.5</v>
      </c>
      <c r="AE45" s="12" t="n">
        <v>209.5</v>
      </c>
      <c r="AF45" s="12" t="n">
        <v>151.75</v>
      </c>
      <c r="AG45" s="12" t="n">
        <v>71.25</v>
      </c>
      <c r="AH45" s="12" t="n">
        <v>84.5</v>
      </c>
      <c r="AI45" s="12" t="n">
        <v>119.25</v>
      </c>
      <c r="AJ45" s="12" t="n">
        <v>41.5</v>
      </c>
      <c r="AK45" s="12" t="n">
        <v>2.0</v>
      </c>
      <c r="AL45" s="12" t="n">
        <v>11.25</v>
      </c>
      <c r="AM45" s="12" t="n">
        <v>6.75</v>
      </c>
      <c r="AN45" s="12" t="n">
        <v>17.5</v>
      </c>
      <c r="AO45" s="12" t="n">
        <v>20.75</v>
      </c>
      <c r="AP45" s="12" t="n">
        <v>36.5</v>
      </c>
      <c r="AQ45" s="12" t="n">
        <v>281.5</v>
      </c>
      <c r="AR45" s="12" t="n">
        <v>15.5</v>
      </c>
      <c r="AS45" s="12" t="n">
        <v>5.25</v>
      </c>
      <c r="AT45" s="13" t="n">
        <v>2854.5</v>
      </c>
      <c r="AU45" s="14"/>
      <c r="AX45" s="15"/>
    </row>
    <row r="46" spans="1:50">
      <c r="A46" s="1" t="s">
        <v>62</v>
      </c>
      <c r="B46" s="12" t="n">
        <v>2.25</v>
      </c>
      <c r="C46" s="12" t="n">
        <v>6.5</v>
      </c>
      <c r="D46" s="12" t="n">
        <v>5.0</v>
      </c>
      <c r="E46" s="12" t="n">
        <v>4.0</v>
      </c>
      <c r="F46" s="12" t="n">
        <v>16.25</v>
      </c>
      <c r="G46" s="12" t="n">
        <v>4.0</v>
      </c>
      <c r="H46" s="12" t="n">
        <v>13.75</v>
      </c>
      <c r="I46" s="12" t="n">
        <v>8.75</v>
      </c>
      <c r="J46" s="12" t="n">
        <v>9.0</v>
      </c>
      <c r="K46" s="12" t="n">
        <v>22.5</v>
      </c>
      <c r="L46" s="12" t="n">
        <v>37.25</v>
      </c>
      <c r="M46" s="12" t="n">
        <v>101.75</v>
      </c>
      <c r="N46" s="12" t="n">
        <v>27.0</v>
      </c>
      <c r="O46" s="12" t="n">
        <v>62.25</v>
      </c>
      <c r="P46" s="12" t="n">
        <v>22.0</v>
      </c>
      <c r="Q46" s="12" t="n">
        <v>9.25</v>
      </c>
      <c r="R46" s="12" t="n">
        <v>12.0</v>
      </c>
      <c r="S46" s="12" t="n">
        <v>13.5</v>
      </c>
      <c r="T46" s="12" t="n">
        <v>3.5</v>
      </c>
      <c r="U46" s="12" t="n">
        <v>2.0</v>
      </c>
      <c r="V46" s="12" t="n">
        <v>2.75</v>
      </c>
      <c r="W46" s="12" t="n">
        <v>0.5</v>
      </c>
      <c r="X46" s="12" t="n">
        <v>0.5</v>
      </c>
      <c r="Y46" s="12" t="n">
        <v>2.25</v>
      </c>
      <c r="Z46" s="12" t="n">
        <v>7.25</v>
      </c>
      <c r="AA46" s="12" t="n">
        <v>154.0</v>
      </c>
      <c r="AB46" s="12" t="n">
        <v>68.25</v>
      </c>
      <c r="AC46" s="12" t="n">
        <v>156.0</v>
      </c>
      <c r="AD46" s="12" t="n">
        <v>59.0</v>
      </c>
      <c r="AE46" s="12" t="n">
        <v>15.25</v>
      </c>
      <c r="AF46" s="12" t="n">
        <v>11.0</v>
      </c>
      <c r="AG46" s="12" t="n">
        <v>4.75</v>
      </c>
      <c r="AH46" s="12" t="n">
        <v>3.5</v>
      </c>
      <c r="AI46" s="12" t="n">
        <v>12.75</v>
      </c>
      <c r="AJ46" s="12" t="n">
        <v>1.5</v>
      </c>
      <c r="AK46" s="12" t="n">
        <v>52.25</v>
      </c>
      <c r="AL46" s="12" t="n">
        <v>12.0</v>
      </c>
      <c r="AM46" s="12" t="n">
        <v>0.0</v>
      </c>
      <c r="AN46" s="12" t="n">
        <v>4.5</v>
      </c>
      <c r="AO46" s="12" t="n">
        <v>1.25</v>
      </c>
      <c r="AP46" s="12" t="n">
        <v>3.25</v>
      </c>
      <c r="AQ46" s="12" t="n">
        <v>23.75</v>
      </c>
      <c r="AR46" s="12" t="n">
        <v>3.25</v>
      </c>
      <c r="AS46" s="12" t="n">
        <v>5.5</v>
      </c>
      <c r="AT46" s="13" t="n">
        <v>987.5</v>
      </c>
      <c r="AU46" s="14"/>
      <c r="AX46" s="15"/>
    </row>
    <row r="47" spans="1:50">
      <c r="A47" s="11" t="s">
        <v>49</v>
      </c>
      <c r="B47" s="14" t="n">
        <v>1901.5</v>
      </c>
      <c r="C47" s="14" t="n">
        <v>3336.5</v>
      </c>
      <c r="D47" s="14" t="n">
        <v>2126.75</v>
      </c>
      <c r="E47" s="14" t="n">
        <v>2368.25</v>
      </c>
      <c r="F47" s="14" t="n">
        <v>7136.25</v>
      </c>
      <c r="G47" s="14" t="n">
        <v>2848.0</v>
      </c>
      <c r="H47" s="14" t="n">
        <v>4511.75</v>
      </c>
      <c r="I47" s="14" t="n">
        <v>3387.0</v>
      </c>
      <c r="J47" s="14" t="n">
        <v>3823.0</v>
      </c>
      <c r="K47" s="14" t="n">
        <v>2427.25</v>
      </c>
      <c r="L47" s="14" t="n">
        <v>4177.0</v>
      </c>
      <c r="M47" s="14" t="n">
        <v>5073.75</v>
      </c>
      <c r="N47" s="14" t="n">
        <v>2309.25</v>
      </c>
      <c r="O47" s="14" t="n">
        <v>2766.5</v>
      </c>
      <c r="P47" s="14" t="n">
        <v>1983.0</v>
      </c>
      <c r="Q47" s="14" t="n">
        <v>1243.25</v>
      </c>
      <c r="R47" s="14" t="n">
        <v>1523.75</v>
      </c>
      <c r="S47" s="14" t="n">
        <v>3094.25</v>
      </c>
      <c r="T47" s="14" t="n">
        <v>2226.0</v>
      </c>
      <c r="U47" s="14" t="n">
        <v>2068.75</v>
      </c>
      <c r="V47" s="14" t="n">
        <v>2821.75</v>
      </c>
      <c r="W47" s="14" t="n">
        <v>1487.0</v>
      </c>
      <c r="X47" s="14" t="n">
        <v>1175.5</v>
      </c>
      <c r="Y47" s="14" t="n">
        <v>2877.75</v>
      </c>
      <c r="Z47" s="14" t="n">
        <v>3384.75</v>
      </c>
      <c r="AA47" s="14" t="n">
        <v>11114.75</v>
      </c>
      <c r="AB47" s="14" t="n">
        <v>7867.25</v>
      </c>
      <c r="AC47" s="14" t="n">
        <v>24060.75</v>
      </c>
      <c r="AD47" s="14" t="n">
        <v>10701.25</v>
      </c>
      <c r="AE47" s="14" t="n">
        <v>8668.5</v>
      </c>
      <c r="AF47" s="14" t="n">
        <v>8084.5</v>
      </c>
      <c r="AG47" s="14" t="n">
        <v>3804.25</v>
      </c>
      <c r="AH47" s="14" t="n">
        <v>6255.0</v>
      </c>
      <c r="AI47" s="14" t="n">
        <v>3900.5</v>
      </c>
      <c r="AJ47" s="14" t="n">
        <v>1522.75</v>
      </c>
      <c r="AK47" s="14" t="n">
        <v>1218.0</v>
      </c>
      <c r="AL47" s="14" t="n">
        <v>3835.25</v>
      </c>
      <c r="AM47" s="14" t="n">
        <v>672.5</v>
      </c>
      <c r="AN47" s="14" t="n">
        <v>2298.5</v>
      </c>
      <c r="AO47" s="14" t="n">
        <v>1057.75</v>
      </c>
      <c r="AP47" s="14" t="n">
        <v>1604.25</v>
      </c>
      <c r="AQ47" s="14" t="n">
        <v>5160.5</v>
      </c>
      <c r="AR47" s="14" t="n">
        <v>2836.75</v>
      </c>
      <c r="AS47" s="14" t="n">
        <v>943.75</v>
      </c>
      <c r="AT47" s="14" t="n">
        <v>177685.25</v>
      </c>
      <c r="AU47" s="14"/>
      <c r="AX47" s="15"/>
    </row>
    <row r="48" spans="1:50">
      <c r="AT48" s="14"/>
      <c r="AX48" s="15"/>
    </row>
    <row r="49" spans="50:50">
      <c r="AX49" s="15"/>
    </row>
    <row r="50" spans="50:50">
      <c r="AX50" s="15"/>
    </row>
    <row r="51" spans="50:50">
      <c r="AX51" s="15"/>
    </row>
    <row r="52" spans="50:50">
      <c r="AX52" s="15"/>
    </row>
    <row r="53" spans="50:50">
      <c r="AX53" s="15"/>
    </row>
    <row r="54" spans="50:50">
      <c r="AX54" s="15"/>
    </row>
    <row r="55" spans="50:50">
      <c r="AX55" s="15"/>
    </row>
    <row r="56" spans="50:50">
      <c r="AX56" s="15"/>
    </row>
    <row r="57" spans="50:50">
      <c r="AX57" s="15"/>
    </row>
    <row r="58" spans="50:50">
      <c r="AX58" s="15"/>
    </row>
    <row r="59" spans="50:50">
      <c r="AX59" s="15"/>
    </row>
    <row r="60" spans="50:50">
      <c r="AX60" s="15"/>
    </row>
    <row r="61" spans="50:50">
      <c r="AX61" s="15"/>
    </row>
    <row r="62" spans="50:50">
      <c r="AX62" s="15"/>
    </row>
    <row r="63" spans="50:50">
      <c r="AX63" s="15"/>
    </row>
    <row r="64" spans="50:50">
      <c r="AX64" s="15"/>
    </row>
  </sheetData>
  <phoneticPr fontId="0" type="noConversion"/>
  <pageMargins left="0.75" right="0.75" top="1" bottom="1" header="0.5" footer="0.5"/>
  <pageSetup scale="72" fitToWidth="2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BE64"/>
  <sheetViews>
    <sheetView workbookViewId="0">
      <pane xSplit="1" ySplit="2" topLeftCell="AM3" activePane="bottomRight" state="frozen"/>
      <selection activeCell="AX3" sqref="AX3"/>
      <selection pane="topRight" activeCell="AX3" sqref="AX3"/>
      <selection pane="bottomLeft" activeCell="AX3" sqref="AX3"/>
      <selection pane="bottomRight" activeCell="AX3" sqref="AX3"/>
    </sheetView>
  </sheetViews>
  <sheetFormatPr defaultRowHeight="12.75"/>
  <cols>
    <col min="1" max="45" customWidth="true" style="9" width="7.7109375" collapsed="true"/>
    <col min="46" max="46" customWidth="true" style="11" width="8.7109375" collapsed="true"/>
    <col min="47" max="47" style="11" width="9.140625" collapsed="true"/>
    <col min="48" max="49" style="9" width="9.140625" collapsed="true"/>
    <col min="50" max="50" customWidth="true" style="9" width="8.7109375" collapsed="true"/>
    <col min="51" max="16384" style="9" width="9.140625" collapsed="true"/>
  </cols>
  <sheetData>
    <row r="1" spans="1:57" ht="26.25" customHeight="1">
      <c r="A1" s="7" t="s">
        <v>0</v>
      </c>
      <c r="B1" s="8" t="s">
        <v>1</v>
      </c>
      <c r="D1" s="9" t="s">
        <v>61</v>
      </c>
      <c r="G1" s="19">
        <f ca="1">'Weekday OD'!G1</f>
        <v>40544</v>
      </c>
    </row>
    <row r="2" spans="1:57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53</v>
      </c>
      <c r="AP2" s="1" t="s">
        <v>54</v>
      </c>
      <c r="AQ2" s="1" t="s">
        <v>55</v>
      </c>
      <c r="AR2" s="1" t="s">
        <v>56</v>
      </c>
      <c r="AS2" s="1" t="s">
        <v>62</v>
      </c>
      <c r="AT2" s="11" t="s">
        <v>37</v>
      </c>
    </row>
    <row r="3" spans="1:57">
      <c r="A3" s="1" t="s">
        <v>2</v>
      </c>
      <c r="B3" s="12" t="n">
        <v>9.25</v>
      </c>
      <c r="C3" s="12" t="n">
        <v>41.75</v>
      </c>
      <c r="D3" s="12" t="n">
        <v>52.5</v>
      </c>
      <c r="E3" s="12" t="n">
        <v>37.0</v>
      </c>
      <c r="F3" s="12" t="n">
        <v>114.5</v>
      </c>
      <c r="G3" s="12" t="n">
        <v>76.25</v>
      </c>
      <c r="H3" s="12" t="n">
        <v>60.0</v>
      </c>
      <c r="I3" s="12" t="n">
        <v>27.25</v>
      </c>
      <c r="J3" s="12" t="n">
        <v>62.5</v>
      </c>
      <c r="K3" s="12" t="n">
        <v>27.0</v>
      </c>
      <c r="L3" s="12" t="n">
        <v>50.75</v>
      </c>
      <c r="M3" s="12" t="n">
        <v>68.75</v>
      </c>
      <c r="N3" s="12" t="n">
        <v>14.75</v>
      </c>
      <c r="O3" s="12" t="n">
        <v>20.5</v>
      </c>
      <c r="P3" s="12" t="n">
        <v>16.25</v>
      </c>
      <c r="Q3" s="12" t="n">
        <v>13.75</v>
      </c>
      <c r="R3" s="12" t="n">
        <v>7.25</v>
      </c>
      <c r="S3" s="12" t="n">
        <v>19.25</v>
      </c>
      <c r="T3" s="12" t="n">
        <v>16.75</v>
      </c>
      <c r="U3" s="12" t="n">
        <v>4.75</v>
      </c>
      <c r="V3" s="12" t="n">
        <v>5.25</v>
      </c>
      <c r="W3" s="12" t="n">
        <v>6.0</v>
      </c>
      <c r="X3" s="12" t="n">
        <v>2.75</v>
      </c>
      <c r="Y3" s="12" t="n">
        <v>9.75</v>
      </c>
      <c r="Z3" s="12" t="n">
        <v>18.25</v>
      </c>
      <c r="AA3" s="12" t="n">
        <v>103.0</v>
      </c>
      <c r="AB3" s="12" t="n">
        <v>55.75</v>
      </c>
      <c r="AC3" s="12" t="n">
        <v>222.25</v>
      </c>
      <c r="AD3" s="12" t="n">
        <v>171.75</v>
      </c>
      <c r="AE3" s="12" t="n">
        <v>59.0</v>
      </c>
      <c r="AF3" s="12" t="n">
        <v>61.25</v>
      </c>
      <c r="AG3" s="12" t="n">
        <v>14.75</v>
      </c>
      <c r="AH3" s="12" t="n">
        <v>22.75</v>
      </c>
      <c r="AI3" s="12" t="n">
        <v>19.5</v>
      </c>
      <c r="AJ3" s="12" t="n">
        <v>5.5</v>
      </c>
      <c r="AK3" s="12" t="n">
        <v>2.25</v>
      </c>
      <c r="AL3" s="12" t="n">
        <v>4.5</v>
      </c>
      <c r="AM3" s="12" t="n">
        <v>2.75</v>
      </c>
      <c r="AN3" s="12" t="n">
        <v>27.0</v>
      </c>
      <c r="AO3" s="12" t="n">
        <v>5.25</v>
      </c>
      <c r="AP3" s="12" t="n">
        <v>7.75</v>
      </c>
      <c r="AQ3" s="12" t="n">
        <v>26.5</v>
      </c>
      <c r="AR3" s="12" t="n">
        <v>13.0</v>
      </c>
      <c r="AS3" s="12" t="n">
        <v>2.0</v>
      </c>
      <c r="AT3" s="13" t="n">
        <v>1609.25</v>
      </c>
      <c r="AU3" s="14"/>
      <c r="AW3" s="9" t="s">
        <v>38</v>
      </c>
      <c r="AX3" s="24">
        <f>SUM(B3:Z27,AK3:AN27,B38:Z41,AK38:AN41,B46:Z46,AS3:AS27,AS38:AS41,AK46:AN46,AS46)</f>
        <v>24032.000000000007</v>
      </c>
      <c r="AZ3" s="9" t="s">
        <v>39</v>
      </c>
      <c r="BA3" s="15">
        <f>SUM(AX12:AX18,AY12:BD12)</f>
        <v>60340.600000000006</v>
      </c>
      <c r="BB3" s="16">
        <f>BA3/BE$19</f>
        <v>0.57719223734857716</v>
      </c>
    </row>
    <row r="4" spans="1:57">
      <c r="A4" s="1" t="s">
        <v>3</v>
      </c>
      <c r="B4" s="12" t="n">
        <v>55.5</v>
      </c>
      <c r="C4" s="12" t="n">
        <v>13.5</v>
      </c>
      <c r="D4" s="12" t="n">
        <v>53.75</v>
      </c>
      <c r="E4" s="12" t="n">
        <v>46.0</v>
      </c>
      <c r="F4" s="12" t="n">
        <v>208.5</v>
      </c>
      <c r="G4" s="12" t="n">
        <v>98.25</v>
      </c>
      <c r="H4" s="12" t="n">
        <v>89.0</v>
      </c>
      <c r="I4" s="12" t="n">
        <v>51.5</v>
      </c>
      <c r="J4" s="12" t="n">
        <v>82.75</v>
      </c>
      <c r="K4" s="12" t="n">
        <v>34.0</v>
      </c>
      <c r="L4" s="12" t="n">
        <v>74.0</v>
      </c>
      <c r="M4" s="12" t="n">
        <v>156.5</v>
      </c>
      <c r="N4" s="12" t="n">
        <v>23.5</v>
      </c>
      <c r="O4" s="12" t="n">
        <v>29.25</v>
      </c>
      <c r="P4" s="12" t="n">
        <v>29.25</v>
      </c>
      <c r="Q4" s="12" t="n">
        <v>15.0</v>
      </c>
      <c r="R4" s="12" t="n">
        <v>15.5</v>
      </c>
      <c r="S4" s="12" t="n">
        <v>48.0</v>
      </c>
      <c r="T4" s="12" t="n">
        <v>15.75</v>
      </c>
      <c r="U4" s="12" t="n">
        <v>12.0</v>
      </c>
      <c r="V4" s="12" t="n">
        <v>16.75</v>
      </c>
      <c r="W4" s="12" t="n">
        <v>13.75</v>
      </c>
      <c r="X4" s="12" t="n">
        <v>4.25</v>
      </c>
      <c r="Y4" s="12" t="n">
        <v>16.5</v>
      </c>
      <c r="Z4" s="12" t="n">
        <v>22.75</v>
      </c>
      <c r="AA4" s="12" t="n">
        <v>211.5</v>
      </c>
      <c r="AB4" s="12" t="n">
        <v>145.75</v>
      </c>
      <c r="AC4" s="12" t="n">
        <v>525.75</v>
      </c>
      <c r="AD4" s="12" t="n">
        <v>379.5</v>
      </c>
      <c r="AE4" s="12" t="n">
        <v>83.25</v>
      </c>
      <c r="AF4" s="12" t="n">
        <v>77.75</v>
      </c>
      <c r="AG4" s="12" t="n">
        <v>26.25</v>
      </c>
      <c r="AH4" s="12" t="n">
        <v>40.75</v>
      </c>
      <c r="AI4" s="12" t="n">
        <v>33.0</v>
      </c>
      <c r="AJ4" s="12" t="n">
        <v>14.5</v>
      </c>
      <c r="AK4" s="12" t="n">
        <v>9.25</v>
      </c>
      <c r="AL4" s="12" t="n">
        <v>15.25</v>
      </c>
      <c r="AM4" s="12" t="n">
        <v>1.75</v>
      </c>
      <c r="AN4" s="12" t="n">
        <v>33.5</v>
      </c>
      <c r="AO4" s="12" t="n">
        <v>8.5</v>
      </c>
      <c r="AP4" s="12" t="n">
        <v>13.25</v>
      </c>
      <c r="AQ4" s="12" t="n">
        <v>53.75</v>
      </c>
      <c r="AR4" s="12" t="n">
        <v>20.0</v>
      </c>
      <c r="AS4" s="12" t="n">
        <v>6.75</v>
      </c>
      <c r="AT4" s="13" t="n">
        <v>2925.5</v>
      </c>
      <c r="AU4" s="14"/>
      <c r="AW4" s="9" t="s">
        <v>40</v>
      </c>
      <c r="AX4" s="24">
        <f>SUM(AA28:AJ37, AA42:AJ45, AO28:AR37, AO42:AR45)</f>
        <v>33966</v>
      </c>
      <c r="AZ4" s="9" t="s">
        <v>41</v>
      </c>
      <c r="BA4" s="15">
        <f>SUM(AY13:BC18)</f>
        <v>39669.4</v>
      </c>
      <c r="BB4" s="16">
        <f>BA4/BE$19</f>
        <v>0.3794604253235076</v>
      </c>
    </row>
    <row r="5" spans="1:57">
      <c r="A5" s="1" t="s">
        <v>4</v>
      </c>
      <c r="B5" s="12" t="n">
        <v>56.25</v>
      </c>
      <c r="C5" s="12" t="n">
        <v>40.75</v>
      </c>
      <c r="D5" s="12" t="n">
        <v>5.75</v>
      </c>
      <c r="E5" s="12" t="n">
        <v>33.5</v>
      </c>
      <c r="F5" s="12" t="n">
        <v>218.0</v>
      </c>
      <c r="G5" s="12" t="n">
        <v>64.5</v>
      </c>
      <c r="H5" s="12" t="n">
        <v>48.25</v>
      </c>
      <c r="I5" s="12" t="n">
        <v>36.5</v>
      </c>
      <c r="J5" s="12" t="n">
        <v>57.5</v>
      </c>
      <c r="K5" s="12" t="n">
        <v>32.5</v>
      </c>
      <c r="L5" s="12" t="n">
        <v>33.0</v>
      </c>
      <c r="M5" s="12" t="n">
        <v>86.75</v>
      </c>
      <c r="N5" s="12" t="n">
        <v>10.75</v>
      </c>
      <c r="O5" s="12" t="n">
        <v>8.25</v>
      </c>
      <c r="P5" s="12" t="n">
        <v>9.75</v>
      </c>
      <c r="Q5" s="12" t="n">
        <v>4.75</v>
      </c>
      <c r="R5" s="12" t="n">
        <v>7.5</v>
      </c>
      <c r="S5" s="12" t="n">
        <v>20.25</v>
      </c>
      <c r="T5" s="12" t="n">
        <v>7.5</v>
      </c>
      <c r="U5" s="12" t="n">
        <v>7.5</v>
      </c>
      <c r="V5" s="12" t="n">
        <v>14.5</v>
      </c>
      <c r="W5" s="12" t="n">
        <v>4.25</v>
      </c>
      <c r="X5" s="12" t="n">
        <v>5.5</v>
      </c>
      <c r="Y5" s="12" t="n">
        <v>17.0</v>
      </c>
      <c r="Z5" s="12" t="n">
        <v>8.25</v>
      </c>
      <c r="AA5" s="12" t="n">
        <v>150.0</v>
      </c>
      <c r="AB5" s="12" t="n">
        <v>88.5</v>
      </c>
      <c r="AC5" s="12" t="n">
        <v>287.75</v>
      </c>
      <c r="AD5" s="12" t="n">
        <v>255.0</v>
      </c>
      <c r="AE5" s="12" t="n">
        <v>52.0</v>
      </c>
      <c r="AF5" s="12" t="n">
        <v>38.5</v>
      </c>
      <c r="AG5" s="12" t="n">
        <v>12.25</v>
      </c>
      <c r="AH5" s="12" t="n">
        <v>14.5</v>
      </c>
      <c r="AI5" s="12" t="n">
        <v>9.5</v>
      </c>
      <c r="AJ5" s="12" t="n">
        <v>2.75</v>
      </c>
      <c r="AK5" s="12" t="n">
        <v>4.25</v>
      </c>
      <c r="AL5" s="12" t="n">
        <v>8.75</v>
      </c>
      <c r="AM5" s="12" t="n">
        <v>1.5</v>
      </c>
      <c r="AN5" s="12" t="n">
        <v>7.75</v>
      </c>
      <c r="AO5" s="12" t="n">
        <v>1.75</v>
      </c>
      <c r="AP5" s="12" t="n">
        <v>5.75</v>
      </c>
      <c r="AQ5" s="12" t="n">
        <v>45.25</v>
      </c>
      <c r="AR5" s="12" t="n">
        <v>9.25</v>
      </c>
      <c r="AS5" s="12" t="n">
        <v>3.25</v>
      </c>
      <c r="AT5" s="13" t="n">
        <v>1837.25</v>
      </c>
      <c r="AU5" s="14"/>
      <c r="AW5" s="9" t="s">
        <v>42</v>
      </c>
      <c r="AX5" s="24">
        <f>SUM(AA3:AJ27,B28:Z37,AA38:AJ41,AK28:AN37, B42:Z45, AK42:AN45, AO3:AR27, AO38:AR41,AS28:AS37,AS42:AS45,AA46:AJ46,AO46:AR46)</f>
        <v>46543.599999999948</v>
      </c>
    </row>
    <row r="6" spans="1:57">
      <c r="A6" s="1" t="s">
        <v>5</v>
      </c>
      <c r="B6" s="12" t="n">
        <v>35.0</v>
      </c>
      <c r="C6" s="12" t="n">
        <v>44.25</v>
      </c>
      <c r="D6" s="12" t="n">
        <v>36.5</v>
      </c>
      <c r="E6" s="12" t="n">
        <v>10.5</v>
      </c>
      <c r="F6" s="12" t="n">
        <v>62.5</v>
      </c>
      <c r="G6" s="12" t="n">
        <v>45.0</v>
      </c>
      <c r="H6" s="12" t="n">
        <v>49.75</v>
      </c>
      <c r="I6" s="12" t="n">
        <v>51.75</v>
      </c>
      <c r="J6" s="12" t="n">
        <v>52.0</v>
      </c>
      <c r="K6" s="12" t="n">
        <v>27.25</v>
      </c>
      <c r="L6" s="12" t="n">
        <v>39.25</v>
      </c>
      <c r="M6" s="12" t="n">
        <v>102.5</v>
      </c>
      <c r="N6" s="12" t="n">
        <v>15.5</v>
      </c>
      <c r="O6" s="12" t="n">
        <v>18.25</v>
      </c>
      <c r="P6" s="12" t="n">
        <v>15.5</v>
      </c>
      <c r="Q6" s="12" t="n">
        <v>3.5</v>
      </c>
      <c r="R6" s="12" t="n">
        <v>8.5</v>
      </c>
      <c r="S6" s="12" t="n">
        <v>32.25</v>
      </c>
      <c r="T6" s="12" t="n">
        <v>11.75</v>
      </c>
      <c r="U6" s="12" t="n">
        <v>9.25</v>
      </c>
      <c r="V6" s="12" t="n">
        <v>15.0</v>
      </c>
      <c r="W6" s="12" t="n">
        <v>6.5</v>
      </c>
      <c r="X6" s="12" t="n">
        <v>4.25</v>
      </c>
      <c r="Y6" s="12" t="n">
        <v>12.25</v>
      </c>
      <c r="Z6" s="12" t="n">
        <v>9.75</v>
      </c>
      <c r="AA6" s="12" t="n">
        <v>214.75</v>
      </c>
      <c r="AB6" s="12" t="n">
        <v>161.5</v>
      </c>
      <c r="AC6" s="12" t="n">
        <v>347.25</v>
      </c>
      <c r="AD6" s="12" t="n">
        <v>344.5</v>
      </c>
      <c r="AE6" s="12" t="n">
        <v>103.0</v>
      </c>
      <c r="AF6" s="12" t="n">
        <v>70.0</v>
      </c>
      <c r="AG6" s="12" t="n">
        <v>16.5</v>
      </c>
      <c r="AH6" s="12" t="n">
        <v>15.5</v>
      </c>
      <c r="AI6" s="12" t="n">
        <v>12.0</v>
      </c>
      <c r="AJ6" s="12" t="n">
        <v>5.25</v>
      </c>
      <c r="AK6" s="12" t="n">
        <v>2.5</v>
      </c>
      <c r="AL6" s="12" t="n">
        <v>11.75</v>
      </c>
      <c r="AM6" s="12" t="n">
        <v>3.75</v>
      </c>
      <c r="AN6" s="12" t="n">
        <v>10.0</v>
      </c>
      <c r="AO6" s="12" t="n">
        <v>3.5</v>
      </c>
      <c r="AP6" s="12" t="n">
        <v>4.75</v>
      </c>
      <c r="AQ6" s="12" t="n">
        <v>79.0</v>
      </c>
      <c r="AR6" s="12" t="n">
        <v>17.75</v>
      </c>
      <c r="AS6" s="12" t="n">
        <v>3.75</v>
      </c>
      <c r="AT6" s="13" t="n">
        <v>2145.5</v>
      </c>
      <c r="AU6" s="14"/>
      <c r="AX6" s="12"/>
    </row>
    <row r="7" spans="1:57">
      <c r="A7" s="1" t="s">
        <v>6</v>
      </c>
      <c r="B7" s="12" t="n">
        <v>125.0</v>
      </c>
      <c r="C7" s="12" t="n">
        <v>194.0</v>
      </c>
      <c r="D7" s="12" t="n">
        <v>205.25</v>
      </c>
      <c r="E7" s="12" t="n">
        <v>77.5</v>
      </c>
      <c r="F7" s="12" t="n">
        <v>21.75</v>
      </c>
      <c r="G7" s="12" t="n">
        <v>142.75</v>
      </c>
      <c r="H7" s="12" t="n">
        <v>142.0</v>
      </c>
      <c r="I7" s="12" t="n">
        <v>157.25</v>
      </c>
      <c r="J7" s="12" t="n">
        <v>155.75</v>
      </c>
      <c r="K7" s="12" t="n">
        <v>69.25</v>
      </c>
      <c r="L7" s="12" t="n">
        <v>102.0</v>
      </c>
      <c r="M7" s="12" t="n">
        <v>233.25</v>
      </c>
      <c r="N7" s="12" t="n">
        <v>44.25</v>
      </c>
      <c r="O7" s="12" t="n">
        <v>46.0</v>
      </c>
      <c r="P7" s="12" t="n">
        <v>30.25</v>
      </c>
      <c r="Q7" s="12" t="n">
        <v>24.0</v>
      </c>
      <c r="R7" s="12" t="n">
        <v>46.25</v>
      </c>
      <c r="S7" s="12" t="n">
        <v>200.0</v>
      </c>
      <c r="T7" s="12" t="n">
        <v>30.75</v>
      </c>
      <c r="U7" s="12" t="n">
        <v>33.0</v>
      </c>
      <c r="V7" s="12" t="n">
        <v>48.25</v>
      </c>
      <c r="W7" s="12" t="n">
        <v>33.0</v>
      </c>
      <c r="X7" s="12" t="n">
        <v>15.5</v>
      </c>
      <c r="Y7" s="12" t="n">
        <v>28.5</v>
      </c>
      <c r="Z7" s="12" t="n">
        <v>34.25</v>
      </c>
      <c r="AA7" s="12" t="n">
        <v>484.75</v>
      </c>
      <c r="AB7" s="12" t="n">
        <v>272.5</v>
      </c>
      <c r="AC7" s="12" t="n">
        <v>966.0</v>
      </c>
      <c r="AD7" s="12" t="n">
        <v>754.5</v>
      </c>
      <c r="AE7" s="12" t="n">
        <v>239.25</v>
      </c>
      <c r="AF7" s="12" t="n">
        <v>145.0</v>
      </c>
      <c r="AG7" s="12" t="n">
        <v>56.0</v>
      </c>
      <c r="AH7" s="12" t="n">
        <v>43.25</v>
      </c>
      <c r="AI7" s="12" t="n">
        <v>45.0</v>
      </c>
      <c r="AJ7" s="12" t="n">
        <v>13.25</v>
      </c>
      <c r="AK7" s="12" t="n">
        <v>16.25</v>
      </c>
      <c r="AL7" s="12" t="n">
        <v>66.25</v>
      </c>
      <c r="AM7" s="12" t="n">
        <v>5.25</v>
      </c>
      <c r="AN7" s="12" t="n">
        <v>19.5</v>
      </c>
      <c r="AO7" s="12" t="n">
        <v>9.5</v>
      </c>
      <c r="AP7" s="12" t="n">
        <v>10.0</v>
      </c>
      <c r="AQ7" s="12" t="n">
        <v>262.75</v>
      </c>
      <c r="AR7" s="12" t="n">
        <v>88.5</v>
      </c>
      <c r="AS7" s="12" t="n">
        <v>12.5</v>
      </c>
      <c r="AT7" s="13" t="n">
        <v>5749.75</v>
      </c>
      <c r="AU7" s="14"/>
      <c r="AX7" s="12"/>
    </row>
    <row r="8" spans="1:57">
      <c r="A8" s="1" t="s">
        <v>7</v>
      </c>
      <c r="B8" s="12" t="n">
        <v>80.0</v>
      </c>
      <c r="C8" s="12" t="n">
        <v>99.75</v>
      </c>
      <c r="D8" s="12" t="n">
        <v>57.0</v>
      </c>
      <c r="E8" s="12" t="n">
        <v>40.5</v>
      </c>
      <c r="F8" s="12" t="n">
        <v>116.5</v>
      </c>
      <c r="G8" s="12" t="n">
        <v>10.5</v>
      </c>
      <c r="H8" s="12" t="n">
        <v>83.75</v>
      </c>
      <c r="I8" s="12" t="n">
        <v>81.75</v>
      </c>
      <c r="J8" s="12" t="n">
        <v>87.5</v>
      </c>
      <c r="K8" s="12" t="n">
        <v>51.5</v>
      </c>
      <c r="L8" s="12" t="n">
        <v>78.0</v>
      </c>
      <c r="M8" s="12" t="n">
        <v>95.0</v>
      </c>
      <c r="N8" s="12" t="n">
        <v>33.25</v>
      </c>
      <c r="O8" s="12" t="n">
        <v>32.5</v>
      </c>
      <c r="P8" s="12" t="n">
        <v>29.0</v>
      </c>
      <c r="Q8" s="12" t="n">
        <v>14.0</v>
      </c>
      <c r="R8" s="12" t="n">
        <v>14.0</v>
      </c>
      <c r="S8" s="12" t="n">
        <v>34.25</v>
      </c>
      <c r="T8" s="12" t="n">
        <v>15.0</v>
      </c>
      <c r="U8" s="12" t="n">
        <v>9.75</v>
      </c>
      <c r="V8" s="12" t="n">
        <v>15.75</v>
      </c>
      <c r="W8" s="12" t="n">
        <v>5.5</v>
      </c>
      <c r="X8" s="12" t="n">
        <v>3.5</v>
      </c>
      <c r="Y8" s="12" t="n">
        <v>13.0</v>
      </c>
      <c r="Z8" s="12" t="n">
        <v>32.25</v>
      </c>
      <c r="AA8" s="12" t="n">
        <v>171.0</v>
      </c>
      <c r="AB8" s="12" t="n">
        <v>121.5</v>
      </c>
      <c r="AC8" s="12" t="n">
        <v>311.5</v>
      </c>
      <c r="AD8" s="12" t="n">
        <v>365.0</v>
      </c>
      <c r="AE8" s="12" t="n">
        <v>139.25</v>
      </c>
      <c r="AF8" s="12" t="n">
        <v>88.5</v>
      </c>
      <c r="AG8" s="12" t="n">
        <v>20.5</v>
      </c>
      <c r="AH8" s="12" t="n">
        <v>16.5</v>
      </c>
      <c r="AI8" s="12" t="n">
        <v>15.5</v>
      </c>
      <c r="AJ8" s="12" t="n">
        <v>2.75</v>
      </c>
      <c r="AK8" s="12" t="n">
        <v>6.5</v>
      </c>
      <c r="AL8" s="12" t="n">
        <v>16.25</v>
      </c>
      <c r="AM8" s="12" t="n">
        <v>1.75</v>
      </c>
      <c r="AN8" s="12" t="n">
        <v>30.0</v>
      </c>
      <c r="AO8" s="12" t="n">
        <v>2.75</v>
      </c>
      <c r="AP8" s="12" t="n">
        <v>3.75</v>
      </c>
      <c r="AQ8" s="12" t="n">
        <v>44.75</v>
      </c>
      <c r="AR8" s="12" t="n">
        <v>11.5</v>
      </c>
      <c r="AS8" s="12" t="n">
        <v>2.5</v>
      </c>
      <c r="AT8" s="13" t="n">
        <v>2505.25</v>
      </c>
      <c r="AU8" s="14"/>
      <c r="AX8" s="15"/>
    </row>
    <row r="9" spans="1:57">
      <c r="A9" s="1" t="s">
        <v>8</v>
      </c>
      <c r="B9" s="12" t="n">
        <v>69.25</v>
      </c>
      <c r="C9" s="12" t="n">
        <v>84.5</v>
      </c>
      <c r="D9" s="12" t="n">
        <v>49.75</v>
      </c>
      <c r="E9" s="12" t="n">
        <v>44.25</v>
      </c>
      <c r="F9" s="12" t="n">
        <v>157.25</v>
      </c>
      <c r="G9" s="12" t="n">
        <v>86.0</v>
      </c>
      <c r="H9" s="12" t="n">
        <v>11.5</v>
      </c>
      <c r="I9" s="12" t="n">
        <v>39.75</v>
      </c>
      <c r="J9" s="12" t="n">
        <v>70.0</v>
      </c>
      <c r="K9" s="12" t="n">
        <v>27.25</v>
      </c>
      <c r="L9" s="12" t="n">
        <v>79.25</v>
      </c>
      <c r="M9" s="12" t="n">
        <v>132.0</v>
      </c>
      <c r="N9" s="12" t="n">
        <v>32.75</v>
      </c>
      <c r="O9" s="12" t="n">
        <v>48.5</v>
      </c>
      <c r="P9" s="12" t="n">
        <v>40.5</v>
      </c>
      <c r="Q9" s="12" t="n">
        <v>20.5</v>
      </c>
      <c r="R9" s="12" t="n">
        <v>23.5</v>
      </c>
      <c r="S9" s="12" t="n">
        <v>32.0</v>
      </c>
      <c r="T9" s="12" t="n">
        <v>34.25</v>
      </c>
      <c r="U9" s="12" t="n">
        <v>25.75</v>
      </c>
      <c r="V9" s="12" t="n">
        <v>30.0</v>
      </c>
      <c r="W9" s="12" t="n">
        <v>12.75</v>
      </c>
      <c r="X9" s="12" t="n">
        <v>11.75</v>
      </c>
      <c r="Y9" s="12" t="n">
        <v>29.25</v>
      </c>
      <c r="Z9" s="12" t="n">
        <v>31.75</v>
      </c>
      <c r="AA9" s="12" t="n">
        <v>291.25</v>
      </c>
      <c r="AB9" s="12" t="n">
        <v>199.5</v>
      </c>
      <c r="AC9" s="12" t="n">
        <v>546.75</v>
      </c>
      <c r="AD9" s="12" t="n">
        <v>632.75</v>
      </c>
      <c r="AE9" s="12" t="n">
        <v>212.0</v>
      </c>
      <c r="AF9" s="12" t="n">
        <v>139.5</v>
      </c>
      <c r="AG9" s="12" t="n">
        <v>34.75</v>
      </c>
      <c r="AH9" s="12" t="n">
        <v>30.75</v>
      </c>
      <c r="AI9" s="12" t="n">
        <v>25.0</v>
      </c>
      <c r="AJ9" s="12" t="n">
        <v>7.75</v>
      </c>
      <c r="AK9" s="12" t="n">
        <v>15.5</v>
      </c>
      <c r="AL9" s="12" t="n">
        <v>14.25</v>
      </c>
      <c r="AM9" s="12" t="n">
        <v>10.0</v>
      </c>
      <c r="AN9" s="12" t="n">
        <v>56.0</v>
      </c>
      <c r="AO9" s="12" t="n">
        <v>4.25</v>
      </c>
      <c r="AP9" s="12" t="n">
        <v>12.0</v>
      </c>
      <c r="AQ9" s="12" t="n">
        <v>90.25</v>
      </c>
      <c r="AR9" s="12" t="n">
        <v>17.5</v>
      </c>
      <c r="AS9" s="12" t="n">
        <v>6.25</v>
      </c>
      <c r="AT9" s="13" t="n">
        <v>3570.0</v>
      </c>
      <c r="AU9" s="14"/>
      <c r="AX9" s="15"/>
    </row>
    <row r="10" spans="1:57">
      <c r="A10" s="1">
        <v>19</v>
      </c>
      <c r="B10" s="12" t="n">
        <v>33.75</v>
      </c>
      <c r="C10" s="12" t="n">
        <v>41.0</v>
      </c>
      <c r="D10" s="12" t="n">
        <v>36.0</v>
      </c>
      <c r="E10" s="12" t="n">
        <v>46.75</v>
      </c>
      <c r="F10" s="12" t="n">
        <v>136.5</v>
      </c>
      <c r="G10" s="12" t="n">
        <v>75.25</v>
      </c>
      <c r="H10" s="12" t="n">
        <v>30.0</v>
      </c>
      <c r="I10" s="12" t="n">
        <v>7.0</v>
      </c>
      <c r="J10" s="12" t="n">
        <v>16.25</v>
      </c>
      <c r="K10" s="12" t="n">
        <v>21.25</v>
      </c>
      <c r="L10" s="12" t="n">
        <v>38.0</v>
      </c>
      <c r="M10" s="12" t="n">
        <v>73.0</v>
      </c>
      <c r="N10" s="12" t="n">
        <v>28.25</v>
      </c>
      <c r="O10" s="12" t="n">
        <v>33.75</v>
      </c>
      <c r="P10" s="12" t="n">
        <v>34.25</v>
      </c>
      <c r="Q10" s="12" t="n">
        <v>14.5</v>
      </c>
      <c r="R10" s="12" t="n">
        <v>13.0</v>
      </c>
      <c r="S10" s="12" t="n">
        <v>31.75</v>
      </c>
      <c r="T10" s="12" t="n">
        <v>24.0</v>
      </c>
      <c r="U10" s="12" t="n">
        <v>19.25</v>
      </c>
      <c r="V10" s="12" t="n">
        <v>29.5</v>
      </c>
      <c r="W10" s="12" t="n">
        <v>11.5</v>
      </c>
      <c r="X10" s="12" t="n">
        <v>5.5</v>
      </c>
      <c r="Y10" s="12" t="n">
        <v>39.5</v>
      </c>
      <c r="Z10" s="12" t="n">
        <v>24.25</v>
      </c>
      <c r="AA10" s="12" t="n">
        <v>170.0</v>
      </c>
      <c r="AB10" s="12" t="n">
        <v>127.25</v>
      </c>
      <c r="AC10" s="12" t="n">
        <v>343.0</v>
      </c>
      <c r="AD10" s="12" t="n">
        <v>327.0</v>
      </c>
      <c r="AE10" s="12" t="n">
        <v>143.25</v>
      </c>
      <c r="AF10" s="12" t="n">
        <v>92.5</v>
      </c>
      <c r="AG10" s="12" t="n">
        <v>21.5</v>
      </c>
      <c r="AH10" s="12" t="n">
        <v>21.0</v>
      </c>
      <c r="AI10" s="12" t="n">
        <v>16.75</v>
      </c>
      <c r="AJ10" s="12" t="n">
        <v>5.5</v>
      </c>
      <c r="AK10" s="12" t="n">
        <v>7.75</v>
      </c>
      <c r="AL10" s="12" t="n">
        <v>10.25</v>
      </c>
      <c r="AM10" s="12" t="n">
        <v>4.25</v>
      </c>
      <c r="AN10" s="12" t="n">
        <v>34.0</v>
      </c>
      <c r="AO10" s="12" t="n">
        <v>3.0</v>
      </c>
      <c r="AP10" s="12" t="n">
        <v>3.5</v>
      </c>
      <c r="AQ10" s="12" t="n">
        <v>49.25</v>
      </c>
      <c r="AR10" s="12" t="n">
        <v>16.0</v>
      </c>
      <c r="AS10" s="12" t="n">
        <v>2.5</v>
      </c>
      <c r="AT10" s="13" t="n">
        <v>2262.0</v>
      </c>
      <c r="AU10" s="14"/>
      <c r="AW10" s="17"/>
      <c r="AX10" s="15"/>
      <c r="BD10" s="11"/>
    </row>
    <row r="11" spans="1:57">
      <c r="A11" s="1">
        <v>12</v>
      </c>
      <c r="B11" s="12" t="n">
        <v>56.75</v>
      </c>
      <c r="C11" s="12" t="n">
        <v>67.25</v>
      </c>
      <c r="D11" s="12" t="n">
        <v>53.75</v>
      </c>
      <c r="E11" s="12" t="n">
        <v>42.5</v>
      </c>
      <c r="F11" s="12" t="n">
        <v>130.5</v>
      </c>
      <c r="G11" s="12" t="n">
        <v>71.5</v>
      </c>
      <c r="H11" s="12" t="n">
        <v>51.25</v>
      </c>
      <c r="I11" s="12" t="n">
        <v>11.25</v>
      </c>
      <c r="J11" s="12" t="n">
        <v>14.5</v>
      </c>
      <c r="K11" s="12" t="n">
        <v>13.5</v>
      </c>
      <c r="L11" s="12" t="n">
        <v>60.0</v>
      </c>
      <c r="M11" s="12" t="n">
        <v>120.75</v>
      </c>
      <c r="N11" s="12" t="n">
        <v>51.25</v>
      </c>
      <c r="O11" s="12" t="n">
        <v>68.5</v>
      </c>
      <c r="P11" s="12" t="n">
        <v>38.0</v>
      </c>
      <c r="Q11" s="12" t="n">
        <v>28.5</v>
      </c>
      <c r="R11" s="12" t="n">
        <v>26.25</v>
      </c>
      <c r="S11" s="12" t="n">
        <v>51.5</v>
      </c>
      <c r="T11" s="12" t="n">
        <v>34.5</v>
      </c>
      <c r="U11" s="12" t="n">
        <v>25.0</v>
      </c>
      <c r="V11" s="12" t="n">
        <v>43.0</v>
      </c>
      <c r="W11" s="12" t="n">
        <v>15.25</v>
      </c>
      <c r="X11" s="12" t="n">
        <v>18.25</v>
      </c>
      <c r="Y11" s="12" t="n">
        <v>38.0</v>
      </c>
      <c r="Z11" s="12" t="n">
        <v>41.25</v>
      </c>
      <c r="AA11" s="12" t="n">
        <v>222.0</v>
      </c>
      <c r="AB11" s="12" t="n">
        <v>195.0</v>
      </c>
      <c r="AC11" s="12" t="n">
        <v>517.5</v>
      </c>
      <c r="AD11" s="12" t="n">
        <v>320.75</v>
      </c>
      <c r="AE11" s="12" t="n">
        <v>108.75</v>
      </c>
      <c r="AF11" s="12" t="n">
        <v>87.5</v>
      </c>
      <c r="AG11" s="12" t="n">
        <v>26.0</v>
      </c>
      <c r="AH11" s="12" t="n">
        <v>43.0</v>
      </c>
      <c r="AI11" s="12" t="n">
        <v>30.0</v>
      </c>
      <c r="AJ11" s="12" t="n">
        <v>18.5</v>
      </c>
      <c r="AK11" s="12" t="n">
        <v>7.75</v>
      </c>
      <c r="AL11" s="12" t="n">
        <v>16.75</v>
      </c>
      <c r="AM11" s="12" t="n">
        <v>8.75</v>
      </c>
      <c r="AN11" s="12" t="n">
        <v>43.0</v>
      </c>
      <c r="AO11" s="12" t="n">
        <v>8.25</v>
      </c>
      <c r="AP11" s="12" t="n">
        <v>10.5</v>
      </c>
      <c r="AQ11" s="12" t="n">
        <v>81.5</v>
      </c>
      <c r="AR11" s="12" t="n">
        <v>22.5</v>
      </c>
      <c r="AS11" s="12" t="n">
        <v>4.0</v>
      </c>
      <c r="AT11" s="13" t="n">
        <v>2944.75</v>
      </c>
      <c r="AU11" s="14"/>
      <c r="AW11" s="18"/>
      <c r="AX11" s="15" t="s">
        <v>43</v>
      </c>
      <c r="AY11" s="15" t="s">
        <v>44</v>
      </c>
      <c r="AZ11" s="15" t="s">
        <v>45</v>
      </c>
      <c r="BA11" s="15" t="s">
        <v>46</v>
      </c>
      <c r="BB11" s="15" t="s">
        <v>47</v>
      </c>
      <c r="BC11" s="15" t="s">
        <v>48</v>
      </c>
      <c r="BD11" s="14" t="s">
        <v>57</v>
      </c>
      <c r="BE11" s="9" t="s">
        <v>37</v>
      </c>
    </row>
    <row r="12" spans="1:57">
      <c r="A12" s="1" t="s">
        <v>9</v>
      </c>
      <c r="B12" s="12" t="n">
        <v>31.75</v>
      </c>
      <c r="C12" s="12" t="n">
        <v>41.5</v>
      </c>
      <c r="D12" s="12" t="n">
        <v>34.5</v>
      </c>
      <c r="E12" s="12" t="n">
        <v>23.25</v>
      </c>
      <c r="F12" s="12" t="n">
        <v>74.75</v>
      </c>
      <c r="G12" s="12" t="n">
        <v>41.75</v>
      </c>
      <c r="H12" s="12" t="n">
        <v>32.5</v>
      </c>
      <c r="I12" s="12" t="n">
        <v>13.75</v>
      </c>
      <c r="J12" s="12" t="n">
        <v>18.0</v>
      </c>
      <c r="K12" s="12" t="n">
        <v>8.0</v>
      </c>
      <c r="L12" s="12" t="n">
        <v>112.25</v>
      </c>
      <c r="M12" s="12" t="n">
        <v>123.25</v>
      </c>
      <c r="N12" s="12" t="n">
        <v>88.75</v>
      </c>
      <c r="O12" s="12" t="n">
        <v>100.0</v>
      </c>
      <c r="P12" s="12" t="n">
        <v>38.0</v>
      </c>
      <c r="Q12" s="12" t="n">
        <v>26.0</v>
      </c>
      <c r="R12" s="12" t="n">
        <v>28.0</v>
      </c>
      <c r="S12" s="12" t="n">
        <v>47.5</v>
      </c>
      <c r="T12" s="12" t="n">
        <v>8.25</v>
      </c>
      <c r="U12" s="12" t="n">
        <v>6.25</v>
      </c>
      <c r="V12" s="12" t="n">
        <v>9.75</v>
      </c>
      <c r="W12" s="12" t="n">
        <v>5.25</v>
      </c>
      <c r="X12" s="12" t="n">
        <v>5.5</v>
      </c>
      <c r="Y12" s="12" t="n">
        <v>8.75</v>
      </c>
      <c r="Z12" s="12" t="n">
        <v>21.75</v>
      </c>
      <c r="AA12" s="12" t="n">
        <v>160.5</v>
      </c>
      <c r="AB12" s="12" t="n">
        <v>139.0</v>
      </c>
      <c r="AC12" s="12" t="n">
        <v>417.5</v>
      </c>
      <c r="AD12" s="12" t="n">
        <v>343.0</v>
      </c>
      <c r="AE12" s="12" t="n">
        <v>112.75</v>
      </c>
      <c r="AF12" s="12" t="n">
        <v>92.75</v>
      </c>
      <c r="AG12" s="12" t="n">
        <v>23.5</v>
      </c>
      <c r="AH12" s="12" t="n">
        <v>36.5</v>
      </c>
      <c r="AI12" s="12" t="n">
        <v>24.0</v>
      </c>
      <c r="AJ12" s="12" t="n">
        <v>3.0</v>
      </c>
      <c r="AK12" s="12" t="n">
        <v>31.0</v>
      </c>
      <c r="AL12" s="12" t="n">
        <v>43.25</v>
      </c>
      <c r="AM12" s="12" t="n">
        <v>3.25</v>
      </c>
      <c r="AN12" s="12" t="n">
        <v>11.75</v>
      </c>
      <c r="AO12" s="12" t="n">
        <v>3.25</v>
      </c>
      <c r="AP12" s="12" t="n">
        <v>3.25</v>
      </c>
      <c r="AQ12" s="12" t="n">
        <v>28.25</v>
      </c>
      <c r="AR12" s="12" t="n">
        <v>4.75</v>
      </c>
      <c r="AS12" s="12" t="n">
        <v>17.75</v>
      </c>
      <c r="AT12" s="13" t="n">
        <v>2448.0</v>
      </c>
      <c r="AU12" s="14"/>
      <c r="AW12" s="17" t="s">
        <v>43</v>
      </c>
      <c r="AX12" s="15">
        <f>SUM(AA28:AD31)</f>
        <v>1138</v>
      </c>
      <c r="AY12" s="15">
        <f>SUM(Z28:Z31,H28:K31)</f>
        <v>4222</v>
      </c>
      <c r="AZ12" s="15">
        <f>SUM(AE28:AJ31)</f>
        <v>9468.4</v>
      </c>
      <c r="BA12" s="15">
        <f>SUM(B28:G31)</f>
        <v>3727.8</v>
      </c>
      <c r="BB12" s="15">
        <f>SUM(AM28:AN31,T28:Y31)</f>
        <v>3576.6000000000004</v>
      </c>
      <c r="BC12" s="15">
        <f>SUM(AK28:AL31,L28:S31)</f>
        <v>4896.3999999999987</v>
      </c>
      <c r="BD12" s="14">
        <f>SUM(AO28:AR31)</f>
        <v>2999.6000000000004</v>
      </c>
      <c r="BE12" s="9">
        <f t="shared" ref="BE12:BE19" si="0">SUM(AX12:BD12)</f>
        <v>30028.800000000003</v>
      </c>
    </row>
    <row r="13" spans="1:57">
      <c r="A13" s="1" t="s">
        <v>10</v>
      </c>
      <c r="B13" s="12" t="n">
        <v>59.25</v>
      </c>
      <c r="C13" s="12" t="n">
        <v>69.0</v>
      </c>
      <c r="D13" s="12" t="n">
        <v>32.25</v>
      </c>
      <c r="E13" s="12" t="n">
        <v>42.75</v>
      </c>
      <c r="F13" s="12" t="n">
        <v>113.0</v>
      </c>
      <c r="G13" s="12" t="n">
        <v>78.25</v>
      </c>
      <c r="H13" s="12" t="n">
        <v>83.0</v>
      </c>
      <c r="I13" s="12" t="n">
        <v>71.0</v>
      </c>
      <c r="J13" s="12" t="n">
        <v>73.75</v>
      </c>
      <c r="K13" s="12" t="n">
        <v>109.75</v>
      </c>
      <c r="L13" s="12" t="n">
        <v>13.0</v>
      </c>
      <c r="M13" s="12" t="n">
        <v>145.75</v>
      </c>
      <c r="N13" s="12" t="n">
        <v>103.0</v>
      </c>
      <c r="O13" s="12" t="n">
        <v>162.75</v>
      </c>
      <c r="P13" s="12" t="n">
        <v>101.5</v>
      </c>
      <c r="Q13" s="12" t="n">
        <v>52.25</v>
      </c>
      <c r="R13" s="12" t="n">
        <v>34.25</v>
      </c>
      <c r="S13" s="12" t="n">
        <v>69.25</v>
      </c>
      <c r="T13" s="12" t="n">
        <v>27.0</v>
      </c>
      <c r="U13" s="12" t="n">
        <v>13.25</v>
      </c>
      <c r="V13" s="12" t="n">
        <v>22.25</v>
      </c>
      <c r="W13" s="12" t="n">
        <v>9.5</v>
      </c>
      <c r="X13" s="12" t="n">
        <v>15.25</v>
      </c>
      <c r="Y13" s="12" t="n">
        <v>24.5</v>
      </c>
      <c r="Z13" s="12" t="n">
        <v>62.75</v>
      </c>
      <c r="AA13" s="12" t="n">
        <v>229.75</v>
      </c>
      <c r="AB13" s="12" t="n">
        <v>155.75</v>
      </c>
      <c r="AC13" s="12" t="n">
        <v>561.5</v>
      </c>
      <c r="AD13" s="12" t="n">
        <v>503.75</v>
      </c>
      <c r="AE13" s="12" t="n">
        <v>126.0</v>
      </c>
      <c r="AF13" s="12" t="n">
        <v>112.25</v>
      </c>
      <c r="AG13" s="12" t="n">
        <v>27.75</v>
      </c>
      <c r="AH13" s="12" t="n">
        <v>47.0</v>
      </c>
      <c r="AI13" s="12" t="n">
        <v>36.5</v>
      </c>
      <c r="AJ13" s="12" t="n">
        <v>9.25</v>
      </c>
      <c r="AK13" s="12" t="n">
        <v>31.5</v>
      </c>
      <c r="AL13" s="12" t="n">
        <v>64.75</v>
      </c>
      <c r="AM13" s="12" t="n">
        <v>5.5</v>
      </c>
      <c r="AN13" s="12" t="n">
        <v>42.75</v>
      </c>
      <c r="AO13" s="12" t="n">
        <v>6.5</v>
      </c>
      <c r="AP13" s="12" t="n">
        <v>7.75</v>
      </c>
      <c r="AQ13" s="12" t="n">
        <v>38.5</v>
      </c>
      <c r="AR13" s="12" t="n">
        <v>13.75</v>
      </c>
      <c r="AS13" s="12" t="n">
        <v>20.75</v>
      </c>
      <c r="AT13" s="13" t="n">
        <v>3629.5</v>
      </c>
      <c r="AU13" s="14"/>
      <c r="AW13" s="17" t="s">
        <v>44</v>
      </c>
      <c r="AX13" s="15">
        <f>SUM(AA27:AD27,AA9:AD12)</f>
        <v>4221.3999999999996</v>
      </c>
      <c r="AY13" s="15">
        <f>SUM(Z27,Z9:Z12,H9:K12,H27:K27)</f>
        <v>613.79999999999995</v>
      </c>
      <c r="AZ13" s="15">
        <f>SUM(AE9:AJ12,AE27:AJ27)</f>
        <v>1286.3999999999999</v>
      </c>
      <c r="BA13" s="15">
        <f>SUM(B9:G12,B27:G27)</f>
        <v>1468.6000000000008</v>
      </c>
      <c r="BB13" s="15">
        <f>SUM(T9:Y12,AM9:AN12,T27:Y27,AM27:AN27)</f>
        <v>656.2</v>
      </c>
      <c r="BC13" s="15">
        <f>SUM(L9:S12,AK9:AL12,L27:S27,AK27:AL27)</f>
        <v>1730.1999999999998</v>
      </c>
      <c r="BD13" s="14">
        <f>SUM(AO9:AR12,AO27:AR27)</f>
        <v>328.2</v>
      </c>
      <c r="BE13" s="9">
        <f t="shared" si="0"/>
        <v>10304.800000000003</v>
      </c>
    </row>
    <row r="14" spans="1:57">
      <c r="A14" s="1" t="s">
        <v>11</v>
      </c>
      <c r="B14" s="12" t="n">
        <v>74.75</v>
      </c>
      <c r="C14" s="12" t="n">
        <v>151.25</v>
      </c>
      <c r="D14" s="12" t="n">
        <v>79.25</v>
      </c>
      <c r="E14" s="12" t="n">
        <v>80.5</v>
      </c>
      <c r="F14" s="12" t="n">
        <v>107.25</v>
      </c>
      <c r="G14" s="12" t="n">
        <v>81.0</v>
      </c>
      <c r="H14" s="12" t="n">
        <v>113.0</v>
      </c>
      <c r="I14" s="12" t="n">
        <v>73.75</v>
      </c>
      <c r="J14" s="12" t="n">
        <v>95.75</v>
      </c>
      <c r="K14" s="12" t="n">
        <v>96.5</v>
      </c>
      <c r="L14" s="12" t="n">
        <v>135.0</v>
      </c>
      <c r="M14" s="12" t="n">
        <v>8.25</v>
      </c>
      <c r="N14" s="12" t="n">
        <v>109.25</v>
      </c>
      <c r="O14" s="12" t="n">
        <v>177.5</v>
      </c>
      <c r="P14" s="12" t="n">
        <v>134.25</v>
      </c>
      <c r="Q14" s="12" t="n">
        <v>69.75</v>
      </c>
      <c r="R14" s="12" t="n">
        <v>109.5</v>
      </c>
      <c r="S14" s="12" t="n">
        <v>239.5</v>
      </c>
      <c r="T14" s="12" t="n">
        <v>89.0</v>
      </c>
      <c r="U14" s="12" t="n">
        <v>86.0</v>
      </c>
      <c r="V14" s="12" t="n">
        <v>90.0</v>
      </c>
      <c r="W14" s="12" t="n">
        <v>62.0</v>
      </c>
      <c r="X14" s="12" t="n">
        <v>47.0</v>
      </c>
      <c r="Y14" s="12" t="n">
        <v>47.5</v>
      </c>
      <c r="Z14" s="12" t="n">
        <v>67.75</v>
      </c>
      <c r="AA14" s="12" t="n">
        <v>234.75</v>
      </c>
      <c r="AB14" s="12" t="n">
        <v>129.0</v>
      </c>
      <c r="AC14" s="12" t="n">
        <v>424.5</v>
      </c>
      <c r="AD14" s="12" t="n">
        <v>307.75</v>
      </c>
      <c r="AE14" s="12" t="n">
        <v>80.25</v>
      </c>
      <c r="AF14" s="12" t="n">
        <v>73.75</v>
      </c>
      <c r="AG14" s="12" t="n">
        <v>48.5</v>
      </c>
      <c r="AH14" s="12" t="n">
        <v>35.25</v>
      </c>
      <c r="AI14" s="12" t="n">
        <v>55.0</v>
      </c>
      <c r="AJ14" s="12" t="n">
        <v>9.0</v>
      </c>
      <c r="AK14" s="12" t="n">
        <v>86.75</v>
      </c>
      <c r="AL14" s="12" t="n">
        <v>437.25</v>
      </c>
      <c r="AM14" s="12" t="n">
        <v>49.25</v>
      </c>
      <c r="AN14" s="12" t="n">
        <v>106.25</v>
      </c>
      <c r="AO14" s="12" t="n">
        <v>15.25</v>
      </c>
      <c r="AP14" s="12" t="n">
        <v>18.25</v>
      </c>
      <c r="AQ14" s="12" t="n">
        <v>37.25</v>
      </c>
      <c r="AR14" s="12" t="n">
        <v>26.0</v>
      </c>
      <c r="AS14" s="12" t="n">
        <v>87.25</v>
      </c>
      <c r="AT14" s="13" t="n">
        <v>4686.5</v>
      </c>
      <c r="AU14" s="14"/>
      <c r="AW14" s="17" t="s">
        <v>45</v>
      </c>
      <c r="AX14" s="15">
        <f>SUM(AA32:AD37)</f>
        <v>9978.8000000000011</v>
      </c>
      <c r="AY14" s="15">
        <f>SUM(H32:K37,Z32:Z37)</f>
        <v>1322.5999999999997</v>
      </c>
      <c r="AZ14" s="15">
        <f>SUM(AE32:AJ37)</f>
        <v>3523.4</v>
      </c>
      <c r="BA14" s="15">
        <f>SUM(B32:G37)</f>
        <v>1210.8</v>
      </c>
      <c r="BB14" s="15">
        <f>SUM(T32:Y37,AM32:AN37)</f>
        <v>824.8</v>
      </c>
      <c r="BC14" s="15">
        <f>SUM(L32:S37,AK32:AL37)</f>
        <v>1289.3999999999999</v>
      </c>
      <c r="BD14" s="14">
        <f>SUM(AO32:AR37)</f>
        <v>1666.6</v>
      </c>
      <c r="BE14" s="9">
        <f t="shared" si="0"/>
        <v>19816.400000000001</v>
      </c>
    </row>
    <row r="15" spans="1:57">
      <c r="A15" s="1" t="s">
        <v>12</v>
      </c>
      <c r="B15" s="12" t="n">
        <v>18.0</v>
      </c>
      <c r="C15" s="12" t="n">
        <v>29.5</v>
      </c>
      <c r="D15" s="12" t="n">
        <v>7.5</v>
      </c>
      <c r="E15" s="12" t="n">
        <v>13.25</v>
      </c>
      <c r="F15" s="12" t="n">
        <v>40.5</v>
      </c>
      <c r="G15" s="12" t="n">
        <v>26.5</v>
      </c>
      <c r="H15" s="12" t="n">
        <v>41.25</v>
      </c>
      <c r="I15" s="12" t="n">
        <v>33.25</v>
      </c>
      <c r="J15" s="12" t="n">
        <v>57.0</v>
      </c>
      <c r="K15" s="12" t="n">
        <v>96.5</v>
      </c>
      <c r="L15" s="12" t="n">
        <v>104.25</v>
      </c>
      <c r="M15" s="12" t="n">
        <v>121.75</v>
      </c>
      <c r="N15" s="12" t="n">
        <v>7.25</v>
      </c>
      <c r="O15" s="12" t="n">
        <v>69.25</v>
      </c>
      <c r="P15" s="12" t="n">
        <v>62.25</v>
      </c>
      <c r="Q15" s="12" t="n">
        <v>32.0</v>
      </c>
      <c r="R15" s="12" t="n">
        <v>25.25</v>
      </c>
      <c r="S15" s="12" t="n">
        <v>38.0</v>
      </c>
      <c r="T15" s="12" t="n">
        <v>13.0</v>
      </c>
      <c r="U15" s="12" t="n">
        <v>8.0</v>
      </c>
      <c r="V15" s="12" t="n">
        <v>7.5</v>
      </c>
      <c r="W15" s="12" t="n">
        <v>2.25</v>
      </c>
      <c r="X15" s="12" t="n">
        <v>2.0</v>
      </c>
      <c r="Y15" s="12" t="n">
        <v>8.5</v>
      </c>
      <c r="Z15" s="12" t="n">
        <v>14.0</v>
      </c>
      <c r="AA15" s="12" t="n">
        <v>154.25</v>
      </c>
      <c r="AB15" s="12" t="n">
        <v>90.0</v>
      </c>
      <c r="AC15" s="12" t="n">
        <v>342.25</v>
      </c>
      <c r="AD15" s="12" t="n">
        <v>244.75</v>
      </c>
      <c r="AE15" s="12" t="n">
        <v>43.25</v>
      </c>
      <c r="AF15" s="12" t="n">
        <v>42.75</v>
      </c>
      <c r="AG15" s="12" t="n">
        <v>15.25</v>
      </c>
      <c r="AH15" s="12" t="n">
        <v>14.5</v>
      </c>
      <c r="AI15" s="12" t="n">
        <v>28.0</v>
      </c>
      <c r="AJ15" s="12" t="n">
        <v>4.75</v>
      </c>
      <c r="AK15" s="12" t="n">
        <v>22.0</v>
      </c>
      <c r="AL15" s="12" t="n">
        <v>25.5</v>
      </c>
      <c r="AM15" s="12" t="n">
        <v>2.75</v>
      </c>
      <c r="AN15" s="12" t="n">
        <v>21.0</v>
      </c>
      <c r="AO15" s="12" t="n">
        <v>3.0</v>
      </c>
      <c r="AP15" s="12" t="n">
        <v>7.25</v>
      </c>
      <c r="AQ15" s="12" t="n">
        <v>25.0</v>
      </c>
      <c r="AR15" s="12" t="n">
        <v>5.5</v>
      </c>
      <c r="AS15" s="12" t="n">
        <v>14.5</v>
      </c>
      <c r="AT15" s="13" t="n">
        <v>1984.75</v>
      </c>
      <c r="AU15" s="14"/>
      <c r="AW15" s="17" t="s">
        <v>46</v>
      </c>
      <c r="AX15" s="15">
        <f>SUM(AA3:AD8)</f>
        <v>3952.4000000000005</v>
      </c>
      <c r="AY15" s="15">
        <f>SUM(H3:K8,Z3:Z8)</f>
        <v>1598.3999999999999</v>
      </c>
      <c r="AZ15" s="15">
        <f>SUM(AE3:AJ8)</f>
        <v>1265.6000000000001</v>
      </c>
      <c r="BA15" s="15">
        <f>SUM(B3:G8)</f>
        <v>2434.7999999999993</v>
      </c>
      <c r="BB15" s="15">
        <f>SUM(T3:Y8,AM3:AN8)</f>
        <v>562.59999999999991</v>
      </c>
      <c r="BC15" s="15">
        <f>SUM(L3:S8,AK3:AL8)</f>
        <v>1781.9999999999993</v>
      </c>
      <c r="BD15" s="14">
        <f>SUM(AO3:AR8)</f>
        <v>656</v>
      </c>
      <c r="BE15" s="9">
        <f t="shared" si="0"/>
        <v>12251.800000000001</v>
      </c>
    </row>
    <row r="16" spans="1:57">
      <c r="A16" s="1" t="s">
        <v>13</v>
      </c>
      <c r="B16" s="12" t="n">
        <v>16.75</v>
      </c>
      <c r="C16" s="12" t="n">
        <v>29.25</v>
      </c>
      <c r="D16" s="12" t="n">
        <v>9.0</v>
      </c>
      <c r="E16" s="12" t="n">
        <v>12.75</v>
      </c>
      <c r="F16" s="12" t="n">
        <v>40.5</v>
      </c>
      <c r="G16" s="12" t="n">
        <v>29.25</v>
      </c>
      <c r="H16" s="12" t="n">
        <v>46.75</v>
      </c>
      <c r="I16" s="12" t="n">
        <v>39.5</v>
      </c>
      <c r="J16" s="12" t="n">
        <v>74.5</v>
      </c>
      <c r="K16" s="12" t="n">
        <v>101.0</v>
      </c>
      <c r="L16" s="12" t="n">
        <v>161.75</v>
      </c>
      <c r="M16" s="12" t="n">
        <v>171.5</v>
      </c>
      <c r="N16" s="12" t="n">
        <v>67.75</v>
      </c>
      <c r="O16" s="12" t="n">
        <v>7.75</v>
      </c>
      <c r="P16" s="12" t="n">
        <v>84.75</v>
      </c>
      <c r="Q16" s="12" t="n">
        <v>56.5</v>
      </c>
      <c r="R16" s="12" t="n">
        <v>59.5</v>
      </c>
      <c r="S16" s="12" t="n">
        <v>101.0</v>
      </c>
      <c r="T16" s="12" t="n">
        <v>12.0</v>
      </c>
      <c r="U16" s="12" t="n">
        <v>4.0</v>
      </c>
      <c r="V16" s="12" t="n">
        <v>6.0</v>
      </c>
      <c r="W16" s="12" t="n">
        <v>5.75</v>
      </c>
      <c r="X16" s="12" t="n">
        <v>2.0</v>
      </c>
      <c r="Y16" s="12" t="n">
        <v>8.25</v>
      </c>
      <c r="Z16" s="12" t="n">
        <v>25.5</v>
      </c>
      <c r="AA16" s="12" t="n">
        <v>132.25</v>
      </c>
      <c r="AB16" s="12" t="n">
        <v>94.25</v>
      </c>
      <c r="AC16" s="12" t="n">
        <v>358.25</v>
      </c>
      <c r="AD16" s="12" t="n">
        <v>255.5</v>
      </c>
      <c r="AE16" s="12" t="n">
        <v>39.5</v>
      </c>
      <c r="AF16" s="12" t="n">
        <v>36.5</v>
      </c>
      <c r="AG16" s="12" t="n">
        <v>14.75</v>
      </c>
      <c r="AH16" s="12" t="n">
        <v>19.5</v>
      </c>
      <c r="AI16" s="12" t="n">
        <v>23.5</v>
      </c>
      <c r="AJ16" s="12" t="n">
        <v>9.5</v>
      </c>
      <c r="AK16" s="12" t="n">
        <v>47.0</v>
      </c>
      <c r="AL16" s="12" t="n">
        <v>80.0</v>
      </c>
      <c r="AM16" s="12" t="n">
        <v>3.25</v>
      </c>
      <c r="AN16" s="12" t="n">
        <v>22.5</v>
      </c>
      <c r="AO16" s="12" t="n">
        <v>2.25</v>
      </c>
      <c r="AP16" s="12" t="n">
        <v>4.25</v>
      </c>
      <c r="AQ16" s="12" t="n">
        <v>15.0</v>
      </c>
      <c r="AR16" s="12" t="n">
        <v>7.25</v>
      </c>
      <c r="AS16" s="12" t="n">
        <v>42.75</v>
      </c>
      <c r="AT16" s="13" t="n">
        <v>2381.0</v>
      </c>
      <c r="AU16" s="14"/>
      <c r="AW16" s="17" t="s">
        <v>47</v>
      </c>
      <c r="AX16" s="15">
        <f>SUM(AA21:AD26,AA40:AD41)</f>
        <v>3884.3999999999996</v>
      </c>
      <c r="AY16" s="15">
        <f>SUM(H21:K26,H40:K41,Z21:Z26,Z40:Z41)</f>
        <v>735.80000000000018</v>
      </c>
      <c r="AZ16" s="15">
        <f>SUM(AE21:AJ26,AE40:AJ41)</f>
        <v>844.59999999999991</v>
      </c>
      <c r="BA16" s="15">
        <f>SUM(B21:G26,B40:G41)</f>
        <v>589.20000000000005</v>
      </c>
      <c r="BB16" s="15">
        <f>SUM(T21:Y26,T40:Y41,AM21:AN26,AM40:AN41)</f>
        <v>1874.6000000000001</v>
      </c>
      <c r="BC16" s="15">
        <f>SUM(L21:S26,L40:S41,AK21:AL26,AK40:AL41)</f>
        <v>816.99999999999989</v>
      </c>
      <c r="BD16" s="14">
        <f>SUM(AO21:AR26,AO40:AR41)</f>
        <v>661.19999999999993</v>
      </c>
      <c r="BE16" s="9">
        <f t="shared" si="0"/>
        <v>9406.7999999999993</v>
      </c>
    </row>
    <row r="17" spans="1:57">
      <c r="A17" s="1" t="s">
        <v>14</v>
      </c>
      <c r="B17" s="12" t="n">
        <v>17.5</v>
      </c>
      <c r="C17" s="12" t="n">
        <v>29.25</v>
      </c>
      <c r="D17" s="12" t="n">
        <v>9.25</v>
      </c>
      <c r="E17" s="12" t="n">
        <v>12.75</v>
      </c>
      <c r="F17" s="12" t="n">
        <v>35.0</v>
      </c>
      <c r="G17" s="12" t="n">
        <v>30.0</v>
      </c>
      <c r="H17" s="12" t="n">
        <v>46.0</v>
      </c>
      <c r="I17" s="12" t="n">
        <v>30.25</v>
      </c>
      <c r="J17" s="12" t="n">
        <v>46.0</v>
      </c>
      <c r="K17" s="12" t="n">
        <v>36.75</v>
      </c>
      <c r="L17" s="12" t="n">
        <v>107.75</v>
      </c>
      <c r="M17" s="12" t="n">
        <v>150.75</v>
      </c>
      <c r="N17" s="12" t="n">
        <v>62.0</v>
      </c>
      <c r="O17" s="12" t="n">
        <v>91.25</v>
      </c>
      <c r="P17" s="12" t="n">
        <v>10.25</v>
      </c>
      <c r="Q17" s="12" t="n">
        <v>53.25</v>
      </c>
      <c r="R17" s="12" t="n">
        <v>61.75</v>
      </c>
      <c r="S17" s="12" t="n">
        <v>117.0</v>
      </c>
      <c r="T17" s="12" t="n">
        <v>7.75</v>
      </c>
      <c r="U17" s="12" t="n">
        <v>3.75</v>
      </c>
      <c r="V17" s="12" t="n">
        <v>6.25</v>
      </c>
      <c r="W17" s="12" t="n">
        <v>2.0</v>
      </c>
      <c r="X17" s="12" t="n">
        <v>0.75</v>
      </c>
      <c r="Y17" s="12" t="n">
        <v>5.25</v>
      </c>
      <c r="Z17" s="12" t="n">
        <v>19.0</v>
      </c>
      <c r="AA17" s="12" t="n">
        <v>77.5</v>
      </c>
      <c r="AB17" s="12" t="n">
        <v>45.0</v>
      </c>
      <c r="AC17" s="12" t="n">
        <v>208.25</v>
      </c>
      <c r="AD17" s="12" t="n">
        <v>182.75</v>
      </c>
      <c r="AE17" s="12" t="n">
        <v>22.25</v>
      </c>
      <c r="AF17" s="12" t="n">
        <v>22.75</v>
      </c>
      <c r="AG17" s="12" t="n">
        <v>5.75</v>
      </c>
      <c r="AH17" s="12" t="n">
        <v>15.25</v>
      </c>
      <c r="AI17" s="12" t="n">
        <v>12.0</v>
      </c>
      <c r="AJ17" s="12" t="n">
        <v>4.0</v>
      </c>
      <c r="AK17" s="12" t="n">
        <v>12.25</v>
      </c>
      <c r="AL17" s="12" t="n">
        <v>27.0</v>
      </c>
      <c r="AM17" s="12" t="n">
        <v>3.5</v>
      </c>
      <c r="AN17" s="12" t="n">
        <v>19.25</v>
      </c>
      <c r="AO17" s="12" t="n">
        <v>5.0</v>
      </c>
      <c r="AP17" s="12" t="n">
        <v>5.75</v>
      </c>
      <c r="AQ17" s="12" t="n">
        <v>11.75</v>
      </c>
      <c r="AR17" s="12" t="n">
        <v>6.0</v>
      </c>
      <c r="AS17" s="12" t="n">
        <v>14.0</v>
      </c>
      <c r="AT17" s="13" t="n">
        <v>1691.5</v>
      </c>
      <c r="AU17" s="14"/>
      <c r="AW17" s="1" t="s">
        <v>48</v>
      </c>
      <c r="AX17" s="14">
        <f>SUM(AA13:AD20,AA38:AD39)</f>
        <v>5196.2000000000007</v>
      </c>
      <c r="AY17" s="14">
        <f>SUM(H13:K20,H38:K39,Z13:Z20,Z38:Z39)</f>
        <v>1791.3999999999999</v>
      </c>
      <c r="AZ17" s="14">
        <f>SUM(AE13:AJ20,AE38:AJ39)</f>
        <v>1268.1999999999996</v>
      </c>
      <c r="BA17" s="14">
        <f>SUM(B13:G20,B38:G39)</f>
        <v>1532.2000000000005</v>
      </c>
      <c r="BB17" s="14">
        <f>SUM(T13:Y20,T38:Y39,AM13:AN20,AM38:AN39)</f>
        <v>727.4000000000002</v>
      </c>
      <c r="BC17" s="14">
        <f>SUM(L13:S20,L38:S39,AK13:AL20,AK38:AL39)</f>
        <v>5117.7999999999993</v>
      </c>
      <c r="BD17" s="14">
        <f>SUM(AO13:AR20,AO38:AR39)</f>
        <v>446.40000000000015</v>
      </c>
      <c r="BE17" s="9">
        <f t="shared" si="0"/>
        <v>16079.599999999999</v>
      </c>
    </row>
    <row r="18" spans="1:57">
      <c r="A18" s="1" t="s">
        <v>15</v>
      </c>
      <c r="B18" s="12" t="n">
        <v>11.75</v>
      </c>
      <c r="C18" s="12" t="n">
        <v>17.0</v>
      </c>
      <c r="D18" s="12" t="n">
        <v>4.0</v>
      </c>
      <c r="E18" s="12" t="n">
        <v>0.75</v>
      </c>
      <c r="F18" s="12" t="n">
        <v>22.25</v>
      </c>
      <c r="G18" s="12" t="n">
        <v>16.0</v>
      </c>
      <c r="H18" s="12" t="n">
        <v>18.5</v>
      </c>
      <c r="I18" s="12" t="n">
        <v>16.0</v>
      </c>
      <c r="J18" s="12" t="n">
        <v>27.5</v>
      </c>
      <c r="K18" s="12" t="n">
        <v>21.5</v>
      </c>
      <c r="L18" s="12" t="n">
        <v>45.0</v>
      </c>
      <c r="M18" s="12" t="n">
        <v>76.5</v>
      </c>
      <c r="N18" s="12" t="n">
        <v>32.5</v>
      </c>
      <c r="O18" s="12" t="n">
        <v>61.5</v>
      </c>
      <c r="P18" s="12" t="n">
        <v>56.0</v>
      </c>
      <c r="Q18" s="12" t="n">
        <v>5.75</v>
      </c>
      <c r="R18" s="12" t="n">
        <v>31.0</v>
      </c>
      <c r="S18" s="12" t="n">
        <v>58.75</v>
      </c>
      <c r="T18" s="12" t="n">
        <v>5.5</v>
      </c>
      <c r="U18" s="12" t="n">
        <v>4.25</v>
      </c>
      <c r="V18" s="12" t="n">
        <v>4.25</v>
      </c>
      <c r="W18" s="12" t="n">
        <v>1.0</v>
      </c>
      <c r="X18" s="12" t="n">
        <v>0.5</v>
      </c>
      <c r="Y18" s="12" t="n">
        <v>3.0</v>
      </c>
      <c r="Z18" s="12" t="n">
        <v>7.75</v>
      </c>
      <c r="AA18" s="12" t="n">
        <v>51.75</v>
      </c>
      <c r="AB18" s="12" t="n">
        <v>39.75</v>
      </c>
      <c r="AC18" s="12" t="n">
        <v>121.0</v>
      </c>
      <c r="AD18" s="12" t="n">
        <v>91.25</v>
      </c>
      <c r="AE18" s="12" t="n">
        <v>20.0</v>
      </c>
      <c r="AF18" s="12" t="n">
        <v>19.0</v>
      </c>
      <c r="AG18" s="12" t="n">
        <v>5.25</v>
      </c>
      <c r="AH18" s="12" t="n">
        <v>9.5</v>
      </c>
      <c r="AI18" s="12" t="n">
        <v>12.75</v>
      </c>
      <c r="AJ18" s="12" t="n">
        <v>3.75</v>
      </c>
      <c r="AK18" s="12" t="n">
        <v>10.0</v>
      </c>
      <c r="AL18" s="12" t="n">
        <v>15.5</v>
      </c>
      <c r="AM18" s="12" t="n">
        <v>0.75</v>
      </c>
      <c r="AN18" s="12" t="n">
        <v>11.75</v>
      </c>
      <c r="AO18" s="12" t="n">
        <v>2.5</v>
      </c>
      <c r="AP18" s="12" t="n">
        <v>5.25</v>
      </c>
      <c r="AQ18" s="12" t="n">
        <v>6.75</v>
      </c>
      <c r="AR18" s="12" t="n">
        <v>5.0</v>
      </c>
      <c r="AS18" s="12" t="n">
        <v>4.5</v>
      </c>
      <c r="AT18" s="13" t="n">
        <v>984.5</v>
      </c>
      <c r="AU18" s="14"/>
      <c r="AW18" s="9" t="s">
        <v>58</v>
      </c>
      <c r="AX18" s="15">
        <f>SUM(AA42:AD45)</f>
        <v>3078.6</v>
      </c>
      <c r="AY18" s="9">
        <f>SUM(Z42:Z45,H42:K45)</f>
        <v>246.79999999999995</v>
      </c>
      <c r="AZ18" s="9">
        <f>SUM(AE42:AJ45)</f>
        <v>1339.3999999999996</v>
      </c>
      <c r="BA18" s="9">
        <f>SUM(B42:G45)</f>
        <v>372.39999999999992</v>
      </c>
      <c r="BB18" s="9">
        <f>SUM(T42:Y45, AM42:AN45)</f>
        <v>502.6</v>
      </c>
      <c r="BC18" s="9">
        <f>SUM(AK42:AL45,L42:S45)</f>
        <v>340.40000000000003</v>
      </c>
      <c r="BD18" s="9">
        <f>SUM(AO42:AR45)</f>
        <v>773.2</v>
      </c>
      <c r="BE18" s="9">
        <f t="shared" si="0"/>
        <v>6653.3999999999987</v>
      </c>
    </row>
    <row r="19" spans="1:57">
      <c r="A19" s="1" t="s">
        <v>16</v>
      </c>
      <c r="B19" s="12" t="n">
        <v>8.0</v>
      </c>
      <c r="C19" s="12" t="n">
        <v>20.5</v>
      </c>
      <c r="D19" s="12" t="n">
        <v>8.5</v>
      </c>
      <c r="E19" s="12" t="n">
        <v>8.5</v>
      </c>
      <c r="F19" s="12" t="n">
        <v>44.75</v>
      </c>
      <c r="G19" s="12" t="n">
        <v>13.5</v>
      </c>
      <c r="H19" s="12" t="n">
        <v>22.25</v>
      </c>
      <c r="I19" s="12" t="n">
        <v>16.75</v>
      </c>
      <c r="J19" s="12" t="n">
        <v>29.5</v>
      </c>
      <c r="K19" s="12" t="n">
        <v>28.0</v>
      </c>
      <c r="L19" s="12" t="n">
        <v>41.75</v>
      </c>
      <c r="M19" s="12" t="n">
        <v>113.0</v>
      </c>
      <c r="N19" s="12" t="n">
        <v>29.5</v>
      </c>
      <c r="O19" s="12" t="n">
        <v>58.25</v>
      </c>
      <c r="P19" s="12" t="n">
        <v>70.25</v>
      </c>
      <c r="Q19" s="12" t="n">
        <v>25.25</v>
      </c>
      <c r="R19" s="12" t="n">
        <v>11.25</v>
      </c>
      <c r="S19" s="12" t="n">
        <v>64.0</v>
      </c>
      <c r="T19" s="12" t="n">
        <v>7.25</v>
      </c>
      <c r="U19" s="12" t="n">
        <v>6.5</v>
      </c>
      <c r="V19" s="12" t="n">
        <v>6.5</v>
      </c>
      <c r="W19" s="12" t="n">
        <v>3.75</v>
      </c>
      <c r="X19" s="12" t="n">
        <v>2.75</v>
      </c>
      <c r="Y19" s="12" t="n">
        <v>3.5</v>
      </c>
      <c r="Z19" s="12" t="n">
        <v>9.0</v>
      </c>
      <c r="AA19" s="12" t="n">
        <v>106.0</v>
      </c>
      <c r="AB19" s="12" t="n">
        <v>74.5</v>
      </c>
      <c r="AC19" s="12" t="n">
        <v>230.75</v>
      </c>
      <c r="AD19" s="12" t="n">
        <v>162.75</v>
      </c>
      <c r="AE19" s="12" t="n">
        <v>19.0</v>
      </c>
      <c r="AF19" s="12" t="n">
        <v>16.25</v>
      </c>
      <c r="AG19" s="12" t="n">
        <v>10.75</v>
      </c>
      <c r="AH19" s="12" t="n">
        <v>13.5</v>
      </c>
      <c r="AI19" s="12" t="n">
        <v>16.25</v>
      </c>
      <c r="AJ19" s="12" t="n">
        <v>6.25</v>
      </c>
      <c r="AK19" s="12" t="n">
        <v>8.25</v>
      </c>
      <c r="AL19" s="12" t="n">
        <v>22.0</v>
      </c>
      <c r="AM19" s="12" t="n">
        <v>0.5</v>
      </c>
      <c r="AN19" s="12" t="n">
        <v>13.0</v>
      </c>
      <c r="AO19" s="12" t="n">
        <v>2.5</v>
      </c>
      <c r="AP19" s="12" t="n">
        <v>4.5</v>
      </c>
      <c r="AQ19" s="12" t="n">
        <v>20.75</v>
      </c>
      <c r="AR19" s="12" t="n">
        <v>3.25</v>
      </c>
      <c r="AS19" s="12" t="n">
        <v>9.0</v>
      </c>
      <c r="AT19" s="13" t="n">
        <v>1392.5</v>
      </c>
      <c r="AU19" s="14"/>
      <c r="AW19" s="9" t="s">
        <v>49</v>
      </c>
      <c r="AX19" s="15">
        <f>SUM(AX12:AX18)</f>
        <v>31449.8</v>
      </c>
      <c r="AY19" s="9">
        <f t="shared" ref="AY19:BD19" si="1">SUM(AY12:AY18)</f>
        <v>10530.799999999997</v>
      </c>
      <c r="AZ19" s="9">
        <f t="shared" si="1"/>
        <v>18996</v>
      </c>
      <c r="BA19" s="9">
        <f t="shared" si="1"/>
        <v>11335.800000000001</v>
      </c>
      <c r="BB19" s="9">
        <f t="shared" si="1"/>
        <v>8724.8000000000011</v>
      </c>
      <c r="BC19" s="9">
        <f t="shared" si="1"/>
        <v>15973.199999999997</v>
      </c>
      <c r="BD19" s="9">
        <f t="shared" si="1"/>
        <v>7531.2</v>
      </c>
      <c r="BE19" s="9">
        <f t="shared" si="0"/>
        <v>104541.59999999999</v>
      </c>
    </row>
    <row r="20" spans="1:57">
      <c r="A20" s="1" t="s">
        <v>17</v>
      </c>
      <c r="B20" s="12" t="n">
        <v>22.5</v>
      </c>
      <c r="C20" s="12" t="n">
        <v>51.0</v>
      </c>
      <c r="D20" s="12" t="n">
        <v>22.5</v>
      </c>
      <c r="E20" s="12" t="n">
        <v>27.25</v>
      </c>
      <c r="F20" s="12" t="n">
        <v>150.25</v>
      </c>
      <c r="G20" s="12" t="n">
        <v>31.25</v>
      </c>
      <c r="H20" s="12" t="n">
        <v>31.75</v>
      </c>
      <c r="I20" s="12" t="n">
        <v>35.0</v>
      </c>
      <c r="J20" s="12" t="n">
        <v>60.75</v>
      </c>
      <c r="K20" s="12" t="n">
        <v>50.25</v>
      </c>
      <c r="L20" s="12" t="n">
        <v>74.0</v>
      </c>
      <c r="M20" s="12" t="n">
        <v>244.75</v>
      </c>
      <c r="N20" s="12" t="n">
        <v>45.5</v>
      </c>
      <c r="O20" s="12" t="n">
        <v>109.25</v>
      </c>
      <c r="P20" s="12" t="n">
        <v>117.25</v>
      </c>
      <c r="Q20" s="12" t="n">
        <v>69.5</v>
      </c>
      <c r="R20" s="12" t="n">
        <v>65.25</v>
      </c>
      <c r="S20" s="12" t="n">
        <v>21.75</v>
      </c>
      <c r="T20" s="12" t="n">
        <v>24.75</v>
      </c>
      <c r="U20" s="12" t="n">
        <v>12.25</v>
      </c>
      <c r="V20" s="12" t="n">
        <v>13.25</v>
      </c>
      <c r="W20" s="12" t="n">
        <v>6.25</v>
      </c>
      <c r="X20" s="12" t="n">
        <v>3.75</v>
      </c>
      <c r="Y20" s="12" t="n">
        <v>15.75</v>
      </c>
      <c r="Z20" s="12" t="n">
        <v>10.0</v>
      </c>
      <c r="AA20" s="12" t="n">
        <v>253.5</v>
      </c>
      <c r="AB20" s="12" t="n">
        <v>139.0</v>
      </c>
      <c r="AC20" s="12" t="n">
        <v>451.25</v>
      </c>
      <c r="AD20" s="12" t="n">
        <v>407.25</v>
      </c>
      <c r="AE20" s="12" t="n">
        <v>40.5</v>
      </c>
      <c r="AF20" s="12" t="n">
        <v>38.0</v>
      </c>
      <c r="AG20" s="12" t="n">
        <v>18.25</v>
      </c>
      <c r="AH20" s="12" t="n">
        <v>21.75</v>
      </c>
      <c r="AI20" s="12" t="n">
        <v>29.25</v>
      </c>
      <c r="AJ20" s="12" t="n">
        <v>3.75</v>
      </c>
      <c r="AK20" s="12" t="n">
        <v>17.5</v>
      </c>
      <c r="AL20" s="12" t="n">
        <v>42.25</v>
      </c>
      <c r="AM20" s="12" t="n">
        <v>3.5</v>
      </c>
      <c r="AN20" s="12" t="n">
        <v>27.0</v>
      </c>
      <c r="AO20" s="12" t="n">
        <v>1.75</v>
      </c>
      <c r="AP20" s="12" t="n">
        <v>7.0</v>
      </c>
      <c r="AQ20" s="12" t="n">
        <v>50.25</v>
      </c>
      <c r="AR20" s="12" t="n">
        <v>8.25</v>
      </c>
      <c r="AS20" s="12" t="n">
        <v>13.25</v>
      </c>
      <c r="AT20" s="13" t="n">
        <v>2889.0</v>
      </c>
      <c r="AU20" s="14"/>
      <c r="AW20" s="18"/>
      <c r="AX20" s="15"/>
    </row>
    <row r="21" spans="1:57">
      <c r="A21" s="1" t="s">
        <v>18</v>
      </c>
      <c r="B21" s="12" t="n">
        <v>16.5</v>
      </c>
      <c r="C21" s="12" t="n">
        <v>17.0</v>
      </c>
      <c r="D21" s="12" t="n">
        <v>6.75</v>
      </c>
      <c r="E21" s="12" t="n">
        <v>10.75</v>
      </c>
      <c r="F21" s="12" t="n">
        <v>33.0</v>
      </c>
      <c r="G21" s="12" t="n">
        <v>11.5</v>
      </c>
      <c r="H21" s="12" t="n">
        <v>38.25</v>
      </c>
      <c r="I21" s="12" t="n">
        <v>30.0</v>
      </c>
      <c r="J21" s="12" t="n">
        <v>41.0</v>
      </c>
      <c r="K21" s="12" t="n">
        <v>7.75</v>
      </c>
      <c r="L21" s="12" t="n">
        <v>24.75</v>
      </c>
      <c r="M21" s="12" t="n">
        <v>93.75</v>
      </c>
      <c r="N21" s="12" t="n">
        <v>10.0</v>
      </c>
      <c r="O21" s="12" t="n">
        <v>13.0</v>
      </c>
      <c r="P21" s="12" t="n">
        <v>7.5</v>
      </c>
      <c r="Q21" s="12" t="n">
        <v>4.5</v>
      </c>
      <c r="R21" s="12" t="n">
        <v>7.0</v>
      </c>
      <c r="S21" s="12" t="n">
        <v>20.25</v>
      </c>
      <c r="T21" s="12" t="n">
        <v>9.25</v>
      </c>
      <c r="U21" s="12" t="n">
        <v>43.75</v>
      </c>
      <c r="V21" s="12" t="n">
        <v>135.75</v>
      </c>
      <c r="W21" s="12" t="n">
        <v>46.0</v>
      </c>
      <c r="X21" s="12" t="n">
        <v>19.0</v>
      </c>
      <c r="Y21" s="12" t="n">
        <v>40.75</v>
      </c>
      <c r="Z21" s="12" t="n">
        <v>4.5</v>
      </c>
      <c r="AA21" s="12" t="n">
        <v>174.5</v>
      </c>
      <c r="AB21" s="12" t="n">
        <v>97.75</v>
      </c>
      <c r="AC21" s="12" t="n">
        <v>280.75</v>
      </c>
      <c r="AD21" s="12" t="n">
        <v>227.5</v>
      </c>
      <c r="AE21" s="12" t="n">
        <v>36.0</v>
      </c>
      <c r="AF21" s="12" t="n">
        <v>43.25</v>
      </c>
      <c r="AG21" s="12" t="n">
        <v>19.5</v>
      </c>
      <c r="AH21" s="12" t="n">
        <v>20.0</v>
      </c>
      <c r="AI21" s="12" t="n">
        <v>27.0</v>
      </c>
      <c r="AJ21" s="12" t="n">
        <v>7.75</v>
      </c>
      <c r="AK21" s="12" t="n">
        <v>4.75</v>
      </c>
      <c r="AL21" s="12" t="n">
        <v>9.5</v>
      </c>
      <c r="AM21" s="12" t="n">
        <v>18.5</v>
      </c>
      <c r="AN21" s="12" t="n">
        <v>135.75</v>
      </c>
      <c r="AO21" s="12" t="n">
        <v>13.25</v>
      </c>
      <c r="AP21" s="12" t="n">
        <v>7.5</v>
      </c>
      <c r="AQ21" s="12" t="n">
        <v>61.25</v>
      </c>
      <c r="AR21" s="12" t="n">
        <v>16.5</v>
      </c>
      <c r="AS21" s="12" t="n">
        <v>4.75</v>
      </c>
      <c r="AT21" s="13" t="n">
        <v>1898.0</v>
      </c>
      <c r="AU21" s="14"/>
      <c r="AW21" s="17"/>
      <c r="AX21" s="15" t="s">
        <v>43</v>
      </c>
      <c r="AY21" s="15" t="s">
        <v>44</v>
      </c>
      <c r="AZ21" s="9" t="s">
        <v>45</v>
      </c>
      <c r="BA21" s="9" t="s">
        <v>46</v>
      </c>
      <c r="BB21" s="9" t="s">
        <v>47</v>
      </c>
      <c r="BC21" s="9" t="s">
        <v>48</v>
      </c>
      <c r="BD21" s="9" t="s">
        <v>58</v>
      </c>
    </row>
    <row r="22" spans="1:57">
      <c r="A22" s="1" t="s">
        <v>19</v>
      </c>
      <c r="B22" s="12" t="n">
        <v>4.25</v>
      </c>
      <c r="C22" s="12" t="n">
        <v>10.5</v>
      </c>
      <c r="D22" s="12" t="n">
        <v>6.25</v>
      </c>
      <c r="E22" s="12" t="n">
        <v>11.25</v>
      </c>
      <c r="F22" s="12" t="n">
        <v>32.5</v>
      </c>
      <c r="G22" s="12" t="n">
        <v>7.5</v>
      </c>
      <c r="H22" s="12" t="n">
        <v>24.5</v>
      </c>
      <c r="I22" s="12" t="n">
        <v>16.0</v>
      </c>
      <c r="J22" s="12" t="n">
        <v>29.25</v>
      </c>
      <c r="K22" s="12" t="n">
        <v>5.75</v>
      </c>
      <c r="L22" s="12" t="n">
        <v>10.0</v>
      </c>
      <c r="M22" s="12" t="n">
        <v>103.0</v>
      </c>
      <c r="N22" s="12" t="n">
        <v>5.25</v>
      </c>
      <c r="O22" s="12" t="n">
        <v>4.75</v>
      </c>
      <c r="P22" s="12" t="n">
        <v>6.0</v>
      </c>
      <c r="Q22" s="12" t="n">
        <v>2.75</v>
      </c>
      <c r="R22" s="12" t="n">
        <v>6.25</v>
      </c>
      <c r="S22" s="12" t="n">
        <v>14.25</v>
      </c>
      <c r="T22" s="12" t="n">
        <v>39.25</v>
      </c>
      <c r="U22" s="12" t="n">
        <v>5.75</v>
      </c>
      <c r="V22" s="12" t="n">
        <v>64.75</v>
      </c>
      <c r="W22" s="12" t="n">
        <v>19.75</v>
      </c>
      <c r="X22" s="12" t="n">
        <v>11.5</v>
      </c>
      <c r="Y22" s="12" t="n">
        <v>41.0</v>
      </c>
      <c r="Z22" s="12" t="n">
        <v>3.75</v>
      </c>
      <c r="AA22" s="12" t="n">
        <v>250.25</v>
      </c>
      <c r="AB22" s="12" t="n">
        <v>131.0</v>
      </c>
      <c r="AC22" s="12" t="n">
        <v>292.0</v>
      </c>
      <c r="AD22" s="12" t="n">
        <v>239.5</v>
      </c>
      <c r="AE22" s="12" t="n">
        <v>34.25</v>
      </c>
      <c r="AF22" s="12" t="n">
        <v>28.25</v>
      </c>
      <c r="AG22" s="12" t="n">
        <v>16.25</v>
      </c>
      <c r="AH22" s="12" t="n">
        <v>10.0</v>
      </c>
      <c r="AI22" s="12" t="n">
        <v>24.75</v>
      </c>
      <c r="AJ22" s="12" t="n">
        <v>6.75</v>
      </c>
      <c r="AK22" s="12" t="n">
        <v>2.5</v>
      </c>
      <c r="AL22" s="12" t="n">
        <v>5.5</v>
      </c>
      <c r="AM22" s="12" t="n">
        <v>4.25</v>
      </c>
      <c r="AN22" s="12" t="n">
        <v>31.5</v>
      </c>
      <c r="AO22" s="12" t="n">
        <v>3.0</v>
      </c>
      <c r="AP22" s="12" t="n">
        <v>3.0</v>
      </c>
      <c r="AQ22" s="12" t="n">
        <v>117.0</v>
      </c>
      <c r="AR22" s="12" t="n">
        <v>12.5</v>
      </c>
      <c r="AS22" s="12" t="n">
        <v>1.0</v>
      </c>
      <c r="AT22" s="13" t="n">
        <v>1699.0</v>
      </c>
      <c r="AU22" s="14"/>
      <c r="AW22" s="17" t="s">
        <v>43</v>
      </c>
      <c r="AX22" s="15">
        <f>AX12</f>
        <v>1138</v>
      </c>
      <c r="AY22" s="15"/>
      <c r="AZ22" s="15"/>
    </row>
    <row r="23" spans="1:57">
      <c r="A23" s="1" t="s">
        <v>20</v>
      </c>
      <c r="B23" s="12" t="n">
        <v>6.5</v>
      </c>
      <c r="C23" s="12" t="n">
        <v>16.5</v>
      </c>
      <c r="D23" s="12" t="n">
        <v>11.0</v>
      </c>
      <c r="E23" s="12" t="n">
        <v>16.0</v>
      </c>
      <c r="F23" s="12" t="n">
        <v>53.5</v>
      </c>
      <c r="G23" s="12" t="n">
        <v>17.75</v>
      </c>
      <c r="H23" s="12" t="n">
        <v>34.0</v>
      </c>
      <c r="I23" s="12" t="n">
        <v>33.25</v>
      </c>
      <c r="J23" s="12" t="n">
        <v>44.75</v>
      </c>
      <c r="K23" s="12" t="n">
        <v>13.75</v>
      </c>
      <c r="L23" s="12" t="n">
        <v>20.75</v>
      </c>
      <c r="M23" s="12" t="n">
        <v>103.0</v>
      </c>
      <c r="N23" s="12" t="n">
        <v>6.0</v>
      </c>
      <c r="O23" s="12" t="n">
        <v>4.75</v>
      </c>
      <c r="P23" s="12" t="n">
        <v>5.75</v>
      </c>
      <c r="Q23" s="12" t="n">
        <v>7.5</v>
      </c>
      <c r="R23" s="12" t="n">
        <v>9.25</v>
      </c>
      <c r="S23" s="12" t="n">
        <v>14.75</v>
      </c>
      <c r="T23" s="12" t="n">
        <v>159.25</v>
      </c>
      <c r="U23" s="12" t="n">
        <v>67.0</v>
      </c>
      <c r="V23" s="12" t="n">
        <v>7.5</v>
      </c>
      <c r="W23" s="12" t="n">
        <v>31.25</v>
      </c>
      <c r="X23" s="12" t="n">
        <v>21.5</v>
      </c>
      <c r="Y23" s="12" t="n">
        <v>74.0</v>
      </c>
      <c r="Z23" s="12" t="n">
        <v>4.0</v>
      </c>
      <c r="AA23" s="12" t="n">
        <v>353.0</v>
      </c>
      <c r="AB23" s="12" t="n">
        <v>178.75</v>
      </c>
      <c r="AC23" s="12" t="n">
        <v>395.5</v>
      </c>
      <c r="AD23" s="12" t="n">
        <v>353.25</v>
      </c>
      <c r="AE23" s="12" t="n">
        <v>41.0</v>
      </c>
      <c r="AF23" s="12" t="n">
        <v>32.75</v>
      </c>
      <c r="AG23" s="12" t="n">
        <v>18.25</v>
      </c>
      <c r="AH23" s="12" t="n">
        <v>14.5</v>
      </c>
      <c r="AI23" s="12" t="n">
        <v>24.0</v>
      </c>
      <c r="AJ23" s="12" t="n">
        <v>6.0</v>
      </c>
      <c r="AK23" s="12" t="n">
        <v>2.75</v>
      </c>
      <c r="AL23" s="12" t="n">
        <v>3.25</v>
      </c>
      <c r="AM23" s="12" t="n">
        <v>15.0</v>
      </c>
      <c r="AN23" s="12" t="n">
        <v>62.25</v>
      </c>
      <c r="AO23" s="12" t="n">
        <v>8.0</v>
      </c>
      <c r="AP23" s="12" t="n">
        <v>4.25</v>
      </c>
      <c r="AQ23" s="12" t="n">
        <v>138.75</v>
      </c>
      <c r="AR23" s="12" t="n">
        <v>13.0</v>
      </c>
      <c r="AS23" s="12" t="n">
        <v>1.75</v>
      </c>
      <c r="AT23" s="13" t="n">
        <v>2449.25</v>
      </c>
      <c r="AU23" s="14"/>
      <c r="AW23" s="17" t="s">
        <v>44</v>
      </c>
      <c r="AX23" s="15">
        <f>AX13+AY12</f>
        <v>8443.4</v>
      </c>
      <c r="AY23" s="15">
        <f>AY13</f>
        <v>613.79999999999995</v>
      </c>
      <c r="AZ23" s="15"/>
      <c r="BA23" s="15"/>
    </row>
    <row r="24" spans="1:57">
      <c r="A24" s="1" t="s">
        <v>21</v>
      </c>
      <c r="B24" s="12" t="n">
        <v>5.5</v>
      </c>
      <c r="C24" s="12" t="n">
        <v>9.5</v>
      </c>
      <c r="D24" s="12" t="n">
        <v>7.0</v>
      </c>
      <c r="E24" s="12" t="n">
        <v>5.5</v>
      </c>
      <c r="F24" s="12" t="n">
        <v>35.25</v>
      </c>
      <c r="G24" s="12" t="n">
        <v>9.0</v>
      </c>
      <c r="H24" s="12" t="n">
        <v>15.75</v>
      </c>
      <c r="I24" s="12" t="n">
        <v>15.5</v>
      </c>
      <c r="J24" s="12" t="n">
        <v>22.75</v>
      </c>
      <c r="K24" s="12" t="n">
        <v>5.75</v>
      </c>
      <c r="L24" s="12" t="n">
        <v>12.5</v>
      </c>
      <c r="M24" s="12" t="n">
        <v>64.25</v>
      </c>
      <c r="N24" s="12" t="n">
        <v>3.25</v>
      </c>
      <c r="O24" s="12" t="n">
        <v>7.5</v>
      </c>
      <c r="P24" s="12" t="n">
        <v>3.0</v>
      </c>
      <c r="Q24" s="12" t="n">
        <v>0.25</v>
      </c>
      <c r="R24" s="12" t="n">
        <v>4.5</v>
      </c>
      <c r="S24" s="12" t="n">
        <v>4.5</v>
      </c>
      <c r="T24" s="12" t="n">
        <v>57.5</v>
      </c>
      <c r="U24" s="12" t="n">
        <v>21.5</v>
      </c>
      <c r="V24" s="12" t="n">
        <v>29.75</v>
      </c>
      <c r="W24" s="12" t="n">
        <v>9.75</v>
      </c>
      <c r="X24" s="12" t="n">
        <v>9.25</v>
      </c>
      <c r="Y24" s="12" t="n">
        <v>43.5</v>
      </c>
      <c r="Z24" s="12" t="n">
        <v>6.5</v>
      </c>
      <c r="AA24" s="12" t="n">
        <v>213.75</v>
      </c>
      <c r="AB24" s="12" t="n">
        <v>109.25</v>
      </c>
      <c r="AC24" s="12" t="n">
        <v>211.5</v>
      </c>
      <c r="AD24" s="12" t="n">
        <v>186.5</v>
      </c>
      <c r="AE24" s="12" t="n">
        <v>30.75</v>
      </c>
      <c r="AF24" s="12" t="n">
        <v>24.0</v>
      </c>
      <c r="AG24" s="12" t="n">
        <v>10.0</v>
      </c>
      <c r="AH24" s="12" t="n">
        <v>5.5</v>
      </c>
      <c r="AI24" s="12" t="n">
        <v>8.75</v>
      </c>
      <c r="AJ24" s="12" t="n">
        <v>1.0</v>
      </c>
      <c r="AK24" s="12" t="n">
        <v>2.25</v>
      </c>
      <c r="AL24" s="12" t="n">
        <v>1.75</v>
      </c>
      <c r="AM24" s="12" t="n">
        <v>2.5</v>
      </c>
      <c r="AN24" s="12" t="n">
        <v>16.75</v>
      </c>
      <c r="AO24" s="12" t="n">
        <v>2.0</v>
      </c>
      <c r="AP24" s="12" t="n">
        <v>2.5</v>
      </c>
      <c r="AQ24" s="12" t="n">
        <v>72.25</v>
      </c>
      <c r="AR24" s="12" t="n">
        <v>7.75</v>
      </c>
      <c r="AS24" s="12" t="n">
        <v>0.25</v>
      </c>
      <c r="AT24" s="13" t="n">
        <v>1318.0</v>
      </c>
      <c r="AU24" s="14"/>
      <c r="AW24" s="17" t="s">
        <v>45</v>
      </c>
      <c r="AX24" s="15">
        <f>AX14+AZ12</f>
        <v>19447.2</v>
      </c>
      <c r="AY24" s="15">
        <f>AY14+AZ13</f>
        <v>2608.9999999999995</v>
      </c>
      <c r="AZ24" s="15">
        <f>AZ14</f>
        <v>3523.4</v>
      </c>
      <c r="BA24" s="15"/>
      <c r="BB24" s="15"/>
    </row>
    <row r="25" spans="1:57">
      <c r="A25" s="1" t="s">
        <v>22</v>
      </c>
      <c r="B25" s="12" t="n">
        <v>4.5</v>
      </c>
      <c r="C25" s="12" t="n">
        <v>3.75</v>
      </c>
      <c r="D25" s="12" t="n">
        <v>6.75</v>
      </c>
      <c r="E25" s="12" t="n">
        <v>3.75</v>
      </c>
      <c r="F25" s="12" t="n">
        <v>21.5</v>
      </c>
      <c r="G25" s="12" t="n">
        <v>5.25</v>
      </c>
      <c r="H25" s="12" t="n">
        <v>15.25</v>
      </c>
      <c r="I25" s="12" t="n">
        <v>7.25</v>
      </c>
      <c r="J25" s="12" t="n">
        <v>24.0</v>
      </c>
      <c r="K25" s="12" t="n">
        <v>4.5</v>
      </c>
      <c r="L25" s="12" t="n">
        <v>8.5</v>
      </c>
      <c r="M25" s="12" t="n">
        <v>50.0</v>
      </c>
      <c r="N25" s="12" t="n">
        <v>1.25</v>
      </c>
      <c r="O25" s="12" t="n">
        <v>2.5</v>
      </c>
      <c r="P25" s="12" t="n">
        <v>1.75</v>
      </c>
      <c r="Q25" s="12" t="n">
        <v>0.75</v>
      </c>
      <c r="R25" s="12" t="n">
        <v>3.0</v>
      </c>
      <c r="S25" s="12" t="n">
        <v>3.5</v>
      </c>
      <c r="T25" s="12" t="n">
        <v>21.5</v>
      </c>
      <c r="U25" s="12" t="n">
        <v>9.75</v>
      </c>
      <c r="V25" s="12" t="n">
        <v>24.0</v>
      </c>
      <c r="W25" s="12" t="n">
        <v>13.0</v>
      </c>
      <c r="X25" s="12" t="n">
        <v>5.0</v>
      </c>
      <c r="Y25" s="12" t="n">
        <v>37.75</v>
      </c>
      <c r="Z25" s="12" t="n">
        <v>4.25</v>
      </c>
      <c r="AA25" s="12" t="n">
        <v>190.25</v>
      </c>
      <c r="AB25" s="12" t="n">
        <v>96.0</v>
      </c>
      <c r="AC25" s="12" t="n">
        <v>176.75</v>
      </c>
      <c r="AD25" s="12" t="n">
        <v>178.0</v>
      </c>
      <c r="AE25" s="12" t="n">
        <v>25.0</v>
      </c>
      <c r="AF25" s="12" t="n">
        <v>15.75</v>
      </c>
      <c r="AG25" s="12" t="n">
        <v>7.0</v>
      </c>
      <c r="AH25" s="12" t="n">
        <v>10.5</v>
      </c>
      <c r="AI25" s="12" t="n">
        <v>6.5</v>
      </c>
      <c r="AJ25" s="12" t="n">
        <v>1.25</v>
      </c>
      <c r="AK25" s="12" t="n">
        <v>2.0</v>
      </c>
      <c r="AL25" s="12" t="n">
        <v>3.5</v>
      </c>
      <c r="AM25" s="12" t="n">
        <v>1.75</v>
      </c>
      <c r="AN25" s="12" t="n">
        <v>9.25</v>
      </c>
      <c r="AO25" s="12" t="n">
        <v>1.0</v>
      </c>
      <c r="AP25" s="12" t="n">
        <v>1.75</v>
      </c>
      <c r="AQ25" s="12" t="n">
        <v>50.0</v>
      </c>
      <c r="AR25" s="12" t="n">
        <v>5.5</v>
      </c>
      <c r="AS25" s="12" t="n">
        <v>0.25</v>
      </c>
      <c r="AT25" s="13" t="n">
        <v>1065.0</v>
      </c>
      <c r="AU25" s="14"/>
      <c r="AW25" s="17" t="s">
        <v>46</v>
      </c>
      <c r="AX25" s="15">
        <f>AX15+BA12</f>
        <v>7680.2000000000007</v>
      </c>
      <c r="AY25" s="15">
        <f>AY15+BA13</f>
        <v>3067.0000000000009</v>
      </c>
      <c r="AZ25" s="15">
        <f>AZ15+BA14</f>
        <v>2476.4</v>
      </c>
      <c r="BA25" s="15">
        <f>BA15</f>
        <v>2434.7999999999993</v>
      </c>
      <c r="BB25" s="15"/>
      <c r="BC25" s="15"/>
      <c r="BD25" s="14"/>
    </row>
    <row r="26" spans="1:57">
      <c r="A26" s="1" t="s">
        <v>23</v>
      </c>
      <c r="B26" s="12" t="n">
        <v>11.5</v>
      </c>
      <c r="C26" s="12" t="n">
        <v>11.5</v>
      </c>
      <c r="D26" s="12" t="n">
        <v>21.5</v>
      </c>
      <c r="E26" s="12" t="n">
        <v>10.25</v>
      </c>
      <c r="F26" s="12" t="n">
        <v>34.25</v>
      </c>
      <c r="G26" s="12" t="n">
        <v>11.5</v>
      </c>
      <c r="H26" s="12" t="n">
        <v>33.75</v>
      </c>
      <c r="I26" s="12" t="n">
        <v>41.75</v>
      </c>
      <c r="J26" s="12" t="n">
        <v>48.25</v>
      </c>
      <c r="K26" s="12" t="n">
        <v>14.25</v>
      </c>
      <c r="L26" s="12" t="n">
        <v>24.0</v>
      </c>
      <c r="M26" s="12" t="n">
        <v>67.75</v>
      </c>
      <c r="N26" s="12" t="n">
        <v>7.5</v>
      </c>
      <c r="O26" s="12" t="n">
        <v>8.0</v>
      </c>
      <c r="P26" s="12" t="n">
        <v>5.25</v>
      </c>
      <c r="Q26" s="12" t="n">
        <v>4.0</v>
      </c>
      <c r="R26" s="12" t="n">
        <v>3.25</v>
      </c>
      <c r="S26" s="12" t="n">
        <v>15.0</v>
      </c>
      <c r="T26" s="12" t="n">
        <v>34.0</v>
      </c>
      <c r="U26" s="12" t="n">
        <v>39.5</v>
      </c>
      <c r="V26" s="12" t="n">
        <v>74.75</v>
      </c>
      <c r="W26" s="12" t="n">
        <v>41.5</v>
      </c>
      <c r="X26" s="12" t="n">
        <v>38.0</v>
      </c>
      <c r="Y26" s="12" t="n">
        <v>11.0</v>
      </c>
      <c r="Z26" s="12" t="n">
        <v>18.0</v>
      </c>
      <c r="AA26" s="12" t="n">
        <v>312.75</v>
      </c>
      <c r="AB26" s="12" t="n">
        <v>230.5</v>
      </c>
      <c r="AC26" s="12" t="n">
        <v>515.25</v>
      </c>
      <c r="AD26" s="12" t="n">
        <v>531.5</v>
      </c>
      <c r="AE26" s="12" t="n">
        <v>153.25</v>
      </c>
      <c r="AF26" s="12" t="n">
        <v>98.0</v>
      </c>
      <c r="AG26" s="12" t="n">
        <v>26.75</v>
      </c>
      <c r="AH26" s="12" t="n">
        <v>15.25</v>
      </c>
      <c r="AI26" s="12" t="n">
        <v>20.25</v>
      </c>
      <c r="AJ26" s="12" t="n">
        <v>4.25</v>
      </c>
      <c r="AK26" s="12" t="n">
        <v>3.25</v>
      </c>
      <c r="AL26" s="12" t="n">
        <v>7.75</v>
      </c>
      <c r="AM26" s="12" t="n">
        <v>5.5</v>
      </c>
      <c r="AN26" s="12" t="n">
        <v>26.0</v>
      </c>
      <c r="AO26" s="12" t="n">
        <v>4.5</v>
      </c>
      <c r="AP26" s="12" t="n">
        <v>2.5</v>
      </c>
      <c r="AQ26" s="12" t="n">
        <v>116.25</v>
      </c>
      <c r="AR26" s="12" t="n">
        <v>21.25</v>
      </c>
      <c r="AS26" s="12" t="n">
        <v>3.0</v>
      </c>
      <c r="AT26" s="13" t="n">
        <v>2727.75</v>
      </c>
      <c r="AU26" s="14"/>
      <c r="AW26" s="9" t="s">
        <v>47</v>
      </c>
      <c r="AX26" s="15">
        <f>AX16+BB12</f>
        <v>7461</v>
      </c>
      <c r="AY26" s="9">
        <f>AY16+BB13</f>
        <v>1392.0000000000002</v>
      </c>
      <c r="AZ26" s="9">
        <f>AZ16+BB14</f>
        <v>1669.3999999999999</v>
      </c>
      <c r="BA26" s="9">
        <f>BA16+BB15</f>
        <v>1151.8</v>
      </c>
      <c r="BB26" s="9">
        <f>BB16</f>
        <v>1874.6000000000001</v>
      </c>
    </row>
    <row r="27" spans="1:57">
      <c r="A27" s="1" t="s">
        <v>24</v>
      </c>
      <c r="B27" s="12" t="n">
        <v>14.5</v>
      </c>
      <c r="C27" s="12" t="n">
        <v>24.75</v>
      </c>
      <c r="D27" s="12" t="n">
        <v>7.5</v>
      </c>
      <c r="E27" s="12" t="n">
        <v>10.25</v>
      </c>
      <c r="F27" s="12" t="n">
        <v>32.0</v>
      </c>
      <c r="G27" s="12" t="n">
        <v>34.0</v>
      </c>
      <c r="H27" s="12" t="n">
        <v>36.0</v>
      </c>
      <c r="I27" s="12" t="n">
        <v>24.25</v>
      </c>
      <c r="J27" s="12" t="n">
        <v>45.25</v>
      </c>
      <c r="K27" s="12" t="n">
        <v>24.0</v>
      </c>
      <c r="L27" s="12" t="n">
        <v>60.75</v>
      </c>
      <c r="M27" s="12" t="n">
        <v>58.5</v>
      </c>
      <c r="N27" s="12" t="n">
        <v>14.25</v>
      </c>
      <c r="O27" s="12" t="n">
        <v>25.0</v>
      </c>
      <c r="P27" s="12" t="n">
        <v>18.0</v>
      </c>
      <c r="Q27" s="12" t="n">
        <v>10.5</v>
      </c>
      <c r="R27" s="12" t="n">
        <v>7.0</v>
      </c>
      <c r="S27" s="12" t="n">
        <v>11.0</v>
      </c>
      <c r="T27" s="12" t="n">
        <v>6.75</v>
      </c>
      <c r="U27" s="12" t="n">
        <v>3.75</v>
      </c>
      <c r="V27" s="12" t="n">
        <v>7.0</v>
      </c>
      <c r="W27" s="12" t="n">
        <v>5.25</v>
      </c>
      <c r="X27" s="12" t="n">
        <v>3.25</v>
      </c>
      <c r="Y27" s="12" t="n">
        <v>14.25</v>
      </c>
      <c r="Z27" s="12" t="n">
        <v>10.0</v>
      </c>
      <c r="AA27" s="12" t="n">
        <v>337.5</v>
      </c>
      <c r="AB27" s="12" t="n">
        <v>228.25</v>
      </c>
      <c r="AC27" s="12" t="n">
        <v>672.75</v>
      </c>
      <c r="AD27" s="12" t="n">
        <v>607.75</v>
      </c>
      <c r="AE27" s="12" t="n">
        <v>160.0</v>
      </c>
      <c r="AF27" s="12" t="n">
        <v>90.0</v>
      </c>
      <c r="AG27" s="12" t="n">
        <v>26.0</v>
      </c>
      <c r="AH27" s="12" t="n">
        <v>28.5</v>
      </c>
      <c r="AI27" s="12" t="n">
        <v>18.5</v>
      </c>
      <c r="AJ27" s="12" t="n">
        <v>4.5</v>
      </c>
      <c r="AK27" s="12" t="n">
        <v>8.75</v>
      </c>
      <c r="AL27" s="12" t="n">
        <v>11.0</v>
      </c>
      <c r="AM27" s="12" t="n">
        <v>1.5</v>
      </c>
      <c r="AN27" s="12" t="n">
        <v>23.5</v>
      </c>
      <c r="AO27" s="12" t="n">
        <v>4.5</v>
      </c>
      <c r="AP27" s="12" t="n">
        <v>5.0</v>
      </c>
      <c r="AQ27" s="12" t="n">
        <v>37.25</v>
      </c>
      <c r="AR27" s="12" t="n">
        <v>6.5</v>
      </c>
      <c r="AS27" s="12" t="n">
        <v>3.5</v>
      </c>
      <c r="AT27" s="13" t="n">
        <v>2783.0</v>
      </c>
      <c r="AU27" s="14"/>
      <c r="AW27" s="9" t="s">
        <v>48</v>
      </c>
      <c r="AX27" s="15">
        <f>AX17+BC12</f>
        <v>10092.599999999999</v>
      </c>
      <c r="AY27" s="9">
        <f>AY17+BC13</f>
        <v>3521.5999999999995</v>
      </c>
      <c r="AZ27" s="9">
        <f>AZ17+BC14</f>
        <v>2557.5999999999995</v>
      </c>
      <c r="BA27" s="9">
        <f>BA17+BC15</f>
        <v>3314.2</v>
      </c>
      <c r="BB27" s="9">
        <f>BB17+BC16</f>
        <v>1544.4</v>
      </c>
      <c r="BC27" s="9">
        <f>BC17</f>
        <v>5117.7999999999993</v>
      </c>
    </row>
    <row r="28" spans="1:57">
      <c r="A28" s="1" t="s">
        <v>25</v>
      </c>
      <c r="B28" s="12" t="n">
        <v>122.25</v>
      </c>
      <c r="C28" s="12" t="n">
        <v>284.5</v>
      </c>
      <c r="D28" s="12" t="n">
        <v>193.75</v>
      </c>
      <c r="E28" s="12" t="n">
        <v>295.5</v>
      </c>
      <c r="F28" s="12" t="n">
        <v>597.75</v>
      </c>
      <c r="G28" s="12" t="n">
        <v>233.0</v>
      </c>
      <c r="H28" s="12" t="n">
        <v>409.25</v>
      </c>
      <c r="I28" s="12" t="n">
        <v>242.5</v>
      </c>
      <c r="J28" s="12" t="n">
        <v>290.75</v>
      </c>
      <c r="K28" s="12" t="n">
        <v>206.75</v>
      </c>
      <c r="L28" s="12" t="n">
        <v>315.75</v>
      </c>
      <c r="M28" s="12" t="n">
        <v>291.25</v>
      </c>
      <c r="N28" s="12" t="n">
        <v>216.75</v>
      </c>
      <c r="O28" s="12" t="n">
        <v>181.0</v>
      </c>
      <c r="P28" s="12" t="n">
        <v>108.25</v>
      </c>
      <c r="Q28" s="12" t="n">
        <v>72.75</v>
      </c>
      <c r="R28" s="12" t="n">
        <v>138.75</v>
      </c>
      <c r="S28" s="12" t="n">
        <v>318.25</v>
      </c>
      <c r="T28" s="12" t="n">
        <v>213.0</v>
      </c>
      <c r="U28" s="12" t="n">
        <v>302.5</v>
      </c>
      <c r="V28" s="12" t="n">
        <v>444.25</v>
      </c>
      <c r="W28" s="12" t="n">
        <v>256.25</v>
      </c>
      <c r="X28" s="12" t="n">
        <v>222.25</v>
      </c>
      <c r="Y28" s="12" t="n">
        <v>411.25</v>
      </c>
      <c r="Z28" s="12" t="n">
        <v>466.25</v>
      </c>
      <c r="AA28" s="12" t="n">
        <v>81.5</v>
      </c>
      <c r="AB28" s="12" t="n">
        <v>33.75</v>
      </c>
      <c r="AC28" s="12" t="n">
        <v>263.0</v>
      </c>
      <c r="AD28" s="12" t="n">
        <v>281.0</v>
      </c>
      <c r="AE28" s="12" t="n">
        <v>400.0</v>
      </c>
      <c r="AF28" s="12" t="n">
        <v>522.0</v>
      </c>
      <c r="AG28" s="12" t="n">
        <v>299.75</v>
      </c>
      <c r="AH28" s="12" t="n">
        <v>316.5</v>
      </c>
      <c r="AI28" s="12" t="n">
        <v>238.25</v>
      </c>
      <c r="AJ28" s="12" t="n">
        <v>78.75</v>
      </c>
      <c r="AK28" s="12" t="n">
        <v>129.25</v>
      </c>
      <c r="AL28" s="12" t="n">
        <v>784.75</v>
      </c>
      <c r="AM28" s="12" t="n">
        <v>133.5</v>
      </c>
      <c r="AN28" s="12" t="n">
        <v>279.0</v>
      </c>
      <c r="AO28" s="12" t="n">
        <v>65.5</v>
      </c>
      <c r="AP28" s="12" t="n">
        <v>84.5</v>
      </c>
      <c r="AQ28" s="12" t="n">
        <v>420.0</v>
      </c>
      <c r="AR28" s="12" t="n">
        <v>228.75</v>
      </c>
      <c r="AS28" s="12" t="n">
        <v>112.75</v>
      </c>
      <c r="AT28" s="13" t="n">
        <v>11587.0</v>
      </c>
      <c r="AU28" s="14"/>
      <c r="AW28" s="9" t="s">
        <v>58</v>
      </c>
      <c r="AX28" s="15">
        <f>AX18+BD12</f>
        <v>6078.2000000000007</v>
      </c>
      <c r="AY28" s="9">
        <f>AY18+BD13</f>
        <v>575</v>
      </c>
      <c r="AZ28" s="9">
        <f>AZ18+BD14</f>
        <v>3005.9999999999995</v>
      </c>
      <c r="BA28" s="9">
        <f>BA18+BD15</f>
        <v>1028.3999999999999</v>
      </c>
      <c r="BB28" s="9">
        <f>BB18+BD16</f>
        <v>1163.8</v>
      </c>
      <c r="BC28" s="9">
        <f>SUM(BC18,BD17)</f>
        <v>786.80000000000018</v>
      </c>
      <c r="BD28" s="9">
        <f>BD18</f>
        <v>773.2</v>
      </c>
      <c r="BE28" s="9">
        <f>SUM(AX22:BD28)</f>
        <v>104541.6</v>
      </c>
    </row>
    <row r="29" spans="1:57">
      <c r="A29" s="1" t="s">
        <v>26</v>
      </c>
      <c r="B29" s="12" t="n">
        <v>72.75</v>
      </c>
      <c r="C29" s="12" t="n">
        <v>171.5</v>
      </c>
      <c r="D29" s="12" t="n">
        <v>113.25</v>
      </c>
      <c r="E29" s="12" t="n">
        <v>179.0</v>
      </c>
      <c r="F29" s="12" t="n">
        <v>345.0</v>
      </c>
      <c r="G29" s="12" t="n">
        <v>141.5</v>
      </c>
      <c r="H29" s="12" t="n">
        <v>267.75</v>
      </c>
      <c r="I29" s="12" t="n">
        <v>170.0</v>
      </c>
      <c r="J29" s="12" t="n">
        <v>230.0</v>
      </c>
      <c r="K29" s="12" t="n">
        <v>175.0</v>
      </c>
      <c r="L29" s="12" t="n">
        <v>187.75</v>
      </c>
      <c r="M29" s="12" t="n">
        <v>148.75</v>
      </c>
      <c r="N29" s="12" t="n">
        <v>118.25</v>
      </c>
      <c r="O29" s="12" t="n">
        <v>118.0</v>
      </c>
      <c r="P29" s="12" t="n">
        <v>66.0</v>
      </c>
      <c r="Q29" s="12" t="n">
        <v>26.25</v>
      </c>
      <c r="R29" s="12" t="n">
        <v>86.0</v>
      </c>
      <c r="S29" s="12" t="n">
        <v>163.0</v>
      </c>
      <c r="T29" s="12" t="n">
        <v>108.5</v>
      </c>
      <c r="U29" s="12" t="n">
        <v>142.75</v>
      </c>
      <c r="V29" s="12" t="n">
        <v>175.75</v>
      </c>
      <c r="W29" s="12" t="n">
        <v>112.75</v>
      </c>
      <c r="X29" s="12" t="n">
        <v>87.0</v>
      </c>
      <c r="Y29" s="12" t="n">
        <v>255.0</v>
      </c>
      <c r="Z29" s="12" t="n">
        <v>267.5</v>
      </c>
      <c r="AA29" s="12" t="n">
        <v>23.0</v>
      </c>
      <c r="AB29" s="12" t="n">
        <v>38.0</v>
      </c>
      <c r="AC29" s="12" t="n">
        <v>62.5</v>
      </c>
      <c r="AD29" s="12" t="n">
        <v>118.75</v>
      </c>
      <c r="AE29" s="12" t="n">
        <v>318.0</v>
      </c>
      <c r="AF29" s="12" t="n">
        <v>453.25</v>
      </c>
      <c r="AG29" s="12" t="n">
        <v>318.25</v>
      </c>
      <c r="AH29" s="12" t="n">
        <v>678.75</v>
      </c>
      <c r="AI29" s="12" t="n">
        <v>212.25</v>
      </c>
      <c r="AJ29" s="12" t="n">
        <v>93.0</v>
      </c>
      <c r="AK29" s="12" t="n">
        <v>65.0</v>
      </c>
      <c r="AL29" s="12" t="n">
        <v>232.75</v>
      </c>
      <c r="AM29" s="12" t="n">
        <v>46.75</v>
      </c>
      <c r="AN29" s="12" t="n">
        <v>103.75</v>
      </c>
      <c r="AO29" s="12" t="n">
        <v>55.25</v>
      </c>
      <c r="AP29" s="12" t="n">
        <v>57.0</v>
      </c>
      <c r="AQ29" s="12" t="n">
        <v>372.25</v>
      </c>
      <c r="AR29" s="12" t="n">
        <v>151.75</v>
      </c>
      <c r="AS29" s="12" t="n">
        <v>49.75</v>
      </c>
      <c r="AT29" s="13" t="n">
        <v>7379.0</v>
      </c>
      <c r="AU29" s="14"/>
      <c r="AX29" s="15"/>
    </row>
    <row r="30" spans="1:57">
      <c r="A30" s="1" t="s">
        <v>27</v>
      </c>
      <c r="B30" s="12" t="n">
        <v>216.0</v>
      </c>
      <c r="C30" s="12" t="n">
        <v>492.25</v>
      </c>
      <c r="D30" s="12" t="n">
        <v>269.0</v>
      </c>
      <c r="E30" s="12" t="n">
        <v>316.75</v>
      </c>
      <c r="F30" s="12" t="n">
        <v>885.25</v>
      </c>
      <c r="G30" s="12" t="n">
        <v>311.5</v>
      </c>
      <c r="H30" s="12" t="n">
        <v>510.75</v>
      </c>
      <c r="I30" s="12" t="n">
        <v>350.5</v>
      </c>
      <c r="J30" s="12" t="n">
        <v>426.5</v>
      </c>
      <c r="K30" s="12" t="n">
        <v>409.0</v>
      </c>
      <c r="L30" s="12" t="n">
        <v>522.0</v>
      </c>
      <c r="M30" s="12" t="n">
        <v>423.75</v>
      </c>
      <c r="N30" s="12" t="n">
        <v>304.5</v>
      </c>
      <c r="O30" s="12" t="n">
        <v>317.0</v>
      </c>
      <c r="P30" s="12" t="n">
        <v>194.0</v>
      </c>
      <c r="Q30" s="12" t="n">
        <v>131.5</v>
      </c>
      <c r="R30" s="12" t="n">
        <v>217.75</v>
      </c>
      <c r="S30" s="12" t="n">
        <v>454.75</v>
      </c>
      <c r="T30" s="12" t="n">
        <v>244.25</v>
      </c>
      <c r="U30" s="12" t="n">
        <v>273.5</v>
      </c>
      <c r="V30" s="12" t="n">
        <v>363.0</v>
      </c>
      <c r="W30" s="12" t="n">
        <v>200.75</v>
      </c>
      <c r="X30" s="12" t="n">
        <v>148.75</v>
      </c>
      <c r="Y30" s="12" t="n">
        <v>439.5</v>
      </c>
      <c r="Z30" s="12" t="n">
        <v>692.75</v>
      </c>
      <c r="AA30" s="12" t="n">
        <v>241.5</v>
      </c>
      <c r="AB30" s="12" t="n">
        <v>54.75</v>
      </c>
      <c r="AC30" s="12" t="n">
        <v>130.0</v>
      </c>
      <c r="AD30" s="12" t="n">
        <v>280.0</v>
      </c>
      <c r="AE30" s="12" t="n">
        <v>1135.0</v>
      </c>
      <c r="AF30" s="12" t="n">
        <v>1449.0</v>
      </c>
      <c r="AG30" s="12" t="n">
        <v>743.75</v>
      </c>
      <c r="AH30" s="12" t="n">
        <v>1359.75</v>
      </c>
      <c r="AI30" s="12" t="n">
        <v>779.5</v>
      </c>
      <c r="AJ30" s="12" t="n">
        <v>274.5</v>
      </c>
      <c r="AK30" s="12" t="n">
        <v>165.25</v>
      </c>
      <c r="AL30" s="12" t="n">
        <v>608.75</v>
      </c>
      <c r="AM30" s="12" t="n">
        <v>110.25</v>
      </c>
      <c r="AN30" s="12" t="n">
        <v>326.75</v>
      </c>
      <c r="AO30" s="12" t="n">
        <v>187.0</v>
      </c>
      <c r="AP30" s="12" t="n">
        <v>213.75</v>
      </c>
      <c r="AQ30" s="12" t="n">
        <v>1484.5</v>
      </c>
      <c r="AR30" s="12" t="n">
        <v>538.0</v>
      </c>
      <c r="AS30" s="12" t="n">
        <v>94.25</v>
      </c>
      <c r="AT30" s="13" t="n">
        <v>19291.5</v>
      </c>
      <c r="AU30" s="14"/>
      <c r="AX30" s="15"/>
    </row>
    <row r="31" spans="1:57">
      <c r="A31" s="1" t="s">
        <v>28</v>
      </c>
      <c r="B31" s="12" t="n">
        <v>139.0</v>
      </c>
      <c r="C31" s="12" t="n">
        <v>334.5</v>
      </c>
      <c r="D31" s="12" t="n">
        <v>216.5</v>
      </c>
      <c r="E31" s="12" t="n">
        <v>299.75</v>
      </c>
      <c r="F31" s="12" t="n">
        <v>610.0</v>
      </c>
      <c r="G31" s="12" t="n">
        <v>309.75</v>
      </c>
      <c r="H31" s="12" t="n">
        <v>520.25</v>
      </c>
      <c r="I31" s="12" t="n">
        <v>285.0</v>
      </c>
      <c r="J31" s="12" t="n">
        <v>269.25</v>
      </c>
      <c r="K31" s="12" t="n">
        <v>278.0</v>
      </c>
      <c r="L31" s="12" t="n">
        <v>443.75</v>
      </c>
      <c r="M31" s="12" t="n">
        <v>284.5</v>
      </c>
      <c r="N31" s="12" t="n">
        <v>200.75</v>
      </c>
      <c r="O31" s="12" t="n">
        <v>221.25</v>
      </c>
      <c r="P31" s="12" t="n">
        <v>170.0</v>
      </c>
      <c r="Q31" s="12" t="n">
        <v>90.75</v>
      </c>
      <c r="R31" s="12" t="n">
        <v>134.25</v>
      </c>
      <c r="S31" s="12" t="n">
        <v>328.75</v>
      </c>
      <c r="T31" s="12" t="n">
        <v>213.75</v>
      </c>
      <c r="U31" s="12" t="n">
        <v>191.0</v>
      </c>
      <c r="V31" s="12" t="n">
        <v>268.5</v>
      </c>
      <c r="W31" s="12" t="n">
        <v>159.75</v>
      </c>
      <c r="X31" s="12" t="n">
        <v>156.5</v>
      </c>
      <c r="Y31" s="12" t="n">
        <v>420.25</v>
      </c>
      <c r="Z31" s="12" t="n">
        <v>545.0</v>
      </c>
      <c r="AA31" s="12" t="n">
        <v>201.0</v>
      </c>
      <c r="AB31" s="12" t="n">
        <v>127.25</v>
      </c>
      <c r="AC31" s="12" t="n">
        <v>271.75</v>
      </c>
      <c r="AD31" s="12" t="n">
        <v>97.75</v>
      </c>
      <c r="AE31" s="12" t="n">
        <v>808.75</v>
      </c>
      <c r="AF31" s="12" t="n">
        <v>1079.0</v>
      </c>
      <c r="AG31" s="12" t="n">
        <v>530.75</v>
      </c>
      <c r="AH31" s="12" t="n">
        <v>691.5</v>
      </c>
      <c r="AI31" s="12" t="n">
        <v>686.0</v>
      </c>
      <c r="AJ31" s="12" t="n">
        <v>225.5</v>
      </c>
      <c r="AK31" s="12" t="n">
        <v>139.25</v>
      </c>
      <c r="AL31" s="12" t="n">
        <v>439.0</v>
      </c>
      <c r="AM31" s="12" t="n">
        <v>76.75</v>
      </c>
      <c r="AN31" s="12" t="n">
        <v>256.5</v>
      </c>
      <c r="AO31" s="12" t="n">
        <v>192.0</v>
      </c>
      <c r="AP31" s="12" t="n">
        <v>247.25</v>
      </c>
      <c r="AQ31" s="12" t="n">
        <v>536.25</v>
      </c>
      <c r="AR31" s="12" t="n">
        <v>824.5</v>
      </c>
      <c r="AS31" s="12" t="n">
        <v>77.0</v>
      </c>
      <c r="AT31" s="13" t="n">
        <v>14598.5</v>
      </c>
      <c r="AU31" s="14"/>
      <c r="AX31" s="15"/>
    </row>
    <row r="32" spans="1:57">
      <c r="A32" s="1">
        <v>16</v>
      </c>
      <c r="B32" s="12" t="n">
        <v>52.25</v>
      </c>
      <c r="C32" s="12" t="n">
        <v>62.75</v>
      </c>
      <c r="D32" s="12" t="n">
        <v>37.0</v>
      </c>
      <c r="E32" s="12" t="n">
        <v>78.0</v>
      </c>
      <c r="F32" s="12" t="n">
        <v>179.5</v>
      </c>
      <c r="G32" s="12" t="n">
        <v>114.25</v>
      </c>
      <c r="H32" s="12" t="n">
        <v>171.75</v>
      </c>
      <c r="I32" s="12" t="n">
        <v>121.0</v>
      </c>
      <c r="J32" s="12" t="n">
        <v>99.25</v>
      </c>
      <c r="K32" s="12" t="n">
        <v>91.75</v>
      </c>
      <c r="L32" s="12" t="n">
        <v>108.0</v>
      </c>
      <c r="M32" s="12" t="n">
        <v>74.75</v>
      </c>
      <c r="N32" s="12" t="n">
        <v>39.75</v>
      </c>
      <c r="O32" s="12" t="n">
        <v>31.75</v>
      </c>
      <c r="P32" s="12" t="n">
        <v>18.75</v>
      </c>
      <c r="Q32" s="12" t="n">
        <v>20.0</v>
      </c>
      <c r="R32" s="12" t="n">
        <v>18.25</v>
      </c>
      <c r="S32" s="12" t="n">
        <v>45.75</v>
      </c>
      <c r="T32" s="12" t="n">
        <v>21.0</v>
      </c>
      <c r="U32" s="12" t="n">
        <v>31.0</v>
      </c>
      <c r="V32" s="12" t="n">
        <v>40.0</v>
      </c>
      <c r="W32" s="12" t="n">
        <v>25.75</v>
      </c>
      <c r="X32" s="12" t="n">
        <v>21.5</v>
      </c>
      <c r="Y32" s="12" t="n">
        <v>110.75</v>
      </c>
      <c r="Z32" s="12" t="n">
        <v>135.5</v>
      </c>
      <c r="AA32" s="12" t="n">
        <v>326.75</v>
      </c>
      <c r="AB32" s="12" t="n">
        <v>247.25</v>
      </c>
      <c r="AC32" s="12" t="n">
        <v>1262.5</v>
      </c>
      <c r="AD32" s="12" t="n">
        <v>899.0</v>
      </c>
      <c r="AE32" s="12" t="n">
        <v>46.75</v>
      </c>
      <c r="AF32" s="12" t="n">
        <v>208.0</v>
      </c>
      <c r="AG32" s="12" t="n">
        <v>192.0</v>
      </c>
      <c r="AH32" s="12" t="n">
        <v>311.25</v>
      </c>
      <c r="AI32" s="12" t="n">
        <v>151.25</v>
      </c>
      <c r="AJ32" s="12" t="n">
        <v>79.25</v>
      </c>
      <c r="AK32" s="12" t="n">
        <v>18.25</v>
      </c>
      <c r="AL32" s="12" t="n">
        <v>62.0</v>
      </c>
      <c r="AM32" s="12" t="n">
        <v>8.0</v>
      </c>
      <c r="AN32" s="12" t="n">
        <v>42.25</v>
      </c>
      <c r="AO32" s="12" t="n">
        <v>47.0</v>
      </c>
      <c r="AP32" s="12" t="n">
        <v>81.5</v>
      </c>
      <c r="AQ32" s="12" t="n">
        <v>236.25</v>
      </c>
      <c r="AR32" s="12" t="n">
        <v>138.75</v>
      </c>
      <c r="AS32" s="12" t="n">
        <v>9.0</v>
      </c>
      <c r="AT32" s="13" t="n">
        <v>6117.0</v>
      </c>
      <c r="AU32" s="14"/>
      <c r="AX32" s="15"/>
    </row>
    <row r="33" spans="1:50">
      <c r="A33" s="1">
        <v>24</v>
      </c>
      <c r="B33" s="12" t="n">
        <v>62.75</v>
      </c>
      <c r="C33" s="12" t="n">
        <v>73.5</v>
      </c>
      <c r="D33" s="12" t="n">
        <v>44.25</v>
      </c>
      <c r="E33" s="12" t="n">
        <v>72.25</v>
      </c>
      <c r="F33" s="12" t="n">
        <v>131.0</v>
      </c>
      <c r="G33" s="12" t="n">
        <v>83.5</v>
      </c>
      <c r="H33" s="12" t="n">
        <v>135.0</v>
      </c>
      <c r="I33" s="12" t="n">
        <v>87.0</v>
      </c>
      <c r="J33" s="12" t="n">
        <v>87.0</v>
      </c>
      <c r="K33" s="12" t="n">
        <v>87.5</v>
      </c>
      <c r="L33" s="12" t="n">
        <v>96.75</v>
      </c>
      <c r="M33" s="12" t="n">
        <v>101.0</v>
      </c>
      <c r="N33" s="12" t="n">
        <v>35.25</v>
      </c>
      <c r="O33" s="12" t="n">
        <v>28.5</v>
      </c>
      <c r="P33" s="12" t="n">
        <v>19.75</v>
      </c>
      <c r="Q33" s="12" t="n">
        <v>16.75</v>
      </c>
      <c r="R33" s="12" t="n">
        <v>16.5</v>
      </c>
      <c r="S33" s="12" t="n">
        <v>34.75</v>
      </c>
      <c r="T33" s="12" t="n">
        <v>49.25</v>
      </c>
      <c r="U33" s="12" t="n">
        <v>22.5</v>
      </c>
      <c r="V33" s="12" t="n">
        <v>31.25</v>
      </c>
      <c r="W33" s="12" t="n">
        <v>22.0</v>
      </c>
      <c r="X33" s="12" t="n">
        <v>14.25</v>
      </c>
      <c r="Y33" s="12" t="n">
        <v>84.5</v>
      </c>
      <c r="Z33" s="12" t="n">
        <v>94.0</v>
      </c>
      <c r="AA33" s="12" t="n">
        <v>440.25</v>
      </c>
      <c r="AB33" s="12" t="n">
        <v>330.5</v>
      </c>
      <c r="AC33" s="12" t="n">
        <v>1624.75</v>
      </c>
      <c r="AD33" s="12" t="n">
        <v>1098.0</v>
      </c>
      <c r="AE33" s="12" t="n">
        <v>207.25</v>
      </c>
      <c r="AF33" s="12" t="n">
        <v>56.0</v>
      </c>
      <c r="AG33" s="12" t="n">
        <v>164.75</v>
      </c>
      <c r="AH33" s="12" t="n">
        <v>303.25</v>
      </c>
      <c r="AI33" s="12" t="n">
        <v>154.0</v>
      </c>
      <c r="AJ33" s="12" t="n">
        <v>79.0</v>
      </c>
      <c r="AK33" s="12" t="n">
        <v>17.75</v>
      </c>
      <c r="AL33" s="12" t="n">
        <v>44.25</v>
      </c>
      <c r="AM33" s="12" t="n">
        <v>9.75</v>
      </c>
      <c r="AN33" s="12" t="n">
        <v>60.5</v>
      </c>
      <c r="AO33" s="12" t="n">
        <v>41.0</v>
      </c>
      <c r="AP33" s="12" t="n">
        <v>104.5</v>
      </c>
      <c r="AQ33" s="12" t="n">
        <v>248.75</v>
      </c>
      <c r="AR33" s="12" t="n">
        <v>125.25</v>
      </c>
      <c r="AS33" s="12" t="n">
        <v>7.75</v>
      </c>
      <c r="AT33" s="13" t="n">
        <v>6648.0</v>
      </c>
      <c r="AU33" s="14"/>
      <c r="AX33" s="15"/>
    </row>
    <row r="34" spans="1:50">
      <c r="A34" s="1" t="s">
        <v>29</v>
      </c>
      <c r="B34" s="12" t="n">
        <v>16.75</v>
      </c>
      <c r="C34" s="12" t="n">
        <v>24.5</v>
      </c>
      <c r="D34" s="12" t="n">
        <v>12.25</v>
      </c>
      <c r="E34" s="12" t="n">
        <v>18.0</v>
      </c>
      <c r="F34" s="12" t="n">
        <v>59.25</v>
      </c>
      <c r="G34" s="12" t="n">
        <v>20.75</v>
      </c>
      <c r="H34" s="12" t="n">
        <v>33.25</v>
      </c>
      <c r="I34" s="12" t="n">
        <v>20.25</v>
      </c>
      <c r="J34" s="12" t="n">
        <v>24.5</v>
      </c>
      <c r="K34" s="12" t="n">
        <v>22.5</v>
      </c>
      <c r="L34" s="12" t="n">
        <v>25.25</v>
      </c>
      <c r="M34" s="12" t="n">
        <v>47.5</v>
      </c>
      <c r="N34" s="12" t="n">
        <v>12.75</v>
      </c>
      <c r="O34" s="12" t="n">
        <v>18.75</v>
      </c>
      <c r="P34" s="12" t="n">
        <v>8.0</v>
      </c>
      <c r="Q34" s="12" t="n">
        <v>5.25</v>
      </c>
      <c r="R34" s="12" t="n">
        <v>6.75</v>
      </c>
      <c r="S34" s="12" t="n">
        <v>15.5</v>
      </c>
      <c r="T34" s="12" t="n">
        <v>19.25</v>
      </c>
      <c r="U34" s="12" t="n">
        <v>13.75</v>
      </c>
      <c r="V34" s="12" t="n">
        <v>19.75</v>
      </c>
      <c r="W34" s="12" t="n">
        <v>10.0</v>
      </c>
      <c r="X34" s="12" t="n">
        <v>7.25</v>
      </c>
      <c r="Y34" s="12" t="n">
        <v>24.75</v>
      </c>
      <c r="Z34" s="12" t="n">
        <v>25.5</v>
      </c>
      <c r="AA34" s="12" t="n">
        <v>230.25</v>
      </c>
      <c r="AB34" s="12" t="n">
        <v>224.0</v>
      </c>
      <c r="AC34" s="12" t="n">
        <v>909.5</v>
      </c>
      <c r="AD34" s="12" t="n">
        <v>515.0</v>
      </c>
      <c r="AE34" s="12" t="n">
        <v>203.0</v>
      </c>
      <c r="AF34" s="12" t="n">
        <v>173.5</v>
      </c>
      <c r="AG34" s="12" t="n">
        <v>22.5</v>
      </c>
      <c r="AH34" s="12" t="n">
        <v>45.75</v>
      </c>
      <c r="AI34" s="12" t="n">
        <v>38.25</v>
      </c>
      <c r="AJ34" s="12" t="n">
        <v>34.25</v>
      </c>
      <c r="AK34" s="12" t="n">
        <v>9.0</v>
      </c>
      <c r="AL34" s="12" t="n">
        <v>23.25</v>
      </c>
      <c r="AM34" s="12" t="n">
        <v>5.0</v>
      </c>
      <c r="AN34" s="12" t="n">
        <v>29.5</v>
      </c>
      <c r="AO34" s="12" t="n">
        <v>14.75</v>
      </c>
      <c r="AP34" s="12" t="n">
        <v>52.25</v>
      </c>
      <c r="AQ34" s="12" t="n">
        <v>96.5</v>
      </c>
      <c r="AR34" s="12" t="n">
        <v>59.5</v>
      </c>
      <c r="AS34" s="12" t="n">
        <v>4.25</v>
      </c>
      <c r="AT34" s="13" t="n">
        <v>3202.0</v>
      </c>
      <c r="AU34" s="14"/>
      <c r="AX34" s="15"/>
    </row>
    <row r="35" spans="1:50">
      <c r="A35" s="1" t="s">
        <v>30</v>
      </c>
      <c r="B35" s="12" t="n">
        <v>28.25</v>
      </c>
      <c r="C35" s="12" t="n">
        <v>37.5</v>
      </c>
      <c r="D35" s="12" t="n">
        <v>11.5</v>
      </c>
      <c r="E35" s="12" t="n">
        <v>11.75</v>
      </c>
      <c r="F35" s="12" t="n">
        <v>43.0</v>
      </c>
      <c r="G35" s="12" t="n">
        <v>12.75</v>
      </c>
      <c r="H35" s="12" t="n">
        <v>32.75</v>
      </c>
      <c r="I35" s="12" t="n">
        <v>21.5</v>
      </c>
      <c r="J35" s="12" t="n">
        <v>44.0</v>
      </c>
      <c r="K35" s="12" t="n">
        <v>38.0</v>
      </c>
      <c r="L35" s="12" t="n">
        <v>49.0</v>
      </c>
      <c r="M35" s="12" t="n">
        <v>36.75</v>
      </c>
      <c r="N35" s="12" t="n">
        <v>15.25</v>
      </c>
      <c r="O35" s="12" t="n">
        <v>23.0</v>
      </c>
      <c r="P35" s="12" t="n">
        <v>9.0</v>
      </c>
      <c r="Q35" s="12" t="n">
        <v>10.25</v>
      </c>
      <c r="R35" s="12" t="n">
        <v>10.25</v>
      </c>
      <c r="S35" s="12" t="n">
        <v>17.0</v>
      </c>
      <c r="T35" s="12" t="n">
        <v>22.5</v>
      </c>
      <c r="U35" s="12" t="n">
        <v>16.5</v>
      </c>
      <c r="V35" s="12" t="n">
        <v>15.0</v>
      </c>
      <c r="W35" s="12" t="n">
        <v>8.75</v>
      </c>
      <c r="X35" s="12" t="n">
        <v>6.5</v>
      </c>
      <c r="Y35" s="12" t="n">
        <v>13.25</v>
      </c>
      <c r="Z35" s="12" t="n">
        <v>30.0</v>
      </c>
      <c r="AA35" s="12" t="n">
        <v>303.25</v>
      </c>
      <c r="AB35" s="12" t="n">
        <v>262.25</v>
      </c>
      <c r="AC35" s="12" t="n">
        <v>1801.5</v>
      </c>
      <c r="AD35" s="12" t="n">
        <v>584.5</v>
      </c>
      <c r="AE35" s="12" t="n">
        <v>305.75</v>
      </c>
      <c r="AF35" s="12" t="n">
        <v>283.25</v>
      </c>
      <c r="AG35" s="12" t="n">
        <v>42.5</v>
      </c>
      <c r="AH35" s="12" t="n">
        <v>34.5</v>
      </c>
      <c r="AI35" s="12" t="n">
        <v>48.75</v>
      </c>
      <c r="AJ35" s="12" t="n">
        <v>59.0</v>
      </c>
      <c r="AK35" s="12" t="n">
        <v>6.25</v>
      </c>
      <c r="AL35" s="12" t="n">
        <v>17.5</v>
      </c>
      <c r="AM35" s="12" t="n">
        <v>6.5</v>
      </c>
      <c r="AN35" s="12" t="n">
        <v>39.5</v>
      </c>
      <c r="AO35" s="12" t="n">
        <v>26.75</v>
      </c>
      <c r="AP35" s="12" t="n">
        <v>116.5</v>
      </c>
      <c r="AQ35" s="12" t="n">
        <v>80.5</v>
      </c>
      <c r="AR35" s="12" t="n">
        <v>59.0</v>
      </c>
      <c r="AS35" s="12" t="n">
        <v>4.0</v>
      </c>
      <c r="AT35" s="13" t="n">
        <v>4645.75</v>
      </c>
      <c r="AU35" s="14"/>
      <c r="AX35" s="15"/>
    </row>
    <row r="36" spans="1:50">
      <c r="A36" s="1" t="s">
        <v>31</v>
      </c>
      <c r="B36" s="12" t="n">
        <v>24.25</v>
      </c>
      <c r="C36" s="12" t="n">
        <v>33.0</v>
      </c>
      <c r="D36" s="12" t="n">
        <v>7.25</v>
      </c>
      <c r="E36" s="12" t="n">
        <v>11.0</v>
      </c>
      <c r="F36" s="12" t="n">
        <v>44.0</v>
      </c>
      <c r="G36" s="12" t="n">
        <v>18.0</v>
      </c>
      <c r="H36" s="12" t="n">
        <v>29.25</v>
      </c>
      <c r="I36" s="12" t="n">
        <v>18.75</v>
      </c>
      <c r="J36" s="12" t="n">
        <v>29.0</v>
      </c>
      <c r="K36" s="12" t="n">
        <v>22.25</v>
      </c>
      <c r="L36" s="12" t="n">
        <v>31.5</v>
      </c>
      <c r="M36" s="12" t="n">
        <v>63.0</v>
      </c>
      <c r="N36" s="12" t="n">
        <v>24.0</v>
      </c>
      <c r="O36" s="12" t="n">
        <v>18.75</v>
      </c>
      <c r="P36" s="12" t="n">
        <v>11.0</v>
      </c>
      <c r="Q36" s="12" t="n">
        <v>9.5</v>
      </c>
      <c r="R36" s="12" t="n">
        <v>15.0</v>
      </c>
      <c r="S36" s="12" t="n">
        <v>27.75</v>
      </c>
      <c r="T36" s="12" t="n">
        <v>27.5</v>
      </c>
      <c r="U36" s="12" t="n">
        <v>17.25</v>
      </c>
      <c r="V36" s="12" t="n">
        <v>22.0</v>
      </c>
      <c r="W36" s="12" t="n">
        <v>9.25</v>
      </c>
      <c r="X36" s="12" t="n">
        <v>4.75</v>
      </c>
      <c r="Y36" s="12" t="n">
        <v>18.25</v>
      </c>
      <c r="Z36" s="12" t="n">
        <v>21.0</v>
      </c>
      <c r="AA36" s="12" t="n">
        <v>189.0</v>
      </c>
      <c r="AB36" s="12" t="n">
        <v>165.75</v>
      </c>
      <c r="AC36" s="12" t="n">
        <v>934.75</v>
      </c>
      <c r="AD36" s="12" t="n">
        <v>644.0</v>
      </c>
      <c r="AE36" s="12" t="n">
        <v>185.25</v>
      </c>
      <c r="AF36" s="12" t="n">
        <v>175.75</v>
      </c>
      <c r="AG36" s="12" t="n">
        <v>42.5</v>
      </c>
      <c r="AH36" s="12" t="n">
        <v>66.5</v>
      </c>
      <c r="AI36" s="12" t="n">
        <v>15.0</v>
      </c>
      <c r="AJ36" s="12" t="n">
        <v>33.25</v>
      </c>
      <c r="AK36" s="12" t="n">
        <v>5.75</v>
      </c>
      <c r="AL36" s="12" t="n">
        <v>50.0</v>
      </c>
      <c r="AM36" s="12" t="n">
        <v>10.0</v>
      </c>
      <c r="AN36" s="12" t="n">
        <v>41.25</v>
      </c>
      <c r="AO36" s="12" t="n">
        <v>22.75</v>
      </c>
      <c r="AP36" s="12" t="n">
        <v>85.5</v>
      </c>
      <c r="AQ36" s="12" t="n">
        <v>140.5</v>
      </c>
      <c r="AR36" s="12" t="n">
        <v>103.25</v>
      </c>
      <c r="AS36" s="12" t="n">
        <v>10.75</v>
      </c>
      <c r="AT36" s="13" t="n">
        <v>3478.75</v>
      </c>
      <c r="AU36" s="14"/>
      <c r="AX36" s="15"/>
    </row>
    <row r="37" spans="1:50">
      <c r="A37" s="1" t="s">
        <v>32</v>
      </c>
      <c r="B37" s="12" t="n">
        <v>7.0</v>
      </c>
      <c r="C37" s="12" t="n">
        <v>13.5</v>
      </c>
      <c r="D37" s="12" t="n">
        <v>3.0</v>
      </c>
      <c r="E37" s="12" t="n">
        <v>4.25</v>
      </c>
      <c r="F37" s="12" t="n">
        <v>13.25</v>
      </c>
      <c r="G37" s="12" t="n">
        <v>4.0</v>
      </c>
      <c r="H37" s="12" t="n">
        <v>8.25</v>
      </c>
      <c r="I37" s="12" t="n">
        <v>4.0</v>
      </c>
      <c r="J37" s="12" t="n">
        <v>14.75</v>
      </c>
      <c r="K37" s="12" t="n">
        <v>8.75</v>
      </c>
      <c r="L37" s="12" t="n">
        <v>8.75</v>
      </c>
      <c r="M37" s="12" t="n">
        <v>10.25</v>
      </c>
      <c r="N37" s="12" t="n">
        <v>4.5</v>
      </c>
      <c r="O37" s="12" t="n">
        <v>8.75</v>
      </c>
      <c r="P37" s="12" t="n">
        <v>3.25</v>
      </c>
      <c r="Q37" s="12" t="n">
        <v>4.25</v>
      </c>
      <c r="R37" s="12" t="n">
        <v>3.5</v>
      </c>
      <c r="S37" s="12" t="n">
        <v>5.25</v>
      </c>
      <c r="T37" s="12" t="n">
        <v>9.5</v>
      </c>
      <c r="U37" s="12" t="n">
        <v>7.25</v>
      </c>
      <c r="V37" s="12" t="n">
        <v>6.0</v>
      </c>
      <c r="W37" s="12" t="n">
        <v>5.25</v>
      </c>
      <c r="X37" s="12" t="n">
        <v>2.5</v>
      </c>
      <c r="Y37" s="12" t="n">
        <v>4.5</v>
      </c>
      <c r="Z37" s="12" t="n">
        <v>3.25</v>
      </c>
      <c r="AA37" s="12" t="n">
        <v>84.25</v>
      </c>
      <c r="AB37" s="12" t="n">
        <v>80.75</v>
      </c>
      <c r="AC37" s="12" t="n">
        <v>336.25</v>
      </c>
      <c r="AD37" s="12" t="n">
        <v>222.75</v>
      </c>
      <c r="AE37" s="12" t="n">
        <v>64.5</v>
      </c>
      <c r="AF37" s="12" t="n">
        <v>79.0</v>
      </c>
      <c r="AG37" s="12" t="n">
        <v>30.75</v>
      </c>
      <c r="AH37" s="12" t="n">
        <v>63.5</v>
      </c>
      <c r="AI37" s="12" t="n">
        <v>30.5</v>
      </c>
      <c r="AJ37" s="12" t="n">
        <v>8.0</v>
      </c>
      <c r="AK37" s="12" t="n">
        <v>1.5</v>
      </c>
      <c r="AL37" s="12" t="n">
        <v>6.0</v>
      </c>
      <c r="AM37" s="12" t="n">
        <v>2.75</v>
      </c>
      <c r="AN37" s="12" t="n">
        <v>12.75</v>
      </c>
      <c r="AO37" s="12" t="n">
        <v>7.75</v>
      </c>
      <c r="AP37" s="12" t="n">
        <v>47.5</v>
      </c>
      <c r="AQ37" s="12" t="n">
        <v>66.75</v>
      </c>
      <c r="AR37" s="12" t="n">
        <v>29.75</v>
      </c>
      <c r="AS37" s="12" t="n">
        <v>0.75</v>
      </c>
      <c r="AT37" s="13" t="n">
        <v>1343.25</v>
      </c>
      <c r="AU37" s="14"/>
      <c r="AX37" s="15"/>
    </row>
    <row r="38" spans="1:50">
      <c r="A38" s="1" t="s">
        <v>33</v>
      </c>
      <c r="B38" s="12" t="n">
        <v>3.75</v>
      </c>
      <c r="C38" s="12" t="n">
        <v>4.5</v>
      </c>
      <c r="D38" s="12" t="n">
        <v>4.75</v>
      </c>
      <c r="E38" s="12" t="n">
        <v>3.0</v>
      </c>
      <c r="F38" s="12" t="n">
        <v>18.5</v>
      </c>
      <c r="G38" s="12" t="n">
        <v>6.75</v>
      </c>
      <c r="H38" s="12" t="n">
        <v>10.25</v>
      </c>
      <c r="I38" s="12" t="n">
        <v>6.25</v>
      </c>
      <c r="J38" s="12" t="n">
        <v>9.5</v>
      </c>
      <c r="K38" s="12" t="n">
        <v>37.75</v>
      </c>
      <c r="L38" s="12" t="n">
        <v>32.5</v>
      </c>
      <c r="M38" s="12" t="n">
        <v>86.25</v>
      </c>
      <c r="N38" s="12" t="n">
        <v>24.25</v>
      </c>
      <c r="O38" s="12" t="n">
        <v>49.75</v>
      </c>
      <c r="P38" s="12" t="n">
        <v>15.25</v>
      </c>
      <c r="Q38" s="12" t="n">
        <v>10.75</v>
      </c>
      <c r="R38" s="12" t="n">
        <v>7.5</v>
      </c>
      <c r="S38" s="12" t="n">
        <v>13.0</v>
      </c>
      <c r="T38" s="12" t="n">
        <v>4.25</v>
      </c>
      <c r="U38" s="12" t="n">
        <v>2.0</v>
      </c>
      <c r="V38" s="12" t="n">
        <v>2.25</v>
      </c>
      <c r="W38" s="12" t="n">
        <v>2.25</v>
      </c>
      <c r="X38" s="12" t="n">
        <v>1.25</v>
      </c>
      <c r="Y38" s="12" t="n">
        <v>4.75</v>
      </c>
      <c r="Z38" s="12" t="n">
        <v>8.25</v>
      </c>
      <c r="AA38" s="12" t="n">
        <v>105.0</v>
      </c>
      <c r="AB38" s="12" t="n">
        <v>69.75</v>
      </c>
      <c r="AC38" s="12" t="n">
        <v>186.75</v>
      </c>
      <c r="AD38" s="12" t="n">
        <v>169.25</v>
      </c>
      <c r="AE38" s="12" t="n">
        <v>18.5</v>
      </c>
      <c r="AF38" s="12" t="n">
        <v>17.0</v>
      </c>
      <c r="AG38" s="12" t="n">
        <v>8.0</v>
      </c>
      <c r="AH38" s="12" t="n">
        <v>5.75</v>
      </c>
      <c r="AI38" s="12" t="n">
        <v>11.5</v>
      </c>
      <c r="AJ38" s="12" t="n">
        <v>3.25</v>
      </c>
      <c r="AK38" s="12" t="n">
        <v>5.75</v>
      </c>
      <c r="AL38" s="12" t="n">
        <v>56.25</v>
      </c>
      <c r="AM38" s="12" t="n">
        <v>0.0</v>
      </c>
      <c r="AN38" s="12" t="n">
        <v>4.0</v>
      </c>
      <c r="AO38" s="12" t="n">
        <v>2.0</v>
      </c>
      <c r="AP38" s="12" t="n">
        <v>1.75</v>
      </c>
      <c r="AQ38" s="12" t="n">
        <v>16.75</v>
      </c>
      <c r="AR38" s="12" t="n">
        <v>2.0</v>
      </c>
      <c r="AS38" s="12" t="n">
        <v>33.5</v>
      </c>
      <c r="AT38" s="13" t="n">
        <v>1086.0</v>
      </c>
      <c r="AU38" s="14"/>
      <c r="AX38" s="15"/>
    </row>
    <row r="39" spans="1:50">
      <c r="A39" s="1" t="s">
        <v>34</v>
      </c>
      <c r="B39" s="12" t="n">
        <v>7.0</v>
      </c>
      <c r="C39" s="12" t="n">
        <v>19.25</v>
      </c>
      <c r="D39" s="12" t="n">
        <v>8.5</v>
      </c>
      <c r="E39" s="12" t="n">
        <v>12.5</v>
      </c>
      <c r="F39" s="12" t="n">
        <v>58.75</v>
      </c>
      <c r="G39" s="12" t="n">
        <v>18.25</v>
      </c>
      <c r="H39" s="12" t="n">
        <v>21.0</v>
      </c>
      <c r="I39" s="12" t="n">
        <v>10.5</v>
      </c>
      <c r="J39" s="12" t="n">
        <v>21.25</v>
      </c>
      <c r="K39" s="12" t="n">
        <v>52.0</v>
      </c>
      <c r="L39" s="12" t="n">
        <v>70.0</v>
      </c>
      <c r="M39" s="12" t="n">
        <v>450.75</v>
      </c>
      <c r="N39" s="12" t="n">
        <v>21.25</v>
      </c>
      <c r="O39" s="12" t="n">
        <v>81.25</v>
      </c>
      <c r="P39" s="12" t="n">
        <v>28.5</v>
      </c>
      <c r="Q39" s="12" t="n">
        <v>14.0</v>
      </c>
      <c r="R39" s="12" t="n">
        <v>25.75</v>
      </c>
      <c r="S39" s="12" t="n">
        <v>42.25</v>
      </c>
      <c r="T39" s="12" t="n">
        <v>10.75</v>
      </c>
      <c r="U39" s="12" t="n">
        <v>3.5</v>
      </c>
      <c r="V39" s="12" t="n">
        <v>6.5</v>
      </c>
      <c r="W39" s="12" t="n">
        <v>3.25</v>
      </c>
      <c r="X39" s="12" t="n">
        <v>2.75</v>
      </c>
      <c r="Y39" s="12" t="n">
        <v>8.5</v>
      </c>
      <c r="Z39" s="12" t="n">
        <v>13.25</v>
      </c>
      <c r="AA39" s="12" t="n">
        <v>682.5</v>
      </c>
      <c r="AB39" s="12" t="n">
        <v>240.0</v>
      </c>
      <c r="AC39" s="12" t="n">
        <v>650.0</v>
      </c>
      <c r="AD39" s="12" t="n">
        <v>508.5</v>
      </c>
      <c r="AE39" s="12" t="n">
        <v>68.75</v>
      </c>
      <c r="AF39" s="12" t="n">
        <v>42.5</v>
      </c>
      <c r="AG39" s="12" t="n">
        <v>22.5</v>
      </c>
      <c r="AH39" s="12" t="n">
        <v>26.5</v>
      </c>
      <c r="AI39" s="12" t="n">
        <v>42.75</v>
      </c>
      <c r="AJ39" s="12" t="n">
        <v>7.0</v>
      </c>
      <c r="AK39" s="12" t="n">
        <v>52.5</v>
      </c>
      <c r="AL39" s="12" t="n">
        <v>14.0</v>
      </c>
      <c r="AM39" s="12" t="n">
        <v>0.75</v>
      </c>
      <c r="AN39" s="12" t="n">
        <v>10.5</v>
      </c>
      <c r="AO39" s="12" t="n">
        <v>4.5</v>
      </c>
      <c r="AP39" s="12" t="n">
        <v>6.5</v>
      </c>
      <c r="AQ39" s="12" t="n">
        <v>111.25</v>
      </c>
      <c r="AR39" s="12" t="n">
        <v>12.75</v>
      </c>
      <c r="AS39" s="12" t="n">
        <v>20.5</v>
      </c>
      <c r="AT39" s="13" t="n">
        <v>3535.5</v>
      </c>
      <c r="AU39" s="14"/>
      <c r="AX39" s="15"/>
    </row>
    <row r="40" spans="1:50">
      <c r="A40" s="1" t="s">
        <v>35</v>
      </c>
      <c r="B40" s="12" t="n">
        <v>1.0</v>
      </c>
      <c r="C40" s="12" t="n">
        <v>3.75</v>
      </c>
      <c r="D40" s="12" t="n">
        <v>2.5</v>
      </c>
      <c r="E40" s="12" t="n">
        <v>2.25</v>
      </c>
      <c r="F40" s="12" t="n">
        <v>7.25</v>
      </c>
      <c r="G40" s="12" t="n">
        <v>3.0</v>
      </c>
      <c r="H40" s="12" t="n">
        <v>10.5</v>
      </c>
      <c r="I40" s="12" t="n">
        <v>4.0</v>
      </c>
      <c r="J40" s="12" t="n">
        <v>8.5</v>
      </c>
      <c r="K40" s="12" t="n">
        <v>3.75</v>
      </c>
      <c r="L40" s="12" t="n">
        <v>3.75</v>
      </c>
      <c r="M40" s="12" t="n">
        <v>44.5</v>
      </c>
      <c r="N40" s="12" t="n">
        <v>1.75</v>
      </c>
      <c r="O40" s="12" t="n">
        <v>1.5</v>
      </c>
      <c r="P40" s="12" t="n">
        <v>1.0</v>
      </c>
      <c r="Q40" s="12" t="n">
        <v>0.25</v>
      </c>
      <c r="R40" s="12" t="n">
        <v>0.5</v>
      </c>
      <c r="S40" s="12" t="n">
        <v>5.5</v>
      </c>
      <c r="T40" s="12" t="n">
        <v>19.5</v>
      </c>
      <c r="U40" s="12" t="n">
        <v>6.75</v>
      </c>
      <c r="V40" s="12" t="n">
        <v>12.25</v>
      </c>
      <c r="W40" s="12" t="n">
        <v>4.25</v>
      </c>
      <c r="X40" s="12" t="n">
        <v>1.25</v>
      </c>
      <c r="Y40" s="12" t="n">
        <v>7.5</v>
      </c>
      <c r="Z40" s="12" t="n">
        <v>1.25</v>
      </c>
      <c r="AA40" s="12" t="n">
        <v>101.25</v>
      </c>
      <c r="AB40" s="12" t="n">
        <v>42.25</v>
      </c>
      <c r="AC40" s="12" t="n">
        <v>112.75</v>
      </c>
      <c r="AD40" s="12" t="n">
        <v>99.25</v>
      </c>
      <c r="AE40" s="12" t="n">
        <v>10.0</v>
      </c>
      <c r="AF40" s="12" t="n">
        <v>8.25</v>
      </c>
      <c r="AG40" s="12" t="n">
        <v>5.0</v>
      </c>
      <c r="AH40" s="12" t="n">
        <v>4.5</v>
      </c>
      <c r="AI40" s="12" t="n">
        <v>9.75</v>
      </c>
      <c r="AJ40" s="12" t="n">
        <v>2.0</v>
      </c>
      <c r="AK40" s="12" t="n">
        <v>0.25</v>
      </c>
      <c r="AL40" s="12" t="n">
        <v>3.0</v>
      </c>
      <c r="AM40" s="12" t="n">
        <v>4.75</v>
      </c>
      <c r="AN40" s="12" t="n">
        <v>22.0</v>
      </c>
      <c r="AO40" s="12" t="n">
        <v>3.25</v>
      </c>
      <c r="AP40" s="12" t="n">
        <v>3.75</v>
      </c>
      <c r="AQ40" s="12" t="n">
        <v>29.25</v>
      </c>
      <c r="AR40" s="12" t="n">
        <v>4.75</v>
      </c>
      <c r="AS40" s="12" t="n">
        <v>1.0</v>
      </c>
      <c r="AT40" s="13" t="n">
        <v>625.0</v>
      </c>
      <c r="AU40" s="14"/>
      <c r="AX40" s="15"/>
    </row>
    <row r="41" spans="1:50">
      <c r="A41" s="1" t="s">
        <v>36</v>
      </c>
      <c r="B41" s="12" t="n">
        <v>30.75</v>
      </c>
      <c r="C41" s="12" t="n">
        <v>30.75</v>
      </c>
      <c r="D41" s="12" t="n">
        <v>6.75</v>
      </c>
      <c r="E41" s="12" t="n">
        <v>8.25</v>
      </c>
      <c r="F41" s="12" t="n">
        <v>19.0</v>
      </c>
      <c r="G41" s="12" t="n">
        <v>20.0</v>
      </c>
      <c r="H41" s="12" t="n">
        <v>81.25</v>
      </c>
      <c r="I41" s="12" t="n">
        <v>30.75</v>
      </c>
      <c r="J41" s="12" t="n">
        <v>61.0</v>
      </c>
      <c r="K41" s="12" t="n">
        <v>11.0</v>
      </c>
      <c r="L41" s="12" t="n">
        <v>42.25</v>
      </c>
      <c r="M41" s="12" t="n">
        <v>136.25</v>
      </c>
      <c r="N41" s="12" t="n">
        <v>21.0</v>
      </c>
      <c r="O41" s="12" t="n">
        <v>24.25</v>
      </c>
      <c r="P41" s="12" t="n">
        <v>22.25</v>
      </c>
      <c r="Q41" s="12" t="n">
        <v>11.75</v>
      </c>
      <c r="R41" s="12" t="n">
        <v>12.75</v>
      </c>
      <c r="S41" s="12" t="n">
        <v>25.25</v>
      </c>
      <c r="T41" s="12" t="n">
        <v>153.75</v>
      </c>
      <c r="U41" s="12" t="n">
        <v>46.25</v>
      </c>
      <c r="V41" s="12" t="n">
        <v>65.25</v>
      </c>
      <c r="W41" s="12" t="n">
        <v>16.75</v>
      </c>
      <c r="X41" s="12" t="n">
        <v>9.5</v>
      </c>
      <c r="Y41" s="12" t="n">
        <v>30.0</v>
      </c>
      <c r="Z41" s="12" t="n">
        <v>23.0</v>
      </c>
      <c r="AA41" s="12" t="n">
        <v>216.0</v>
      </c>
      <c r="AB41" s="12" t="n">
        <v>96.5</v>
      </c>
      <c r="AC41" s="12" t="n">
        <v>361.5</v>
      </c>
      <c r="AD41" s="12" t="n">
        <v>300.0</v>
      </c>
      <c r="AE41" s="12" t="n">
        <v>44.25</v>
      </c>
      <c r="AF41" s="12" t="n">
        <v>60.5</v>
      </c>
      <c r="AG41" s="12" t="n">
        <v>30.5</v>
      </c>
      <c r="AH41" s="12" t="n">
        <v>35.75</v>
      </c>
      <c r="AI41" s="12" t="n">
        <v>41.0</v>
      </c>
      <c r="AJ41" s="12" t="n">
        <v>16.75</v>
      </c>
      <c r="AK41" s="12" t="n">
        <v>4.75</v>
      </c>
      <c r="AL41" s="12" t="n">
        <v>9.5</v>
      </c>
      <c r="AM41" s="12" t="n">
        <v>26.25</v>
      </c>
      <c r="AN41" s="12" t="n">
        <v>12.5</v>
      </c>
      <c r="AO41" s="12" t="n">
        <v>15.75</v>
      </c>
      <c r="AP41" s="12" t="n">
        <v>13.0</v>
      </c>
      <c r="AQ41" s="12" t="n">
        <v>71.5</v>
      </c>
      <c r="AR41" s="12" t="n">
        <v>19.25</v>
      </c>
      <c r="AS41" s="12" t="n">
        <v>2.25</v>
      </c>
      <c r="AT41" s="13" t="n">
        <v>2317.25</v>
      </c>
      <c r="AU41" s="14"/>
      <c r="AX41" s="15"/>
    </row>
    <row r="42" spans="1:50">
      <c r="A42" s="1" t="s">
        <v>53</v>
      </c>
      <c r="B42" s="12" t="n">
        <v>7.5</v>
      </c>
      <c r="C42" s="12" t="n">
        <v>8.5</v>
      </c>
      <c r="D42" s="12" t="n">
        <v>1.25</v>
      </c>
      <c r="E42" s="12" t="n">
        <v>2.25</v>
      </c>
      <c r="F42" s="12" t="n">
        <v>9.5</v>
      </c>
      <c r="G42" s="12" t="n">
        <v>2.75</v>
      </c>
      <c r="H42" s="12" t="n">
        <v>4.0</v>
      </c>
      <c r="I42" s="12" t="n">
        <v>4.25</v>
      </c>
      <c r="J42" s="12" t="n">
        <v>6.75</v>
      </c>
      <c r="K42" s="12" t="n">
        <v>3.0</v>
      </c>
      <c r="L42" s="12" t="n">
        <v>7.25</v>
      </c>
      <c r="M42" s="12" t="n">
        <v>14.0</v>
      </c>
      <c r="N42" s="12" t="n">
        <v>3.25</v>
      </c>
      <c r="O42" s="12" t="n">
        <v>3.25</v>
      </c>
      <c r="P42" s="12" t="n">
        <v>2.25</v>
      </c>
      <c r="Q42" s="12" t="n">
        <v>2.0</v>
      </c>
      <c r="R42" s="12" t="n">
        <v>4.0</v>
      </c>
      <c r="S42" s="12" t="n">
        <v>3.25</v>
      </c>
      <c r="T42" s="12" t="n">
        <v>9.75</v>
      </c>
      <c r="U42" s="12" t="n">
        <v>2.75</v>
      </c>
      <c r="V42" s="12" t="n">
        <v>6.0</v>
      </c>
      <c r="W42" s="12" t="n">
        <v>1.25</v>
      </c>
      <c r="X42" s="12" t="n">
        <v>1.0</v>
      </c>
      <c r="Y42" s="12" t="n">
        <v>5.5</v>
      </c>
      <c r="Z42" s="12" t="n">
        <v>3.75</v>
      </c>
      <c r="AA42" s="12" t="n">
        <v>49.25</v>
      </c>
      <c r="AB42" s="12" t="n">
        <v>50.0</v>
      </c>
      <c r="AC42" s="12" t="n">
        <v>222.5</v>
      </c>
      <c r="AD42" s="12" t="n">
        <v>177.25</v>
      </c>
      <c r="AE42" s="12" t="n">
        <v>39.75</v>
      </c>
      <c r="AF42" s="12" t="n">
        <v>45.0</v>
      </c>
      <c r="AG42" s="12" t="n">
        <v>23.75</v>
      </c>
      <c r="AH42" s="12" t="n">
        <v>32.5</v>
      </c>
      <c r="AI42" s="12" t="n">
        <v>26.0</v>
      </c>
      <c r="AJ42" s="12" t="n">
        <v>7.5</v>
      </c>
      <c r="AK42" s="12" t="n">
        <v>1.5</v>
      </c>
      <c r="AL42" s="12" t="n">
        <v>7.0</v>
      </c>
      <c r="AM42" s="12" t="n">
        <v>3.0</v>
      </c>
      <c r="AN42" s="12" t="n">
        <v>13.75</v>
      </c>
      <c r="AO42" s="12" t="n">
        <v>3.5</v>
      </c>
      <c r="AP42" s="12" t="n">
        <v>29.75</v>
      </c>
      <c r="AQ42" s="12" t="n">
        <v>25.0</v>
      </c>
      <c r="AR42" s="12" t="n">
        <v>15.75</v>
      </c>
      <c r="AS42" s="12" t="n">
        <v>1.25</v>
      </c>
      <c r="AT42" s="13" t="n">
        <v>893.0</v>
      </c>
      <c r="AU42" s="14"/>
      <c r="AX42" s="15"/>
    </row>
    <row r="43" spans="1:50">
      <c r="A43" s="1" t="s">
        <v>54</v>
      </c>
      <c r="B43" s="12" t="n">
        <v>5.25</v>
      </c>
      <c r="C43" s="12" t="n">
        <v>13.25</v>
      </c>
      <c r="D43" s="12" t="n">
        <v>3.25</v>
      </c>
      <c r="E43" s="12" t="n">
        <v>3.75</v>
      </c>
      <c r="F43" s="12" t="n">
        <v>10.75</v>
      </c>
      <c r="G43" s="12" t="n">
        <v>3.5</v>
      </c>
      <c r="H43" s="12" t="n">
        <v>9.5</v>
      </c>
      <c r="I43" s="12" t="n">
        <v>2.5</v>
      </c>
      <c r="J43" s="12" t="n">
        <v>7.5</v>
      </c>
      <c r="K43" s="12" t="n">
        <v>5.0</v>
      </c>
      <c r="L43" s="12" t="n">
        <v>9.75</v>
      </c>
      <c r="M43" s="12" t="n">
        <v>17.5</v>
      </c>
      <c r="N43" s="12" t="n">
        <v>4.25</v>
      </c>
      <c r="O43" s="12" t="n">
        <v>4.25</v>
      </c>
      <c r="P43" s="12" t="n">
        <v>5.25</v>
      </c>
      <c r="Q43" s="12" t="n">
        <v>4.0</v>
      </c>
      <c r="R43" s="12" t="n">
        <v>2.25</v>
      </c>
      <c r="S43" s="12" t="n">
        <v>6.0</v>
      </c>
      <c r="T43" s="12" t="n">
        <v>10.75</v>
      </c>
      <c r="U43" s="12" t="n">
        <v>4.0</v>
      </c>
      <c r="V43" s="12" t="n">
        <v>6.0</v>
      </c>
      <c r="W43" s="12" t="n">
        <v>3.25</v>
      </c>
      <c r="X43" s="12" t="n">
        <v>1.75</v>
      </c>
      <c r="Y43" s="12" t="n">
        <v>3.0</v>
      </c>
      <c r="Z43" s="12" t="n">
        <v>6.0</v>
      </c>
      <c r="AA43" s="12" t="n">
        <v>70.25</v>
      </c>
      <c r="AB43" s="12" t="n">
        <v>42.5</v>
      </c>
      <c r="AC43" s="12" t="n">
        <v>247.0</v>
      </c>
      <c r="AD43" s="12" t="n">
        <v>258.5</v>
      </c>
      <c r="AE43" s="12" t="n">
        <v>90.0</v>
      </c>
      <c r="AF43" s="12" t="n">
        <v>109.5</v>
      </c>
      <c r="AG43" s="12" t="n">
        <v>49.25</v>
      </c>
      <c r="AH43" s="12" t="n">
        <v>118.25</v>
      </c>
      <c r="AI43" s="12" t="n">
        <v>97.25</v>
      </c>
      <c r="AJ43" s="12" t="n">
        <v>48.5</v>
      </c>
      <c r="AK43" s="12" t="n">
        <v>2.5</v>
      </c>
      <c r="AL43" s="12" t="n">
        <v>5.5</v>
      </c>
      <c r="AM43" s="12" t="n">
        <v>3.5</v>
      </c>
      <c r="AN43" s="12" t="n">
        <v>13.5</v>
      </c>
      <c r="AO43" s="12" t="n">
        <v>32.0</v>
      </c>
      <c r="AP43" s="12" t="n">
        <v>8.75</v>
      </c>
      <c r="AQ43" s="12" t="n">
        <v>52.0</v>
      </c>
      <c r="AR43" s="12" t="n">
        <v>18.25</v>
      </c>
      <c r="AS43" s="12" t="n">
        <v>3.0</v>
      </c>
      <c r="AT43" s="13" t="n">
        <v>1422.25</v>
      </c>
      <c r="AU43" s="14"/>
      <c r="AX43" s="15"/>
    </row>
    <row r="44" spans="1:50">
      <c r="A44" s="1" t="s">
        <v>55</v>
      </c>
      <c r="B44" s="12" t="n">
        <v>19.0</v>
      </c>
      <c r="C44" s="12" t="n">
        <v>36.25</v>
      </c>
      <c r="D44" s="12" t="n">
        <v>28.5</v>
      </c>
      <c r="E44" s="12" t="n">
        <v>51.5</v>
      </c>
      <c r="F44" s="12" t="n">
        <v>115.0</v>
      </c>
      <c r="G44" s="12" t="n">
        <v>26.0</v>
      </c>
      <c r="H44" s="12" t="n">
        <v>58.25</v>
      </c>
      <c r="I44" s="12" t="n">
        <v>30.25</v>
      </c>
      <c r="J44" s="12" t="n">
        <v>42.5</v>
      </c>
      <c r="K44" s="12" t="n">
        <v>15.25</v>
      </c>
      <c r="L44" s="12" t="n">
        <v>22.75</v>
      </c>
      <c r="M44" s="12" t="n">
        <v>32.5</v>
      </c>
      <c r="N44" s="12" t="n">
        <v>13.5</v>
      </c>
      <c r="O44" s="12" t="n">
        <v>8.75</v>
      </c>
      <c r="P44" s="12" t="n">
        <v>6.0</v>
      </c>
      <c r="Q44" s="12" t="n">
        <v>3.5</v>
      </c>
      <c r="R44" s="12" t="n">
        <v>11.5</v>
      </c>
      <c r="S44" s="12" t="n">
        <v>19.5</v>
      </c>
      <c r="T44" s="12" t="n">
        <v>46.75</v>
      </c>
      <c r="U44" s="12" t="n">
        <v>72.25</v>
      </c>
      <c r="V44" s="12" t="n">
        <v>97.5</v>
      </c>
      <c r="W44" s="12" t="n">
        <v>48.5</v>
      </c>
      <c r="X44" s="12" t="n">
        <v>45.75</v>
      </c>
      <c r="Y44" s="12" t="n">
        <v>69.25</v>
      </c>
      <c r="Z44" s="12" t="n">
        <v>32.25</v>
      </c>
      <c r="AA44" s="12" t="n">
        <v>335.25</v>
      </c>
      <c r="AB44" s="12" t="n">
        <v>322.5</v>
      </c>
      <c r="AC44" s="12" t="n">
        <v>1319.5</v>
      </c>
      <c r="AD44" s="12" t="n">
        <v>378.75</v>
      </c>
      <c r="AE44" s="12" t="n">
        <v>136.5</v>
      </c>
      <c r="AF44" s="12" t="n">
        <v>124.5</v>
      </c>
      <c r="AG44" s="12" t="n">
        <v>51.0</v>
      </c>
      <c r="AH44" s="12" t="n">
        <v>52.75</v>
      </c>
      <c r="AI44" s="12" t="n">
        <v>76.25</v>
      </c>
      <c r="AJ44" s="12" t="n">
        <v>38.25</v>
      </c>
      <c r="AK44" s="12" t="n">
        <v>7.75</v>
      </c>
      <c r="AL44" s="12" t="n">
        <v>95.0</v>
      </c>
      <c r="AM44" s="12" t="n">
        <v>17.75</v>
      </c>
      <c r="AN44" s="12" t="n">
        <v>53.0</v>
      </c>
      <c r="AO44" s="12" t="n">
        <v>17.25</v>
      </c>
      <c r="AP44" s="12" t="n">
        <v>36.25</v>
      </c>
      <c r="AQ44" s="12" t="n">
        <v>41.0</v>
      </c>
      <c r="AR44" s="12" t="n">
        <v>236.25</v>
      </c>
      <c r="AS44" s="12" t="n">
        <v>17.0</v>
      </c>
      <c r="AT44" s="13" t="n">
        <v>4309.25</v>
      </c>
      <c r="AU44" s="14"/>
      <c r="AX44" s="15"/>
    </row>
    <row r="45" spans="1:50">
      <c r="A45" s="1" t="s">
        <v>56</v>
      </c>
      <c r="B45" s="12" t="n">
        <v>13.5</v>
      </c>
      <c r="C45" s="12" t="n">
        <v>19.0</v>
      </c>
      <c r="D45" s="12" t="n">
        <v>10.5</v>
      </c>
      <c r="E45" s="12" t="n">
        <v>13.5</v>
      </c>
      <c r="F45" s="12" t="n">
        <v>72.75</v>
      </c>
      <c r="G45" s="12" t="n">
        <v>8.5</v>
      </c>
      <c r="H45" s="12" t="n">
        <v>21.75</v>
      </c>
      <c r="I45" s="12" t="n">
        <v>16.75</v>
      </c>
      <c r="J45" s="12" t="n">
        <v>23.0</v>
      </c>
      <c r="K45" s="12" t="n">
        <v>10.25</v>
      </c>
      <c r="L45" s="12" t="n">
        <v>9.75</v>
      </c>
      <c r="M45" s="12" t="n">
        <v>26.25</v>
      </c>
      <c r="N45" s="12" t="n">
        <v>4.5</v>
      </c>
      <c r="O45" s="12" t="n">
        <v>7.0</v>
      </c>
      <c r="P45" s="12" t="n">
        <v>5.0</v>
      </c>
      <c r="Q45" s="12" t="n">
        <v>2.75</v>
      </c>
      <c r="R45" s="12" t="n">
        <v>3.0</v>
      </c>
      <c r="S45" s="12" t="n">
        <v>5.5</v>
      </c>
      <c r="T45" s="12" t="n">
        <v>12.25</v>
      </c>
      <c r="U45" s="12" t="n">
        <v>12.5</v>
      </c>
      <c r="V45" s="12" t="n">
        <v>17.5</v>
      </c>
      <c r="W45" s="12" t="n">
        <v>9.75</v>
      </c>
      <c r="X45" s="12" t="n">
        <v>5.75</v>
      </c>
      <c r="Y45" s="12" t="n">
        <v>16.0</v>
      </c>
      <c r="Z45" s="12" t="n">
        <v>10.0</v>
      </c>
      <c r="AA45" s="12" t="n">
        <v>162.75</v>
      </c>
      <c r="AB45" s="12" t="n">
        <v>136.75</v>
      </c>
      <c r="AC45" s="12" t="n">
        <v>617.25</v>
      </c>
      <c r="AD45" s="12" t="n">
        <v>769.5</v>
      </c>
      <c r="AE45" s="12" t="n">
        <v>172.25</v>
      </c>
      <c r="AF45" s="12" t="n">
        <v>148.5</v>
      </c>
      <c r="AG45" s="12" t="n">
        <v>55.25</v>
      </c>
      <c r="AH45" s="12" t="n">
        <v>62.0</v>
      </c>
      <c r="AI45" s="12" t="n">
        <v>105.0</v>
      </c>
      <c r="AJ45" s="12" t="n">
        <v>27.25</v>
      </c>
      <c r="AK45" s="12" t="n">
        <v>3.25</v>
      </c>
      <c r="AL45" s="12" t="n">
        <v>12.25</v>
      </c>
      <c r="AM45" s="12" t="n">
        <v>3.75</v>
      </c>
      <c r="AN45" s="12" t="n">
        <v>19.5</v>
      </c>
      <c r="AO45" s="12" t="n">
        <v>14.0</v>
      </c>
      <c r="AP45" s="12" t="n">
        <v>24.25</v>
      </c>
      <c r="AQ45" s="12" t="n">
        <v>393.0</v>
      </c>
      <c r="AR45" s="12" t="n">
        <v>14.25</v>
      </c>
      <c r="AS45" s="12" t="n">
        <v>3.25</v>
      </c>
      <c r="AT45" s="13" t="n">
        <v>3101.0</v>
      </c>
      <c r="AU45" s="14"/>
      <c r="AX45" s="15"/>
    </row>
    <row r="46" spans="1:50">
      <c r="A46" s="1" t="s">
        <v>62</v>
      </c>
      <c r="B46" s="12" t="n">
        <v>2.5</v>
      </c>
      <c r="C46" s="12" t="n">
        <v>4.5</v>
      </c>
      <c r="D46" s="12" t="n">
        <v>3.75</v>
      </c>
      <c r="E46" s="12" t="n">
        <v>2.5</v>
      </c>
      <c r="F46" s="12" t="n">
        <v>14.0</v>
      </c>
      <c r="G46" s="12" t="n">
        <v>3.75</v>
      </c>
      <c r="H46" s="12" t="n">
        <v>6.0</v>
      </c>
      <c r="I46" s="12" t="n">
        <v>5.25</v>
      </c>
      <c r="J46" s="12" t="n">
        <v>7.25</v>
      </c>
      <c r="K46" s="12" t="n">
        <v>16.75</v>
      </c>
      <c r="L46" s="12" t="n">
        <v>20.75</v>
      </c>
      <c r="M46" s="12" t="n">
        <v>94.75</v>
      </c>
      <c r="N46" s="12" t="n">
        <v>16.5</v>
      </c>
      <c r="O46" s="12" t="n">
        <v>53.75</v>
      </c>
      <c r="P46" s="12" t="n">
        <v>15.25</v>
      </c>
      <c r="Q46" s="12" t="n">
        <v>6.5</v>
      </c>
      <c r="R46" s="12" t="n">
        <v>7.5</v>
      </c>
      <c r="S46" s="12" t="n">
        <v>16.0</v>
      </c>
      <c r="T46" s="12" t="n">
        <v>2.75</v>
      </c>
      <c r="U46" s="12" t="n">
        <v>3.5</v>
      </c>
      <c r="V46" s="12" t="n">
        <v>2.75</v>
      </c>
      <c r="W46" s="12" t="n">
        <v>1.0</v>
      </c>
      <c r="X46" s="12" t="n">
        <v>0.5</v>
      </c>
      <c r="Y46" s="12" t="n">
        <v>1.5</v>
      </c>
      <c r="Z46" s="12" t="n">
        <v>4.5</v>
      </c>
      <c r="AA46" s="12" t="n">
        <v>112.25</v>
      </c>
      <c r="AB46" s="12" t="n">
        <v>55.25</v>
      </c>
      <c r="AC46" s="12" t="n">
        <v>127.75</v>
      </c>
      <c r="AD46" s="12" t="n">
        <v>98.5</v>
      </c>
      <c r="AE46" s="12" t="n">
        <v>11.0</v>
      </c>
      <c r="AF46" s="12" t="n">
        <v>12.75</v>
      </c>
      <c r="AG46" s="12" t="n">
        <v>4.75</v>
      </c>
      <c r="AH46" s="12" t="n">
        <v>6.5</v>
      </c>
      <c r="AI46" s="12" t="n">
        <v>7.75</v>
      </c>
      <c r="AJ46" s="12" t="n">
        <v>0.5</v>
      </c>
      <c r="AK46" s="12" t="n">
        <v>36.75</v>
      </c>
      <c r="AL46" s="12" t="n">
        <v>13.25</v>
      </c>
      <c r="AM46" s="12" t="n">
        <v>0.25</v>
      </c>
      <c r="AN46" s="12" t="n">
        <v>2.5</v>
      </c>
      <c r="AO46" s="12" t="n">
        <v>2.0</v>
      </c>
      <c r="AP46" s="12" t="n">
        <v>1.25</v>
      </c>
      <c r="AQ46" s="12" t="n">
        <v>28.25</v>
      </c>
      <c r="AR46" s="12" t="n">
        <v>3.0</v>
      </c>
      <c r="AS46" s="12" t="n">
        <v>4.75</v>
      </c>
      <c r="AT46" s="13" t="n">
        <v>842.75</v>
      </c>
      <c r="AU46" s="14"/>
      <c r="AX46" s="15"/>
    </row>
    <row r="47" spans="1:50">
      <c r="A47" s="11" t="s">
        <v>49</v>
      </c>
      <c r="B47" s="14" t="n">
        <v>1675.75</v>
      </c>
      <c r="C47" s="14" t="n">
        <v>2825.75</v>
      </c>
      <c r="D47" s="14" t="n">
        <v>1801.25</v>
      </c>
      <c r="E47" s="14" t="n">
        <v>2053.75</v>
      </c>
      <c r="F47" s="14" t="n">
        <v>5269.75</v>
      </c>
      <c r="G47" s="14" t="n">
        <v>2455.5</v>
      </c>
      <c r="H47" s="14" t="n">
        <v>3538.75</v>
      </c>
      <c r="I47" s="14" t="n">
        <v>2392.25</v>
      </c>
      <c r="J47" s="14" t="n">
        <v>3039.0</v>
      </c>
      <c r="K47" s="14" t="n">
        <v>2421.75</v>
      </c>
      <c r="L47" s="14" t="n">
        <v>3517.5</v>
      </c>
      <c r="M47" s="14" t="n">
        <v>5148.5</v>
      </c>
      <c r="N47" s="14" t="n">
        <v>1929.25</v>
      </c>
      <c r="O47" s="14" t="n">
        <v>2409.0</v>
      </c>
      <c r="P47" s="14" t="n">
        <v>1673.25</v>
      </c>
      <c r="Q47" s="14" t="n">
        <v>1001.75</v>
      </c>
      <c r="R47" s="14" t="n">
        <v>1349.5</v>
      </c>
      <c r="S47" s="14" t="n">
        <v>2856.25</v>
      </c>
      <c r="T47" s="14" t="n">
        <v>1911.25</v>
      </c>
      <c r="U47" s="14" t="n">
        <v>1653.0</v>
      </c>
      <c r="V47" s="14" t="n">
        <v>2328.75</v>
      </c>
      <c r="W47" s="14" t="n">
        <v>1273.5</v>
      </c>
      <c r="X47" s="14" t="n">
        <v>999.0</v>
      </c>
      <c r="Y47" s="14" t="n">
        <v>2519.0</v>
      </c>
      <c r="Z47" s="14" t="n">
        <v>2894.25</v>
      </c>
      <c r="AA47" s="14" t="n">
        <v>9205.75</v>
      </c>
      <c r="AB47" s="14" t="n">
        <v>5964.75</v>
      </c>
      <c r="AC47" s="14" t="n">
        <v>21169.0</v>
      </c>
      <c r="AD47" s="14" t="n">
        <v>15873.75</v>
      </c>
      <c r="AE47" s="14" t="n">
        <v>6388.75</v>
      </c>
      <c r="AF47" s="14" t="n">
        <v>6633.75</v>
      </c>
      <c r="AG47" s="14" t="n">
        <v>3159.5</v>
      </c>
      <c r="AH47" s="14" t="n">
        <v>4780.75</v>
      </c>
      <c r="AI47" s="14" t="n">
        <v>3344.25</v>
      </c>
      <c r="AJ47" s="14" t="n">
        <v>1276.0</v>
      </c>
      <c r="AK47" s="14" t="n">
        <v>1036.75</v>
      </c>
      <c r="AL47" s="14" t="n">
        <v>3447.75</v>
      </c>
      <c r="AM47" s="14" t="n">
        <v>630.25</v>
      </c>
      <c r="AN47" s="14" t="n">
        <v>2184.0</v>
      </c>
      <c r="AO47" s="14" t="n">
        <v>879.0</v>
      </c>
      <c r="AP47" s="14" t="n">
        <v>1376.5</v>
      </c>
      <c r="AQ47" s="14" t="n">
        <v>6009.5</v>
      </c>
      <c r="AR47" s="14" t="n">
        <v>2963.5</v>
      </c>
      <c r="AS47" s="14" t="n">
        <v>738.5</v>
      </c>
      <c r="AT47" s="14" t="n">
        <v>157999.25</v>
      </c>
      <c r="AU47" s="14"/>
      <c r="AX47" s="15"/>
    </row>
    <row r="48" spans="1:50">
      <c r="AT48" s="14"/>
      <c r="AX48" s="15"/>
    </row>
    <row r="49" spans="50:50">
      <c r="AX49" s="15"/>
    </row>
    <row r="50" spans="50:50">
      <c r="AX50" s="15"/>
    </row>
    <row r="51" spans="50:50">
      <c r="AX51" s="15"/>
    </row>
    <row r="52" spans="50:50">
      <c r="AX52" s="15"/>
    </row>
    <row r="53" spans="50:50">
      <c r="AX53" s="15"/>
    </row>
    <row r="54" spans="50:50">
      <c r="AX54" s="15"/>
    </row>
    <row r="55" spans="50:50">
      <c r="AX55" s="15"/>
    </row>
    <row r="56" spans="50:50">
      <c r="AX56" s="15"/>
    </row>
    <row r="57" spans="50:50">
      <c r="AX57" s="15"/>
    </row>
    <row r="58" spans="50:50">
      <c r="AX58" s="15"/>
    </row>
    <row r="59" spans="50:50">
      <c r="AX59" s="15"/>
    </row>
    <row r="60" spans="50:50">
      <c r="AX60" s="15"/>
    </row>
    <row r="61" spans="50:50">
      <c r="AX61" s="15"/>
    </row>
    <row r="62" spans="50:50">
      <c r="AX62" s="15"/>
    </row>
    <row r="63" spans="50:50">
      <c r="AX63" s="15"/>
    </row>
    <row r="64" spans="50:50">
      <c r="AX64" s="15"/>
    </row>
  </sheetData>
  <phoneticPr fontId="0" type="noConversion"/>
  <pageMargins left="0.75" right="0.75" top="1" bottom="1" header="0.5" footer="0.5"/>
  <pageSetup scale="72" fitToWidth="2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J37"/>
  <sheetViews>
    <sheetView workbookViewId="0">
      <selection activeCell="B37" sqref="B37"/>
    </sheetView>
  </sheetViews>
  <sheetFormatPr defaultRowHeight="12.75"/>
  <cols>
    <col min="1" max="10" customWidth="true" width="8.140625" collapsed="true"/>
  </cols>
  <sheetData>
    <row r="1" spans="1:10">
      <c r="A1" s="2" t="s">
        <v>63</v>
      </c>
      <c r="D1" s="10"/>
      <c r="G1" s="20">
        <f ca="1">'Weekday OD'!G1</f>
        <v>40544</v>
      </c>
    </row>
    <row r="3" spans="1:10">
      <c r="A3" t="s">
        <v>50</v>
      </c>
    </row>
    <row r="4" spans="1:10">
      <c r="B4" s="1" t="s">
        <v>25</v>
      </c>
      <c r="C4" s="1" t="s">
        <v>26</v>
      </c>
      <c r="D4" s="1" t="s">
        <v>27</v>
      </c>
      <c r="E4" s="1" t="s">
        <v>28</v>
      </c>
      <c r="F4" s="1">
        <v>16</v>
      </c>
      <c r="G4" s="1">
        <v>24</v>
      </c>
      <c r="H4" s="1" t="s">
        <v>29</v>
      </c>
      <c r="I4" s="1" t="s">
        <v>30</v>
      </c>
      <c r="J4" s="3" t="s">
        <v>37</v>
      </c>
    </row>
    <row r="5" spans="1:10">
      <c r="A5" s="1" t="s">
        <v>25</v>
      </c>
      <c r="B5" s="4" t="n">
        <v>44.5</v>
      </c>
      <c r="C5" s="4" t="n">
        <v>24.90909090909091</v>
      </c>
      <c r="D5" s="4" t="n">
        <v>94.95454545454547</v>
      </c>
      <c r="E5" s="4" t="n">
        <v>136.63636363636363</v>
      </c>
      <c r="F5" s="4" t="n">
        <v>451.7272727272727</v>
      </c>
      <c r="G5" s="4" t="n">
        <v>809.5</v>
      </c>
      <c r="H5" s="4" t="n">
        <v>661.5</v>
      </c>
      <c r="I5" s="4" t="n">
        <v>901.1818181818181</v>
      </c>
      <c r="J5" s="5" t="n">
        <v>3124.909090909091</v>
      </c>
    </row>
    <row r="6" spans="1:10">
      <c r="A6" s="1" t="s">
        <v>26</v>
      </c>
      <c r="B6" s="4" t="n">
        <v>30.454545454545457</v>
      </c>
      <c r="C6" s="4" t="n">
        <v>35.13636363636363</v>
      </c>
      <c r="D6" s="4" t="n">
        <v>58.772727272727266</v>
      </c>
      <c r="E6" s="4" t="n">
        <v>108.27272727272727</v>
      </c>
      <c r="F6" s="4" t="n">
        <v>495.0909090909091</v>
      </c>
      <c r="G6" s="4" t="n">
        <v>1001.590909090909</v>
      </c>
      <c r="H6" s="4" t="n">
        <v>870.0</v>
      </c>
      <c r="I6" s="4" t="n">
        <v>1595.6818181818182</v>
      </c>
      <c r="J6" s="5" t="n">
        <v>4195.0</v>
      </c>
    </row>
    <row r="7" spans="1:10">
      <c r="A7" s="1" t="s">
        <v>27</v>
      </c>
      <c r="B7" s="4" t="n">
        <v>151.54545454545453</v>
      </c>
      <c r="C7" s="4" t="n">
        <v>86.63636363636364</v>
      </c>
      <c r="D7" s="4" t="n">
        <v>50.04545454545455</v>
      </c>
      <c r="E7" s="4" t="n">
        <v>81.0909090909091</v>
      </c>
      <c r="F7" s="4" t="n">
        <v>432.5</v>
      </c>
      <c r="G7" s="4" t="n">
        <v>706.8181818181819</v>
      </c>
      <c r="H7" s="4" t="n">
        <v>492.7727272727273</v>
      </c>
      <c r="I7" s="4" t="n">
        <v>1298.4545454545453</v>
      </c>
      <c r="J7" s="5" t="n">
        <v>3299.863636363636</v>
      </c>
    </row>
    <row r="8" spans="1:10">
      <c r="A8" s="1" t="s">
        <v>28</v>
      </c>
      <c r="B8" s="4" t="n">
        <v>101.63636363636364</v>
      </c>
      <c r="C8" s="4" t="n">
        <v>97.9090909090909</v>
      </c>
      <c r="D8" s="4" t="n">
        <v>90.22727272727273</v>
      </c>
      <c r="E8" s="4" t="n">
        <v>28.5</v>
      </c>
      <c r="F8" s="4" t="n">
        <v>257.22727272727275</v>
      </c>
      <c r="G8" s="4" t="n">
        <v>448.72727272727275</v>
      </c>
      <c r="H8" s="4" t="n">
        <v>344.04545454545456</v>
      </c>
      <c r="I8" s="4" t="n">
        <v>775.9090909090909</v>
      </c>
      <c r="J8" s="5" t="n">
        <v>2144.181818181818</v>
      </c>
    </row>
    <row r="9" spans="1:10">
      <c r="A9" s="1">
        <v>16</v>
      </c>
      <c r="B9" s="4" t="n">
        <v>377.95454545454544</v>
      </c>
      <c r="C9" s="4" t="n">
        <v>402.3181818181818</v>
      </c>
      <c r="D9" s="4" t="n">
        <v>543.0</v>
      </c>
      <c r="E9" s="4" t="n">
        <v>283.45454545454544</v>
      </c>
      <c r="F9" s="4" t="n">
        <v>17.681818181818183</v>
      </c>
      <c r="G9" s="4" t="n">
        <v>133.63636363636365</v>
      </c>
      <c r="H9" s="4" t="n">
        <v>146.0</v>
      </c>
      <c r="I9" s="4" t="n">
        <v>370.6363636363636</v>
      </c>
      <c r="J9" s="5" t="n">
        <v>2274.6818181818185</v>
      </c>
    </row>
    <row r="10" spans="1:10">
      <c r="A10" s="1">
        <v>24</v>
      </c>
      <c r="B10" s="4" t="n">
        <v>640.8181818181819</v>
      </c>
      <c r="C10" s="4" t="n">
        <v>730.6818181818182</v>
      </c>
      <c r="D10" s="4" t="n">
        <v>853.3636363636364</v>
      </c>
      <c r="E10" s="4" t="n">
        <v>458.8181818181818</v>
      </c>
      <c r="F10" s="4" t="n">
        <v>129.54545454545456</v>
      </c>
      <c r="G10" s="4" t="n">
        <v>26.136363636363637</v>
      </c>
      <c r="H10" s="4" t="n">
        <v>117.86363636363636</v>
      </c>
      <c r="I10" s="4" t="n">
        <v>329.0</v>
      </c>
      <c r="J10" s="5" t="n">
        <v>3286.227272727273</v>
      </c>
    </row>
    <row r="11" spans="1:10">
      <c r="A11" s="1" t="s">
        <v>29</v>
      </c>
      <c r="B11" s="4" t="n">
        <v>585.1818181818182</v>
      </c>
      <c r="C11" s="4" t="n">
        <v>653.5454545454545</v>
      </c>
      <c r="D11" s="4" t="n">
        <v>634.8636363636364</v>
      </c>
      <c r="E11" s="4" t="n">
        <v>313.22727272727275</v>
      </c>
      <c r="F11" s="4" t="n">
        <v>146.36363636363637</v>
      </c>
      <c r="G11" s="4" t="n">
        <v>132.04545454545453</v>
      </c>
      <c r="H11" s="4" t="n">
        <v>18.40909090909091</v>
      </c>
      <c r="I11" s="4" t="n">
        <v>66.72727272727273</v>
      </c>
      <c r="J11" s="5" t="n">
        <v>2550.3636363636365</v>
      </c>
    </row>
    <row r="12" spans="1:10">
      <c r="A12" s="1" t="s">
        <v>30</v>
      </c>
      <c r="B12" s="4" t="n">
        <v>777.1818181818181</v>
      </c>
      <c r="C12" s="4" t="n">
        <v>910.6363636363636</v>
      </c>
      <c r="D12" s="4" t="n">
        <v>1764.090909090909</v>
      </c>
      <c r="E12" s="4" t="n">
        <v>706.7272727272727</v>
      </c>
      <c r="F12" s="4" t="n">
        <v>347.2727272727273</v>
      </c>
      <c r="G12" s="4" t="n">
        <v>330.4545454545455</v>
      </c>
      <c r="H12" s="4" t="n">
        <v>64.5</v>
      </c>
      <c r="I12" s="4" t="n">
        <v>36.409090909090914</v>
      </c>
      <c r="J12" s="5" t="n">
        <v>4937.272727272727</v>
      </c>
    </row>
    <row r="13" spans="1:10" s="3" customFormat="1">
      <c r="A13" s="3" t="s">
        <v>49</v>
      </c>
      <c r="B13" s="5" t="n">
        <v>2709.2727272727275</v>
      </c>
      <c r="C13" s="5" t="n">
        <v>2941.772727272727</v>
      </c>
      <c r="D13" s="5" t="n">
        <v>4089.318181818182</v>
      </c>
      <c r="E13" s="5" t="n">
        <v>2116.727272727273</v>
      </c>
      <c r="F13" s="5" t="n">
        <v>2277.409090909091</v>
      </c>
      <c r="G13" s="5" t="n">
        <v>3588.909090909091</v>
      </c>
      <c r="H13" s="5" t="n">
        <v>2715.0909090909095</v>
      </c>
      <c r="I13" s="5" t="n">
        <v>5374.000000000001</v>
      </c>
      <c r="J13" s="5" t="n">
        <v>25813.0</v>
      </c>
    </row>
    <row r="14" spans="1:10">
      <c r="B14" s="4"/>
      <c r="C14" s="4"/>
      <c r="D14" s="4"/>
      <c r="E14" s="4"/>
      <c r="F14" s="4"/>
      <c r="G14" s="4"/>
      <c r="H14" s="4"/>
      <c r="I14" s="4"/>
      <c r="J14" s="4"/>
    </row>
    <row r="15" spans="1:10">
      <c r="A15" t="s">
        <v>51</v>
      </c>
      <c r="B15" s="4"/>
      <c r="C15" s="4"/>
      <c r="D15" s="4"/>
      <c r="E15" s="4"/>
      <c r="F15" s="4"/>
      <c r="G15" s="4"/>
      <c r="H15" s="4"/>
      <c r="I15" s="4"/>
      <c r="J15" s="4"/>
    </row>
    <row r="16" spans="1:10">
      <c r="B16" s="6" t="s">
        <v>25</v>
      </c>
      <c r="C16" s="6" t="s">
        <v>26</v>
      </c>
      <c r="D16" s="6" t="s">
        <v>27</v>
      </c>
      <c r="E16" s="6" t="s">
        <v>28</v>
      </c>
      <c r="F16" s="6" t="n">
        <v>16.0</v>
      </c>
      <c r="G16" s="6" t="n">
        <v>24.0</v>
      </c>
      <c r="H16" s="6" t="s">
        <v>29</v>
      </c>
      <c r="I16" s="6" t="s">
        <v>30</v>
      </c>
      <c r="J16" s="3" t="s">
        <v>37</v>
      </c>
    </row>
    <row r="17" spans="1:10">
      <c r="A17" s="1" t="s">
        <v>25</v>
      </c>
      <c r="B17" s="4" t="n">
        <v>23.25</v>
      </c>
      <c r="C17" s="4" t="n">
        <v>5.0</v>
      </c>
      <c r="D17" s="4" t="n">
        <v>35.25</v>
      </c>
      <c r="E17" s="4" t="n">
        <v>31.0</v>
      </c>
      <c r="F17" s="4" t="n">
        <v>161.25</v>
      </c>
      <c r="G17" s="4" t="n">
        <v>222.5</v>
      </c>
      <c r="H17" s="4" t="n">
        <v>115.25</v>
      </c>
      <c r="I17" s="4" t="n">
        <v>260.75</v>
      </c>
      <c r="J17" s="5" t="n">
        <v>854.25</v>
      </c>
    </row>
    <row r="18" spans="1:10">
      <c r="A18" s="1" t="s">
        <v>26</v>
      </c>
      <c r="B18" s="4" t="n">
        <v>3.75</v>
      </c>
      <c r="C18" s="4" t="n">
        <v>11.75</v>
      </c>
      <c r="D18" s="4" t="n">
        <v>17.25</v>
      </c>
      <c r="E18" s="4" t="n">
        <v>18.0</v>
      </c>
      <c r="F18" s="4" t="n">
        <v>145.75</v>
      </c>
      <c r="G18" s="4" t="n">
        <v>243.0</v>
      </c>
      <c r="H18" s="4" t="n">
        <v>203.5</v>
      </c>
      <c r="I18" s="4" t="n">
        <v>702.5</v>
      </c>
      <c r="J18" s="5" t="n">
        <v>1345.5</v>
      </c>
    </row>
    <row r="19" spans="1:10">
      <c r="A19" s="1" t="s">
        <v>27</v>
      </c>
      <c r="B19" s="4" t="n">
        <v>44.0</v>
      </c>
      <c r="C19" s="4" t="n">
        <v>17.0</v>
      </c>
      <c r="D19" s="4" t="n">
        <v>43.75</v>
      </c>
      <c r="E19" s="4" t="n">
        <v>33.5</v>
      </c>
      <c r="F19" s="4" t="n">
        <v>383.75</v>
      </c>
      <c r="G19" s="4" t="n">
        <v>558.25</v>
      </c>
      <c r="H19" s="4" t="n">
        <v>367.75</v>
      </c>
      <c r="I19" s="4" t="n">
        <v>980.5</v>
      </c>
      <c r="J19" s="5" t="n">
        <v>2428.5</v>
      </c>
    </row>
    <row r="20" spans="1:10">
      <c r="A20" s="1" t="s">
        <v>28</v>
      </c>
      <c r="B20" s="4" t="n">
        <v>20.75</v>
      </c>
      <c r="C20" s="4" t="n">
        <v>14.25</v>
      </c>
      <c r="D20" s="4" t="n">
        <v>36.5</v>
      </c>
      <c r="E20" s="4" t="n">
        <v>22.25</v>
      </c>
      <c r="F20" s="4" t="n">
        <v>172.75</v>
      </c>
      <c r="G20" s="4" t="n">
        <v>238.75</v>
      </c>
      <c r="H20" s="4" t="n">
        <v>136.75</v>
      </c>
      <c r="I20" s="4" t="n">
        <v>306.25</v>
      </c>
      <c r="J20" s="5" t="n">
        <v>948.25</v>
      </c>
    </row>
    <row r="21" spans="1:10">
      <c r="A21" s="1">
        <v>16</v>
      </c>
      <c r="B21" s="4" t="n">
        <v>136.5</v>
      </c>
      <c r="C21" s="4" t="n">
        <v>88.5</v>
      </c>
      <c r="D21" s="4" t="n">
        <v>443.5</v>
      </c>
      <c r="E21" s="4" t="n">
        <v>186.25</v>
      </c>
      <c r="F21" s="4" t="n">
        <v>25.75</v>
      </c>
      <c r="G21" s="4" t="n">
        <v>118.0</v>
      </c>
      <c r="H21" s="4" t="n">
        <v>103.5</v>
      </c>
      <c r="I21" s="4" t="n">
        <v>226.25</v>
      </c>
      <c r="J21" s="5" t="n">
        <v>1328.25</v>
      </c>
    </row>
    <row r="22" spans="1:10">
      <c r="A22" s="1">
        <v>24</v>
      </c>
      <c r="B22" s="4" t="n">
        <v>171.0</v>
      </c>
      <c r="C22" s="4" t="n">
        <v>137.0</v>
      </c>
      <c r="D22" s="4" t="n">
        <v>647.75</v>
      </c>
      <c r="E22" s="4" t="n">
        <v>258.0</v>
      </c>
      <c r="F22" s="4" t="n">
        <v>110.5</v>
      </c>
      <c r="G22" s="4" t="n">
        <v>32.25</v>
      </c>
      <c r="H22" s="4" t="n">
        <v>95.5</v>
      </c>
      <c r="I22" s="4" t="n">
        <v>216.0</v>
      </c>
      <c r="J22" s="5" t="n">
        <v>1668.0</v>
      </c>
    </row>
    <row r="23" spans="1:10">
      <c r="A23" s="1" t="s">
        <v>29</v>
      </c>
      <c r="B23" s="4" t="n">
        <v>105.5</v>
      </c>
      <c r="C23" s="4" t="n">
        <v>119.75</v>
      </c>
      <c r="D23" s="4" t="n">
        <v>456.0</v>
      </c>
      <c r="E23" s="4" t="n">
        <v>119.5</v>
      </c>
      <c r="F23" s="4" t="n">
        <v>99.75</v>
      </c>
      <c r="G23" s="4" t="n">
        <v>87.25</v>
      </c>
      <c r="H23" s="4" t="n">
        <v>13.25</v>
      </c>
      <c r="I23" s="4" t="n">
        <v>37.75</v>
      </c>
      <c r="J23" s="5" t="n">
        <v>1038.75</v>
      </c>
    </row>
    <row r="24" spans="1:10">
      <c r="A24" s="1" t="s">
        <v>30</v>
      </c>
      <c r="B24" s="4" t="n">
        <v>212.0</v>
      </c>
      <c r="C24" s="4" t="n">
        <v>245.0</v>
      </c>
      <c r="D24" s="4" t="n">
        <v>1297.25</v>
      </c>
      <c r="E24" s="4" t="n">
        <v>254.5</v>
      </c>
      <c r="F24" s="4" t="n">
        <v>205.5</v>
      </c>
      <c r="G24" s="4" t="n">
        <v>190.5</v>
      </c>
      <c r="H24" s="4" t="n">
        <v>35.25</v>
      </c>
      <c r="I24" s="4" t="n">
        <v>21.25</v>
      </c>
      <c r="J24" s="5" t="n">
        <v>2461.25</v>
      </c>
    </row>
    <row r="25" spans="1:10" s="3" customFormat="1">
      <c r="A25" s="3" t="s">
        <v>49</v>
      </c>
      <c r="B25" s="5" t="n">
        <v>716.75</v>
      </c>
      <c r="C25" s="5" t="n">
        <v>638.25</v>
      </c>
      <c r="D25" s="5" t="n">
        <v>2977.25</v>
      </c>
      <c r="E25" s="5" t="n">
        <v>923.0</v>
      </c>
      <c r="F25" s="5" t="n">
        <v>1305.0</v>
      </c>
      <c r="G25" s="5" t="n">
        <v>1690.5</v>
      </c>
      <c r="H25" s="5" t="n">
        <v>1070.75</v>
      </c>
      <c r="I25" s="5" t="n">
        <v>2751.25</v>
      </c>
      <c r="J25" s="5" t="n">
        <v>12073.0</v>
      </c>
    </row>
    <row r="26" spans="1:10">
      <c r="B26" s="4"/>
      <c r="C26" s="4"/>
      <c r="D26" s="4"/>
      <c r="E26" s="4"/>
      <c r="F26" s="4"/>
      <c r="G26" s="4"/>
      <c r="H26" s="4"/>
      <c r="I26" s="4"/>
      <c r="J26" s="4"/>
    </row>
    <row r="27" spans="1:10">
      <c r="A27" t="s">
        <v>52</v>
      </c>
      <c r="B27" s="4"/>
      <c r="C27" s="4"/>
      <c r="D27" s="4"/>
      <c r="E27" s="4"/>
      <c r="F27" s="4"/>
      <c r="G27" s="4"/>
      <c r="H27" s="4"/>
      <c r="I27" s="4"/>
      <c r="J27" s="4"/>
    </row>
    <row r="28" spans="1:10">
      <c r="B28" s="6" t="s">
        <v>25</v>
      </c>
      <c r="C28" s="6" t="s">
        <v>26</v>
      </c>
      <c r="D28" s="6" t="s">
        <v>27</v>
      </c>
      <c r="E28" s="6" t="s">
        <v>28</v>
      </c>
      <c r="F28" s="6" t="n">
        <v>16.0</v>
      </c>
      <c r="G28" s="6" t="n">
        <v>24.0</v>
      </c>
      <c r="H28" s="6" t="s">
        <v>29</v>
      </c>
      <c r="I28" s="6" t="s">
        <v>30</v>
      </c>
      <c r="J28" s="3" t="s">
        <v>37</v>
      </c>
    </row>
    <row r="29" spans="1:10">
      <c r="A29" s="1" t="s">
        <v>25</v>
      </c>
      <c r="B29" s="4" t="n">
        <v>25.75</v>
      </c>
      <c r="C29" s="4" t="n">
        <v>4.5</v>
      </c>
      <c r="D29" s="4" t="n">
        <v>24.0</v>
      </c>
      <c r="E29" s="4" t="n">
        <v>23.75</v>
      </c>
      <c r="F29" s="4" t="n">
        <v>105.0</v>
      </c>
      <c r="G29" s="4" t="n">
        <v>142.75</v>
      </c>
      <c r="H29" s="4" t="n">
        <v>93.0</v>
      </c>
      <c r="I29" s="4" t="n">
        <v>165.0</v>
      </c>
      <c r="J29" s="5" t="n">
        <v>583.75</v>
      </c>
    </row>
    <row r="30" spans="1:10">
      <c r="A30" s="1" t="s">
        <v>26</v>
      </c>
      <c r="B30" s="4" t="n">
        <v>3.25</v>
      </c>
      <c r="C30" s="4" t="n">
        <v>12.5</v>
      </c>
      <c r="D30" s="4" t="n">
        <v>11.5</v>
      </c>
      <c r="E30" s="4" t="n">
        <v>18.25</v>
      </c>
      <c r="F30" s="4" t="n">
        <v>85.25</v>
      </c>
      <c r="G30" s="4" t="n">
        <v>158.5</v>
      </c>
      <c r="H30" s="4" t="n">
        <v>130.75</v>
      </c>
      <c r="I30" s="4" t="n">
        <v>434.0</v>
      </c>
      <c r="J30" s="5" t="n">
        <v>854.0</v>
      </c>
    </row>
    <row r="31" spans="1:10">
      <c r="A31" s="1" t="s">
        <v>27</v>
      </c>
      <c r="B31" s="4" t="n">
        <v>30.75</v>
      </c>
      <c r="C31" s="4" t="n">
        <v>7.25</v>
      </c>
      <c r="D31" s="4" t="n">
        <v>60.0</v>
      </c>
      <c r="E31" s="4" t="n">
        <v>32.25</v>
      </c>
      <c r="F31" s="4" t="n">
        <v>267.25</v>
      </c>
      <c r="G31" s="4" t="n">
        <v>422.5</v>
      </c>
      <c r="H31" s="4" t="n">
        <v>258.0</v>
      </c>
      <c r="I31" s="4" t="n">
        <v>727.0</v>
      </c>
      <c r="J31" s="5" t="n">
        <v>1805.0</v>
      </c>
    </row>
    <row r="32" spans="1:10">
      <c r="A32" s="1" t="s">
        <v>28</v>
      </c>
      <c r="B32" s="4" t="n">
        <v>17.0</v>
      </c>
      <c r="C32" s="4" t="n">
        <v>10.25</v>
      </c>
      <c r="D32" s="4" t="n">
        <v>40.25</v>
      </c>
      <c r="E32" s="4" t="n">
        <v>39.0</v>
      </c>
      <c r="F32" s="4" t="n">
        <v>159.5</v>
      </c>
      <c r="G32" s="4" t="n">
        <v>233.0</v>
      </c>
      <c r="H32" s="4" t="n">
        <v>134.5</v>
      </c>
      <c r="I32" s="4" t="n">
        <v>269.25</v>
      </c>
      <c r="J32" s="5" t="n">
        <v>902.75</v>
      </c>
    </row>
    <row r="33" spans="1:10">
      <c r="A33" s="1">
        <v>16</v>
      </c>
      <c r="B33" s="4" t="n">
        <v>99.0</v>
      </c>
      <c r="C33" s="4" t="n">
        <v>46.5</v>
      </c>
      <c r="D33" s="4" t="n">
        <v>345.75</v>
      </c>
      <c r="E33" s="4" t="n">
        <v>167.75</v>
      </c>
      <c r="F33" s="4" t="n">
        <v>24.0</v>
      </c>
      <c r="G33" s="4" t="n">
        <v>73.25</v>
      </c>
      <c r="H33" s="4" t="n">
        <v>77.5</v>
      </c>
      <c r="I33" s="4" t="n">
        <v>157.75</v>
      </c>
      <c r="J33" s="5" t="n">
        <v>991.5</v>
      </c>
    </row>
    <row r="34" spans="1:10">
      <c r="A34" s="1">
        <v>24</v>
      </c>
      <c r="B34" s="4" t="n">
        <v>144.25</v>
      </c>
      <c r="C34" s="4" t="n">
        <v>98.75</v>
      </c>
      <c r="D34" s="4" t="n">
        <v>496.0</v>
      </c>
      <c r="E34" s="4" t="n">
        <v>251.25</v>
      </c>
      <c r="F34" s="4" t="n">
        <v>76.0</v>
      </c>
      <c r="G34" s="4" t="n">
        <v>33.0</v>
      </c>
      <c r="H34" s="4" t="n">
        <v>66.25</v>
      </c>
      <c r="I34" s="4" t="n">
        <v>153.25</v>
      </c>
      <c r="J34" s="5" t="n">
        <v>1318.75</v>
      </c>
    </row>
    <row r="35" spans="1:10">
      <c r="A35" s="1" t="s">
        <v>29</v>
      </c>
      <c r="B35" s="4" t="n">
        <v>81.0</v>
      </c>
      <c r="C35" s="4" t="n">
        <v>95.25</v>
      </c>
      <c r="D35" s="4" t="n">
        <v>364.25</v>
      </c>
      <c r="E35" s="4" t="n">
        <v>119.5</v>
      </c>
      <c r="F35" s="4" t="n">
        <v>80.75</v>
      </c>
      <c r="G35" s="4" t="n">
        <v>67.25</v>
      </c>
      <c r="H35" s="4" t="n">
        <v>12.5</v>
      </c>
      <c r="I35" s="4" t="n">
        <v>24.75</v>
      </c>
      <c r="J35" s="5" t="n">
        <v>845.25</v>
      </c>
    </row>
    <row r="36" spans="1:10">
      <c r="A36" s="1" t="s">
        <v>30</v>
      </c>
      <c r="B36" s="4" t="n">
        <v>169.5</v>
      </c>
      <c r="C36" s="4" t="n">
        <v>156.75</v>
      </c>
      <c r="D36" s="4" t="n">
        <v>1039.25</v>
      </c>
      <c r="E36" s="4" t="n">
        <v>237.0</v>
      </c>
      <c r="F36" s="4" t="n">
        <v>153.5</v>
      </c>
      <c r="G36" s="4" t="n">
        <v>133.5</v>
      </c>
      <c r="H36" s="4" t="n">
        <v>22.25</v>
      </c>
      <c r="I36" s="4" t="n">
        <v>25.0</v>
      </c>
      <c r="J36" s="5" t="n">
        <v>1936.75</v>
      </c>
    </row>
    <row r="37" spans="1:10" s="3" customFormat="1">
      <c r="A37" s="3" t="s">
        <v>49</v>
      </c>
      <c r="B37" s="5" t="n">
        <v>570.5</v>
      </c>
      <c r="C37" s="5" t="n">
        <v>431.75</v>
      </c>
      <c r="D37" s="5" t="n">
        <v>2381.0</v>
      </c>
      <c r="E37" s="5" t="n">
        <v>888.75</v>
      </c>
      <c r="F37" s="5" t="n">
        <v>951.25</v>
      </c>
      <c r="G37" s="5" t="n">
        <v>1263.75</v>
      </c>
      <c r="H37" s="5" t="n">
        <v>794.75</v>
      </c>
      <c r="I37" s="5" t="n">
        <v>1956.0</v>
      </c>
      <c r="J37" s="5" t="n">
        <v>9238.0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Weekday OD</vt:lpstr>
      <vt:lpstr>Saturday OD</vt:lpstr>
      <vt:lpstr>Sunday OD</vt:lpstr>
      <vt:lpstr>FP Adult_Clipper OD</vt:lpstr>
      <vt:lpstr>'Saturday OD'!Print_Area</vt:lpstr>
      <vt:lpstr>'Sunday OD'!Print_Area</vt:lpstr>
      <vt:lpstr>'Saturday OD'!Print_Titles</vt:lpstr>
      <vt:lpstr>'Sunday OD'!Print_Titles</vt:lpstr>
      <vt:lpstr>'Weekday OD'!Print_Titles</vt:lpstr>
    </vt:vector>
  </TitlesOfParts>
  <Company>Bay Area Rapid Transit</Company>
  <LinksUpToDate>false</LinksUpToDate>
  <SharedDoc>false</SharedDoc>
  <HyperlinksChanged>false</HyperlinksChanged>
  <AppVersion>12.0000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2000-11-03T22:31:11Z</dcterms:created>
  <dc:creator>Pamela Herhold</dc:creator>
  <lastModifiedBy>cli</lastModifiedBy>
  <dcterms:modified xsi:type="dcterms:W3CDTF">2011-02-10T22:24:17Z</dcterms:modified>
</coreProperties>
</file>