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rosenfield/Documents/Other Science/Roehampton/Masters Work/Dissertation/Supplementary material/"/>
    </mc:Choice>
  </mc:AlternateContent>
  <bookViews>
    <workbookView xWindow="0" yWindow="460" windowWidth="25600" windowHeight="17460" tabRatio="500"/>
  </bookViews>
  <sheets>
    <sheet name="Trial data" sheetId="1" r:id="rId1"/>
    <sheet name="Facial measurement data" sheetId="2" r:id="rId2"/>
    <sheet name="R" sheetId="4" r:id="rId3"/>
  </sheets>
  <externalReferences>
    <externalReference r:id="rId4"/>
  </externalReferences>
  <definedNames>
    <definedName name="_xlnm._FilterDatabase" localSheetId="1" hidden="1">'Facial measurement data'!$A$2:$M$98</definedName>
    <definedName name="_xlnm._FilterDatabase" localSheetId="0" hidden="1">'Trial data'!$A$2:$AH$109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" i="1" l="1"/>
  <c r="P76" i="1"/>
  <c r="U76" i="1"/>
  <c r="K76" i="1"/>
  <c r="Q76" i="1"/>
  <c r="V76" i="1"/>
  <c r="J94" i="1"/>
  <c r="P94" i="1"/>
  <c r="U94" i="1"/>
  <c r="K94" i="1"/>
  <c r="Q94" i="1"/>
  <c r="V94" i="1"/>
  <c r="J40" i="1"/>
  <c r="P40" i="1"/>
  <c r="U40" i="1"/>
  <c r="K40" i="1"/>
  <c r="Q40" i="1"/>
  <c r="V40" i="1"/>
  <c r="J53" i="1"/>
  <c r="P53" i="1"/>
  <c r="U53" i="1"/>
  <c r="K53" i="1"/>
  <c r="Q53" i="1"/>
  <c r="V53" i="1"/>
  <c r="J107" i="1"/>
  <c r="P107" i="1"/>
  <c r="U107" i="1"/>
  <c r="K107" i="1"/>
  <c r="Q107" i="1"/>
  <c r="V107" i="1"/>
  <c r="J43" i="1"/>
  <c r="P43" i="1"/>
  <c r="U43" i="1"/>
  <c r="K43" i="1"/>
  <c r="Q43" i="1"/>
  <c r="V43" i="1"/>
  <c r="J67" i="1"/>
  <c r="P67" i="1"/>
  <c r="U67" i="1"/>
  <c r="K67" i="1"/>
  <c r="Q67" i="1"/>
  <c r="V67" i="1"/>
  <c r="J21" i="1"/>
  <c r="P21" i="1"/>
  <c r="U21" i="1"/>
  <c r="K21" i="1"/>
  <c r="Q21" i="1"/>
  <c r="V21" i="1"/>
  <c r="J38" i="1"/>
  <c r="P38" i="1"/>
  <c r="U38" i="1"/>
  <c r="K38" i="1"/>
  <c r="Q38" i="1"/>
  <c r="V38" i="1"/>
  <c r="J42" i="1"/>
  <c r="P42" i="1"/>
  <c r="U42" i="1"/>
  <c r="K42" i="1"/>
  <c r="Q42" i="1"/>
  <c r="V42" i="1"/>
  <c r="J82" i="1"/>
  <c r="P82" i="1"/>
  <c r="U82" i="1"/>
  <c r="K82" i="1"/>
  <c r="Q82" i="1"/>
  <c r="V82" i="1"/>
  <c r="J103" i="1"/>
  <c r="P103" i="1"/>
  <c r="U103" i="1"/>
  <c r="K103" i="1"/>
  <c r="Q103" i="1"/>
  <c r="V103" i="1"/>
  <c r="J84" i="1"/>
  <c r="P84" i="1"/>
  <c r="U84" i="1"/>
  <c r="K84" i="1"/>
  <c r="Q84" i="1"/>
  <c r="V84" i="1"/>
  <c r="J101" i="1"/>
  <c r="P101" i="1"/>
  <c r="U101" i="1"/>
  <c r="K101" i="1"/>
  <c r="Q101" i="1"/>
  <c r="V101" i="1"/>
  <c r="J11" i="1"/>
  <c r="P11" i="1"/>
  <c r="U11" i="1"/>
  <c r="K11" i="1"/>
  <c r="Q11" i="1"/>
  <c r="V11" i="1"/>
  <c r="J97" i="1"/>
  <c r="P97" i="1"/>
  <c r="U97" i="1"/>
  <c r="K97" i="1"/>
  <c r="Q97" i="1"/>
  <c r="V97" i="1"/>
  <c r="J72" i="1"/>
  <c r="P72" i="1"/>
  <c r="U72" i="1"/>
  <c r="K72" i="1"/>
  <c r="Q72" i="1"/>
  <c r="V72" i="1"/>
  <c r="J18" i="1"/>
  <c r="P18" i="1"/>
  <c r="U18" i="1"/>
  <c r="K18" i="1"/>
  <c r="Q18" i="1"/>
  <c r="V18" i="1"/>
  <c r="J100" i="1"/>
  <c r="P100" i="1"/>
  <c r="U100" i="1"/>
  <c r="K100" i="1"/>
  <c r="Q100" i="1"/>
  <c r="V100" i="1"/>
  <c r="J63" i="1"/>
  <c r="P63" i="1"/>
  <c r="U63" i="1"/>
  <c r="K63" i="1"/>
  <c r="Q63" i="1"/>
  <c r="V63" i="1"/>
  <c r="J19" i="1"/>
  <c r="P19" i="1"/>
  <c r="U19" i="1"/>
  <c r="K19" i="1"/>
  <c r="Q19" i="1"/>
  <c r="V19" i="1"/>
  <c r="J64" i="1"/>
  <c r="P64" i="1"/>
  <c r="U64" i="1"/>
  <c r="K64" i="1"/>
  <c r="Q64" i="1"/>
  <c r="V64" i="1"/>
  <c r="J86" i="1"/>
  <c r="P86" i="1"/>
  <c r="U86" i="1"/>
  <c r="K86" i="1"/>
  <c r="Q86" i="1"/>
  <c r="V86" i="1"/>
  <c r="J60" i="1"/>
  <c r="P60" i="1"/>
  <c r="U60" i="1"/>
  <c r="K60" i="1"/>
  <c r="Q60" i="1"/>
  <c r="V60" i="1"/>
  <c r="J33" i="1"/>
  <c r="P33" i="1"/>
  <c r="U33" i="1"/>
  <c r="K33" i="1"/>
  <c r="Q33" i="1"/>
  <c r="V33" i="1"/>
  <c r="J23" i="1"/>
  <c r="P23" i="1"/>
  <c r="U23" i="1"/>
  <c r="K23" i="1"/>
  <c r="Q23" i="1"/>
  <c r="V23" i="1"/>
  <c r="J17" i="1"/>
  <c r="P17" i="1"/>
  <c r="U17" i="1"/>
  <c r="K17" i="1"/>
  <c r="Q17" i="1"/>
  <c r="V17" i="1"/>
  <c r="J52" i="1"/>
  <c r="P52" i="1"/>
  <c r="U52" i="1"/>
  <c r="K52" i="1"/>
  <c r="Q52" i="1"/>
  <c r="V52" i="1"/>
  <c r="J56" i="1"/>
  <c r="P56" i="1"/>
  <c r="U56" i="1"/>
  <c r="K56" i="1"/>
  <c r="Q56" i="1"/>
  <c r="V56" i="1"/>
  <c r="J51" i="1"/>
  <c r="P51" i="1"/>
  <c r="U51" i="1"/>
  <c r="K51" i="1"/>
  <c r="Q51" i="1"/>
  <c r="V51" i="1"/>
  <c r="J65" i="1"/>
  <c r="P65" i="1"/>
  <c r="U65" i="1"/>
  <c r="K65" i="1"/>
  <c r="Q65" i="1"/>
  <c r="V65" i="1"/>
  <c r="J105" i="1"/>
  <c r="P105" i="1"/>
  <c r="U105" i="1"/>
  <c r="K105" i="1"/>
  <c r="Q105" i="1"/>
  <c r="V105" i="1"/>
  <c r="J34" i="1"/>
  <c r="P34" i="1"/>
  <c r="U34" i="1"/>
  <c r="K34" i="1"/>
  <c r="Q34" i="1"/>
  <c r="V34" i="1"/>
  <c r="J46" i="1"/>
  <c r="P46" i="1"/>
  <c r="U46" i="1"/>
  <c r="K46" i="1"/>
  <c r="Q46" i="1"/>
  <c r="V46" i="1"/>
  <c r="J3" i="1"/>
  <c r="P3" i="1"/>
  <c r="U3" i="1"/>
  <c r="K3" i="1"/>
  <c r="Q3" i="1"/>
  <c r="V3" i="1"/>
  <c r="J9" i="1"/>
  <c r="P9" i="1"/>
  <c r="U9" i="1"/>
  <c r="K9" i="1"/>
  <c r="Q9" i="1"/>
  <c r="V9" i="1"/>
  <c r="J81" i="1"/>
  <c r="P81" i="1"/>
  <c r="U81" i="1"/>
  <c r="K81" i="1"/>
  <c r="Q81" i="1"/>
  <c r="V81" i="1"/>
  <c r="J48" i="1"/>
  <c r="P48" i="1"/>
  <c r="U48" i="1"/>
  <c r="K48" i="1"/>
  <c r="Q48" i="1"/>
  <c r="V48" i="1"/>
  <c r="J39" i="1"/>
  <c r="P39" i="1"/>
  <c r="U39" i="1"/>
  <c r="K39" i="1"/>
  <c r="Q39" i="1"/>
  <c r="V39" i="1"/>
  <c r="J10" i="1"/>
  <c r="P10" i="1"/>
  <c r="U10" i="1"/>
  <c r="K10" i="1"/>
  <c r="Q10" i="1"/>
  <c r="V10" i="1"/>
  <c r="J5" i="1"/>
  <c r="P5" i="1"/>
  <c r="U5" i="1"/>
  <c r="K5" i="1"/>
  <c r="Q5" i="1"/>
  <c r="V5" i="1"/>
  <c r="J77" i="1"/>
  <c r="P77" i="1"/>
  <c r="U77" i="1"/>
  <c r="K77" i="1"/>
  <c r="Q77" i="1"/>
  <c r="V77" i="1"/>
  <c r="J32" i="1"/>
  <c r="P32" i="1"/>
  <c r="U32" i="1"/>
  <c r="K32" i="1"/>
  <c r="Q32" i="1"/>
  <c r="V32" i="1"/>
  <c r="J78" i="1"/>
  <c r="P78" i="1"/>
  <c r="U78" i="1"/>
  <c r="K78" i="1"/>
  <c r="Q78" i="1"/>
  <c r="V78" i="1"/>
  <c r="J62" i="1"/>
  <c r="P62" i="1"/>
  <c r="U62" i="1"/>
  <c r="K62" i="1"/>
  <c r="Q62" i="1"/>
  <c r="V62" i="1"/>
  <c r="J68" i="1"/>
  <c r="P68" i="1"/>
  <c r="U68" i="1"/>
  <c r="K68" i="1"/>
  <c r="Q68" i="1"/>
  <c r="V68" i="1"/>
  <c r="J49" i="1"/>
  <c r="P49" i="1"/>
  <c r="U49" i="1"/>
  <c r="K49" i="1"/>
  <c r="Q49" i="1"/>
  <c r="V49" i="1"/>
  <c r="J4" i="1"/>
  <c r="P4" i="1"/>
  <c r="U4" i="1"/>
  <c r="K4" i="1"/>
  <c r="Q4" i="1"/>
  <c r="V4" i="1"/>
  <c r="J26" i="1"/>
  <c r="P26" i="1"/>
  <c r="U26" i="1"/>
  <c r="K26" i="1"/>
  <c r="Q26" i="1"/>
  <c r="V26" i="1"/>
  <c r="J8" i="1"/>
  <c r="P8" i="1"/>
  <c r="U8" i="1"/>
  <c r="K8" i="1"/>
  <c r="Q8" i="1"/>
  <c r="V8" i="1"/>
  <c r="J74" i="1"/>
  <c r="P74" i="1"/>
  <c r="U74" i="1"/>
  <c r="K74" i="1"/>
  <c r="Q74" i="1"/>
  <c r="V74" i="1"/>
  <c r="J13" i="1"/>
  <c r="P13" i="1"/>
  <c r="U13" i="1"/>
  <c r="K13" i="1"/>
  <c r="Q13" i="1"/>
  <c r="V13" i="1"/>
  <c r="J30" i="1"/>
  <c r="P30" i="1"/>
  <c r="U30" i="1"/>
  <c r="K30" i="1"/>
  <c r="Q30" i="1"/>
  <c r="V30" i="1"/>
  <c r="J45" i="1"/>
  <c r="P45" i="1"/>
  <c r="U45" i="1"/>
  <c r="K45" i="1"/>
  <c r="Q45" i="1"/>
  <c r="V45" i="1"/>
  <c r="J95" i="1"/>
  <c r="P95" i="1"/>
  <c r="U95" i="1"/>
  <c r="K95" i="1"/>
  <c r="Q95" i="1"/>
  <c r="V95" i="1"/>
  <c r="J54" i="1"/>
  <c r="P54" i="1"/>
  <c r="U54" i="1"/>
  <c r="K54" i="1"/>
  <c r="Q54" i="1"/>
  <c r="V54" i="1"/>
  <c r="J91" i="1"/>
  <c r="P91" i="1"/>
  <c r="U91" i="1"/>
  <c r="K91" i="1"/>
  <c r="Q91" i="1"/>
  <c r="V91" i="1"/>
  <c r="J15" i="1"/>
  <c r="P15" i="1"/>
  <c r="U15" i="1"/>
  <c r="K15" i="1"/>
  <c r="Q15" i="1"/>
  <c r="V15" i="1"/>
  <c r="J73" i="1"/>
  <c r="P73" i="1"/>
  <c r="U73" i="1"/>
  <c r="K73" i="1"/>
  <c r="Q73" i="1"/>
  <c r="V73" i="1"/>
  <c r="J85" i="1"/>
  <c r="P85" i="1"/>
  <c r="U85" i="1"/>
  <c r="K85" i="1"/>
  <c r="Q85" i="1"/>
  <c r="V85" i="1"/>
  <c r="J27" i="1"/>
  <c r="P27" i="1"/>
  <c r="U27" i="1"/>
  <c r="K27" i="1"/>
  <c r="Q27" i="1"/>
  <c r="V27" i="1"/>
  <c r="J14" i="1"/>
  <c r="P14" i="1"/>
  <c r="U14" i="1"/>
  <c r="K14" i="1"/>
  <c r="Q14" i="1"/>
  <c r="V14" i="1"/>
  <c r="J98" i="1"/>
  <c r="P98" i="1"/>
  <c r="U98" i="1"/>
  <c r="K98" i="1"/>
  <c r="Q98" i="1"/>
  <c r="V98" i="1"/>
  <c r="J24" i="1"/>
  <c r="P24" i="1"/>
  <c r="U24" i="1"/>
  <c r="K24" i="1"/>
  <c r="Q24" i="1"/>
  <c r="V24" i="1"/>
  <c r="J83" i="1"/>
  <c r="P83" i="1"/>
  <c r="U83" i="1"/>
  <c r="K83" i="1"/>
  <c r="Q83" i="1"/>
  <c r="V83" i="1"/>
  <c r="J20" i="1"/>
  <c r="P20" i="1"/>
  <c r="U20" i="1"/>
  <c r="K20" i="1"/>
  <c r="Q20" i="1"/>
  <c r="V20" i="1"/>
  <c r="J55" i="1"/>
  <c r="P55" i="1"/>
  <c r="U55" i="1"/>
  <c r="K55" i="1"/>
  <c r="Q55" i="1"/>
  <c r="V55" i="1"/>
  <c r="J59" i="1"/>
  <c r="P59" i="1"/>
  <c r="U59" i="1"/>
  <c r="K59" i="1"/>
  <c r="Q59" i="1"/>
  <c r="V59" i="1"/>
  <c r="J66" i="1"/>
  <c r="P66" i="1"/>
  <c r="U66" i="1"/>
  <c r="K66" i="1"/>
  <c r="Q66" i="1"/>
  <c r="V66" i="1"/>
  <c r="J90" i="1"/>
  <c r="P90" i="1"/>
  <c r="U90" i="1"/>
  <c r="K90" i="1"/>
  <c r="Q90" i="1"/>
  <c r="V90" i="1"/>
  <c r="J79" i="1"/>
  <c r="P79" i="1"/>
  <c r="U79" i="1"/>
  <c r="K79" i="1"/>
  <c r="Q79" i="1"/>
  <c r="V79" i="1"/>
  <c r="J29" i="1"/>
  <c r="P29" i="1"/>
  <c r="U29" i="1"/>
  <c r="K29" i="1"/>
  <c r="Q29" i="1"/>
  <c r="V29" i="1"/>
  <c r="J80" i="1"/>
  <c r="P80" i="1"/>
  <c r="U80" i="1"/>
  <c r="K80" i="1"/>
  <c r="Q80" i="1"/>
  <c r="V80" i="1"/>
  <c r="J58" i="1"/>
  <c r="P58" i="1"/>
  <c r="U58" i="1"/>
  <c r="K58" i="1"/>
  <c r="Q58" i="1"/>
  <c r="V58" i="1"/>
  <c r="J7" i="1"/>
  <c r="P7" i="1"/>
  <c r="U7" i="1"/>
  <c r="K7" i="1"/>
  <c r="Q7" i="1"/>
  <c r="V7" i="1"/>
  <c r="J75" i="1"/>
  <c r="P75" i="1"/>
  <c r="U75" i="1"/>
  <c r="K75" i="1"/>
  <c r="Q75" i="1"/>
  <c r="V75" i="1"/>
  <c r="J61" i="1"/>
  <c r="P61" i="1"/>
  <c r="U61" i="1"/>
  <c r="K61" i="1"/>
  <c r="Q61" i="1"/>
  <c r="V61" i="1"/>
  <c r="J92" i="1"/>
  <c r="P92" i="1"/>
  <c r="U92" i="1"/>
  <c r="K92" i="1"/>
  <c r="Q92" i="1"/>
  <c r="V92" i="1"/>
  <c r="J35" i="1"/>
  <c r="P35" i="1"/>
  <c r="U35" i="1"/>
  <c r="K35" i="1"/>
  <c r="Q35" i="1"/>
  <c r="V35" i="1"/>
  <c r="J71" i="1"/>
  <c r="P71" i="1"/>
  <c r="U71" i="1"/>
  <c r="K71" i="1"/>
  <c r="Q71" i="1"/>
  <c r="V71" i="1"/>
  <c r="J102" i="1"/>
  <c r="P102" i="1"/>
  <c r="U102" i="1"/>
  <c r="K102" i="1"/>
  <c r="Q102" i="1"/>
  <c r="V102" i="1"/>
  <c r="J25" i="1"/>
  <c r="P25" i="1"/>
  <c r="U25" i="1"/>
  <c r="K25" i="1"/>
  <c r="Q25" i="1"/>
  <c r="V25" i="1"/>
  <c r="J41" i="1"/>
  <c r="P41" i="1"/>
  <c r="U41" i="1"/>
  <c r="K41" i="1"/>
  <c r="Q41" i="1"/>
  <c r="V41" i="1"/>
  <c r="J16" i="1"/>
  <c r="P16" i="1"/>
  <c r="U16" i="1"/>
  <c r="K16" i="1"/>
  <c r="Q16" i="1"/>
  <c r="V16" i="1"/>
  <c r="J50" i="1"/>
  <c r="P50" i="1"/>
  <c r="U50" i="1"/>
  <c r="K50" i="1"/>
  <c r="Q50" i="1"/>
  <c r="V50" i="1"/>
  <c r="J12" i="1"/>
  <c r="P12" i="1"/>
  <c r="U12" i="1"/>
  <c r="K12" i="1"/>
  <c r="Q12" i="1"/>
  <c r="V12" i="1"/>
  <c r="J99" i="1"/>
  <c r="P99" i="1"/>
  <c r="U99" i="1"/>
  <c r="K99" i="1"/>
  <c r="Q99" i="1"/>
  <c r="V99" i="1"/>
  <c r="J36" i="1"/>
  <c r="P36" i="1"/>
  <c r="U36" i="1"/>
  <c r="K36" i="1"/>
  <c r="Q36" i="1"/>
  <c r="V36" i="1"/>
  <c r="J57" i="1"/>
  <c r="P57" i="1"/>
  <c r="U57" i="1"/>
  <c r="K57" i="1"/>
  <c r="Q57" i="1"/>
  <c r="V57" i="1"/>
  <c r="J6" i="1"/>
  <c r="P6" i="1"/>
  <c r="U6" i="1"/>
  <c r="K6" i="1"/>
  <c r="Q6" i="1"/>
  <c r="V6" i="1"/>
  <c r="J96" i="1"/>
  <c r="P96" i="1"/>
  <c r="U96" i="1"/>
  <c r="K96" i="1"/>
  <c r="Q96" i="1"/>
  <c r="V96" i="1"/>
  <c r="J89" i="1"/>
  <c r="P89" i="1"/>
  <c r="U89" i="1"/>
  <c r="K89" i="1"/>
  <c r="Q89" i="1"/>
  <c r="V89" i="1"/>
  <c r="J109" i="1"/>
  <c r="P109" i="1"/>
  <c r="U109" i="1"/>
  <c r="K109" i="1"/>
  <c r="Q109" i="1"/>
  <c r="V109" i="1"/>
  <c r="J70" i="1"/>
  <c r="P70" i="1"/>
  <c r="U70" i="1"/>
  <c r="K70" i="1"/>
  <c r="Q70" i="1"/>
  <c r="V70" i="1"/>
  <c r="J44" i="1"/>
  <c r="P44" i="1"/>
  <c r="U44" i="1"/>
  <c r="K44" i="1"/>
  <c r="Q44" i="1"/>
  <c r="V44" i="1"/>
  <c r="J69" i="1"/>
  <c r="P69" i="1"/>
  <c r="U69" i="1"/>
  <c r="K69" i="1"/>
  <c r="Q69" i="1"/>
  <c r="V69" i="1"/>
  <c r="J88" i="1"/>
  <c r="P88" i="1"/>
  <c r="U88" i="1"/>
  <c r="K88" i="1"/>
  <c r="Q88" i="1"/>
  <c r="V88" i="1"/>
  <c r="J22" i="1"/>
  <c r="P22" i="1"/>
  <c r="U22" i="1"/>
  <c r="K22" i="1"/>
  <c r="Q22" i="1"/>
  <c r="V22" i="1"/>
  <c r="J108" i="1"/>
  <c r="P108" i="1"/>
  <c r="U108" i="1"/>
  <c r="K108" i="1"/>
  <c r="Q108" i="1"/>
  <c r="V108" i="1"/>
  <c r="J28" i="1"/>
  <c r="P28" i="1"/>
  <c r="U28" i="1"/>
  <c r="K28" i="1"/>
  <c r="Q28" i="1"/>
  <c r="V28" i="1"/>
  <c r="J87" i="1"/>
  <c r="P87" i="1"/>
  <c r="U87" i="1"/>
  <c r="K87" i="1"/>
  <c r="Q87" i="1"/>
  <c r="V87" i="1"/>
  <c r="J47" i="1"/>
  <c r="P47" i="1"/>
  <c r="U47" i="1"/>
  <c r="K47" i="1"/>
  <c r="Q47" i="1"/>
  <c r="V47" i="1"/>
  <c r="J37" i="1"/>
  <c r="P37" i="1"/>
  <c r="U37" i="1"/>
  <c r="K37" i="1"/>
  <c r="Q37" i="1"/>
  <c r="V37" i="1"/>
  <c r="J31" i="1"/>
  <c r="P31" i="1"/>
  <c r="U31" i="1"/>
  <c r="K31" i="1"/>
  <c r="Q31" i="1"/>
  <c r="V31" i="1"/>
  <c r="J93" i="1"/>
  <c r="P93" i="1"/>
  <c r="U93" i="1"/>
  <c r="K93" i="1"/>
  <c r="Q93" i="1"/>
  <c r="V93" i="1"/>
  <c r="J104" i="1"/>
  <c r="P104" i="1"/>
  <c r="U104" i="1"/>
  <c r="K104" i="1"/>
  <c r="Q104" i="1"/>
  <c r="V104" i="1"/>
  <c r="K106" i="1"/>
  <c r="Q106" i="1"/>
  <c r="V106" i="1"/>
  <c r="J106" i="1"/>
  <c r="P106" i="1"/>
  <c r="U10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3" i="1"/>
</calcChain>
</file>

<file path=xl/sharedStrings.xml><?xml version="1.0" encoding="utf-8"?>
<sst xmlns="http://schemas.openxmlformats.org/spreadsheetml/2006/main" count="2958" uniqueCount="282">
  <si>
    <t>Trial #</t>
  </si>
  <si>
    <t>Date</t>
  </si>
  <si>
    <t>Time</t>
  </si>
  <si>
    <t>76J</t>
  </si>
  <si>
    <t>KK</t>
  </si>
  <si>
    <t>88V</t>
  </si>
  <si>
    <t>S</t>
  </si>
  <si>
    <t>1B1</t>
  </si>
  <si>
    <t>HH</t>
  </si>
  <si>
    <t>3J4</t>
  </si>
  <si>
    <t>7B3</t>
  </si>
  <si>
    <t>V</t>
  </si>
  <si>
    <t>6B0</t>
  </si>
  <si>
    <t>R</t>
  </si>
  <si>
    <t>73Z</t>
  </si>
  <si>
    <t>7B2</t>
  </si>
  <si>
    <t>4F1</t>
  </si>
  <si>
    <t>61R</t>
  </si>
  <si>
    <t>0J5</t>
  </si>
  <si>
    <t>44H</t>
  </si>
  <si>
    <t>6L1</t>
  </si>
  <si>
    <t>83L</t>
  </si>
  <si>
    <t>6B2</t>
  </si>
  <si>
    <t>6K9</t>
  </si>
  <si>
    <t>01K</t>
  </si>
  <si>
    <t>3D1</t>
  </si>
  <si>
    <t>76Z</t>
  </si>
  <si>
    <t>96T</t>
  </si>
  <si>
    <t>98V</t>
  </si>
  <si>
    <t>8J6</t>
  </si>
  <si>
    <t>F</t>
  </si>
  <si>
    <t>02R</t>
  </si>
  <si>
    <t>81O</t>
  </si>
  <si>
    <t>61J</t>
  </si>
  <si>
    <t>74Z</t>
  </si>
  <si>
    <t>36V</t>
  </si>
  <si>
    <t>22H</t>
  </si>
  <si>
    <t>30Z</t>
  </si>
  <si>
    <t>3A9</t>
  </si>
  <si>
    <t>50P</t>
  </si>
  <si>
    <t>33V</t>
  </si>
  <si>
    <t>93R</t>
  </si>
  <si>
    <t>4/29/15</t>
  </si>
  <si>
    <t>4A9</t>
  </si>
  <si>
    <t>4A5</t>
  </si>
  <si>
    <t>9C2</t>
  </si>
  <si>
    <t>MM</t>
  </si>
  <si>
    <t>5L5</t>
  </si>
  <si>
    <t>8E2</t>
  </si>
  <si>
    <t>5L6</t>
  </si>
  <si>
    <t>7N7</t>
  </si>
  <si>
    <t>8C0</t>
  </si>
  <si>
    <t>2C8</t>
  </si>
  <si>
    <t>7M6</t>
  </si>
  <si>
    <t>7L1</t>
  </si>
  <si>
    <t>4D8</t>
  </si>
  <si>
    <t>29B</t>
  </si>
  <si>
    <t>0L8</t>
  </si>
  <si>
    <t>2J5</t>
  </si>
  <si>
    <t>3I4</t>
  </si>
  <si>
    <t>2G3</t>
  </si>
  <si>
    <t>98K</t>
  </si>
  <si>
    <t>6J0</t>
  </si>
  <si>
    <t>1E6</t>
  </si>
  <si>
    <t>4J6</t>
  </si>
  <si>
    <t>4H0</t>
  </si>
  <si>
    <t>5K4</t>
  </si>
  <si>
    <t>1E2</t>
  </si>
  <si>
    <t>0C6</t>
  </si>
  <si>
    <t>28I</t>
  </si>
  <si>
    <t>51T</t>
  </si>
  <si>
    <t>3G2</t>
  </si>
  <si>
    <t>35N</t>
  </si>
  <si>
    <t>2D4</t>
  </si>
  <si>
    <t>9I7</t>
  </si>
  <si>
    <t>3M7</t>
  </si>
  <si>
    <t>2F3</t>
  </si>
  <si>
    <t>9J5</t>
  </si>
  <si>
    <t>4K0</t>
  </si>
  <si>
    <t>85V</t>
  </si>
  <si>
    <t>54N</t>
  </si>
  <si>
    <t>4/14/15</t>
  </si>
  <si>
    <t>5D9</t>
  </si>
  <si>
    <t>2J8</t>
  </si>
  <si>
    <t>38Z</t>
  </si>
  <si>
    <t>3E2</t>
  </si>
  <si>
    <t>24V</t>
  </si>
  <si>
    <t>5M3</t>
  </si>
  <si>
    <t>8F3</t>
  </si>
  <si>
    <t>4/27/15</t>
  </si>
  <si>
    <t>7A8</t>
  </si>
  <si>
    <t>9K6</t>
  </si>
  <si>
    <t>8J0</t>
  </si>
  <si>
    <t>87K</t>
  </si>
  <si>
    <t>16S</t>
  </si>
  <si>
    <t>4/3/15</t>
  </si>
  <si>
    <t>1E0</t>
  </si>
  <si>
    <t>34N</t>
  </si>
  <si>
    <t>8L8</t>
  </si>
  <si>
    <t>77S</t>
  </si>
  <si>
    <t>5F7</t>
  </si>
  <si>
    <t>2E1</t>
  </si>
  <si>
    <t>5A0</t>
  </si>
  <si>
    <t>49V</t>
  </si>
  <si>
    <t>4A0</t>
  </si>
  <si>
    <t>2L5</t>
  </si>
  <si>
    <t>4F8</t>
  </si>
  <si>
    <t>88N</t>
  </si>
  <si>
    <t>2E9</t>
  </si>
  <si>
    <t>3F4</t>
  </si>
  <si>
    <t>4I9</t>
  </si>
  <si>
    <t>3E7</t>
  </si>
  <si>
    <t>36O</t>
  </si>
  <si>
    <t>2B1</t>
  </si>
  <si>
    <t>56R</t>
  </si>
  <si>
    <t>0E2</t>
  </si>
  <si>
    <t>7J8</t>
  </si>
  <si>
    <t>4J3</t>
  </si>
  <si>
    <t>73C</t>
  </si>
  <si>
    <t>90P</t>
  </si>
  <si>
    <t>4I5</t>
  </si>
  <si>
    <t>2B4</t>
  </si>
  <si>
    <t>1H6</t>
  </si>
  <si>
    <t>4I3</t>
  </si>
  <si>
    <t>03Z</t>
  </si>
  <si>
    <t>9K0</t>
  </si>
  <si>
    <t>63V</t>
  </si>
  <si>
    <t>0L9</t>
  </si>
  <si>
    <t>6M9</t>
  </si>
  <si>
    <t>7I4</t>
  </si>
  <si>
    <t>9L9</t>
  </si>
  <si>
    <t>3/31/15</t>
  </si>
  <si>
    <t>28G</t>
  </si>
  <si>
    <t>8B0</t>
  </si>
  <si>
    <t>9C7</t>
  </si>
  <si>
    <t>4M6</t>
  </si>
  <si>
    <t>09Z</t>
  </si>
  <si>
    <t>7L7</t>
  </si>
  <si>
    <t>93I</t>
  </si>
  <si>
    <t>1F4</t>
  </si>
  <si>
    <t>9L7</t>
  </si>
  <si>
    <t>00O</t>
  </si>
  <si>
    <t>82Z</t>
  </si>
  <si>
    <t>6A4</t>
  </si>
  <si>
    <t>14Z</t>
  </si>
  <si>
    <t>0B5</t>
  </si>
  <si>
    <t>Trial metadata</t>
  </si>
  <si>
    <t>General trial data</t>
  </si>
  <si>
    <t>Sex</t>
  </si>
  <si>
    <t>Age</t>
  </si>
  <si>
    <t>Luminance</t>
  </si>
  <si>
    <t>48V</t>
  </si>
  <si>
    <t>01R</t>
  </si>
  <si>
    <t>3A2</t>
  </si>
  <si>
    <t>60V</t>
  </si>
  <si>
    <t>45Z</t>
  </si>
  <si>
    <t>95V</t>
  </si>
  <si>
    <t>1B0</t>
  </si>
  <si>
    <t>90V</t>
  </si>
  <si>
    <t>4B2</t>
  </si>
  <si>
    <t>0A2</t>
  </si>
  <si>
    <t>31L</t>
  </si>
  <si>
    <t>82V</t>
  </si>
  <si>
    <t>77V</t>
  </si>
  <si>
    <t>74T</t>
  </si>
  <si>
    <t>51Z</t>
  </si>
  <si>
    <t>40Z</t>
  </si>
  <si>
    <t>90T</t>
  </si>
  <si>
    <t>48N</t>
  </si>
  <si>
    <t>37P</t>
  </si>
  <si>
    <t>6A1</t>
  </si>
  <si>
    <t>1A0</t>
  </si>
  <si>
    <t>8A7</t>
  </si>
  <si>
    <t>60T</t>
  </si>
  <si>
    <t>22R</t>
  </si>
  <si>
    <t>30V</t>
  </si>
  <si>
    <t>31S</t>
  </si>
  <si>
    <t>43V</t>
  </si>
  <si>
    <t>10R</t>
  </si>
  <si>
    <t>17L</t>
  </si>
  <si>
    <t>98Z</t>
  </si>
  <si>
    <t>04Z</t>
  </si>
  <si>
    <t>35V</t>
  </si>
  <si>
    <t>73V</t>
  </si>
  <si>
    <t>32Z</t>
  </si>
  <si>
    <t>25R</t>
  </si>
  <si>
    <t>94O</t>
  </si>
  <si>
    <t>88T</t>
  </si>
  <si>
    <t>64S</t>
  </si>
  <si>
    <t>80T</t>
  </si>
  <si>
    <t>46N</t>
  </si>
  <si>
    <t>5B7</t>
  </si>
  <si>
    <t>44T</t>
  </si>
  <si>
    <t>94Z</t>
  </si>
  <si>
    <t>03N</t>
  </si>
  <si>
    <t>72T</t>
  </si>
  <si>
    <t>5B2</t>
  </si>
  <si>
    <t>13N</t>
  </si>
  <si>
    <t>67Z</t>
  </si>
  <si>
    <t>17K</t>
  </si>
  <si>
    <t>19T</t>
  </si>
  <si>
    <t>48L</t>
  </si>
  <si>
    <t>37N</t>
  </si>
  <si>
    <t>53N</t>
  </si>
  <si>
    <t>27N</t>
  </si>
  <si>
    <t>22O</t>
  </si>
  <si>
    <t>39L</t>
  </si>
  <si>
    <t>11Z</t>
  </si>
  <si>
    <t>29V</t>
  </si>
  <si>
    <t>49L</t>
  </si>
  <si>
    <t>43N</t>
  </si>
  <si>
    <t>42T</t>
  </si>
  <si>
    <t>96Z</t>
  </si>
  <si>
    <t>3A6</t>
  </si>
  <si>
    <t>43P</t>
  </si>
  <si>
    <t>99L</t>
  </si>
  <si>
    <t>33T</t>
  </si>
  <si>
    <t>8B5</t>
  </si>
  <si>
    <t>3B9</t>
  </si>
  <si>
    <t>ID</t>
  </si>
  <si>
    <t>Group</t>
  </si>
  <si>
    <t>Side tapped first</t>
  </si>
  <si>
    <t>Right</t>
  </si>
  <si>
    <t>Left</t>
  </si>
  <si>
    <t>Side first looked at</t>
  </si>
  <si>
    <t>Total look-time</t>
  </si>
  <si>
    <t>Latency to disengage first look</t>
  </si>
  <si>
    <t>Left stimulus look-time</t>
  </si>
  <si>
    <t>Right stimulus look-time</t>
  </si>
  <si>
    <t>Side looked at longer</t>
  </si>
  <si>
    <t>Image type first looked at</t>
  </si>
  <si>
    <t>Feminine</t>
  </si>
  <si>
    <t>Masculine</t>
  </si>
  <si>
    <t>Masculine stimulus look-time</t>
  </si>
  <si>
    <t>Feminine stimulus look-time</t>
  </si>
  <si>
    <t>Stimulus looked at longer</t>
  </si>
  <si>
    <t>Tie</t>
  </si>
  <si>
    <t>Masculinity score</t>
  </si>
  <si>
    <t>Trial data by side</t>
  </si>
  <si>
    <t>Trial data by stimulus type</t>
  </si>
  <si>
    <t>Side placement of masculine image</t>
  </si>
  <si>
    <t>Used as stimulus?</t>
  </si>
  <si>
    <t>No</t>
  </si>
  <si>
    <t>N/A</t>
  </si>
  <si>
    <t>Female</t>
  </si>
  <si>
    <t>Male</t>
  </si>
  <si>
    <t>Lower face height</t>
  </si>
  <si>
    <t>Eye height</t>
  </si>
  <si>
    <t>Jaw width</t>
  </si>
  <si>
    <t>Face width</t>
  </si>
  <si>
    <t>Temporalis height</t>
  </si>
  <si>
    <t>Jaw height</t>
  </si>
  <si>
    <t>Nose length</t>
  </si>
  <si>
    <t>Interpupil distance</t>
  </si>
  <si>
    <t>Relative sizes of facial features (scaled to head height)</t>
  </si>
  <si>
    <t>Masculinity Difference</t>
  </si>
  <si>
    <t>Masculinity Difference High</t>
  </si>
  <si>
    <t>Color</t>
  </si>
  <si>
    <t>Color_Difference</t>
  </si>
  <si>
    <t>Luminance_Difference</t>
  </si>
  <si>
    <t>Trial_Differences</t>
  </si>
  <si>
    <t>Masculinity</t>
  </si>
  <si>
    <t>Mascline_Look_Time_Prop</t>
  </si>
  <si>
    <t>Trial_#</t>
  </si>
  <si>
    <t>Masculinity_Difference</t>
  </si>
  <si>
    <t>Masculinity_Difference_High</t>
  </si>
  <si>
    <t>Side_placement_of_masculine_image</t>
  </si>
  <si>
    <t>Side_tapped_first</t>
  </si>
  <si>
    <t>Total_look-time</t>
  </si>
  <si>
    <t>Latency_to_disengage_first_look</t>
  </si>
  <si>
    <t>Side_first_looked_at</t>
  </si>
  <si>
    <t>Left_stimulus_look-time</t>
  </si>
  <si>
    <t>Right_stimulus_look-time</t>
  </si>
  <si>
    <t>Side_looked_at_longer</t>
  </si>
  <si>
    <t>Image_type_first_looked_at</t>
  </si>
  <si>
    <t>Masculine_stimulus_look-time</t>
  </si>
  <si>
    <t>Feminine_stimulus_look-time</t>
  </si>
  <si>
    <t>Stimulus_looked_at_longer</t>
  </si>
  <si>
    <t>Subject (female) metadata</t>
  </si>
  <si>
    <t>Feminine stimulus (male image) data</t>
  </si>
  <si>
    <t>Masculine stimulus (male image) data</t>
  </si>
  <si>
    <t>Image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</si>
</sst>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6" formatCode="0.000"/>
    <numFmt numFmtId="167" formatCode="[$-F400]h:mm:ss\ AM/PM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3" xfId="0" applyFont="1" applyFill="1" applyBorder="1" applyAlignment="1">
      <alignment horizontal="left"/>
    </xf>
    <xf numFmtId="0" fontId="0" fillId="0" borderId="4" xfId="0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5" xfId="0" applyFill="1" applyBorder="1"/>
    <xf numFmtId="0" fontId="0" fillId="0" borderId="5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4" xfId="0" applyNumberFormat="1" applyFill="1" applyBorder="1" applyProtection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2" fillId="0" borderId="7" xfId="0" applyFont="1" applyFill="1" applyBorder="1"/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Border="1"/>
    <xf numFmtId="0" fontId="0" fillId="0" borderId="9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6" xfId="0" applyFont="1" applyFill="1" applyBorder="1" applyAlignment="1">
      <alignment horizontal="left"/>
    </xf>
    <xf numFmtId="0" fontId="0" fillId="0" borderId="10" xfId="0" applyBorder="1"/>
    <xf numFmtId="166" fontId="0" fillId="0" borderId="5" xfId="0" applyNumberFormat="1" applyFont="1" applyFill="1" applyBorder="1"/>
    <xf numFmtId="0" fontId="0" fillId="0" borderId="9" xfId="0" applyFont="1" applyFill="1" applyBorder="1" applyAlignment="1" applyProtection="1">
      <alignment horizontal="left"/>
    </xf>
    <xf numFmtId="166" fontId="0" fillId="0" borderId="10" xfId="0" applyNumberFormat="1" applyFont="1" applyFill="1" applyBorder="1"/>
    <xf numFmtId="164" fontId="0" fillId="0" borderId="0" xfId="0" applyNumberFormat="1" applyFill="1" applyBorder="1" applyAlignment="1" applyProtection="1">
      <alignment horizontal="left"/>
    </xf>
    <xf numFmtId="164" fontId="0" fillId="0" borderId="0" xfId="0" applyNumberFormat="1" applyFont="1" applyFill="1" applyBorder="1" applyAlignment="1" applyProtection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11" xfId="0" applyFont="1" applyFill="1" applyBorder="1" applyAlignment="1" applyProtection="1">
      <alignment horizontal="left"/>
    </xf>
    <xf numFmtId="0" fontId="0" fillId="0" borderId="12" xfId="0" applyFont="1" applyFill="1" applyBorder="1"/>
    <xf numFmtId="0" fontId="0" fillId="0" borderId="12" xfId="0" applyFont="1" applyFill="1" applyBorder="1" applyAlignment="1">
      <alignment horizontal="left"/>
    </xf>
    <xf numFmtId="0" fontId="0" fillId="0" borderId="13" xfId="0" applyBorder="1"/>
    <xf numFmtId="0" fontId="0" fillId="0" borderId="4" xfId="0" applyNumberFormat="1" applyFill="1" applyBorder="1" applyAlignment="1" applyProtection="1">
      <alignment horizontal="left"/>
    </xf>
    <xf numFmtId="0" fontId="0" fillId="0" borderId="5" xfId="0" applyFill="1" applyBorder="1" applyAlignment="1">
      <alignment horizontal="left"/>
    </xf>
    <xf numFmtId="0" fontId="0" fillId="0" borderId="4" xfId="0" applyNumberFormat="1" applyFont="1" applyFill="1" applyBorder="1" applyAlignment="1" applyProtection="1">
      <alignment horizontal="left"/>
    </xf>
    <xf numFmtId="0" fontId="0" fillId="0" borderId="4" xfId="0" quotePrefix="1" applyNumberFormat="1" applyFont="1" applyFill="1" applyBorder="1" applyAlignment="1" applyProtection="1">
      <alignment horizontal="left"/>
    </xf>
    <xf numFmtId="0" fontId="0" fillId="0" borderId="5" xfId="0" applyNumberFormat="1" applyFont="1" applyFill="1" applyBorder="1" applyAlignment="1" applyProtection="1">
      <alignment horizontal="left"/>
    </xf>
    <xf numFmtId="0" fontId="0" fillId="0" borderId="11" xfId="0" applyFont="1" applyFill="1" applyBorder="1"/>
    <xf numFmtId="166" fontId="0" fillId="0" borderId="13" xfId="0" applyNumberFormat="1" applyFont="1" applyFill="1" applyBorder="1"/>
    <xf numFmtId="0" fontId="0" fillId="0" borderId="4" xfId="0" applyFont="1" applyFill="1" applyBorder="1"/>
    <xf numFmtId="0" fontId="0" fillId="0" borderId="9" xfId="0" applyFont="1" applyFill="1" applyBorder="1"/>
    <xf numFmtId="166" fontId="0" fillId="0" borderId="4" xfId="0" applyNumberFormat="1" applyFont="1" applyFill="1" applyBorder="1"/>
    <xf numFmtId="166" fontId="0" fillId="0" borderId="9" xfId="0" applyNumberFormat="1" applyFont="1" applyFill="1" applyBorder="1"/>
    <xf numFmtId="0" fontId="0" fillId="0" borderId="11" xfId="0" applyFont="1" applyFill="1" applyBorder="1" applyAlignment="1">
      <alignment horizontal="left"/>
    </xf>
    <xf numFmtId="0" fontId="0" fillId="0" borderId="13" xfId="0" applyFont="1" applyFill="1" applyBorder="1"/>
    <xf numFmtId="0" fontId="0" fillId="0" borderId="10" xfId="0" applyFont="1" applyFill="1" applyBorder="1"/>
    <xf numFmtId="0" fontId="6" fillId="0" borderId="0" xfId="0" applyFont="1" applyBorder="1"/>
    <xf numFmtId="166" fontId="0" fillId="0" borderId="0" xfId="0" applyNumberFormat="1" applyBorder="1"/>
    <xf numFmtId="0" fontId="0" fillId="0" borderId="4" xfId="0" applyBorder="1"/>
    <xf numFmtId="0" fontId="6" fillId="0" borderId="5" xfId="0" applyNumberFormat="1" applyFont="1" applyBorder="1"/>
    <xf numFmtId="0" fontId="6" fillId="0" borderId="6" xfId="0" applyFont="1" applyBorder="1"/>
    <xf numFmtId="0" fontId="6" fillId="0" borderId="10" xfId="0" applyNumberFormat="1" applyFont="1" applyBorder="1"/>
    <xf numFmtId="0" fontId="0" fillId="0" borderId="14" xfId="0" applyBorder="1"/>
    <xf numFmtId="0" fontId="0" fillId="0" borderId="8" xfId="0" applyBorder="1"/>
    <xf numFmtId="166" fontId="0" fillId="0" borderId="4" xfId="0" applyNumberFormat="1" applyBorder="1"/>
    <xf numFmtId="166" fontId="0" fillId="0" borderId="9" xfId="0" applyNumberFormat="1" applyBorder="1"/>
    <xf numFmtId="166" fontId="0" fillId="0" borderId="6" xfId="0" applyNumberFormat="1" applyBorder="1"/>
    <xf numFmtId="166" fontId="0" fillId="0" borderId="0" xfId="0" applyNumberFormat="1" applyFont="1" applyFill="1" applyBorder="1"/>
    <xf numFmtId="0" fontId="0" fillId="0" borderId="6" xfId="0" applyNumberFormat="1" applyFill="1" applyBorder="1" applyProtection="1"/>
    <xf numFmtId="164" fontId="0" fillId="0" borderId="0" xfId="0" applyNumberFormat="1" applyFill="1" applyBorder="1" applyAlignment="1">
      <alignment horizontal="left"/>
    </xf>
    <xf numFmtId="0" fontId="0" fillId="0" borderId="11" xfId="0" applyNumberFormat="1" applyFont="1" applyFill="1" applyBorder="1" applyAlignment="1" applyProtection="1">
      <alignment horizontal="left"/>
    </xf>
    <xf numFmtId="0" fontId="0" fillId="0" borderId="9" xfId="0" applyNumberFormat="1" applyFill="1" applyBorder="1" applyProtection="1"/>
    <xf numFmtId="0" fontId="0" fillId="0" borderId="4" xfId="0" applyFill="1" applyBorder="1" applyAlignment="1">
      <alignment horizontal="left"/>
    </xf>
    <xf numFmtId="0" fontId="0" fillId="0" borderId="12" xfId="0" applyNumberFormat="1" applyFont="1" applyFill="1" applyBorder="1" applyAlignment="1" applyProtection="1">
      <alignment horizontal="left"/>
    </xf>
    <xf numFmtId="0" fontId="0" fillId="0" borderId="6" xfId="0" applyNumberFormat="1" applyFont="1" applyFill="1" applyBorder="1" applyAlignment="1" applyProtection="1">
      <alignment horizontal="left"/>
    </xf>
    <xf numFmtId="0" fontId="0" fillId="0" borderId="13" xfId="0" applyNumberFormat="1" applyFont="1" applyFill="1" applyBorder="1" applyAlignment="1" applyProtection="1">
      <alignment horizontal="left"/>
    </xf>
    <xf numFmtId="0" fontId="0" fillId="0" borderId="10" xfId="0" applyNumberFormat="1" applyFont="1" applyFill="1" applyBorder="1" applyAlignment="1" applyProtection="1">
      <alignment horizontal="left"/>
    </xf>
    <xf numFmtId="0" fontId="0" fillId="0" borderId="12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0" xfId="0" applyNumberFormat="1" applyFont="1" applyFill="1" applyBorder="1"/>
    <xf numFmtId="167" fontId="0" fillId="0" borderId="13" xfId="0" applyNumberFormat="1" applyFont="1" applyFill="1" applyBorder="1" applyAlignment="1" applyProtection="1">
      <alignment horizontal="left"/>
    </xf>
    <xf numFmtId="167" fontId="0" fillId="0" borderId="5" xfId="0" applyNumberFormat="1" applyFont="1" applyFill="1" applyBorder="1" applyAlignment="1" applyProtection="1">
      <alignment horizontal="left"/>
    </xf>
    <xf numFmtId="167" fontId="0" fillId="0" borderId="5" xfId="0" applyNumberFormat="1" applyFont="1" applyFill="1" applyBorder="1" applyAlignment="1">
      <alignment horizontal="left"/>
    </xf>
    <xf numFmtId="167" fontId="0" fillId="0" borderId="5" xfId="0" applyNumberFormat="1" applyFill="1" applyBorder="1" applyAlignment="1" applyProtection="1">
      <alignment horizontal="left"/>
    </xf>
    <xf numFmtId="167" fontId="0" fillId="0" borderId="10" xfId="0" applyNumberFormat="1" applyFill="1" applyBorder="1" applyAlignment="1" applyProtection="1">
      <alignment horizontal="left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9" fontId="0" fillId="0" borderId="12" xfId="75" applyFont="1" applyFill="1" applyBorder="1" applyAlignment="1">
      <alignment horizontal="right"/>
    </xf>
    <xf numFmtId="9" fontId="0" fillId="0" borderId="0" xfId="75" applyFont="1" applyFill="1" applyBorder="1"/>
    <xf numFmtId="9" fontId="0" fillId="0" borderId="0" xfId="75" applyFont="1" applyFill="1" applyBorder="1" applyAlignment="1">
      <alignment horizontal="right"/>
    </xf>
    <xf numFmtId="9" fontId="0" fillId="0" borderId="6" xfId="75" applyFont="1" applyFill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0" fillId="0" borderId="12" xfId="0" applyNumberFormat="1" applyFill="1" applyBorder="1" applyAlignment="1">
      <alignment horizontal="left"/>
    </xf>
    <xf numFmtId="0" fontId="0" fillId="0" borderId="0" xfId="0" applyNumberFormat="1" applyFill="1" applyBorder="1" applyProtection="1"/>
    <xf numFmtId="164" fontId="0" fillId="0" borderId="6" xfId="0" applyNumberFormat="1" applyFont="1" applyFill="1" applyBorder="1" applyAlignment="1" applyProtection="1">
      <alignment horizontal="left"/>
    </xf>
    <xf numFmtId="167" fontId="0" fillId="0" borderId="13" xfId="0" applyNumberFormat="1" applyFont="1" applyFill="1" applyBorder="1" applyAlignment="1">
      <alignment horizontal="left"/>
    </xf>
    <xf numFmtId="167" fontId="0" fillId="0" borderId="10" xfId="0" applyNumberFormat="1" applyFont="1" applyFill="1" applyBorder="1" applyAlignment="1" applyProtection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NumberFormat="1" applyFont="1" applyFill="1" applyBorder="1" applyAlignment="1" applyProtection="1">
      <alignment horizontal="left"/>
    </xf>
    <xf numFmtId="0" fontId="0" fillId="0" borderId="12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/>
    <xf numFmtId="0" fontId="0" fillId="0" borderId="10" xfId="0" applyFill="1" applyBorder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0" fontId="0" fillId="0" borderId="4" xfId="0" applyFill="1" applyBorder="1"/>
    <xf numFmtId="0" fontId="6" fillId="0" borderId="0" xfId="0" applyFont="1" applyFill="1" applyBorder="1"/>
    <xf numFmtId="0" fontId="6" fillId="0" borderId="5" xfId="0" applyNumberFormat="1" applyFont="1" applyFill="1" applyBorder="1"/>
    <xf numFmtId="0" fontId="0" fillId="0" borderId="14" xfId="0" applyFill="1" applyBorder="1"/>
    <xf numFmtId="166" fontId="0" fillId="0" borderId="4" xfId="0" applyNumberFormat="1" applyFill="1" applyBorder="1"/>
    <xf numFmtId="166" fontId="0" fillId="0" borderId="0" xfId="0" applyNumberForma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4" xfId="0" applyNumberFormat="1" applyFont="1" applyFill="1" applyBorder="1"/>
    <xf numFmtId="0" fontId="0" fillId="0" borderId="9" xfId="0" applyBorder="1"/>
    <xf numFmtId="0" fontId="7" fillId="0" borderId="1" xfId="0" applyFont="1" applyFill="1" applyBorder="1" applyAlignment="1">
      <alignment horizontal="left"/>
    </xf>
    <xf numFmtId="0" fontId="7" fillId="0" borderId="15" xfId="0" applyFont="1" applyFill="1" applyBorder="1"/>
    <xf numFmtId="0" fontId="7" fillId="0" borderId="16" xfId="0" applyFont="1" applyFill="1" applyBorder="1" applyAlignment="1">
      <alignment horizontal="left"/>
    </xf>
    <xf numFmtId="166" fontId="0" fillId="0" borderId="17" xfId="0" applyNumberFormat="1" applyFill="1" applyBorder="1"/>
    <xf numFmtId="166" fontId="0" fillId="0" borderId="18" xfId="0" applyNumberFormat="1" applyFill="1" applyBorder="1"/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Percent" xfId="7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rosenfield/Documents/BES%20PAPER/Color_Analys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_Analysis.csv"/>
      <sheetName val="Raw"/>
      <sheetName val="Wideform"/>
    </sheetNames>
    <sheetDataSet>
      <sheetData sheetId="0">
        <row r="1">
          <cell r="B1" t="str">
            <v>SUB_ID</v>
          </cell>
          <cell r="C1" t="str">
            <v>R</v>
          </cell>
          <cell r="D1" t="str">
            <v>G</v>
          </cell>
          <cell r="E1" t="str">
            <v>B</v>
          </cell>
          <cell r="F1" t="str">
            <v>Color</v>
          </cell>
          <cell r="G1" t="str">
            <v>Luminance</v>
          </cell>
        </row>
        <row r="2">
          <cell r="B2" t="str">
            <v>73Z</v>
          </cell>
          <cell r="C2">
            <v>163.5</v>
          </cell>
          <cell r="D2">
            <v>141</v>
          </cell>
          <cell r="E2">
            <v>131.5</v>
          </cell>
          <cell r="F2">
            <v>7.3891625615763554E-2</v>
          </cell>
          <cell r="G2">
            <v>152.25</v>
          </cell>
        </row>
        <row r="3">
          <cell r="B3" t="str">
            <v>76Z</v>
          </cell>
          <cell r="C3">
            <v>174</v>
          </cell>
          <cell r="D3">
            <v>154</v>
          </cell>
          <cell r="E3">
            <v>155.5</v>
          </cell>
          <cell r="F3">
            <v>6.097560975609756E-2</v>
          </cell>
          <cell r="G3">
            <v>164</v>
          </cell>
        </row>
        <row r="4">
          <cell r="B4" t="str">
            <v>74Z</v>
          </cell>
          <cell r="C4">
            <v>179</v>
          </cell>
          <cell r="D4">
            <v>160</v>
          </cell>
          <cell r="E4">
            <v>164</v>
          </cell>
          <cell r="F4">
            <v>0.16756756756756758</v>
          </cell>
          <cell r="G4">
            <v>138.75</v>
          </cell>
        </row>
        <row r="5">
          <cell r="B5" t="str">
            <v>30Z</v>
          </cell>
          <cell r="C5">
            <v>206</v>
          </cell>
          <cell r="D5">
            <v>168.5</v>
          </cell>
          <cell r="E5">
            <v>151.5</v>
          </cell>
          <cell r="F5">
            <v>0.14482758620689656</v>
          </cell>
          <cell r="G5">
            <v>145</v>
          </cell>
        </row>
        <row r="6">
          <cell r="B6" t="str">
            <v>88V</v>
          </cell>
          <cell r="C6">
            <v>160</v>
          </cell>
          <cell r="D6">
            <v>130</v>
          </cell>
          <cell r="E6">
            <v>124</v>
          </cell>
          <cell r="F6">
            <v>5.6047197640117993E-2</v>
          </cell>
          <cell r="G6">
            <v>169.5</v>
          </cell>
        </row>
        <row r="7">
          <cell r="B7" t="str">
            <v>01K</v>
          </cell>
          <cell r="C7">
            <v>152</v>
          </cell>
          <cell r="D7">
            <v>133.5</v>
          </cell>
          <cell r="E7">
            <v>112</v>
          </cell>
          <cell r="F7">
            <v>0.10542168674698796</v>
          </cell>
          <cell r="G7">
            <v>166</v>
          </cell>
        </row>
        <row r="8">
          <cell r="B8" t="str">
            <v>02R</v>
          </cell>
          <cell r="C8">
            <v>155</v>
          </cell>
          <cell r="D8">
            <v>132.5</v>
          </cell>
          <cell r="E8">
            <v>111.5</v>
          </cell>
          <cell r="F8">
            <v>0.10533515731874145</v>
          </cell>
          <cell r="G8">
            <v>182.75</v>
          </cell>
        </row>
        <row r="9">
          <cell r="B9" t="str">
            <v>44H</v>
          </cell>
          <cell r="C9">
            <v>163</v>
          </cell>
          <cell r="D9">
            <v>142.5</v>
          </cell>
          <cell r="E9">
            <v>140</v>
          </cell>
          <cell r="F9">
            <v>7.2243346007604556E-2</v>
          </cell>
          <cell r="G9">
            <v>197.25</v>
          </cell>
        </row>
        <row r="10">
          <cell r="B10" t="str">
            <v>83L</v>
          </cell>
          <cell r="C10">
            <v>162.5</v>
          </cell>
          <cell r="D10">
            <v>126.5</v>
          </cell>
          <cell r="E10">
            <v>110</v>
          </cell>
          <cell r="F10">
            <v>0.10013351134846461</v>
          </cell>
          <cell r="G10">
            <v>187.25</v>
          </cell>
        </row>
        <row r="11">
          <cell r="B11" t="str">
            <v>61R</v>
          </cell>
          <cell r="C11">
            <v>197.5</v>
          </cell>
          <cell r="D11">
            <v>165</v>
          </cell>
          <cell r="E11">
            <v>147.5</v>
          </cell>
          <cell r="F11">
            <v>3.0373831775700934E-2</v>
          </cell>
          <cell r="G11">
            <v>214</v>
          </cell>
        </row>
        <row r="12">
          <cell r="B12" t="str">
            <v>93R</v>
          </cell>
          <cell r="C12">
            <v>162</v>
          </cell>
          <cell r="D12">
            <v>115.5</v>
          </cell>
          <cell r="E12">
            <v>128</v>
          </cell>
          <cell r="F12">
            <v>0.10344827586206896</v>
          </cell>
          <cell r="G12">
            <v>145</v>
          </cell>
        </row>
        <row r="13">
          <cell r="B13" t="str">
            <v>6B2</v>
          </cell>
          <cell r="C13">
            <v>166</v>
          </cell>
          <cell r="D13">
            <v>124</v>
          </cell>
          <cell r="E13">
            <v>126.5</v>
          </cell>
          <cell r="F13">
            <v>6.4798598949211902E-2</v>
          </cell>
          <cell r="G13">
            <v>142.75</v>
          </cell>
        </row>
        <row r="14">
          <cell r="B14" t="str">
            <v>81O</v>
          </cell>
          <cell r="C14">
            <v>183.5</v>
          </cell>
          <cell r="D14">
            <v>148.5</v>
          </cell>
          <cell r="E14">
            <v>126</v>
          </cell>
          <cell r="F14">
            <v>0.12871287128712872</v>
          </cell>
          <cell r="G14">
            <v>126.25</v>
          </cell>
        </row>
        <row r="15">
          <cell r="B15" t="str">
            <v>7B2</v>
          </cell>
          <cell r="C15">
            <v>202</v>
          </cell>
          <cell r="D15">
            <v>163.5</v>
          </cell>
          <cell r="E15">
            <v>148</v>
          </cell>
          <cell r="F15">
            <v>7.8260869565217397E-2</v>
          </cell>
          <cell r="G15">
            <v>143.75</v>
          </cell>
        </row>
        <row r="16">
          <cell r="B16" t="str">
            <v>7B3</v>
          </cell>
          <cell r="C16">
            <v>211.5</v>
          </cell>
          <cell r="D16">
            <v>183</v>
          </cell>
          <cell r="E16">
            <v>172</v>
          </cell>
          <cell r="F16">
            <v>5.4973821989528798E-2</v>
          </cell>
          <cell r="G16">
            <v>191</v>
          </cell>
        </row>
        <row r="17">
          <cell r="B17" t="str">
            <v>98K</v>
          </cell>
          <cell r="C17">
            <v>220.5</v>
          </cell>
          <cell r="D17">
            <v>207.5</v>
          </cell>
          <cell r="E17">
            <v>195.5</v>
          </cell>
          <cell r="F17">
            <v>0.14629948364888123</v>
          </cell>
          <cell r="G17">
            <v>145.25</v>
          </cell>
        </row>
        <row r="18">
          <cell r="B18" t="str">
            <v>1B1</v>
          </cell>
          <cell r="C18">
            <v>142.5</v>
          </cell>
          <cell r="D18">
            <v>110</v>
          </cell>
          <cell r="E18">
            <v>84.5</v>
          </cell>
          <cell r="F18">
            <v>6.7103109656301146E-2</v>
          </cell>
          <cell r="G18">
            <v>152.75</v>
          </cell>
        </row>
        <row r="19">
          <cell r="B19" t="str">
            <v>50P</v>
          </cell>
          <cell r="C19">
            <v>201.5</v>
          </cell>
          <cell r="D19">
            <v>180.5</v>
          </cell>
          <cell r="E19">
            <v>177.5</v>
          </cell>
          <cell r="F19">
            <v>0.11377245508982035</v>
          </cell>
          <cell r="G19">
            <v>167</v>
          </cell>
        </row>
        <row r="20">
          <cell r="B20" t="str">
            <v>36V</v>
          </cell>
          <cell r="C20">
            <v>166.5</v>
          </cell>
          <cell r="D20">
            <v>124</v>
          </cell>
          <cell r="E20">
            <v>80.5</v>
          </cell>
          <cell r="F20">
            <v>0.1245674740484429</v>
          </cell>
          <cell r="G20">
            <v>144.5</v>
          </cell>
        </row>
        <row r="21">
          <cell r="B21" t="str">
            <v>96T</v>
          </cell>
          <cell r="C21">
            <v>186</v>
          </cell>
          <cell r="D21">
            <v>148</v>
          </cell>
          <cell r="E21">
            <v>133</v>
          </cell>
          <cell r="F21">
            <v>8.9655172413793102E-2</v>
          </cell>
          <cell r="G21">
            <v>181.25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tabSelected="1" topLeftCell="A81" workbookViewId="0">
      <selection activeCell="D16" sqref="D16"/>
    </sheetView>
  </sheetViews>
  <sheetFormatPr baseColWidth="10" defaultRowHeight="16" x14ac:dyDescent="0.2"/>
  <cols>
    <col min="1" max="1" width="8.5" style="17" customWidth="1"/>
    <col min="2" max="2" width="9.5" style="17" customWidth="1"/>
    <col min="3" max="3" width="11.5" style="17" bestFit="1" customWidth="1"/>
    <col min="4" max="10" width="8.6640625" style="17" customWidth="1"/>
    <col min="11" max="11" width="9.33203125" style="17" bestFit="1" customWidth="1"/>
    <col min="12" max="12" width="15.6640625" style="17" customWidth="1"/>
    <col min="13" max="16" width="8.6640625" style="17" customWidth="1"/>
    <col min="17" max="17" width="9.33203125" style="17" bestFit="1" customWidth="1"/>
    <col min="18" max="18" width="15.83203125" style="17" customWidth="1"/>
    <col min="19" max="19" width="21" style="17" bestFit="1" customWidth="1"/>
    <col min="20" max="20" width="22.1640625" style="17" bestFit="1" customWidth="1"/>
    <col min="21" max="21" width="22.1640625" style="17" customWidth="1"/>
    <col min="22" max="22" width="25.1640625" style="17" bestFit="1" customWidth="1"/>
    <col min="23" max="23" width="28.1640625" style="17" bestFit="1" customWidth="1"/>
    <col min="24" max="25" width="17.83203125" style="17" customWidth="1"/>
    <col min="26" max="26" width="24.5" style="17" bestFit="1" customWidth="1"/>
    <col min="27" max="27" width="17.83203125" style="17" customWidth="1"/>
    <col min="28" max="28" width="18.83203125" style="17" bestFit="1" customWidth="1"/>
    <col min="29" max="29" width="20" style="17" bestFit="1" customWidth="1"/>
    <col min="30" max="30" width="17.83203125" style="17" customWidth="1"/>
    <col min="31" max="31" width="21" style="17" customWidth="1"/>
    <col min="32" max="32" width="24" style="17" bestFit="1" customWidth="1"/>
    <col min="33" max="33" width="23" style="17" bestFit="1" customWidth="1"/>
    <col min="34" max="34" width="20.83203125" style="17" bestFit="1" customWidth="1"/>
    <col min="35" max="16384" width="10.83203125" style="17"/>
  </cols>
  <sheetData>
    <row r="1" spans="1:34" x14ac:dyDescent="0.2">
      <c r="A1" s="92" t="s">
        <v>146</v>
      </c>
      <c r="B1" s="92"/>
      <c r="C1" s="92"/>
      <c r="D1" s="92" t="s">
        <v>278</v>
      </c>
      <c r="E1" s="92"/>
      <c r="F1" s="92"/>
      <c r="G1" s="92" t="s">
        <v>280</v>
      </c>
      <c r="H1" s="92"/>
      <c r="I1" s="92"/>
      <c r="J1" s="92"/>
      <c r="K1" s="92"/>
      <c r="L1" s="92"/>
      <c r="M1" s="96" t="s">
        <v>279</v>
      </c>
      <c r="N1" s="97"/>
      <c r="O1" s="97"/>
      <c r="P1" s="97"/>
      <c r="Q1" s="97"/>
      <c r="R1" s="98"/>
      <c r="S1" s="99" t="s">
        <v>260</v>
      </c>
      <c r="T1" s="100"/>
      <c r="U1" s="100"/>
      <c r="V1" s="101"/>
      <c r="W1" s="93" t="s">
        <v>147</v>
      </c>
      <c r="X1" s="94"/>
      <c r="Y1" s="94"/>
      <c r="Z1" s="95"/>
      <c r="AA1" s="92" t="s">
        <v>238</v>
      </c>
      <c r="AB1" s="92"/>
      <c r="AC1" s="92"/>
      <c r="AD1" s="92"/>
      <c r="AE1" s="92" t="s">
        <v>239</v>
      </c>
      <c r="AF1" s="92"/>
      <c r="AG1" s="92"/>
      <c r="AH1" s="92"/>
    </row>
    <row r="2" spans="1:34" x14ac:dyDescent="0.2">
      <c r="A2" s="21" t="s">
        <v>0</v>
      </c>
      <c r="B2" s="21" t="s">
        <v>1</v>
      </c>
      <c r="C2" s="21" t="s">
        <v>2</v>
      </c>
      <c r="D2" s="21" t="s">
        <v>219</v>
      </c>
      <c r="E2" s="21" t="s">
        <v>149</v>
      </c>
      <c r="F2" s="21" t="s">
        <v>220</v>
      </c>
      <c r="G2" s="21" t="s">
        <v>219</v>
      </c>
      <c r="H2" s="21" t="s">
        <v>149</v>
      </c>
      <c r="I2" s="21" t="s">
        <v>220</v>
      </c>
      <c r="J2" s="21" t="s">
        <v>257</v>
      </c>
      <c r="K2" s="21" t="s">
        <v>150</v>
      </c>
      <c r="L2" s="21" t="s">
        <v>237</v>
      </c>
      <c r="M2" s="21" t="s">
        <v>219</v>
      </c>
      <c r="N2" s="21" t="s">
        <v>149</v>
      </c>
      <c r="O2" s="21" t="s">
        <v>220</v>
      </c>
      <c r="P2" s="21" t="s">
        <v>257</v>
      </c>
      <c r="Q2" s="21" t="s">
        <v>150</v>
      </c>
      <c r="R2" s="21" t="s">
        <v>237</v>
      </c>
      <c r="S2" s="21" t="s">
        <v>255</v>
      </c>
      <c r="T2" s="21" t="s">
        <v>256</v>
      </c>
      <c r="U2" s="85" t="s">
        <v>258</v>
      </c>
      <c r="V2" s="86" t="s">
        <v>259</v>
      </c>
      <c r="W2" s="21" t="s">
        <v>240</v>
      </c>
      <c r="X2" s="1" t="s">
        <v>221</v>
      </c>
      <c r="Y2" s="21" t="s">
        <v>225</v>
      </c>
      <c r="Z2" s="21" t="s">
        <v>226</v>
      </c>
      <c r="AA2" s="22" t="s">
        <v>224</v>
      </c>
      <c r="AB2" s="23" t="s">
        <v>227</v>
      </c>
      <c r="AC2" s="23" t="s">
        <v>228</v>
      </c>
      <c r="AD2" s="21" t="s">
        <v>229</v>
      </c>
      <c r="AE2" s="21" t="s">
        <v>230</v>
      </c>
      <c r="AF2" s="23" t="s">
        <v>233</v>
      </c>
      <c r="AG2" s="23" t="s">
        <v>234</v>
      </c>
      <c r="AH2" s="21" t="s">
        <v>235</v>
      </c>
    </row>
    <row r="3" spans="1:34" x14ac:dyDescent="0.2">
      <c r="A3" s="38">
        <v>1</v>
      </c>
      <c r="B3" s="102">
        <v>42081</v>
      </c>
      <c r="C3" s="105">
        <v>0.48472222222222222</v>
      </c>
      <c r="D3" s="107" t="s">
        <v>104</v>
      </c>
      <c r="E3" s="109">
        <v>10</v>
      </c>
      <c r="F3" s="111" t="s">
        <v>13</v>
      </c>
      <c r="G3" s="47" t="s">
        <v>37</v>
      </c>
      <c r="H3" s="39">
        <v>9</v>
      </c>
      <c r="I3" s="39" t="s">
        <v>30</v>
      </c>
      <c r="J3" s="39">
        <f>VLOOKUP(G3,[1]Color_Analysis.csv!$B:$G,5,0)</f>
        <v>0.14482758620689656</v>
      </c>
      <c r="K3" s="39">
        <f>VLOOKUP($G3,[1]Color_Analysis.csv!$B:$G,6,0)</f>
        <v>145</v>
      </c>
      <c r="L3" s="48">
        <v>2.0896300000000001</v>
      </c>
      <c r="M3" s="47" t="s">
        <v>35</v>
      </c>
      <c r="N3" s="39">
        <v>9</v>
      </c>
      <c r="O3" s="39" t="s">
        <v>13</v>
      </c>
      <c r="P3" s="39">
        <f>VLOOKUP($M3,[1]Color_Analysis.csv!$B:$G,5,0)</f>
        <v>0.1245674740484429</v>
      </c>
      <c r="Q3" s="39">
        <f>VLOOKUP($M3,[1]Color_Analysis.csv!$B:$G,6,0)</f>
        <v>144.5</v>
      </c>
      <c r="R3" s="48">
        <v>1.66422</v>
      </c>
      <c r="S3" s="67">
        <f>(L3-R3)/R3</f>
        <v>0.25562125199793301</v>
      </c>
      <c r="T3" s="79">
        <v>0</v>
      </c>
      <c r="U3" s="79">
        <f>J3-P3</f>
        <v>2.0260112158453664E-2</v>
      </c>
      <c r="V3" s="79">
        <f>K3-Q3</f>
        <v>0.5</v>
      </c>
      <c r="W3" s="51" t="s">
        <v>223</v>
      </c>
      <c r="X3" s="40" t="s">
        <v>222</v>
      </c>
      <c r="Y3" s="39">
        <v>149</v>
      </c>
      <c r="Z3" s="113">
        <v>6</v>
      </c>
      <c r="AA3" s="53" t="s">
        <v>222</v>
      </c>
      <c r="AB3" s="39">
        <v>65</v>
      </c>
      <c r="AC3" s="39">
        <v>84</v>
      </c>
      <c r="AD3" s="54" t="s">
        <v>222</v>
      </c>
      <c r="AE3" s="47" t="s">
        <v>231</v>
      </c>
      <c r="AF3" s="39">
        <v>65</v>
      </c>
      <c r="AG3" s="39">
        <v>84</v>
      </c>
      <c r="AH3" s="41" t="s">
        <v>232</v>
      </c>
    </row>
    <row r="4" spans="1:34" x14ac:dyDescent="0.2">
      <c r="A4" s="2">
        <v>2</v>
      </c>
      <c r="B4" s="35">
        <v>42081</v>
      </c>
      <c r="C4" s="81">
        <v>0.50416666666666665</v>
      </c>
      <c r="D4" s="42" t="s">
        <v>120</v>
      </c>
      <c r="E4" s="6">
        <v>5</v>
      </c>
      <c r="F4" s="43" t="s">
        <v>13</v>
      </c>
      <c r="G4" s="49" t="s">
        <v>5</v>
      </c>
      <c r="H4" s="8">
        <v>9</v>
      </c>
      <c r="I4" s="8" t="s">
        <v>6</v>
      </c>
      <c r="J4" s="8">
        <f>VLOOKUP(G4,[1]Color_Analysis.csv!$B:$G,5,0)</f>
        <v>5.6047197640117993E-2</v>
      </c>
      <c r="K4" s="8">
        <f>VLOOKUP($G4,[1]Color_Analysis.csv!$B:$G,6,0)</f>
        <v>169.5</v>
      </c>
      <c r="L4" s="32">
        <v>2.1748699999999999</v>
      </c>
      <c r="M4" s="49" t="s">
        <v>22</v>
      </c>
      <c r="N4" s="8">
        <v>7</v>
      </c>
      <c r="O4" s="8" t="s">
        <v>13</v>
      </c>
      <c r="P4" s="8">
        <f>VLOOKUP($M4,[1]Color_Analysis.csv!$B:$G,5,0)</f>
        <v>6.4798598949211902E-2</v>
      </c>
      <c r="Q4" s="8">
        <f>VLOOKUP($M4,[1]Color_Analysis.csv!$B:$G,6,0)</f>
        <v>142.75</v>
      </c>
      <c r="R4" s="32">
        <v>1.6660200000000001</v>
      </c>
      <c r="S4" s="67">
        <f>(L4-R4)/R4</f>
        <v>0.30542850626042894</v>
      </c>
      <c r="T4" s="79">
        <v>0</v>
      </c>
      <c r="U4" s="79">
        <f>J4-P4</f>
        <v>-8.7514013090939091E-3</v>
      </c>
      <c r="V4" s="79">
        <f>K4-Q4</f>
        <v>26.75</v>
      </c>
      <c r="W4" s="51" t="s">
        <v>223</v>
      </c>
      <c r="X4" s="13" t="s">
        <v>222</v>
      </c>
      <c r="Y4" s="8">
        <v>103</v>
      </c>
      <c r="Z4" s="10">
        <v>5</v>
      </c>
      <c r="AA4" s="26" t="s">
        <v>222</v>
      </c>
      <c r="AB4" s="8">
        <v>20</v>
      </c>
      <c r="AC4" s="8">
        <v>83</v>
      </c>
      <c r="AD4" s="11" t="s">
        <v>222</v>
      </c>
      <c r="AE4" s="49" t="s">
        <v>231</v>
      </c>
      <c r="AF4" s="8">
        <v>20</v>
      </c>
      <c r="AG4" s="8">
        <v>83</v>
      </c>
      <c r="AH4" s="27" t="s">
        <v>232</v>
      </c>
    </row>
    <row r="5" spans="1:34" x14ac:dyDescent="0.2">
      <c r="A5" s="2">
        <v>3</v>
      </c>
      <c r="B5" s="36">
        <v>42081</v>
      </c>
      <c r="C5" s="81">
        <v>0.54027777777777775</v>
      </c>
      <c r="D5" s="14" t="s">
        <v>140</v>
      </c>
      <c r="E5" s="6">
        <v>4</v>
      </c>
      <c r="F5" s="43" t="s">
        <v>13</v>
      </c>
      <c r="G5" s="49" t="s">
        <v>14</v>
      </c>
      <c r="H5" s="8">
        <v>8</v>
      </c>
      <c r="I5" s="8" t="s">
        <v>4</v>
      </c>
      <c r="J5" s="8">
        <f>VLOOKUP(G5,[1]Color_Analysis.csv!$B:$G,5,0)</f>
        <v>7.3891625615763554E-2</v>
      </c>
      <c r="K5" s="8">
        <f>VLOOKUP($G5,[1]Color_Analysis.csv!$B:$G,6,0)</f>
        <v>152.25</v>
      </c>
      <c r="L5" s="32">
        <v>2.19367</v>
      </c>
      <c r="M5" s="49" t="s">
        <v>7</v>
      </c>
      <c r="N5" s="8">
        <v>9</v>
      </c>
      <c r="O5" s="8" t="s">
        <v>8</v>
      </c>
      <c r="P5" s="8">
        <f>VLOOKUP($M5,[1]Color_Analysis.csv!$B:$G,5,0)</f>
        <v>6.7103109656301146E-2</v>
      </c>
      <c r="Q5" s="8">
        <f>VLOOKUP($M5,[1]Color_Analysis.csv!$B:$G,6,0)</f>
        <v>152.75</v>
      </c>
      <c r="R5" s="32">
        <v>1.7127600000000001</v>
      </c>
      <c r="S5" s="67">
        <f>(L5-R5)/R5</f>
        <v>0.28078072818141475</v>
      </c>
      <c r="T5" s="79">
        <v>0</v>
      </c>
      <c r="U5" s="79">
        <f>J5-P5</f>
        <v>6.7885159594624073E-3</v>
      </c>
      <c r="V5" s="79">
        <f>K5-Q5</f>
        <v>-0.5</v>
      </c>
      <c r="W5" s="51" t="s">
        <v>222</v>
      </c>
      <c r="X5" s="13" t="s">
        <v>222</v>
      </c>
      <c r="Y5" s="8">
        <v>178</v>
      </c>
      <c r="Z5" s="10">
        <v>19</v>
      </c>
      <c r="AA5" s="26" t="s">
        <v>223</v>
      </c>
      <c r="AB5" s="8">
        <v>106</v>
      </c>
      <c r="AC5" s="8">
        <v>72</v>
      </c>
      <c r="AD5" s="11" t="s">
        <v>223</v>
      </c>
      <c r="AE5" s="49" t="s">
        <v>231</v>
      </c>
      <c r="AF5" s="8">
        <v>72</v>
      </c>
      <c r="AG5" s="8">
        <v>106</v>
      </c>
      <c r="AH5" s="27" t="s">
        <v>232</v>
      </c>
    </row>
    <row r="6" spans="1:34" x14ac:dyDescent="0.2">
      <c r="A6" s="2">
        <v>4</v>
      </c>
      <c r="B6" s="36">
        <v>42082</v>
      </c>
      <c r="C6" s="81">
        <v>0.4069444444444445</v>
      </c>
      <c r="D6" s="14" t="s">
        <v>12</v>
      </c>
      <c r="E6" s="6">
        <v>9</v>
      </c>
      <c r="F6" s="43" t="s">
        <v>13</v>
      </c>
      <c r="G6" s="49" t="s">
        <v>14</v>
      </c>
      <c r="H6" s="8">
        <v>8</v>
      </c>
      <c r="I6" s="8" t="s">
        <v>4</v>
      </c>
      <c r="J6" s="8">
        <f>VLOOKUP(G6,[1]Color_Analysis.csv!$B:$G,5,0)</f>
        <v>7.3891625615763554E-2</v>
      </c>
      <c r="K6" s="8">
        <f>VLOOKUP($G6,[1]Color_Analysis.csv!$B:$G,6,0)</f>
        <v>152.25</v>
      </c>
      <c r="L6" s="32">
        <v>2.19367</v>
      </c>
      <c r="M6" s="49" t="s">
        <v>15</v>
      </c>
      <c r="N6" s="8">
        <v>7</v>
      </c>
      <c r="O6" s="8" t="s">
        <v>11</v>
      </c>
      <c r="P6" s="8">
        <f>VLOOKUP($M6,[1]Color_Analysis.csv!$B:$G,5,0)</f>
        <v>7.8260869565217397E-2</v>
      </c>
      <c r="Q6" s="8">
        <f>VLOOKUP($M6,[1]Color_Analysis.csv!$B:$G,6,0)</f>
        <v>143.75</v>
      </c>
      <c r="R6" s="32">
        <v>1.4828300000000001</v>
      </c>
      <c r="S6" s="67">
        <f>(L6-R6)/R6</f>
        <v>0.47938064376900918</v>
      </c>
      <c r="T6" s="79">
        <v>1</v>
      </c>
      <c r="U6" s="79">
        <f>J6-P6</f>
        <v>-4.3692439494538438E-3</v>
      </c>
      <c r="V6" s="79">
        <f>K6-Q6</f>
        <v>8.5</v>
      </c>
      <c r="W6" s="51" t="s">
        <v>222</v>
      </c>
      <c r="X6" s="13" t="s">
        <v>222</v>
      </c>
      <c r="Y6" s="8">
        <v>118</v>
      </c>
      <c r="Z6" s="10">
        <v>9</v>
      </c>
      <c r="AA6" s="26" t="s">
        <v>222</v>
      </c>
      <c r="AB6" s="8">
        <v>66</v>
      </c>
      <c r="AC6" s="8">
        <v>52</v>
      </c>
      <c r="AD6" s="11" t="s">
        <v>223</v>
      </c>
      <c r="AE6" s="49" t="s">
        <v>232</v>
      </c>
      <c r="AF6" s="8">
        <v>52</v>
      </c>
      <c r="AG6" s="8">
        <v>66</v>
      </c>
      <c r="AH6" s="27" t="s">
        <v>232</v>
      </c>
    </row>
    <row r="7" spans="1:34" x14ac:dyDescent="0.2">
      <c r="A7" s="2">
        <v>5</v>
      </c>
      <c r="B7" s="36">
        <v>42088</v>
      </c>
      <c r="C7" s="81">
        <v>0.41180555555555554</v>
      </c>
      <c r="D7" s="44" t="s">
        <v>18</v>
      </c>
      <c r="E7" s="6">
        <v>5</v>
      </c>
      <c r="F7" s="43" t="s">
        <v>4</v>
      </c>
      <c r="G7" s="49" t="s">
        <v>19</v>
      </c>
      <c r="H7" s="8">
        <v>16</v>
      </c>
      <c r="I7" s="8" t="s">
        <v>13</v>
      </c>
      <c r="J7" s="8">
        <f>VLOOKUP(G7,[1]Color_Analysis.csv!$B:$G,5,0)</f>
        <v>7.2243346007604556E-2</v>
      </c>
      <c r="K7" s="8">
        <f>VLOOKUP($G7,[1]Color_Analysis.csv!$B:$G,6,0)</f>
        <v>197.25</v>
      </c>
      <c r="L7" s="32">
        <v>2.0538699999999999</v>
      </c>
      <c r="M7" s="49" t="s">
        <v>15</v>
      </c>
      <c r="N7" s="8">
        <v>7</v>
      </c>
      <c r="O7" s="8" t="s">
        <v>11</v>
      </c>
      <c r="P7" s="8">
        <f>VLOOKUP($M7,[1]Color_Analysis.csv!$B:$G,5,0)</f>
        <v>7.8260869565217397E-2</v>
      </c>
      <c r="Q7" s="8">
        <f>VLOOKUP($M7,[1]Color_Analysis.csv!$B:$G,6,0)</f>
        <v>143.75</v>
      </c>
      <c r="R7" s="32">
        <v>1.4828300000000001</v>
      </c>
      <c r="S7" s="67">
        <f>(L7-R7)/R7</f>
        <v>0.38510146139476525</v>
      </c>
      <c r="T7" s="79">
        <v>1</v>
      </c>
      <c r="U7" s="79">
        <f>J7-P7</f>
        <v>-6.0175235576128416E-3</v>
      </c>
      <c r="V7" s="79">
        <f>K7-Q7</f>
        <v>53.5</v>
      </c>
      <c r="W7" s="51" t="s">
        <v>223</v>
      </c>
      <c r="X7" s="13" t="s">
        <v>222</v>
      </c>
      <c r="Y7" s="8">
        <v>401</v>
      </c>
      <c r="Z7" s="10">
        <v>4</v>
      </c>
      <c r="AA7" s="26" t="s">
        <v>223</v>
      </c>
      <c r="AB7" s="8">
        <v>217</v>
      </c>
      <c r="AC7" s="8">
        <v>184</v>
      </c>
      <c r="AD7" s="11" t="s">
        <v>223</v>
      </c>
      <c r="AE7" s="49" t="s">
        <v>232</v>
      </c>
      <c r="AF7" s="8">
        <v>217</v>
      </c>
      <c r="AG7" s="8">
        <v>184</v>
      </c>
      <c r="AH7" s="27" t="s">
        <v>231</v>
      </c>
    </row>
    <row r="8" spans="1:34" x14ac:dyDescent="0.2">
      <c r="A8" s="2">
        <v>6</v>
      </c>
      <c r="B8" s="36">
        <v>42088</v>
      </c>
      <c r="C8" s="81">
        <v>0.45763888888888887</v>
      </c>
      <c r="D8" s="14" t="s">
        <v>73</v>
      </c>
      <c r="E8" s="20">
        <v>8</v>
      </c>
      <c r="F8" s="43" t="s">
        <v>6</v>
      </c>
      <c r="G8" s="49" t="s">
        <v>14</v>
      </c>
      <c r="H8" s="8">
        <v>8</v>
      </c>
      <c r="I8" s="8" t="s">
        <v>4</v>
      </c>
      <c r="J8" s="8">
        <f>VLOOKUP(G8,[1]Color_Analysis.csv!$B:$G,5,0)</f>
        <v>7.3891625615763554E-2</v>
      </c>
      <c r="K8" s="8">
        <f>VLOOKUP($G8,[1]Color_Analysis.csv!$B:$G,6,0)</f>
        <v>152.25</v>
      </c>
      <c r="L8" s="32">
        <v>2.19367</v>
      </c>
      <c r="M8" s="49" t="s">
        <v>27</v>
      </c>
      <c r="N8" s="8">
        <v>9</v>
      </c>
      <c r="O8" s="8" t="s">
        <v>13</v>
      </c>
      <c r="P8" s="8">
        <f>VLOOKUP($M8,[1]Color_Analysis.csv!$B:$G,5,0)</f>
        <v>8.9655172413793102E-2</v>
      </c>
      <c r="Q8" s="8">
        <f>VLOOKUP($M8,[1]Color_Analysis.csv!$B:$G,6,0)</f>
        <v>181.25</v>
      </c>
      <c r="R8" s="32">
        <v>1.6713100000000001</v>
      </c>
      <c r="S8" s="67">
        <f>(L8-R8)/R8</f>
        <v>0.31254524893646296</v>
      </c>
      <c r="T8" s="79">
        <v>0</v>
      </c>
      <c r="U8" s="79">
        <f>J8-P8</f>
        <v>-1.5763546798029549E-2</v>
      </c>
      <c r="V8" s="79">
        <f>K8-Q8</f>
        <v>-29</v>
      </c>
      <c r="W8" s="51" t="s">
        <v>223</v>
      </c>
      <c r="X8" s="13" t="s">
        <v>222</v>
      </c>
      <c r="Y8" s="8">
        <v>114</v>
      </c>
      <c r="Z8" s="10">
        <v>13</v>
      </c>
      <c r="AA8" s="26" t="s">
        <v>222</v>
      </c>
      <c r="AB8" s="8">
        <v>70</v>
      </c>
      <c r="AC8" s="8">
        <v>44</v>
      </c>
      <c r="AD8" s="11" t="s">
        <v>223</v>
      </c>
      <c r="AE8" s="49" t="s">
        <v>231</v>
      </c>
      <c r="AF8" s="8">
        <v>70</v>
      </c>
      <c r="AG8" s="8">
        <v>44</v>
      </c>
      <c r="AH8" s="27" t="s">
        <v>231</v>
      </c>
    </row>
    <row r="9" spans="1:34" x14ac:dyDescent="0.2">
      <c r="A9" s="2">
        <v>7</v>
      </c>
      <c r="B9" s="36">
        <v>42088</v>
      </c>
      <c r="C9" s="81">
        <v>0.47638888888888892</v>
      </c>
      <c r="D9" s="44" t="s">
        <v>91</v>
      </c>
      <c r="E9" s="6">
        <v>4</v>
      </c>
      <c r="F9" s="43" t="s">
        <v>6</v>
      </c>
      <c r="G9" s="49" t="s">
        <v>5</v>
      </c>
      <c r="H9" s="8">
        <v>9</v>
      </c>
      <c r="I9" s="8" t="s">
        <v>6</v>
      </c>
      <c r="J9" s="8">
        <f>VLOOKUP(G9,[1]Color_Analysis.csv!$B:$G,5,0)</f>
        <v>5.6047197640117993E-2</v>
      </c>
      <c r="K9" s="8">
        <f>VLOOKUP($G9,[1]Color_Analysis.csv!$B:$G,6,0)</f>
        <v>169.5</v>
      </c>
      <c r="L9" s="32">
        <v>2.1748699999999999</v>
      </c>
      <c r="M9" s="49" t="s">
        <v>32</v>
      </c>
      <c r="N9" s="8">
        <v>12</v>
      </c>
      <c r="O9" s="8" t="s">
        <v>13</v>
      </c>
      <c r="P9" s="8">
        <f>VLOOKUP($M9,[1]Color_Analysis.csv!$B:$G,5,0)</f>
        <v>0.12871287128712872</v>
      </c>
      <c r="Q9" s="8">
        <f>VLOOKUP($M9,[1]Color_Analysis.csv!$B:$G,6,0)</f>
        <v>126.25</v>
      </c>
      <c r="R9" s="32">
        <v>1.72739</v>
      </c>
      <c r="S9" s="67">
        <f>(L9-R9)/R9</f>
        <v>0.2590497803043898</v>
      </c>
      <c r="T9" s="79">
        <v>0</v>
      </c>
      <c r="U9" s="79">
        <f>J9-P9</f>
        <v>-7.2665673647010723E-2</v>
      </c>
      <c r="V9" s="79">
        <f>K9-Q9</f>
        <v>43.25</v>
      </c>
      <c r="W9" s="51" t="s">
        <v>222</v>
      </c>
      <c r="X9" s="13" t="s">
        <v>222</v>
      </c>
      <c r="Y9" s="8">
        <v>137</v>
      </c>
      <c r="Z9" s="10">
        <v>14</v>
      </c>
      <c r="AA9" s="26" t="s">
        <v>223</v>
      </c>
      <c r="AB9" s="8">
        <v>116</v>
      </c>
      <c r="AC9" s="8">
        <v>21</v>
      </c>
      <c r="AD9" s="11" t="s">
        <v>223</v>
      </c>
      <c r="AE9" s="49" t="s">
        <v>231</v>
      </c>
      <c r="AF9" s="8">
        <v>21</v>
      </c>
      <c r="AG9" s="8">
        <v>116</v>
      </c>
      <c r="AH9" s="27" t="s">
        <v>232</v>
      </c>
    </row>
    <row r="10" spans="1:34" x14ac:dyDescent="0.2">
      <c r="A10" s="2">
        <v>8</v>
      </c>
      <c r="B10" s="36">
        <v>42088</v>
      </c>
      <c r="C10" s="81">
        <v>0.49305555555555558</v>
      </c>
      <c r="D10" s="14" t="s">
        <v>109</v>
      </c>
      <c r="E10" s="6">
        <v>7</v>
      </c>
      <c r="F10" s="43" t="s">
        <v>13</v>
      </c>
      <c r="G10" s="49" t="s">
        <v>14</v>
      </c>
      <c r="H10" s="8">
        <v>8</v>
      </c>
      <c r="I10" s="8" t="s">
        <v>4</v>
      </c>
      <c r="J10" s="8">
        <f>VLOOKUP(G10,[1]Color_Analysis.csv!$B:$G,5,0)</f>
        <v>7.3891625615763554E-2</v>
      </c>
      <c r="K10" s="8">
        <f>VLOOKUP($G10,[1]Color_Analysis.csv!$B:$G,6,0)</f>
        <v>152.25</v>
      </c>
      <c r="L10" s="32">
        <v>2.19367</v>
      </c>
      <c r="M10" s="49" t="s">
        <v>32</v>
      </c>
      <c r="N10" s="8">
        <v>12</v>
      </c>
      <c r="O10" s="8" t="s">
        <v>13</v>
      </c>
      <c r="P10" s="8">
        <f>VLOOKUP($M10,[1]Color_Analysis.csv!$B:$G,5,0)</f>
        <v>0.12871287128712872</v>
      </c>
      <c r="Q10" s="8">
        <f>VLOOKUP($M10,[1]Color_Analysis.csv!$B:$G,6,0)</f>
        <v>126.25</v>
      </c>
      <c r="R10" s="32">
        <v>1.72739</v>
      </c>
      <c r="S10" s="67">
        <f>(L10-R10)/R10</f>
        <v>0.26993325190026574</v>
      </c>
      <c r="T10" s="79">
        <v>0</v>
      </c>
      <c r="U10" s="79">
        <f>J10-P10</f>
        <v>-5.4821245671365162E-2</v>
      </c>
      <c r="V10" s="79">
        <f>K10-Q10</f>
        <v>26</v>
      </c>
      <c r="W10" s="51" t="s">
        <v>223</v>
      </c>
      <c r="X10" s="13" t="s">
        <v>222</v>
      </c>
      <c r="Y10" s="8">
        <v>81</v>
      </c>
      <c r="Z10" s="10">
        <v>9</v>
      </c>
      <c r="AA10" s="26" t="s">
        <v>223</v>
      </c>
      <c r="AB10" s="8">
        <v>46</v>
      </c>
      <c r="AC10" s="8">
        <v>35</v>
      </c>
      <c r="AD10" s="11" t="s">
        <v>223</v>
      </c>
      <c r="AE10" s="49" t="s">
        <v>232</v>
      </c>
      <c r="AF10" s="8">
        <v>46</v>
      </c>
      <c r="AG10" s="8">
        <v>35</v>
      </c>
      <c r="AH10" s="27" t="s">
        <v>231</v>
      </c>
    </row>
    <row r="11" spans="1:34" x14ac:dyDescent="0.2">
      <c r="A11" s="2">
        <v>9</v>
      </c>
      <c r="B11" s="36">
        <v>42089</v>
      </c>
      <c r="C11" s="81">
        <v>0.40625</v>
      </c>
      <c r="D11" s="14" t="s">
        <v>9</v>
      </c>
      <c r="E11" s="6">
        <v>5</v>
      </c>
      <c r="F11" s="43" t="s">
        <v>6</v>
      </c>
      <c r="G11" s="49" t="s">
        <v>5</v>
      </c>
      <c r="H11" s="8">
        <v>9</v>
      </c>
      <c r="I11" s="8" t="s">
        <v>6</v>
      </c>
      <c r="J11" s="8">
        <f>VLOOKUP(G11,[1]Color_Analysis.csv!$B:$G,5,0)</f>
        <v>5.6047197640117993E-2</v>
      </c>
      <c r="K11" s="8">
        <f>VLOOKUP($G11,[1]Color_Analysis.csv!$B:$G,6,0)</f>
        <v>169.5</v>
      </c>
      <c r="L11" s="32">
        <v>2.1748699999999999</v>
      </c>
      <c r="M11" s="49" t="s">
        <v>10</v>
      </c>
      <c r="N11" s="8">
        <v>7</v>
      </c>
      <c r="O11" s="8" t="s">
        <v>11</v>
      </c>
      <c r="P11" s="8">
        <f>VLOOKUP($M11,[1]Color_Analysis.csv!$B:$G,5,0)</f>
        <v>5.4973821989528798E-2</v>
      </c>
      <c r="Q11" s="8">
        <f>VLOOKUP($M11,[1]Color_Analysis.csv!$B:$G,6,0)</f>
        <v>191</v>
      </c>
      <c r="R11" s="32">
        <v>1.8193299999999999</v>
      </c>
      <c r="S11" s="67">
        <f>(L11-R11)/R11</f>
        <v>0.19542359000291315</v>
      </c>
      <c r="T11" s="79">
        <v>0</v>
      </c>
      <c r="U11" s="79">
        <f>J11-P11</f>
        <v>1.073375650589195E-3</v>
      </c>
      <c r="V11" s="79">
        <f>K11-Q11</f>
        <v>-21.5</v>
      </c>
      <c r="W11" s="51" t="s">
        <v>222</v>
      </c>
      <c r="X11" s="13" t="s">
        <v>223</v>
      </c>
      <c r="Y11" s="8">
        <v>52</v>
      </c>
      <c r="Z11" s="10">
        <v>21</v>
      </c>
      <c r="AA11" s="26" t="s">
        <v>223</v>
      </c>
      <c r="AB11" s="8">
        <v>24</v>
      </c>
      <c r="AC11" s="8">
        <v>28</v>
      </c>
      <c r="AD11" s="11" t="s">
        <v>222</v>
      </c>
      <c r="AE11" s="49" t="s">
        <v>231</v>
      </c>
      <c r="AF11" s="8">
        <v>28</v>
      </c>
      <c r="AG11" s="8">
        <v>24</v>
      </c>
      <c r="AH11" s="27" t="s">
        <v>231</v>
      </c>
    </row>
    <row r="12" spans="1:34" x14ac:dyDescent="0.2">
      <c r="A12" s="2">
        <v>10</v>
      </c>
      <c r="B12" s="36">
        <v>42089</v>
      </c>
      <c r="C12" s="81">
        <v>0.44513888888888892</v>
      </c>
      <c r="D12" s="14" t="s">
        <v>55</v>
      </c>
      <c r="E12" s="6">
        <v>8</v>
      </c>
      <c r="F12" s="43" t="s">
        <v>4</v>
      </c>
      <c r="G12" s="49" t="s">
        <v>5</v>
      </c>
      <c r="H12" s="8">
        <v>9</v>
      </c>
      <c r="I12" s="8" t="s">
        <v>6</v>
      </c>
      <c r="J12" s="8">
        <f>VLOOKUP(G12,[1]Color_Analysis.csv!$B:$G,5,0)</f>
        <v>5.6047197640117993E-2</v>
      </c>
      <c r="K12" s="8">
        <f>VLOOKUP($G12,[1]Color_Analysis.csv!$B:$G,6,0)</f>
        <v>169.5</v>
      </c>
      <c r="L12" s="32">
        <v>2.1748699999999999</v>
      </c>
      <c r="M12" s="49" t="s">
        <v>41</v>
      </c>
      <c r="N12" s="8">
        <v>11</v>
      </c>
      <c r="O12" s="8" t="s">
        <v>6</v>
      </c>
      <c r="P12" s="8">
        <f>VLOOKUP($M12,[1]Color_Analysis.csv!$B:$G,5,0)</f>
        <v>0.10344827586206896</v>
      </c>
      <c r="Q12" s="8">
        <f>VLOOKUP($M12,[1]Color_Analysis.csv!$B:$G,6,0)</f>
        <v>145</v>
      </c>
      <c r="R12" s="32">
        <v>1.5047900000000001</v>
      </c>
      <c r="S12" s="67">
        <f>(L12-R12)/R12</f>
        <v>0.44529801500541588</v>
      </c>
      <c r="T12" s="79">
        <v>1</v>
      </c>
      <c r="U12" s="79">
        <f>J12-P12</f>
        <v>-4.7401078221950971E-2</v>
      </c>
      <c r="V12" s="79">
        <f>K12-Q12</f>
        <v>24.5</v>
      </c>
      <c r="W12" s="51" t="s">
        <v>222</v>
      </c>
      <c r="X12" s="13" t="s">
        <v>223</v>
      </c>
      <c r="Y12" s="8">
        <v>180</v>
      </c>
      <c r="Z12" s="10">
        <v>4</v>
      </c>
      <c r="AA12" s="26" t="s">
        <v>223</v>
      </c>
      <c r="AB12" s="8">
        <v>115</v>
      </c>
      <c r="AC12" s="8">
        <v>65</v>
      </c>
      <c r="AD12" s="11" t="s">
        <v>223</v>
      </c>
      <c r="AE12" s="49" t="s">
        <v>231</v>
      </c>
      <c r="AF12" s="8">
        <v>65</v>
      </c>
      <c r="AG12" s="8">
        <v>115</v>
      </c>
      <c r="AH12" s="27" t="s">
        <v>232</v>
      </c>
    </row>
    <row r="13" spans="1:34" x14ac:dyDescent="0.2">
      <c r="A13" s="2">
        <v>11</v>
      </c>
      <c r="B13" s="36">
        <v>42089</v>
      </c>
      <c r="C13" s="81">
        <v>0.45555555555555555</v>
      </c>
      <c r="D13" s="14" t="s">
        <v>71</v>
      </c>
      <c r="E13" s="6">
        <v>6</v>
      </c>
      <c r="F13" s="43" t="s">
        <v>6</v>
      </c>
      <c r="G13" s="49" t="s">
        <v>34</v>
      </c>
      <c r="H13" s="8">
        <v>8</v>
      </c>
      <c r="I13" s="8" t="s">
        <v>13</v>
      </c>
      <c r="J13" s="8">
        <f>VLOOKUP(G13,[1]Color_Analysis.csv!$B:$G,5,0)</f>
        <v>0.16756756756756758</v>
      </c>
      <c r="K13" s="8">
        <f>VLOOKUP($G13,[1]Color_Analysis.csv!$B:$G,6,0)</f>
        <v>138.75</v>
      </c>
      <c r="L13" s="32">
        <v>2.25014</v>
      </c>
      <c r="M13" s="49" t="s">
        <v>7</v>
      </c>
      <c r="N13" s="8">
        <v>9</v>
      </c>
      <c r="O13" s="8" t="s">
        <v>8</v>
      </c>
      <c r="P13" s="8">
        <f>VLOOKUP($M13,[1]Color_Analysis.csv!$B:$G,5,0)</f>
        <v>6.7103109656301146E-2</v>
      </c>
      <c r="Q13" s="8">
        <f>VLOOKUP($M13,[1]Color_Analysis.csv!$B:$G,6,0)</f>
        <v>152.75</v>
      </c>
      <c r="R13" s="32">
        <v>1.7127600000000001</v>
      </c>
      <c r="S13" s="67">
        <f>(L13-R13)/R13</f>
        <v>0.31375090497209179</v>
      </c>
      <c r="T13" s="79">
        <v>0</v>
      </c>
      <c r="U13" s="79">
        <f>J13-P13</f>
        <v>0.10046445791126643</v>
      </c>
      <c r="V13" s="79">
        <f>K13-Q13</f>
        <v>-14</v>
      </c>
      <c r="W13" s="51" t="s">
        <v>222</v>
      </c>
      <c r="X13" s="13" t="s">
        <v>222</v>
      </c>
      <c r="Y13" s="8">
        <v>110</v>
      </c>
      <c r="Z13" s="10">
        <v>12</v>
      </c>
      <c r="AA13" s="26" t="s">
        <v>222</v>
      </c>
      <c r="AB13" s="8">
        <v>36</v>
      </c>
      <c r="AC13" s="8">
        <v>74</v>
      </c>
      <c r="AD13" s="11" t="s">
        <v>222</v>
      </c>
      <c r="AE13" s="49" t="s">
        <v>232</v>
      </c>
      <c r="AF13" s="8">
        <v>74</v>
      </c>
      <c r="AG13" s="8">
        <v>36</v>
      </c>
      <c r="AH13" s="27" t="s">
        <v>231</v>
      </c>
    </row>
    <row r="14" spans="1:34" x14ac:dyDescent="0.2">
      <c r="A14" s="2">
        <v>12</v>
      </c>
      <c r="B14" s="36">
        <v>42089</v>
      </c>
      <c r="C14" s="81">
        <v>0.4909722222222222</v>
      </c>
      <c r="D14" s="14" t="s">
        <v>107</v>
      </c>
      <c r="E14" s="6">
        <v>15</v>
      </c>
      <c r="F14" s="43" t="s">
        <v>6</v>
      </c>
      <c r="G14" s="49" t="s">
        <v>34</v>
      </c>
      <c r="H14" s="8">
        <v>8</v>
      </c>
      <c r="I14" s="8" t="s">
        <v>13</v>
      </c>
      <c r="J14" s="8">
        <f>VLOOKUP(G14,[1]Color_Analysis.csv!$B:$G,5,0)</f>
        <v>0.16756756756756758</v>
      </c>
      <c r="K14" s="8">
        <f>VLOOKUP($G14,[1]Color_Analysis.csv!$B:$G,6,0)</f>
        <v>138.75</v>
      </c>
      <c r="L14" s="32">
        <v>2.25014</v>
      </c>
      <c r="M14" s="49" t="s">
        <v>27</v>
      </c>
      <c r="N14" s="8">
        <v>9</v>
      </c>
      <c r="O14" s="8" t="s">
        <v>13</v>
      </c>
      <c r="P14" s="8">
        <f>VLOOKUP($M14,[1]Color_Analysis.csv!$B:$G,5,0)</f>
        <v>8.9655172413793102E-2</v>
      </c>
      <c r="Q14" s="8">
        <f>VLOOKUP($M14,[1]Color_Analysis.csv!$B:$G,6,0)</f>
        <v>181.25</v>
      </c>
      <c r="R14" s="32">
        <v>1.6713100000000001</v>
      </c>
      <c r="S14" s="67">
        <f>(L14-R14)/R14</f>
        <v>0.34633311593899391</v>
      </c>
      <c r="T14" s="79">
        <v>1</v>
      </c>
      <c r="U14" s="79">
        <f>J14-P14</f>
        <v>7.7912395153774475E-2</v>
      </c>
      <c r="V14" s="79">
        <f>K14-Q14</f>
        <v>-42.5</v>
      </c>
      <c r="W14" s="51" t="s">
        <v>223</v>
      </c>
      <c r="X14" s="13" t="s">
        <v>223</v>
      </c>
      <c r="Y14" s="8">
        <v>61</v>
      </c>
      <c r="Z14" s="10">
        <v>31</v>
      </c>
      <c r="AA14" s="26" t="s">
        <v>223</v>
      </c>
      <c r="AB14" s="8">
        <v>31</v>
      </c>
      <c r="AC14" s="8">
        <v>30</v>
      </c>
      <c r="AD14" s="11" t="s">
        <v>223</v>
      </c>
      <c r="AE14" s="49" t="s">
        <v>232</v>
      </c>
      <c r="AF14" s="8">
        <v>31</v>
      </c>
      <c r="AG14" s="8">
        <v>30</v>
      </c>
      <c r="AH14" s="27" t="s">
        <v>231</v>
      </c>
    </row>
    <row r="15" spans="1:34" x14ac:dyDescent="0.2">
      <c r="A15" s="2">
        <v>13</v>
      </c>
      <c r="B15" s="36">
        <v>42090</v>
      </c>
      <c r="C15" s="81">
        <v>0.47013888888888888</v>
      </c>
      <c r="D15" s="14" t="s">
        <v>84</v>
      </c>
      <c r="E15" s="6">
        <v>11</v>
      </c>
      <c r="F15" s="43" t="s">
        <v>6</v>
      </c>
      <c r="G15" s="49" t="s">
        <v>26</v>
      </c>
      <c r="H15" s="8">
        <v>8</v>
      </c>
      <c r="I15" s="8" t="s">
        <v>8</v>
      </c>
      <c r="J15" s="8">
        <f>VLOOKUP(G15,[1]Color_Analysis.csv!$B:$G,5,0)</f>
        <v>6.097560975609756E-2</v>
      </c>
      <c r="K15" s="8">
        <f>VLOOKUP($G15,[1]Color_Analysis.csv!$B:$G,6,0)</f>
        <v>164</v>
      </c>
      <c r="L15" s="32">
        <v>2.2124100000000002</v>
      </c>
      <c r="M15" s="49" t="s">
        <v>35</v>
      </c>
      <c r="N15" s="8">
        <v>9</v>
      </c>
      <c r="O15" s="8" t="s">
        <v>13</v>
      </c>
      <c r="P15" s="8">
        <f>VLOOKUP($M15,[1]Color_Analysis.csv!$B:$G,5,0)</f>
        <v>0.1245674740484429</v>
      </c>
      <c r="Q15" s="8">
        <f>VLOOKUP($M15,[1]Color_Analysis.csv!$B:$G,6,0)</f>
        <v>144.5</v>
      </c>
      <c r="R15" s="32">
        <v>1.66422</v>
      </c>
      <c r="S15" s="67">
        <f>(L15-R15)/R15</f>
        <v>0.32939755561163797</v>
      </c>
      <c r="T15" s="79">
        <v>1</v>
      </c>
      <c r="U15" s="79">
        <f>J15-P15</f>
        <v>-6.359186429234534E-2</v>
      </c>
      <c r="V15" s="79">
        <f>K15-Q15</f>
        <v>19.5</v>
      </c>
      <c r="W15" s="51" t="s">
        <v>222</v>
      </c>
      <c r="X15" s="13" t="s">
        <v>222</v>
      </c>
      <c r="Y15" s="8">
        <v>61</v>
      </c>
      <c r="Z15" s="10">
        <v>43</v>
      </c>
      <c r="AA15" s="26" t="s">
        <v>223</v>
      </c>
      <c r="AB15" s="8">
        <v>43</v>
      </c>
      <c r="AC15" s="8">
        <v>18</v>
      </c>
      <c r="AD15" s="11" t="s">
        <v>223</v>
      </c>
      <c r="AE15" s="49" t="s">
        <v>231</v>
      </c>
      <c r="AF15" s="8">
        <v>18</v>
      </c>
      <c r="AG15" s="8">
        <v>43</v>
      </c>
      <c r="AH15" s="27" t="s">
        <v>232</v>
      </c>
    </row>
    <row r="16" spans="1:34" x14ac:dyDescent="0.2">
      <c r="A16" s="2">
        <v>14</v>
      </c>
      <c r="B16" s="36">
        <v>42093</v>
      </c>
      <c r="C16" s="81">
        <v>0.45</v>
      </c>
      <c r="D16" s="14" t="s">
        <v>63</v>
      </c>
      <c r="E16" s="6">
        <v>8</v>
      </c>
      <c r="F16" s="43" t="s">
        <v>13</v>
      </c>
      <c r="G16" s="49" t="s">
        <v>21</v>
      </c>
      <c r="H16" s="8">
        <v>13</v>
      </c>
      <c r="I16" s="8" t="s">
        <v>13</v>
      </c>
      <c r="J16" s="8">
        <f>VLOOKUP(G16,[1]Color_Analysis.csv!$B:$G,5,0)</f>
        <v>0.10013351134846461</v>
      </c>
      <c r="K16" s="8">
        <f>VLOOKUP($G16,[1]Color_Analysis.csv!$B:$G,6,0)</f>
        <v>187.25</v>
      </c>
      <c r="L16" s="32">
        <v>2.3606699999999998</v>
      </c>
      <c r="M16" s="49" t="s">
        <v>35</v>
      </c>
      <c r="N16" s="8">
        <v>9</v>
      </c>
      <c r="O16" s="8" t="s">
        <v>13</v>
      </c>
      <c r="P16" s="8">
        <f>VLOOKUP($M16,[1]Color_Analysis.csv!$B:$G,5,0)</f>
        <v>0.1245674740484429</v>
      </c>
      <c r="Q16" s="8">
        <f>VLOOKUP($M16,[1]Color_Analysis.csv!$B:$G,6,0)</f>
        <v>144.5</v>
      </c>
      <c r="R16" s="32">
        <v>1.66422</v>
      </c>
      <c r="S16" s="67">
        <f>(L16-R16)/R16</f>
        <v>0.4184843350037854</v>
      </c>
      <c r="T16" s="79">
        <v>1</v>
      </c>
      <c r="U16" s="79">
        <f>J16-P16</f>
        <v>-2.4433962699978287E-2</v>
      </c>
      <c r="V16" s="79">
        <f>K16-Q16</f>
        <v>42.75</v>
      </c>
      <c r="W16" s="51" t="s">
        <v>223</v>
      </c>
      <c r="X16" s="13" t="s">
        <v>223</v>
      </c>
      <c r="Y16" s="8">
        <v>115</v>
      </c>
      <c r="Z16" s="10">
        <v>6</v>
      </c>
      <c r="AA16" s="26" t="s">
        <v>222</v>
      </c>
      <c r="AB16" s="8">
        <v>73</v>
      </c>
      <c r="AC16" s="8">
        <v>42</v>
      </c>
      <c r="AD16" s="11" t="s">
        <v>223</v>
      </c>
      <c r="AE16" s="49" t="s">
        <v>231</v>
      </c>
      <c r="AF16" s="8">
        <v>73</v>
      </c>
      <c r="AG16" s="8">
        <v>42</v>
      </c>
      <c r="AH16" s="27" t="s">
        <v>231</v>
      </c>
    </row>
    <row r="17" spans="1:34" x14ac:dyDescent="0.2">
      <c r="A17" s="2">
        <v>15</v>
      </c>
      <c r="B17" s="36">
        <v>42093</v>
      </c>
      <c r="C17" s="81">
        <v>0.46736111111111112</v>
      </c>
      <c r="D17" s="44" t="s">
        <v>79</v>
      </c>
      <c r="E17" s="6">
        <v>11</v>
      </c>
      <c r="F17" s="43" t="s">
        <v>13</v>
      </c>
      <c r="G17" s="49" t="s">
        <v>17</v>
      </c>
      <c r="H17" s="8">
        <v>11</v>
      </c>
      <c r="I17" s="8" t="s">
        <v>11</v>
      </c>
      <c r="J17" s="8">
        <f>VLOOKUP(G17,[1]Color_Analysis.csv!$B:$G,5,0)</f>
        <v>3.0373831775700934E-2</v>
      </c>
      <c r="K17" s="8">
        <f>VLOOKUP($G17,[1]Color_Analysis.csv!$B:$G,6,0)</f>
        <v>214</v>
      </c>
      <c r="L17" s="32">
        <v>2.0547399999999998</v>
      </c>
      <c r="M17" s="49" t="s">
        <v>22</v>
      </c>
      <c r="N17" s="8">
        <v>7</v>
      </c>
      <c r="O17" s="8" t="s">
        <v>13</v>
      </c>
      <c r="P17" s="8">
        <f>VLOOKUP($M17,[1]Color_Analysis.csv!$B:$G,5,0)</f>
        <v>6.4798598949211902E-2</v>
      </c>
      <c r="Q17" s="8">
        <f>VLOOKUP($M17,[1]Color_Analysis.csv!$B:$G,6,0)</f>
        <v>142.75</v>
      </c>
      <c r="R17" s="32">
        <v>1.6660200000000001</v>
      </c>
      <c r="S17" s="67">
        <f>(L17-R17)/R17</f>
        <v>0.23332252914130666</v>
      </c>
      <c r="T17" s="79">
        <v>0</v>
      </c>
      <c r="U17" s="79">
        <f>J17-P17</f>
        <v>-3.4424767173510964E-2</v>
      </c>
      <c r="V17" s="79">
        <f>K17-Q17</f>
        <v>71.25</v>
      </c>
      <c r="W17" s="51" t="s">
        <v>222</v>
      </c>
      <c r="X17" s="13" t="s">
        <v>223</v>
      </c>
      <c r="Y17" s="8">
        <v>369</v>
      </c>
      <c r="Z17" s="10">
        <v>20</v>
      </c>
      <c r="AA17" s="26" t="s">
        <v>223</v>
      </c>
      <c r="AB17" s="8">
        <v>294</v>
      </c>
      <c r="AC17" s="8">
        <v>75</v>
      </c>
      <c r="AD17" s="11" t="s">
        <v>223</v>
      </c>
      <c r="AE17" s="49" t="s">
        <v>231</v>
      </c>
      <c r="AF17" s="8">
        <v>75</v>
      </c>
      <c r="AG17" s="8">
        <v>294</v>
      </c>
      <c r="AH17" s="27" t="s">
        <v>232</v>
      </c>
    </row>
    <row r="18" spans="1:34" x14ac:dyDescent="0.2">
      <c r="A18" s="2">
        <v>16</v>
      </c>
      <c r="B18" s="36">
        <v>42093</v>
      </c>
      <c r="C18" s="81">
        <v>0.52083333333333337</v>
      </c>
      <c r="D18" s="44" t="s">
        <v>129</v>
      </c>
      <c r="E18" s="6">
        <v>5</v>
      </c>
      <c r="F18" s="43" t="s">
        <v>6</v>
      </c>
      <c r="G18" s="49" t="s">
        <v>17</v>
      </c>
      <c r="H18" s="8">
        <v>11</v>
      </c>
      <c r="I18" s="8" t="s">
        <v>11</v>
      </c>
      <c r="J18" s="8">
        <f>VLOOKUP(G18,[1]Color_Analysis.csv!$B:$G,5,0)</f>
        <v>3.0373831775700934E-2</v>
      </c>
      <c r="K18" s="8">
        <f>VLOOKUP($G18,[1]Color_Analysis.csv!$B:$G,6,0)</f>
        <v>214</v>
      </c>
      <c r="L18" s="32">
        <v>2.0547399999999998</v>
      </c>
      <c r="M18" s="49" t="s">
        <v>7</v>
      </c>
      <c r="N18" s="8">
        <v>9</v>
      </c>
      <c r="O18" s="8" t="s">
        <v>8</v>
      </c>
      <c r="P18" s="8">
        <f>VLOOKUP($M18,[1]Color_Analysis.csv!$B:$G,5,0)</f>
        <v>6.7103109656301146E-2</v>
      </c>
      <c r="Q18" s="8">
        <f>VLOOKUP($M18,[1]Color_Analysis.csv!$B:$G,6,0)</f>
        <v>152.75</v>
      </c>
      <c r="R18" s="32">
        <v>1.7127600000000001</v>
      </c>
      <c r="S18" s="67">
        <f>(L18-R18)/R18</f>
        <v>0.19966603610546704</v>
      </c>
      <c r="T18" s="79">
        <v>0</v>
      </c>
      <c r="U18" s="79">
        <f>J18-P18</f>
        <v>-3.6729277880600208E-2</v>
      </c>
      <c r="V18" s="79">
        <f>K18-Q18</f>
        <v>61.25</v>
      </c>
      <c r="W18" s="51" t="s">
        <v>223</v>
      </c>
      <c r="X18" s="13" t="s">
        <v>223</v>
      </c>
      <c r="Y18" s="8">
        <v>67</v>
      </c>
      <c r="Z18" s="10">
        <v>3</v>
      </c>
      <c r="AA18" s="26" t="s">
        <v>223</v>
      </c>
      <c r="AB18" s="8">
        <v>36</v>
      </c>
      <c r="AC18" s="8">
        <v>31</v>
      </c>
      <c r="AD18" s="11" t="s">
        <v>223</v>
      </c>
      <c r="AE18" s="49" t="s">
        <v>232</v>
      </c>
      <c r="AF18" s="8">
        <v>36</v>
      </c>
      <c r="AG18" s="8">
        <v>31</v>
      </c>
      <c r="AH18" s="27" t="s">
        <v>231</v>
      </c>
    </row>
    <row r="19" spans="1:34" x14ac:dyDescent="0.2">
      <c r="A19" s="2">
        <v>17</v>
      </c>
      <c r="B19" s="36">
        <v>42093</v>
      </c>
      <c r="C19" s="81">
        <v>0.5395833333333333</v>
      </c>
      <c r="D19" s="44" t="s">
        <v>139</v>
      </c>
      <c r="E19" s="6">
        <v>7</v>
      </c>
      <c r="F19" s="43" t="s">
        <v>13</v>
      </c>
      <c r="G19" s="49" t="s">
        <v>26</v>
      </c>
      <c r="H19" s="8">
        <v>8</v>
      </c>
      <c r="I19" s="8" t="s">
        <v>8</v>
      </c>
      <c r="J19" s="8">
        <f>VLOOKUP(G19,[1]Color_Analysis.csv!$B:$G,5,0)</f>
        <v>6.097560975609756E-2</v>
      </c>
      <c r="K19" s="8">
        <f>VLOOKUP($G19,[1]Color_Analysis.csv!$B:$G,6,0)</f>
        <v>164</v>
      </c>
      <c r="L19" s="32">
        <v>2.2124100000000002</v>
      </c>
      <c r="M19" s="49" t="s">
        <v>10</v>
      </c>
      <c r="N19" s="8">
        <v>7</v>
      </c>
      <c r="O19" s="8" t="s">
        <v>11</v>
      </c>
      <c r="P19" s="8">
        <f>VLOOKUP($M19,[1]Color_Analysis.csv!$B:$G,5,0)</f>
        <v>5.4973821989528798E-2</v>
      </c>
      <c r="Q19" s="8">
        <f>VLOOKUP($M19,[1]Color_Analysis.csv!$B:$G,6,0)</f>
        <v>191</v>
      </c>
      <c r="R19" s="32">
        <v>1.8193299999999999</v>
      </c>
      <c r="S19" s="67">
        <f>(L19-R19)/R19</f>
        <v>0.21605755965108053</v>
      </c>
      <c r="T19" s="79">
        <v>0</v>
      </c>
      <c r="U19" s="79">
        <f>J19-P19</f>
        <v>6.0017877665687613E-3</v>
      </c>
      <c r="V19" s="79">
        <f>K19-Q19</f>
        <v>-27</v>
      </c>
      <c r="W19" s="51" t="s">
        <v>223</v>
      </c>
      <c r="X19" s="13" t="s">
        <v>223</v>
      </c>
      <c r="Y19" s="8">
        <v>120</v>
      </c>
      <c r="Z19" s="10">
        <v>15</v>
      </c>
      <c r="AA19" s="26" t="s">
        <v>222</v>
      </c>
      <c r="AB19" s="8">
        <v>63</v>
      </c>
      <c r="AC19" s="8">
        <v>57</v>
      </c>
      <c r="AD19" s="11" t="s">
        <v>223</v>
      </c>
      <c r="AE19" s="49" t="s">
        <v>231</v>
      </c>
      <c r="AF19" s="8">
        <v>63</v>
      </c>
      <c r="AG19" s="8">
        <v>57</v>
      </c>
      <c r="AH19" s="27" t="s">
        <v>231</v>
      </c>
    </row>
    <row r="20" spans="1:34" x14ac:dyDescent="0.2">
      <c r="A20" s="2">
        <v>18</v>
      </c>
      <c r="B20" s="36">
        <v>42094</v>
      </c>
      <c r="C20" s="81">
        <v>0.42777777777777781</v>
      </c>
      <c r="D20" s="14" t="s">
        <v>33</v>
      </c>
      <c r="E20" s="6">
        <v>16</v>
      </c>
      <c r="F20" s="43" t="s">
        <v>30</v>
      </c>
      <c r="G20" s="49" t="s">
        <v>34</v>
      </c>
      <c r="H20" s="8">
        <v>8</v>
      </c>
      <c r="I20" s="8" t="s">
        <v>13</v>
      </c>
      <c r="J20" s="8">
        <f>VLOOKUP(G20,[1]Color_Analysis.csv!$B:$G,5,0)</f>
        <v>0.16756756756756758</v>
      </c>
      <c r="K20" s="8">
        <f>VLOOKUP($G20,[1]Color_Analysis.csv!$B:$G,6,0)</f>
        <v>138.75</v>
      </c>
      <c r="L20" s="32">
        <v>2.25014</v>
      </c>
      <c r="M20" s="49" t="s">
        <v>35</v>
      </c>
      <c r="N20" s="8">
        <v>9</v>
      </c>
      <c r="O20" s="8" t="s">
        <v>13</v>
      </c>
      <c r="P20" s="8">
        <f>VLOOKUP($M20,[1]Color_Analysis.csv!$B:$G,5,0)</f>
        <v>0.1245674740484429</v>
      </c>
      <c r="Q20" s="8">
        <f>VLOOKUP($M20,[1]Color_Analysis.csv!$B:$G,6,0)</f>
        <v>144.5</v>
      </c>
      <c r="R20" s="32">
        <v>1.66422</v>
      </c>
      <c r="S20" s="67">
        <f>(L20-R20)/R20</f>
        <v>0.35206883705279352</v>
      </c>
      <c r="T20" s="79">
        <v>1</v>
      </c>
      <c r="U20" s="79">
        <f>J20-P20</f>
        <v>4.3000093519124677E-2</v>
      </c>
      <c r="V20" s="79">
        <f>K20-Q20</f>
        <v>-5.75</v>
      </c>
      <c r="W20" s="51" t="s">
        <v>223</v>
      </c>
      <c r="X20" s="13" t="s">
        <v>223</v>
      </c>
      <c r="Y20" s="8">
        <v>65</v>
      </c>
      <c r="Z20" s="10">
        <v>9</v>
      </c>
      <c r="AA20" s="26" t="s">
        <v>222</v>
      </c>
      <c r="AB20" s="8">
        <v>35</v>
      </c>
      <c r="AC20" s="8">
        <v>30</v>
      </c>
      <c r="AD20" s="11" t="s">
        <v>223</v>
      </c>
      <c r="AE20" s="49" t="s">
        <v>231</v>
      </c>
      <c r="AF20" s="8">
        <v>35</v>
      </c>
      <c r="AG20" s="8">
        <v>30</v>
      </c>
      <c r="AH20" s="27" t="s">
        <v>231</v>
      </c>
    </row>
    <row r="21" spans="1:34" x14ac:dyDescent="0.2">
      <c r="A21" s="2">
        <v>19</v>
      </c>
      <c r="B21" s="36">
        <v>42094</v>
      </c>
      <c r="C21" s="81">
        <v>0.44930555555555557</v>
      </c>
      <c r="D21" s="14" t="s">
        <v>60</v>
      </c>
      <c r="E21" s="6">
        <v>6</v>
      </c>
      <c r="F21" s="43" t="s">
        <v>11</v>
      </c>
      <c r="G21" s="49" t="s">
        <v>17</v>
      </c>
      <c r="H21" s="8">
        <v>11</v>
      </c>
      <c r="I21" s="8" t="s">
        <v>11</v>
      </c>
      <c r="J21" s="8">
        <f>VLOOKUP(G21,[1]Color_Analysis.csv!$B:$G,5,0)</f>
        <v>3.0373831775700934E-2</v>
      </c>
      <c r="K21" s="8">
        <f>VLOOKUP($G21,[1]Color_Analysis.csv!$B:$G,6,0)</f>
        <v>214</v>
      </c>
      <c r="L21" s="32">
        <v>2.0547399999999998</v>
      </c>
      <c r="M21" s="49" t="s">
        <v>61</v>
      </c>
      <c r="N21" s="8">
        <v>13</v>
      </c>
      <c r="O21" s="8" t="s">
        <v>13</v>
      </c>
      <c r="P21" s="8">
        <f>VLOOKUP($M21,[1]Color_Analysis.csv!$B:$G,5,0)</f>
        <v>0.14629948364888123</v>
      </c>
      <c r="Q21" s="8">
        <f>VLOOKUP($M21,[1]Color_Analysis.csv!$B:$G,6,0)</f>
        <v>145.25</v>
      </c>
      <c r="R21" s="32">
        <v>1.77318</v>
      </c>
      <c r="S21" s="67">
        <f>(L21-R21)/R21</f>
        <v>0.15878816589404338</v>
      </c>
      <c r="T21" s="79">
        <v>0</v>
      </c>
      <c r="U21" s="79">
        <f>J21-P21</f>
        <v>-0.1159256518731803</v>
      </c>
      <c r="V21" s="79">
        <f>K21-Q21</f>
        <v>68.75</v>
      </c>
      <c r="W21" s="51" t="s">
        <v>222</v>
      </c>
      <c r="X21" s="13" t="s">
        <v>223</v>
      </c>
      <c r="Y21" s="8">
        <v>172</v>
      </c>
      <c r="Z21" s="10">
        <v>11</v>
      </c>
      <c r="AA21" s="26" t="s">
        <v>222</v>
      </c>
      <c r="AB21" s="8">
        <v>114</v>
      </c>
      <c r="AC21" s="8">
        <v>58</v>
      </c>
      <c r="AD21" s="11" t="s">
        <v>223</v>
      </c>
      <c r="AE21" s="49" t="s">
        <v>232</v>
      </c>
      <c r="AF21" s="8">
        <v>58</v>
      </c>
      <c r="AG21" s="8">
        <v>114</v>
      </c>
      <c r="AH21" s="27" t="s">
        <v>232</v>
      </c>
    </row>
    <row r="22" spans="1:34" x14ac:dyDescent="0.2">
      <c r="A22" s="2">
        <v>20</v>
      </c>
      <c r="B22" s="36">
        <v>42094</v>
      </c>
      <c r="C22" s="81">
        <v>0.47361111111111115</v>
      </c>
      <c r="D22" s="14" t="s">
        <v>88</v>
      </c>
      <c r="E22" s="6">
        <v>7</v>
      </c>
      <c r="F22" s="43" t="s">
        <v>30</v>
      </c>
      <c r="G22" s="49" t="s">
        <v>34</v>
      </c>
      <c r="H22" s="8">
        <v>8</v>
      </c>
      <c r="I22" s="8" t="s">
        <v>13</v>
      </c>
      <c r="J22" s="8">
        <f>VLOOKUP(G22,[1]Color_Analysis.csv!$B:$G,5,0)</f>
        <v>0.16756756756756758</v>
      </c>
      <c r="K22" s="8">
        <f>VLOOKUP($G22,[1]Color_Analysis.csv!$B:$G,6,0)</f>
        <v>138.75</v>
      </c>
      <c r="L22" s="32">
        <v>2.25014</v>
      </c>
      <c r="M22" s="49" t="s">
        <v>15</v>
      </c>
      <c r="N22" s="8">
        <v>7</v>
      </c>
      <c r="O22" s="8" t="s">
        <v>11</v>
      </c>
      <c r="P22" s="8">
        <f>VLOOKUP($M22,[1]Color_Analysis.csv!$B:$G,5,0)</f>
        <v>7.8260869565217397E-2</v>
      </c>
      <c r="Q22" s="8">
        <f>VLOOKUP($M22,[1]Color_Analysis.csv!$B:$G,6,0)</f>
        <v>143.75</v>
      </c>
      <c r="R22" s="32">
        <v>1.4828300000000001</v>
      </c>
      <c r="S22" s="67">
        <f>(L22-R22)/R22</f>
        <v>0.51746322909571552</v>
      </c>
      <c r="T22" s="79">
        <v>1</v>
      </c>
      <c r="U22" s="79">
        <f>J22-P22</f>
        <v>8.9306698002350179E-2</v>
      </c>
      <c r="V22" s="79">
        <f>K22-Q22</f>
        <v>-5</v>
      </c>
      <c r="W22" s="51" t="s">
        <v>223</v>
      </c>
      <c r="X22" s="13" t="s">
        <v>222</v>
      </c>
      <c r="Y22" s="8">
        <v>66</v>
      </c>
      <c r="Z22" s="10">
        <v>10</v>
      </c>
      <c r="AA22" s="26" t="s">
        <v>222</v>
      </c>
      <c r="AB22" s="8">
        <v>26</v>
      </c>
      <c r="AC22" s="8">
        <v>40</v>
      </c>
      <c r="AD22" s="11" t="s">
        <v>222</v>
      </c>
      <c r="AE22" s="49" t="s">
        <v>231</v>
      </c>
      <c r="AF22" s="8">
        <v>26</v>
      </c>
      <c r="AG22" s="8">
        <v>40</v>
      </c>
      <c r="AH22" s="27" t="s">
        <v>232</v>
      </c>
    </row>
    <row r="23" spans="1:34" x14ac:dyDescent="0.2">
      <c r="A23" s="2">
        <v>21</v>
      </c>
      <c r="B23" s="36">
        <v>42094</v>
      </c>
      <c r="C23" s="81">
        <v>0.49444444444444446</v>
      </c>
      <c r="D23" s="16" t="s">
        <v>112</v>
      </c>
      <c r="E23" s="6">
        <v>14</v>
      </c>
      <c r="F23" s="43" t="s">
        <v>8</v>
      </c>
      <c r="G23" s="49" t="s">
        <v>17</v>
      </c>
      <c r="H23" s="8">
        <v>11</v>
      </c>
      <c r="I23" s="8" t="s">
        <v>11</v>
      </c>
      <c r="J23" s="8">
        <f>VLOOKUP(G23,[1]Color_Analysis.csv!$B:$G,5,0)</f>
        <v>3.0373831775700934E-2</v>
      </c>
      <c r="K23" s="8">
        <f>VLOOKUP($G23,[1]Color_Analysis.csv!$B:$G,6,0)</f>
        <v>214</v>
      </c>
      <c r="L23" s="32">
        <v>2.0547399999999998</v>
      </c>
      <c r="M23" s="49" t="s">
        <v>27</v>
      </c>
      <c r="N23" s="8">
        <v>9</v>
      </c>
      <c r="O23" s="8" t="s">
        <v>13</v>
      </c>
      <c r="P23" s="8">
        <f>VLOOKUP($M23,[1]Color_Analysis.csv!$B:$G,5,0)</f>
        <v>8.9655172413793102E-2</v>
      </c>
      <c r="Q23" s="8">
        <f>VLOOKUP($M23,[1]Color_Analysis.csv!$B:$G,6,0)</f>
        <v>181.25</v>
      </c>
      <c r="R23" s="32">
        <v>1.6713100000000001</v>
      </c>
      <c r="S23" s="67">
        <f>(L23-R23)/R23</f>
        <v>0.22941883911422759</v>
      </c>
      <c r="T23" s="79">
        <v>0</v>
      </c>
      <c r="U23" s="79">
        <f>J23-P23</f>
        <v>-5.9281340638092164E-2</v>
      </c>
      <c r="V23" s="79">
        <f>K23-Q23</f>
        <v>32.75</v>
      </c>
      <c r="W23" s="51" t="s">
        <v>223</v>
      </c>
      <c r="X23" s="13" t="s">
        <v>222</v>
      </c>
      <c r="Y23" s="8">
        <v>140</v>
      </c>
      <c r="Z23" s="10">
        <v>12</v>
      </c>
      <c r="AA23" s="26" t="s">
        <v>222</v>
      </c>
      <c r="AB23" s="8">
        <v>70</v>
      </c>
      <c r="AC23" s="8">
        <v>70</v>
      </c>
      <c r="AD23" s="11" t="s">
        <v>236</v>
      </c>
      <c r="AE23" s="49" t="s">
        <v>231</v>
      </c>
      <c r="AF23" s="8">
        <v>70</v>
      </c>
      <c r="AG23" s="8">
        <v>70</v>
      </c>
      <c r="AH23" s="27" t="s">
        <v>236</v>
      </c>
    </row>
    <row r="24" spans="1:34" x14ac:dyDescent="0.2">
      <c r="A24" s="2">
        <v>22</v>
      </c>
      <c r="B24" s="36">
        <v>42094</v>
      </c>
      <c r="C24" s="83">
        <v>0.50138888888888888</v>
      </c>
      <c r="D24" s="16" t="s">
        <v>119</v>
      </c>
      <c r="E24" s="6">
        <v>13</v>
      </c>
      <c r="F24" s="43" t="s">
        <v>46</v>
      </c>
      <c r="G24" s="49" t="s">
        <v>31</v>
      </c>
      <c r="H24" s="8">
        <v>11</v>
      </c>
      <c r="I24" s="8" t="s">
        <v>13</v>
      </c>
      <c r="J24" s="8">
        <f>VLOOKUP(G24,[1]Color_Analysis.csv!$B:$G,5,0)</f>
        <v>0.10533515731874145</v>
      </c>
      <c r="K24" s="8">
        <f>VLOOKUP($G24,[1]Color_Analysis.csv!$B:$G,6,0)</f>
        <v>182.75</v>
      </c>
      <c r="L24" s="32">
        <v>2.3064900000000002</v>
      </c>
      <c r="M24" s="49" t="s">
        <v>7</v>
      </c>
      <c r="N24" s="8">
        <v>9</v>
      </c>
      <c r="O24" s="8" t="s">
        <v>8</v>
      </c>
      <c r="P24" s="8">
        <f>VLOOKUP($M24,[1]Color_Analysis.csv!$B:$G,5,0)</f>
        <v>6.7103109656301146E-2</v>
      </c>
      <c r="Q24" s="8">
        <f>VLOOKUP($M24,[1]Color_Analysis.csv!$B:$G,6,0)</f>
        <v>152.75</v>
      </c>
      <c r="R24" s="32">
        <v>1.7127600000000001</v>
      </c>
      <c r="S24" s="67">
        <f>(L24-R24)/R24</f>
        <v>0.3466510194072725</v>
      </c>
      <c r="T24" s="79">
        <v>1</v>
      </c>
      <c r="U24" s="79">
        <f>J24-P24</f>
        <v>3.8232047662440302E-2</v>
      </c>
      <c r="V24" s="79">
        <f>K24-Q24</f>
        <v>30</v>
      </c>
      <c r="W24" s="51" t="s">
        <v>223</v>
      </c>
      <c r="X24" s="13" t="s">
        <v>222</v>
      </c>
      <c r="Y24" s="8">
        <v>55</v>
      </c>
      <c r="Z24" s="10">
        <v>13</v>
      </c>
      <c r="AA24" s="26" t="s">
        <v>223</v>
      </c>
      <c r="AB24" s="8">
        <v>34</v>
      </c>
      <c r="AC24" s="8">
        <v>21</v>
      </c>
      <c r="AD24" s="11" t="s">
        <v>223</v>
      </c>
      <c r="AE24" s="49" t="s">
        <v>232</v>
      </c>
      <c r="AF24" s="8">
        <v>34</v>
      </c>
      <c r="AG24" s="8">
        <v>21</v>
      </c>
      <c r="AH24" s="27" t="s">
        <v>231</v>
      </c>
    </row>
    <row r="25" spans="1:34" x14ac:dyDescent="0.2">
      <c r="A25" s="2">
        <v>23</v>
      </c>
      <c r="B25" s="36">
        <v>42094</v>
      </c>
      <c r="C25" s="81">
        <v>0.51597222222222217</v>
      </c>
      <c r="D25" s="45" t="s">
        <v>126</v>
      </c>
      <c r="E25" s="6">
        <v>11</v>
      </c>
      <c r="F25" s="43" t="s">
        <v>30</v>
      </c>
      <c r="G25" s="49" t="s">
        <v>21</v>
      </c>
      <c r="H25" s="8">
        <v>13</v>
      </c>
      <c r="I25" s="8" t="s">
        <v>13</v>
      </c>
      <c r="J25" s="8">
        <f>VLOOKUP(G25,[1]Color_Analysis.csv!$B:$G,5,0)</f>
        <v>0.10013351134846461</v>
      </c>
      <c r="K25" s="8">
        <f>VLOOKUP($G25,[1]Color_Analysis.csv!$B:$G,6,0)</f>
        <v>187.25</v>
      </c>
      <c r="L25" s="32">
        <v>2.3606699999999998</v>
      </c>
      <c r="M25" s="49" t="s">
        <v>27</v>
      </c>
      <c r="N25" s="8">
        <v>9</v>
      </c>
      <c r="O25" s="8" t="s">
        <v>13</v>
      </c>
      <c r="P25" s="8">
        <f>VLOOKUP($M25,[1]Color_Analysis.csv!$B:$G,5,0)</f>
        <v>8.9655172413793102E-2</v>
      </c>
      <c r="Q25" s="8">
        <f>VLOOKUP($M25,[1]Color_Analysis.csv!$B:$G,6,0)</f>
        <v>181.25</v>
      </c>
      <c r="R25" s="32">
        <v>1.6713100000000001</v>
      </c>
      <c r="S25" s="67">
        <f>(L25-R25)/R25</f>
        <v>0.41246686730768062</v>
      </c>
      <c r="T25" s="79">
        <v>1</v>
      </c>
      <c r="U25" s="79">
        <f>J25-P25</f>
        <v>1.0478338934671511E-2</v>
      </c>
      <c r="V25" s="79">
        <f>K25-Q25</f>
        <v>6</v>
      </c>
      <c r="W25" s="51" t="s">
        <v>222</v>
      </c>
      <c r="X25" s="13" t="s">
        <v>222</v>
      </c>
      <c r="Y25" s="8">
        <v>74</v>
      </c>
      <c r="Z25" s="10">
        <v>15</v>
      </c>
      <c r="AA25" s="26" t="s">
        <v>223</v>
      </c>
      <c r="AB25" s="8">
        <v>19</v>
      </c>
      <c r="AC25" s="8">
        <v>55</v>
      </c>
      <c r="AD25" s="11" t="s">
        <v>222</v>
      </c>
      <c r="AE25" s="49" t="s">
        <v>231</v>
      </c>
      <c r="AF25" s="8">
        <v>55</v>
      </c>
      <c r="AG25" s="8">
        <v>19</v>
      </c>
      <c r="AH25" s="27" t="s">
        <v>231</v>
      </c>
    </row>
    <row r="26" spans="1:34" x14ac:dyDescent="0.2">
      <c r="A26" s="2">
        <v>24</v>
      </c>
      <c r="B26" s="35">
        <v>42094</v>
      </c>
      <c r="C26" s="83">
        <v>0.53541666666666665</v>
      </c>
      <c r="D26" s="16" t="s">
        <v>137</v>
      </c>
      <c r="E26" s="6">
        <v>4</v>
      </c>
      <c r="F26" s="43" t="s">
        <v>8</v>
      </c>
      <c r="G26" s="49" t="s">
        <v>5</v>
      </c>
      <c r="H26" s="8">
        <v>9</v>
      </c>
      <c r="I26" s="8" t="s">
        <v>6</v>
      </c>
      <c r="J26" s="8">
        <f>VLOOKUP(G26,[1]Color_Analysis.csv!$B:$G,5,0)</f>
        <v>5.6047197640117993E-2</v>
      </c>
      <c r="K26" s="8">
        <f>VLOOKUP($G26,[1]Color_Analysis.csv!$B:$G,6,0)</f>
        <v>169.5</v>
      </c>
      <c r="L26" s="32">
        <v>2.1748699999999999</v>
      </c>
      <c r="M26" s="49" t="s">
        <v>35</v>
      </c>
      <c r="N26" s="8">
        <v>9</v>
      </c>
      <c r="O26" s="8" t="s">
        <v>13</v>
      </c>
      <c r="P26" s="8">
        <f>VLOOKUP($M26,[1]Color_Analysis.csv!$B:$G,5,0)</f>
        <v>0.1245674740484429</v>
      </c>
      <c r="Q26" s="8">
        <f>VLOOKUP($M26,[1]Color_Analysis.csv!$B:$G,6,0)</f>
        <v>144.5</v>
      </c>
      <c r="R26" s="32">
        <v>1.66422</v>
      </c>
      <c r="S26" s="67">
        <f>(L26-R26)/R26</f>
        <v>0.30684044176851605</v>
      </c>
      <c r="T26" s="79">
        <v>0</v>
      </c>
      <c r="U26" s="79">
        <f>J26-P26</f>
        <v>-6.8520276408324907E-2</v>
      </c>
      <c r="V26" s="79">
        <f>K26-Q26</f>
        <v>25</v>
      </c>
      <c r="W26" s="51" t="s">
        <v>222</v>
      </c>
      <c r="X26" s="13" t="s">
        <v>223</v>
      </c>
      <c r="Y26" s="8">
        <v>191</v>
      </c>
      <c r="Z26" s="10">
        <v>6</v>
      </c>
      <c r="AA26" s="26" t="s">
        <v>223</v>
      </c>
      <c r="AB26" s="8">
        <v>66</v>
      </c>
      <c r="AC26" s="8">
        <v>125</v>
      </c>
      <c r="AD26" s="11" t="s">
        <v>222</v>
      </c>
      <c r="AE26" s="49" t="s">
        <v>231</v>
      </c>
      <c r="AF26" s="8">
        <v>125</v>
      </c>
      <c r="AG26" s="8">
        <v>66</v>
      </c>
      <c r="AH26" s="27" t="s">
        <v>231</v>
      </c>
    </row>
    <row r="27" spans="1:34" x14ac:dyDescent="0.2">
      <c r="A27" s="2">
        <v>25</v>
      </c>
      <c r="B27" s="36">
        <v>42095</v>
      </c>
      <c r="C27" s="81">
        <v>0.42638888888888887</v>
      </c>
      <c r="D27" s="14" t="s">
        <v>29</v>
      </c>
      <c r="E27" s="6">
        <v>5</v>
      </c>
      <c r="F27" s="43" t="s">
        <v>30</v>
      </c>
      <c r="G27" s="49" t="s">
        <v>31</v>
      </c>
      <c r="H27" s="8">
        <v>11</v>
      </c>
      <c r="I27" s="8" t="s">
        <v>13</v>
      </c>
      <c r="J27" s="8">
        <f>VLOOKUP(G27,[1]Color_Analysis.csv!$B:$G,5,0)</f>
        <v>0.10533515731874145</v>
      </c>
      <c r="K27" s="8">
        <f>VLOOKUP($G27,[1]Color_Analysis.csv!$B:$G,6,0)</f>
        <v>182.75</v>
      </c>
      <c r="L27" s="32">
        <v>2.3064900000000002</v>
      </c>
      <c r="M27" s="49" t="s">
        <v>32</v>
      </c>
      <c r="N27" s="8">
        <v>12</v>
      </c>
      <c r="O27" s="8" t="s">
        <v>13</v>
      </c>
      <c r="P27" s="8">
        <f>VLOOKUP($M27,[1]Color_Analysis.csv!$B:$G,5,0)</f>
        <v>0.12871287128712872</v>
      </c>
      <c r="Q27" s="8">
        <f>VLOOKUP($M27,[1]Color_Analysis.csv!$B:$G,6,0)</f>
        <v>126.25</v>
      </c>
      <c r="R27" s="32">
        <v>1.72739</v>
      </c>
      <c r="S27" s="67">
        <f>(L27-R27)/R27</f>
        <v>0.3352456596367932</v>
      </c>
      <c r="T27" s="79">
        <v>1</v>
      </c>
      <c r="U27" s="79">
        <f>J27-P27</f>
        <v>-2.3377713968387268E-2</v>
      </c>
      <c r="V27" s="79">
        <f>K27-Q27</f>
        <v>56.5</v>
      </c>
      <c r="W27" s="51" t="s">
        <v>223</v>
      </c>
      <c r="X27" s="13" t="s">
        <v>223</v>
      </c>
      <c r="Y27" s="8">
        <v>164</v>
      </c>
      <c r="Z27" s="10">
        <v>10</v>
      </c>
      <c r="AA27" s="26" t="s">
        <v>222</v>
      </c>
      <c r="AB27" s="8">
        <v>92</v>
      </c>
      <c r="AC27" s="8">
        <v>72</v>
      </c>
      <c r="AD27" s="11" t="s">
        <v>223</v>
      </c>
      <c r="AE27" s="49" t="s">
        <v>231</v>
      </c>
      <c r="AF27" s="8">
        <v>92</v>
      </c>
      <c r="AG27" s="8">
        <v>72</v>
      </c>
      <c r="AH27" s="27" t="s">
        <v>231</v>
      </c>
    </row>
    <row r="28" spans="1:34" x14ac:dyDescent="0.2">
      <c r="A28" s="2">
        <v>26</v>
      </c>
      <c r="B28" s="36">
        <v>42093</v>
      </c>
      <c r="C28" s="81">
        <v>0.45208333333333334</v>
      </c>
      <c r="D28" s="14" t="s">
        <v>66</v>
      </c>
      <c r="E28" s="6">
        <v>4</v>
      </c>
      <c r="F28" s="43" t="s">
        <v>30</v>
      </c>
      <c r="G28" s="49" t="s">
        <v>31</v>
      </c>
      <c r="H28" s="8">
        <v>11</v>
      </c>
      <c r="I28" s="8" t="s">
        <v>13</v>
      </c>
      <c r="J28" s="8">
        <f>VLOOKUP(G28,[1]Color_Analysis.csv!$B:$G,5,0)</f>
        <v>0.10533515731874145</v>
      </c>
      <c r="K28" s="8">
        <f>VLOOKUP($G28,[1]Color_Analysis.csv!$B:$G,6,0)</f>
        <v>182.75</v>
      </c>
      <c r="L28" s="32">
        <v>2.3064900000000002</v>
      </c>
      <c r="M28" s="49" t="s">
        <v>41</v>
      </c>
      <c r="N28" s="8">
        <v>11</v>
      </c>
      <c r="O28" s="8" t="s">
        <v>6</v>
      </c>
      <c r="P28" s="8">
        <f>VLOOKUP($M28,[1]Color_Analysis.csv!$B:$G,5,0)</f>
        <v>0.10344827586206896</v>
      </c>
      <c r="Q28" s="8">
        <f>VLOOKUP($M28,[1]Color_Analysis.csv!$B:$G,6,0)</f>
        <v>145</v>
      </c>
      <c r="R28" s="32">
        <v>1.5047900000000001</v>
      </c>
      <c r="S28" s="67">
        <f>(L28-R28)/R28</f>
        <v>0.53276536925418172</v>
      </c>
      <c r="T28" s="79">
        <v>1</v>
      </c>
      <c r="U28" s="79">
        <f>J28-P28</f>
        <v>1.8868814566724845E-3</v>
      </c>
      <c r="V28" s="79">
        <f>K28-Q28</f>
        <v>37.75</v>
      </c>
      <c r="W28" s="51" t="s">
        <v>222</v>
      </c>
      <c r="X28" s="13" t="s">
        <v>223</v>
      </c>
      <c r="Y28" s="8">
        <v>50</v>
      </c>
      <c r="Z28" s="10">
        <v>10</v>
      </c>
      <c r="AA28" s="26" t="s">
        <v>222</v>
      </c>
      <c r="AB28" s="8">
        <v>14</v>
      </c>
      <c r="AC28" s="8">
        <v>36</v>
      </c>
      <c r="AD28" s="11" t="s">
        <v>222</v>
      </c>
      <c r="AE28" s="49" t="s">
        <v>232</v>
      </c>
      <c r="AF28" s="8">
        <v>36</v>
      </c>
      <c r="AG28" s="8">
        <v>14</v>
      </c>
      <c r="AH28" s="27" t="s">
        <v>231</v>
      </c>
    </row>
    <row r="29" spans="1:34" x14ac:dyDescent="0.2">
      <c r="A29" s="2">
        <v>27</v>
      </c>
      <c r="B29" s="36">
        <v>42095</v>
      </c>
      <c r="C29" s="81">
        <v>0.47847222222222219</v>
      </c>
      <c r="D29" s="44" t="s">
        <v>94</v>
      </c>
      <c r="E29" s="6">
        <v>13</v>
      </c>
      <c r="F29" s="43" t="s">
        <v>8</v>
      </c>
      <c r="G29" s="49" t="s">
        <v>24</v>
      </c>
      <c r="H29" s="8">
        <v>14</v>
      </c>
      <c r="I29" s="8" t="s">
        <v>13</v>
      </c>
      <c r="J29" s="8">
        <f>VLOOKUP(G29,[1]Color_Analysis.csv!$B:$G,5,0)</f>
        <v>0.10542168674698796</v>
      </c>
      <c r="K29" s="8">
        <f>VLOOKUP($G29,[1]Color_Analysis.csv!$B:$G,6,0)</f>
        <v>166</v>
      </c>
      <c r="L29" s="32">
        <v>2.0388600000000001</v>
      </c>
      <c r="M29" s="49" t="s">
        <v>15</v>
      </c>
      <c r="N29" s="8">
        <v>7</v>
      </c>
      <c r="O29" s="8" t="s">
        <v>11</v>
      </c>
      <c r="P29" s="8">
        <f>VLOOKUP($M29,[1]Color_Analysis.csv!$B:$G,5,0)</f>
        <v>7.8260869565217397E-2</v>
      </c>
      <c r="Q29" s="8">
        <f>VLOOKUP($M29,[1]Color_Analysis.csv!$B:$G,6,0)</f>
        <v>143.75</v>
      </c>
      <c r="R29" s="32">
        <v>1.4828300000000001</v>
      </c>
      <c r="S29" s="67">
        <f>(L29-R29)/R29</f>
        <v>0.3749789254331245</v>
      </c>
      <c r="T29" s="79">
        <v>1</v>
      </c>
      <c r="U29" s="79">
        <f>J29-P29</f>
        <v>2.7160817181770561E-2</v>
      </c>
      <c r="V29" s="79">
        <f>K29-Q29</f>
        <v>22.25</v>
      </c>
      <c r="W29" s="51" t="s">
        <v>223</v>
      </c>
      <c r="X29" s="13" t="s">
        <v>223</v>
      </c>
      <c r="Y29" s="8">
        <v>53</v>
      </c>
      <c r="Z29" s="10">
        <v>8</v>
      </c>
      <c r="AA29" s="26" t="s">
        <v>222</v>
      </c>
      <c r="AB29" s="8">
        <v>43</v>
      </c>
      <c r="AC29" s="8">
        <v>10</v>
      </c>
      <c r="AD29" s="11" t="s">
        <v>223</v>
      </c>
      <c r="AE29" s="49" t="s">
        <v>231</v>
      </c>
      <c r="AF29" s="8">
        <v>43</v>
      </c>
      <c r="AG29" s="8">
        <v>10</v>
      </c>
      <c r="AH29" s="27" t="s">
        <v>231</v>
      </c>
    </row>
    <row r="30" spans="1:34" x14ac:dyDescent="0.2">
      <c r="A30" s="2">
        <v>28</v>
      </c>
      <c r="B30" s="35">
        <v>42095</v>
      </c>
      <c r="C30" s="81">
        <v>0.49861111111111112</v>
      </c>
      <c r="D30" s="42" t="s">
        <v>116</v>
      </c>
      <c r="E30" s="6">
        <v>5</v>
      </c>
      <c r="F30" s="43" t="s">
        <v>30</v>
      </c>
      <c r="G30" s="49" t="s">
        <v>14</v>
      </c>
      <c r="H30" s="8">
        <v>8</v>
      </c>
      <c r="I30" s="8" t="s">
        <v>4</v>
      </c>
      <c r="J30" s="8">
        <f>VLOOKUP(G30,[1]Color_Analysis.csv!$B:$G,5,0)</f>
        <v>7.3891625615763554E-2</v>
      </c>
      <c r="K30" s="8">
        <f>VLOOKUP($G30,[1]Color_Analysis.csv!$B:$G,6,0)</f>
        <v>152.25</v>
      </c>
      <c r="L30" s="32">
        <v>2.19367</v>
      </c>
      <c r="M30" s="49" t="s">
        <v>22</v>
      </c>
      <c r="N30" s="8">
        <v>7</v>
      </c>
      <c r="O30" s="8" t="s">
        <v>13</v>
      </c>
      <c r="P30" s="8">
        <f>VLOOKUP($M30,[1]Color_Analysis.csv!$B:$G,5,0)</f>
        <v>6.4798598949211902E-2</v>
      </c>
      <c r="Q30" s="8">
        <f>VLOOKUP($M30,[1]Color_Analysis.csv!$B:$G,6,0)</f>
        <v>142.75</v>
      </c>
      <c r="R30" s="32">
        <v>1.6660200000000001</v>
      </c>
      <c r="S30" s="67">
        <f>(L30-R30)/R30</f>
        <v>0.31671288459922448</v>
      </c>
      <c r="T30" s="79">
        <v>1</v>
      </c>
      <c r="U30" s="79">
        <f>J30-P30</f>
        <v>9.0930266665516513E-3</v>
      </c>
      <c r="V30" s="79">
        <f>K30-Q30</f>
        <v>9.5</v>
      </c>
      <c r="W30" s="51" t="s">
        <v>222</v>
      </c>
      <c r="X30" s="13" t="s">
        <v>223</v>
      </c>
      <c r="Y30" s="8">
        <v>382</v>
      </c>
      <c r="Z30" s="10">
        <v>12</v>
      </c>
      <c r="AA30" s="26" t="s">
        <v>223</v>
      </c>
      <c r="AB30" s="8">
        <v>155</v>
      </c>
      <c r="AC30" s="8">
        <v>227</v>
      </c>
      <c r="AD30" s="11" t="s">
        <v>222</v>
      </c>
      <c r="AE30" s="49" t="s">
        <v>231</v>
      </c>
      <c r="AF30" s="8">
        <v>227</v>
      </c>
      <c r="AG30" s="8">
        <v>155</v>
      </c>
      <c r="AH30" s="27" t="s">
        <v>231</v>
      </c>
    </row>
    <row r="31" spans="1:34" x14ac:dyDescent="0.2">
      <c r="A31" s="2">
        <v>29</v>
      </c>
      <c r="B31" s="36">
        <v>42096</v>
      </c>
      <c r="C31" s="81">
        <v>0.50694444444444442</v>
      </c>
      <c r="D31" s="45" t="s">
        <v>123</v>
      </c>
      <c r="E31" s="6">
        <v>5</v>
      </c>
      <c r="F31" s="43" t="s">
        <v>6</v>
      </c>
      <c r="G31" s="49" t="s">
        <v>21</v>
      </c>
      <c r="H31" s="8">
        <v>13</v>
      </c>
      <c r="I31" s="8" t="s">
        <v>13</v>
      </c>
      <c r="J31" s="8">
        <f>VLOOKUP(G31,[1]Color_Analysis.csv!$B:$G,5,0)</f>
        <v>0.10013351134846461</v>
      </c>
      <c r="K31" s="8">
        <f>VLOOKUP($G31,[1]Color_Analysis.csv!$B:$G,6,0)</f>
        <v>187.25</v>
      </c>
      <c r="L31" s="32">
        <v>2.3606699999999998</v>
      </c>
      <c r="M31" s="49" t="s">
        <v>15</v>
      </c>
      <c r="N31" s="8">
        <v>7</v>
      </c>
      <c r="O31" s="8" t="s">
        <v>11</v>
      </c>
      <c r="P31" s="8">
        <f>VLOOKUP($M31,[1]Color_Analysis.csv!$B:$G,5,0)</f>
        <v>7.8260869565217397E-2</v>
      </c>
      <c r="Q31" s="8">
        <f>VLOOKUP($M31,[1]Color_Analysis.csv!$B:$G,6,0)</f>
        <v>143.75</v>
      </c>
      <c r="R31" s="32">
        <v>1.4828300000000001</v>
      </c>
      <c r="S31" s="67">
        <f>(L31-R31)/R31</f>
        <v>0.59200312915168951</v>
      </c>
      <c r="T31" s="79">
        <v>1</v>
      </c>
      <c r="U31" s="79">
        <f>J31-P31</f>
        <v>2.1872641783247215E-2</v>
      </c>
      <c r="V31" s="79">
        <f>K31-Q31</f>
        <v>43.5</v>
      </c>
      <c r="W31" s="51" t="s">
        <v>223</v>
      </c>
      <c r="X31" s="13" t="s">
        <v>222</v>
      </c>
      <c r="Y31" s="8">
        <v>31</v>
      </c>
      <c r="Z31" s="10">
        <v>7</v>
      </c>
      <c r="AA31" s="26" t="s">
        <v>222</v>
      </c>
      <c r="AB31" s="8">
        <v>24</v>
      </c>
      <c r="AC31" s="8">
        <v>7</v>
      </c>
      <c r="AD31" s="11" t="s">
        <v>223</v>
      </c>
      <c r="AE31" s="49" t="s">
        <v>231</v>
      </c>
      <c r="AF31" s="8">
        <v>24</v>
      </c>
      <c r="AG31" s="8">
        <v>7</v>
      </c>
      <c r="AH31" s="27" t="s">
        <v>231</v>
      </c>
    </row>
    <row r="32" spans="1:34" x14ac:dyDescent="0.2">
      <c r="A32" s="2">
        <v>30</v>
      </c>
      <c r="B32" s="36">
        <v>42096</v>
      </c>
      <c r="C32" s="81">
        <v>0.51666666666666672</v>
      </c>
      <c r="D32" s="45" t="s">
        <v>127</v>
      </c>
      <c r="E32" s="6">
        <v>4</v>
      </c>
      <c r="F32" s="43" t="s">
        <v>6</v>
      </c>
      <c r="G32" s="49" t="s">
        <v>26</v>
      </c>
      <c r="H32" s="8">
        <v>8</v>
      </c>
      <c r="I32" s="8" t="s">
        <v>8</v>
      </c>
      <c r="J32" s="8">
        <f>VLOOKUP(G32,[1]Color_Analysis.csv!$B:$G,5,0)</f>
        <v>6.097560975609756E-2</v>
      </c>
      <c r="K32" s="8">
        <f>VLOOKUP($G32,[1]Color_Analysis.csv!$B:$G,6,0)</f>
        <v>164</v>
      </c>
      <c r="L32" s="32">
        <v>2.2124100000000002</v>
      </c>
      <c r="M32" s="49" t="s">
        <v>32</v>
      </c>
      <c r="N32" s="8">
        <v>12</v>
      </c>
      <c r="O32" s="8" t="s">
        <v>13</v>
      </c>
      <c r="P32" s="8">
        <f>VLOOKUP($M32,[1]Color_Analysis.csv!$B:$G,5,0)</f>
        <v>0.12871287128712872</v>
      </c>
      <c r="Q32" s="8">
        <f>VLOOKUP($M32,[1]Color_Analysis.csv!$B:$G,6,0)</f>
        <v>126.25</v>
      </c>
      <c r="R32" s="32">
        <v>1.72739</v>
      </c>
      <c r="S32" s="67">
        <f>(L32-R32)/R32</f>
        <v>0.28078198901232509</v>
      </c>
      <c r="T32" s="79">
        <v>0</v>
      </c>
      <c r="U32" s="79">
        <f>J32-P32</f>
        <v>-6.7737261531031157E-2</v>
      </c>
      <c r="V32" s="79">
        <f>K32-Q32</f>
        <v>37.75</v>
      </c>
      <c r="W32" s="51" t="s">
        <v>222</v>
      </c>
      <c r="X32" s="13" t="s">
        <v>223</v>
      </c>
      <c r="Y32" s="8">
        <v>368</v>
      </c>
      <c r="Z32" s="10">
        <v>11</v>
      </c>
      <c r="AA32" s="26" t="s">
        <v>223</v>
      </c>
      <c r="AB32" s="8">
        <v>212</v>
      </c>
      <c r="AC32" s="8">
        <v>156</v>
      </c>
      <c r="AD32" s="11" t="s">
        <v>223</v>
      </c>
      <c r="AE32" s="49" t="s">
        <v>231</v>
      </c>
      <c r="AF32" s="8">
        <v>156</v>
      </c>
      <c r="AG32" s="8">
        <v>212</v>
      </c>
      <c r="AH32" s="27" t="s">
        <v>232</v>
      </c>
    </row>
    <row r="33" spans="1:34" x14ac:dyDescent="0.2">
      <c r="A33" s="2">
        <v>31</v>
      </c>
      <c r="B33" s="36">
        <v>42096</v>
      </c>
      <c r="C33" s="81">
        <v>0.52638888888888891</v>
      </c>
      <c r="D33" s="44" t="s">
        <v>134</v>
      </c>
      <c r="E33" s="6">
        <v>8</v>
      </c>
      <c r="F33" s="43" t="s">
        <v>6</v>
      </c>
      <c r="G33" s="49" t="s">
        <v>19</v>
      </c>
      <c r="H33" s="8">
        <v>16</v>
      </c>
      <c r="I33" s="8" t="s">
        <v>13</v>
      </c>
      <c r="J33" s="8">
        <f>VLOOKUP(G33,[1]Color_Analysis.csv!$B:$G,5,0)</f>
        <v>7.2243346007604556E-2</v>
      </c>
      <c r="K33" s="8">
        <f>VLOOKUP($G33,[1]Color_Analysis.csv!$B:$G,6,0)</f>
        <v>197.25</v>
      </c>
      <c r="L33" s="32">
        <v>2.0538699999999999</v>
      </c>
      <c r="M33" s="49" t="s">
        <v>27</v>
      </c>
      <c r="N33" s="8">
        <v>9</v>
      </c>
      <c r="O33" s="8" t="s">
        <v>13</v>
      </c>
      <c r="P33" s="8">
        <f>VLOOKUP($M33,[1]Color_Analysis.csv!$B:$G,5,0)</f>
        <v>8.9655172413793102E-2</v>
      </c>
      <c r="Q33" s="8">
        <f>VLOOKUP($M33,[1]Color_Analysis.csv!$B:$G,6,0)</f>
        <v>181.25</v>
      </c>
      <c r="R33" s="32">
        <v>1.6713100000000001</v>
      </c>
      <c r="S33" s="67">
        <f>(L33-R33)/R33</f>
        <v>0.22889828936582668</v>
      </c>
      <c r="T33" s="79">
        <v>0</v>
      </c>
      <c r="U33" s="79">
        <f>J33-P33</f>
        <v>-1.7411826406188546E-2</v>
      </c>
      <c r="V33" s="79">
        <f>K33-Q33</f>
        <v>16</v>
      </c>
      <c r="W33" s="51" t="s">
        <v>223</v>
      </c>
      <c r="X33" s="13" t="s">
        <v>223</v>
      </c>
      <c r="Y33" s="8">
        <v>197</v>
      </c>
      <c r="Z33" s="10">
        <v>9</v>
      </c>
      <c r="AA33" s="26" t="s">
        <v>223</v>
      </c>
      <c r="AB33" s="8">
        <v>127</v>
      </c>
      <c r="AC33" s="8">
        <v>70</v>
      </c>
      <c r="AD33" s="11" t="s">
        <v>223</v>
      </c>
      <c r="AE33" s="49" t="s">
        <v>232</v>
      </c>
      <c r="AF33" s="8">
        <v>127</v>
      </c>
      <c r="AG33" s="8">
        <v>70</v>
      </c>
      <c r="AH33" s="27" t="s">
        <v>231</v>
      </c>
    </row>
    <row r="34" spans="1:34" x14ac:dyDescent="0.2">
      <c r="A34" s="2">
        <v>32</v>
      </c>
      <c r="B34" s="36">
        <v>42097</v>
      </c>
      <c r="C34" s="81">
        <v>0.42986111111111108</v>
      </c>
      <c r="D34" s="14" t="s">
        <v>36</v>
      </c>
      <c r="E34" s="6">
        <v>18</v>
      </c>
      <c r="F34" s="43" t="s">
        <v>8</v>
      </c>
      <c r="G34" s="49" t="s">
        <v>37</v>
      </c>
      <c r="H34" s="8">
        <v>9</v>
      </c>
      <c r="I34" s="8" t="s">
        <v>30</v>
      </c>
      <c r="J34" s="8">
        <f>VLOOKUP(G34,[1]Color_Analysis.csv!$B:$G,5,0)</f>
        <v>0.14482758620689656</v>
      </c>
      <c r="K34" s="8">
        <f>VLOOKUP($G34,[1]Color_Analysis.csv!$B:$G,6,0)</f>
        <v>145</v>
      </c>
      <c r="L34" s="32">
        <v>2.0896300000000001</v>
      </c>
      <c r="M34" s="49" t="s">
        <v>27</v>
      </c>
      <c r="N34" s="8">
        <v>9</v>
      </c>
      <c r="O34" s="8" t="s">
        <v>13</v>
      </c>
      <c r="P34" s="8">
        <f>VLOOKUP($M34,[1]Color_Analysis.csv!$B:$G,5,0)</f>
        <v>8.9655172413793102E-2</v>
      </c>
      <c r="Q34" s="8">
        <f>VLOOKUP($M34,[1]Color_Analysis.csv!$B:$G,6,0)</f>
        <v>181.25</v>
      </c>
      <c r="R34" s="32">
        <v>1.6713100000000001</v>
      </c>
      <c r="S34" s="67">
        <f>(L34-R34)/R34</f>
        <v>0.25029467902423846</v>
      </c>
      <c r="T34" s="79">
        <v>0</v>
      </c>
      <c r="U34" s="79">
        <f>J34-P34</f>
        <v>5.5172413793103461E-2</v>
      </c>
      <c r="V34" s="79">
        <f>K34-Q34</f>
        <v>-36.25</v>
      </c>
      <c r="W34" s="51" t="s">
        <v>222</v>
      </c>
      <c r="X34" s="13" t="s">
        <v>223</v>
      </c>
      <c r="Y34" s="8">
        <v>50</v>
      </c>
      <c r="Z34" s="10">
        <v>11</v>
      </c>
      <c r="AA34" s="26" t="s">
        <v>223</v>
      </c>
      <c r="AB34" s="8">
        <v>22</v>
      </c>
      <c r="AC34" s="8">
        <v>28</v>
      </c>
      <c r="AD34" s="11" t="s">
        <v>222</v>
      </c>
      <c r="AE34" s="49" t="s">
        <v>231</v>
      </c>
      <c r="AF34" s="8">
        <v>28</v>
      </c>
      <c r="AG34" s="8">
        <v>22</v>
      </c>
      <c r="AH34" s="27" t="s">
        <v>231</v>
      </c>
    </row>
    <row r="35" spans="1:34" x14ac:dyDescent="0.2">
      <c r="A35" s="2">
        <v>33</v>
      </c>
      <c r="B35" s="36">
        <v>42097</v>
      </c>
      <c r="C35" s="81">
        <v>0.45</v>
      </c>
      <c r="D35" s="14" t="s">
        <v>64</v>
      </c>
      <c r="E35" s="20">
        <v>5</v>
      </c>
      <c r="F35" s="43" t="s">
        <v>8</v>
      </c>
      <c r="G35" s="49" t="s">
        <v>19</v>
      </c>
      <c r="H35" s="8">
        <v>16</v>
      </c>
      <c r="I35" s="8" t="s">
        <v>13</v>
      </c>
      <c r="J35" s="8">
        <f>VLOOKUP(G35,[1]Color_Analysis.csv!$B:$G,5,0)</f>
        <v>7.2243346007604556E-2</v>
      </c>
      <c r="K35" s="8">
        <f>VLOOKUP($G35,[1]Color_Analysis.csv!$B:$G,6,0)</f>
        <v>197.25</v>
      </c>
      <c r="L35" s="32">
        <v>2.0538699999999999</v>
      </c>
      <c r="M35" s="49" t="s">
        <v>39</v>
      </c>
      <c r="N35" s="8">
        <v>12</v>
      </c>
      <c r="O35" s="8" t="s">
        <v>30</v>
      </c>
      <c r="P35" s="8">
        <f>VLOOKUP($M35,[1]Color_Analysis.csv!$B:$G,5,0)</f>
        <v>0.11377245508982035</v>
      </c>
      <c r="Q35" s="8">
        <f>VLOOKUP($M35,[1]Color_Analysis.csv!$B:$G,6,0)</f>
        <v>167</v>
      </c>
      <c r="R35" s="32">
        <v>1.4624299999999999</v>
      </c>
      <c r="S35" s="67">
        <f>(L35-R35)/R35</f>
        <v>0.40442277579097802</v>
      </c>
      <c r="T35" s="79">
        <v>1</v>
      </c>
      <c r="U35" s="79">
        <f>J35-P35</f>
        <v>-4.1529109082215798E-2</v>
      </c>
      <c r="V35" s="79">
        <f>K35-Q35</f>
        <v>30.25</v>
      </c>
      <c r="W35" s="51" t="s">
        <v>223</v>
      </c>
      <c r="X35" s="13" t="s">
        <v>222</v>
      </c>
      <c r="Y35" s="8">
        <v>270</v>
      </c>
      <c r="Z35" s="10">
        <v>6</v>
      </c>
      <c r="AA35" s="26" t="s">
        <v>223</v>
      </c>
      <c r="AB35" s="8">
        <v>66</v>
      </c>
      <c r="AC35" s="8">
        <v>204</v>
      </c>
      <c r="AD35" s="11" t="s">
        <v>222</v>
      </c>
      <c r="AE35" s="49" t="s">
        <v>232</v>
      </c>
      <c r="AF35" s="8">
        <v>66</v>
      </c>
      <c r="AG35" s="8">
        <v>204</v>
      </c>
      <c r="AH35" s="27" t="s">
        <v>232</v>
      </c>
    </row>
    <row r="36" spans="1:34" x14ac:dyDescent="0.2">
      <c r="A36" s="2">
        <v>34</v>
      </c>
      <c r="B36" s="36">
        <v>42097</v>
      </c>
      <c r="C36" s="81">
        <v>0.46249999999999997</v>
      </c>
      <c r="D36" s="14" t="s">
        <v>74</v>
      </c>
      <c r="E36" s="6">
        <v>5</v>
      </c>
      <c r="F36" s="43" t="s">
        <v>8</v>
      </c>
      <c r="G36" s="49" t="s">
        <v>5</v>
      </c>
      <c r="H36" s="8">
        <v>9</v>
      </c>
      <c r="I36" s="8" t="s">
        <v>6</v>
      </c>
      <c r="J36" s="8">
        <f>VLOOKUP(G36,[1]Color_Analysis.csv!$B:$G,5,0)</f>
        <v>5.6047197640117993E-2</v>
      </c>
      <c r="K36" s="8">
        <f>VLOOKUP($G36,[1]Color_Analysis.csv!$B:$G,6,0)</f>
        <v>169.5</v>
      </c>
      <c r="L36" s="32">
        <v>2.1748699999999999</v>
      </c>
      <c r="M36" s="49" t="s">
        <v>15</v>
      </c>
      <c r="N36" s="8">
        <v>7</v>
      </c>
      <c r="O36" s="8" t="s">
        <v>11</v>
      </c>
      <c r="P36" s="8">
        <f>VLOOKUP($M36,[1]Color_Analysis.csv!$B:$G,5,0)</f>
        <v>7.8260869565217397E-2</v>
      </c>
      <c r="Q36" s="8">
        <f>VLOOKUP($M36,[1]Color_Analysis.csv!$B:$G,6,0)</f>
        <v>143.75</v>
      </c>
      <c r="R36" s="32">
        <v>1.4828300000000001</v>
      </c>
      <c r="S36" s="67">
        <f>(L36-R36)/R36</f>
        <v>0.46670218433670735</v>
      </c>
      <c r="T36" s="79">
        <v>1</v>
      </c>
      <c r="U36" s="79">
        <f>J36-P36</f>
        <v>-2.2213671925099404E-2</v>
      </c>
      <c r="V36" s="79">
        <f>K36-Q36</f>
        <v>25.75</v>
      </c>
      <c r="W36" s="51" t="s">
        <v>223</v>
      </c>
      <c r="X36" s="13" t="s">
        <v>222</v>
      </c>
      <c r="Y36" s="8">
        <v>172</v>
      </c>
      <c r="Z36" s="10">
        <v>2</v>
      </c>
      <c r="AA36" s="26" t="s">
        <v>223</v>
      </c>
      <c r="AB36" s="8">
        <v>111</v>
      </c>
      <c r="AC36" s="8">
        <v>61</v>
      </c>
      <c r="AD36" s="11" t="s">
        <v>223</v>
      </c>
      <c r="AE36" s="49" t="s">
        <v>232</v>
      </c>
      <c r="AF36" s="8">
        <v>111</v>
      </c>
      <c r="AG36" s="8">
        <v>61</v>
      </c>
      <c r="AH36" s="27" t="s">
        <v>231</v>
      </c>
    </row>
    <row r="37" spans="1:34" x14ac:dyDescent="0.2">
      <c r="A37" s="2">
        <v>35</v>
      </c>
      <c r="B37" s="36">
        <v>42097</v>
      </c>
      <c r="C37" s="81">
        <v>0.4909722222222222</v>
      </c>
      <c r="D37" s="14" t="s">
        <v>108</v>
      </c>
      <c r="E37" s="6">
        <v>8</v>
      </c>
      <c r="F37" s="43" t="s">
        <v>8</v>
      </c>
      <c r="G37" s="49" t="s">
        <v>31</v>
      </c>
      <c r="H37" s="8">
        <v>11</v>
      </c>
      <c r="I37" s="8" t="s">
        <v>13</v>
      </c>
      <c r="J37" s="8">
        <f>VLOOKUP(G37,[1]Color_Analysis.csv!$B:$G,5,0)</f>
        <v>0.10533515731874145</v>
      </c>
      <c r="K37" s="8">
        <f>VLOOKUP($G37,[1]Color_Analysis.csv!$B:$G,6,0)</f>
        <v>182.75</v>
      </c>
      <c r="L37" s="32">
        <v>2.3064900000000002</v>
      </c>
      <c r="M37" s="49" t="s">
        <v>39</v>
      </c>
      <c r="N37" s="8">
        <v>12</v>
      </c>
      <c r="O37" s="8" t="s">
        <v>30</v>
      </c>
      <c r="P37" s="8">
        <f>VLOOKUP($M37,[1]Color_Analysis.csv!$B:$G,5,0)</f>
        <v>0.11377245508982035</v>
      </c>
      <c r="Q37" s="8">
        <f>VLOOKUP($M37,[1]Color_Analysis.csv!$B:$G,6,0)</f>
        <v>167</v>
      </c>
      <c r="R37" s="32">
        <v>1.4624299999999999</v>
      </c>
      <c r="S37" s="67">
        <f>(L37-R37)/R37</f>
        <v>0.57716266761486046</v>
      </c>
      <c r="T37" s="79">
        <v>1</v>
      </c>
      <c r="U37" s="79">
        <f>J37-P37</f>
        <v>-8.4372977710789054E-3</v>
      </c>
      <c r="V37" s="79">
        <f>K37-Q37</f>
        <v>15.75</v>
      </c>
      <c r="W37" s="51" t="s">
        <v>223</v>
      </c>
      <c r="X37" s="13" t="s">
        <v>223</v>
      </c>
      <c r="Y37" s="8">
        <v>66</v>
      </c>
      <c r="Z37" s="10">
        <v>6</v>
      </c>
      <c r="AA37" s="26" t="s">
        <v>223</v>
      </c>
      <c r="AB37" s="8">
        <v>38</v>
      </c>
      <c r="AC37" s="8">
        <v>28</v>
      </c>
      <c r="AD37" s="11" t="s">
        <v>223</v>
      </c>
      <c r="AE37" s="49" t="s">
        <v>232</v>
      </c>
      <c r="AF37" s="8">
        <v>38</v>
      </c>
      <c r="AG37" s="8">
        <v>28</v>
      </c>
      <c r="AH37" s="27" t="s">
        <v>231</v>
      </c>
    </row>
    <row r="38" spans="1:34" x14ac:dyDescent="0.2">
      <c r="A38" s="2">
        <v>36</v>
      </c>
      <c r="B38" s="36">
        <v>42097</v>
      </c>
      <c r="C38" s="81">
        <v>0.4993055555555555</v>
      </c>
      <c r="D38" s="44" t="s">
        <v>117</v>
      </c>
      <c r="E38" s="6">
        <v>5</v>
      </c>
      <c r="F38" s="43" t="s">
        <v>8</v>
      </c>
      <c r="G38" s="49" t="s">
        <v>24</v>
      </c>
      <c r="H38" s="8">
        <v>14</v>
      </c>
      <c r="I38" s="8" t="s">
        <v>13</v>
      </c>
      <c r="J38" s="8">
        <f>VLOOKUP(G38,[1]Color_Analysis.csv!$B:$G,5,0)</f>
        <v>0.10542168674698796</v>
      </c>
      <c r="K38" s="8">
        <f>VLOOKUP($G38,[1]Color_Analysis.csv!$B:$G,6,0)</f>
        <v>166</v>
      </c>
      <c r="L38" s="32">
        <v>2.0388600000000001</v>
      </c>
      <c r="M38" s="49" t="s">
        <v>32</v>
      </c>
      <c r="N38" s="8">
        <v>12</v>
      </c>
      <c r="O38" s="8" t="s">
        <v>13</v>
      </c>
      <c r="P38" s="8">
        <f>VLOOKUP($M38,[1]Color_Analysis.csv!$B:$G,5,0)</f>
        <v>0.12871287128712872</v>
      </c>
      <c r="Q38" s="8">
        <f>VLOOKUP($M38,[1]Color_Analysis.csv!$B:$G,6,0)</f>
        <v>126.25</v>
      </c>
      <c r="R38" s="32">
        <v>1.72739</v>
      </c>
      <c r="S38" s="67">
        <f>(L38-R38)/R38</f>
        <v>0.18031249457273699</v>
      </c>
      <c r="T38" s="79">
        <v>0</v>
      </c>
      <c r="U38" s="79">
        <f>J38-P38</f>
        <v>-2.3291184540140758E-2</v>
      </c>
      <c r="V38" s="79">
        <f>K38-Q38</f>
        <v>39.75</v>
      </c>
      <c r="W38" s="51" t="s">
        <v>223</v>
      </c>
      <c r="X38" s="13" t="s">
        <v>223</v>
      </c>
      <c r="Y38" s="8">
        <v>246</v>
      </c>
      <c r="Z38" s="10">
        <v>28</v>
      </c>
      <c r="AA38" s="26" t="s">
        <v>222</v>
      </c>
      <c r="AB38" s="8">
        <v>123</v>
      </c>
      <c r="AC38" s="8">
        <v>123</v>
      </c>
      <c r="AD38" s="11" t="s">
        <v>236</v>
      </c>
      <c r="AE38" s="49" t="s">
        <v>232</v>
      </c>
      <c r="AF38" s="8">
        <v>123</v>
      </c>
      <c r="AG38" s="8">
        <v>123</v>
      </c>
      <c r="AH38" s="27" t="s">
        <v>236</v>
      </c>
    </row>
    <row r="39" spans="1:34" x14ac:dyDescent="0.2">
      <c r="A39" s="2">
        <v>37</v>
      </c>
      <c r="B39" s="36">
        <v>42100</v>
      </c>
      <c r="C39" s="81">
        <v>0.40138888888888885</v>
      </c>
      <c r="D39" s="14" t="s">
        <v>3</v>
      </c>
      <c r="E39" s="6">
        <v>16</v>
      </c>
      <c r="F39" s="43" t="s">
        <v>4</v>
      </c>
      <c r="G39" s="49" t="s">
        <v>5</v>
      </c>
      <c r="H39" s="8">
        <v>9</v>
      </c>
      <c r="I39" s="8" t="s">
        <v>6</v>
      </c>
      <c r="J39" s="8">
        <f>VLOOKUP(G39,[1]Color_Analysis.csv!$B:$G,5,0)</f>
        <v>5.6047197640117993E-2</v>
      </c>
      <c r="K39" s="8">
        <f>VLOOKUP($G39,[1]Color_Analysis.csv!$B:$G,6,0)</f>
        <v>169.5</v>
      </c>
      <c r="L39" s="32">
        <v>2.1748699999999999</v>
      </c>
      <c r="M39" s="49" t="s">
        <v>7</v>
      </c>
      <c r="N39" s="8">
        <v>9</v>
      </c>
      <c r="O39" s="8" t="s">
        <v>8</v>
      </c>
      <c r="P39" s="8">
        <f>VLOOKUP($M39,[1]Color_Analysis.csv!$B:$G,5,0)</f>
        <v>6.7103109656301146E-2</v>
      </c>
      <c r="Q39" s="8">
        <f>VLOOKUP($M39,[1]Color_Analysis.csv!$B:$G,6,0)</f>
        <v>152.75</v>
      </c>
      <c r="R39" s="32">
        <v>1.7127600000000001</v>
      </c>
      <c r="S39" s="67">
        <f>(L39-R39)/R39</f>
        <v>0.26980429248697996</v>
      </c>
      <c r="T39" s="79">
        <v>0</v>
      </c>
      <c r="U39" s="79">
        <f>J39-P39</f>
        <v>-1.1055912016183153E-2</v>
      </c>
      <c r="V39" s="79">
        <f>K39-Q39</f>
        <v>16.75</v>
      </c>
      <c r="W39" s="51" t="s">
        <v>222</v>
      </c>
      <c r="X39" s="13" t="s">
        <v>223</v>
      </c>
      <c r="Y39" s="8">
        <v>51</v>
      </c>
      <c r="Z39" s="10">
        <v>10</v>
      </c>
      <c r="AA39" s="26" t="s">
        <v>223</v>
      </c>
      <c r="AB39" s="8">
        <v>24</v>
      </c>
      <c r="AC39" s="8">
        <v>27</v>
      </c>
      <c r="AD39" s="11" t="s">
        <v>222</v>
      </c>
      <c r="AE39" s="49" t="s">
        <v>231</v>
      </c>
      <c r="AF39" s="8">
        <v>27</v>
      </c>
      <c r="AG39" s="8">
        <v>24</v>
      </c>
      <c r="AH39" s="27" t="s">
        <v>231</v>
      </c>
    </row>
    <row r="40" spans="1:34" x14ac:dyDescent="0.2">
      <c r="A40" s="2">
        <v>38</v>
      </c>
      <c r="B40" s="36">
        <v>42100</v>
      </c>
      <c r="C40" s="81">
        <v>0.40763888888888888</v>
      </c>
      <c r="D40" s="14" t="s">
        <v>16</v>
      </c>
      <c r="E40" s="6">
        <v>7</v>
      </c>
      <c r="F40" s="43" t="s">
        <v>4</v>
      </c>
      <c r="G40" s="49" t="s">
        <v>17</v>
      </c>
      <c r="H40" s="8">
        <v>11</v>
      </c>
      <c r="I40" s="8" t="s">
        <v>11</v>
      </c>
      <c r="J40" s="8">
        <f>VLOOKUP(G40,[1]Color_Analysis.csv!$B:$G,5,0)</f>
        <v>3.0373831775700934E-2</v>
      </c>
      <c r="K40" s="8">
        <f>VLOOKUP($G40,[1]Color_Analysis.csv!$B:$G,6,0)</f>
        <v>214</v>
      </c>
      <c r="L40" s="32">
        <v>2.0547399999999998</v>
      </c>
      <c r="M40" s="49" t="s">
        <v>10</v>
      </c>
      <c r="N40" s="8">
        <v>7</v>
      </c>
      <c r="O40" s="8" t="s">
        <v>11</v>
      </c>
      <c r="P40" s="8">
        <f>VLOOKUP($M40,[1]Color_Analysis.csv!$B:$G,5,0)</f>
        <v>5.4973821989528798E-2</v>
      </c>
      <c r="Q40" s="8">
        <f>VLOOKUP($M40,[1]Color_Analysis.csv!$B:$G,6,0)</f>
        <v>191</v>
      </c>
      <c r="R40" s="32">
        <v>1.8193299999999999</v>
      </c>
      <c r="S40" s="67">
        <f>(L40-R40)/R40</f>
        <v>0.12939378782298974</v>
      </c>
      <c r="T40" s="79">
        <v>0</v>
      </c>
      <c r="U40" s="79">
        <f>J40-P40</f>
        <v>-2.4599990213827864E-2</v>
      </c>
      <c r="V40" s="79">
        <f>K40-Q40</f>
        <v>23</v>
      </c>
      <c r="W40" s="51" t="s">
        <v>223</v>
      </c>
      <c r="X40" s="13" t="s">
        <v>223</v>
      </c>
      <c r="Y40" s="8">
        <v>160</v>
      </c>
      <c r="Z40" s="10">
        <v>10</v>
      </c>
      <c r="AA40" s="26" t="s">
        <v>222</v>
      </c>
      <c r="AB40" s="8">
        <v>91</v>
      </c>
      <c r="AC40" s="8">
        <v>69</v>
      </c>
      <c r="AD40" s="11" t="s">
        <v>223</v>
      </c>
      <c r="AE40" s="49" t="s">
        <v>231</v>
      </c>
      <c r="AF40" s="8">
        <v>91</v>
      </c>
      <c r="AG40" s="8">
        <v>69</v>
      </c>
      <c r="AH40" s="27" t="s">
        <v>231</v>
      </c>
    </row>
    <row r="41" spans="1:34" x14ac:dyDescent="0.2">
      <c r="A41" s="2">
        <v>39</v>
      </c>
      <c r="B41" s="36">
        <v>42100</v>
      </c>
      <c r="C41" s="81">
        <v>0.41736111111111113</v>
      </c>
      <c r="D41" s="14" t="s">
        <v>20</v>
      </c>
      <c r="E41" s="6">
        <v>4</v>
      </c>
      <c r="F41" s="43" t="s">
        <v>4</v>
      </c>
      <c r="G41" s="49" t="s">
        <v>21</v>
      </c>
      <c r="H41" s="8">
        <v>13</v>
      </c>
      <c r="I41" s="8" t="s">
        <v>13</v>
      </c>
      <c r="J41" s="8">
        <f>VLOOKUP(G41,[1]Color_Analysis.csv!$B:$G,5,0)</f>
        <v>0.10013351134846461</v>
      </c>
      <c r="K41" s="8">
        <f>VLOOKUP($G41,[1]Color_Analysis.csv!$B:$G,6,0)</f>
        <v>187.25</v>
      </c>
      <c r="L41" s="32">
        <v>2.3606699999999998</v>
      </c>
      <c r="M41" s="49" t="s">
        <v>22</v>
      </c>
      <c r="N41" s="8">
        <v>7</v>
      </c>
      <c r="O41" s="8" t="s">
        <v>13</v>
      </c>
      <c r="P41" s="8">
        <f>VLOOKUP($M41,[1]Color_Analysis.csv!$B:$G,5,0)</f>
        <v>6.4798598949211902E-2</v>
      </c>
      <c r="Q41" s="8">
        <f>VLOOKUP($M41,[1]Color_Analysis.csv!$B:$G,6,0)</f>
        <v>142.75</v>
      </c>
      <c r="R41" s="32">
        <v>1.6660200000000001</v>
      </c>
      <c r="S41" s="67">
        <f>(L41-R41)/R41</f>
        <v>0.41695177728958821</v>
      </c>
      <c r="T41" s="79">
        <v>1</v>
      </c>
      <c r="U41" s="79">
        <f>J41-P41</f>
        <v>3.533491239925271E-2</v>
      </c>
      <c r="V41" s="79">
        <f>K41-Q41</f>
        <v>44.5</v>
      </c>
      <c r="W41" s="51" t="s">
        <v>222</v>
      </c>
      <c r="X41" s="13" t="s">
        <v>222</v>
      </c>
      <c r="Y41" s="8">
        <v>149</v>
      </c>
      <c r="Z41" s="10">
        <v>32</v>
      </c>
      <c r="AA41" s="26" t="s">
        <v>222</v>
      </c>
      <c r="AB41" s="8">
        <v>65</v>
      </c>
      <c r="AC41" s="8">
        <v>84</v>
      </c>
      <c r="AD41" s="11" t="s">
        <v>222</v>
      </c>
      <c r="AE41" s="49" t="s">
        <v>232</v>
      </c>
      <c r="AF41" s="8">
        <v>84</v>
      </c>
      <c r="AG41" s="8">
        <v>65</v>
      </c>
      <c r="AH41" s="27" t="s">
        <v>231</v>
      </c>
    </row>
    <row r="42" spans="1:34" x14ac:dyDescent="0.2">
      <c r="A42" s="2">
        <v>40</v>
      </c>
      <c r="B42" s="36">
        <v>42100</v>
      </c>
      <c r="C42" s="81">
        <v>0.53125</v>
      </c>
      <c r="D42" s="14" t="s">
        <v>136</v>
      </c>
      <c r="E42" s="6">
        <v>11</v>
      </c>
      <c r="F42" s="43" t="s">
        <v>13</v>
      </c>
      <c r="G42" s="49" t="s">
        <v>19</v>
      </c>
      <c r="H42" s="8">
        <v>16</v>
      </c>
      <c r="I42" s="8" t="s">
        <v>13</v>
      </c>
      <c r="J42" s="8">
        <f>VLOOKUP(G42,[1]Color_Analysis.csv!$B:$G,5,0)</f>
        <v>7.2243346007604556E-2</v>
      </c>
      <c r="K42" s="8">
        <f>VLOOKUP($G42,[1]Color_Analysis.csv!$B:$G,6,0)</f>
        <v>197.25</v>
      </c>
      <c r="L42" s="32">
        <v>2.0538699999999999</v>
      </c>
      <c r="M42" s="49" t="s">
        <v>32</v>
      </c>
      <c r="N42" s="8">
        <v>12</v>
      </c>
      <c r="O42" s="8" t="s">
        <v>13</v>
      </c>
      <c r="P42" s="8">
        <f>VLOOKUP($M42,[1]Color_Analysis.csv!$B:$G,5,0)</f>
        <v>0.12871287128712872</v>
      </c>
      <c r="Q42" s="8">
        <f>VLOOKUP($M42,[1]Color_Analysis.csv!$B:$G,6,0)</f>
        <v>126.25</v>
      </c>
      <c r="R42" s="32">
        <v>1.72739</v>
      </c>
      <c r="S42" s="67">
        <f>(L42-R42)/R42</f>
        <v>0.18900190460752922</v>
      </c>
      <c r="T42" s="79">
        <v>0</v>
      </c>
      <c r="U42" s="79">
        <f>J42-P42</f>
        <v>-5.646952527952416E-2</v>
      </c>
      <c r="V42" s="79">
        <f>K42-Q42</f>
        <v>71</v>
      </c>
      <c r="W42" s="51" t="s">
        <v>223</v>
      </c>
      <c r="X42" s="13" t="s">
        <v>223</v>
      </c>
      <c r="Y42" s="8">
        <v>98</v>
      </c>
      <c r="Z42" s="10">
        <v>79</v>
      </c>
      <c r="AA42" s="26" t="s">
        <v>223</v>
      </c>
      <c r="AB42" s="8">
        <v>92</v>
      </c>
      <c r="AC42" s="8">
        <v>6</v>
      </c>
      <c r="AD42" s="11" t="s">
        <v>223</v>
      </c>
      <c r="AE42" s="49" t="s">
        <v>232</v>
      </c>
      <c r="AF42" s="8">
        <v>92</v>
      </c>
      <c r="AG42" s="8">
        <v>6</v>
      </c>
      <c r="AH42" s="27" t="s">
        <v>231</v>
      </c>
    </row>
    <row r="43" spans="1:34" x14ac:dyDescent="0.2">
      <c r="A43" s="2">
        <v>41</v>
      </c>
      <c r="B43" s="35">
        <v>42100</v>
      </c>
      <c r="C43" s="81">
        <v>0.53680555555555554</v>
      </c>
      <c r="D43" s="42" t="s">
        <v>138</v>
      </c>
      <c r="E43" s="6">
        <v>17</v>
      </c>
      <c r="F43" s="43" t="s">
        <v>13</v>
      </c>
      <c r="G43" s="49" t="s">
        <v>24</v>
      </c>
      <c r="H43" s="8">
        <v>14</v>
      </c>
      <c r="I43" s="8" t="s">
        <v>13</v>
      </c>
      <c r="J43" s="8">
        <f>VLOOKUP(G43,[1]Color_Analysis.csv!$B:$G,5,0)</f>
        <v>0.10542168674698796</v>
      </c>
      <c r="K43" s="8">
        <f>VLOOKUP($G43,[1]Color_Analysis.csv!$B:$G,6,0)</f>
        <v>166</v>
      </c>
      <c r="L43" s="32">
        <v>2.0388600000000001</v>
      </c>
      <c r="M43" s="49" t="s">
        <v>61</v>
      </c>
      <c r="N43" s="8">
        <v>13</v>
      </c>
      <c r="O43" s="8" t="s">
        <v>13</v>
      </c>
      <c r="P43" s="8">
        <f>VLOOKUP($M43,[1]Color_Analysis.csv!$B:$G,5,0)</f>
        <v>0.14629948364888123</v>
      </c>
      <c r="Q43" s="8">
        <f>VLOOKUP($M43,[1]Color_Analysis.csv!$B:$G,6,0)</f>
        <v>145.25</v>
      </c>
      <c r="R43" s="32">
        <v>1.77318</v>
      </c>
      <c r="S43" s="67">
        <f>(L43-R43)/R43</f>
        <v>0.14983250431428288</v>
      </c>
      <c r="T43" s="79">
        <v>0</v>
      </c>
      <c r="U43" s="79">
        <f>J43-P43</f>
        <v>-4.0877796901893276E-2</v>
      </c>
      <c r="V43" s="79">
        <f>K43-Q43</f>
        <v>20.75</v>
      </c>
      <c r="W43" s="51" t="s">
        <v>223</v>
      </c>
      <c r="X43" s="13" t="s">
        <v>223</v>
      </c>
      <c r="Y43" s="8">
        <v>126</v>
      </c>
      <c r="Z43" s="10">
        <v>20</v>
      </c>
      <c r="AA43" s="26" t="s">
        <v>223</v>
      </c>
      <c r="AB43" s="8">
        <v>49</v>
      </c>
      <c r="AC43" s="8">
        <v>77</v>
      </c>
      <c r="AD43" s="11" t="s">
        <v>222</v>
      </c>
      <c r="AE43" s="49" t="s">
        <v>232</v>
      </c>
      <c r="AF43" s="8">
        <v>49</v>
      </c>
      <c r="AG43" s="8">
        <v>77</v>
      </c>
      <c r="AH43" s="27" t="s">
        <v>232</v>
      </c>
    </row>
    <row r="44" spans="1:34" x14ac:dyDescent="0.2">
      <c r="A44" s="2">
        <v>42</v>
      </c>
      <c r="B44" s="36">
        <v>42101</v>
      </c>
      <c r="C44" s="81">
        <v>0.43888888888888888</v>
      </c>
      <c r="D44" s="14" t="s">
        <v>47</v>
      </c>
      <c r="E44" s="6">
        <v>4</v>
      </c>
      <c r="F44" s="43" t="s">
        <v>13</v>
      </c>
      <c r="G44" s="49" t="s">
        <v>34</v>
      </c>
      <c r="H44" s="8">
        <v>8</v>
      </c>
      <c r="I44" s="8" t="s">
        <v>13</v>
      </c>
      <c r="J44" s="8">
        <f>VLOOKUP(G44,[1]Color_Analysis.csv!$B:$G,5,0)</f>
        <v>0.16756756756756758</v>
      </c>
      <c r="K44" s="8">
        <f>VLOOKUP($G44,[1]Color_Analysis.csv!$B:$G,6,0)</f>
        <v>138.75</v>
      </c>
      <c r="L44" s="32">
        <v>2.25014</v>
      </c>
      <c r="M44" s="49" t="s">
        <v>41</v>
      </c>
      <c r="N44" s="8">
        <v>11</v>
      </c>
      <c r="O44" s="8" t="s">
        <v>6</v>
      </c>
      <c r="P44" s="8">
        <f>VLOOKUP($M44,[1]Color_Analysis.csv!$B:$G,5,0)</f>
        <v>0.10344827586206896</v>
      </c>
      <c r="Q44" s="8">
        <f>VLOOKUP($M44,[1]Color_Analysis.csv!$B:$G,6,0)</f>
        <v>145</v>
      </c>
      <c r="R44" s="32">
        <v>1.5047900000000001</v>
      </c>
      <c r="S44" s="67">
        <f>(L44-R44)/R44</f>
        <v>0.49531828361432489</v>
      </c>
      <c r="T44" s="79">
        <v>1</v>
      </c>
      <c r="U44" s="79">
        <f>J44-P44</f>
        <v>6.4119291705498613E-2</v>
      </c>
      <c r="V44" s="79">
        <f>K44-Q44</f>
        <v>-6.25</v>
      </c>
      <c r="W44" s="51" t="s">
        <v>222</v>
      </c>
      <c r="X44" s="13" t="s">
        <v>223</v>
      </c>
      <c r="Y44" s="8">
        <v>247</v>
      </c>
      <c r="Z44" s="10">
        <v>8</v>
      </c>
      <c r="AA44" s="26" t="s">
        <v>223</v>
      </c>
      <c r="AB44" s="8">
        <v>90</v>
      </c>
      <c r="AC44" s="8">
        <v>157</v>
      </c>
      <c r="AD44" s="11" t="s">
        <v>222</v>
      </c>
      <c r="AE44" s="49" t="s">
        <v>231</v>
      </c>
      <c r="AF44" s="8">
        <v>157</v>
      </c>
      <c r="AG44" s="8">
        <v>90</v>
      </c>
      <c r="AH44" s="27" t="s">
        <v>231</v>
      </c>
    </row>
    <row r="45" spans="1:34" x14ac:dyDescent="0.2">
      <c r="A45" s="2">
        <v>43</v>
      </c>
      <c r="B45" s="36">
        <v>42101</v>
      </c>
      <c r="C45" s="81">
        <v>0.47222222222222227</v>
      </c>
      <c r="D45" s="14" t="s">
        <v>86</v>
      </c>
      <c r="E45" s="6">
        <v>11</v>
      </c>
      <c r="F45" s="43" t="s">
        <v>4</v>
      </c>
      <c r="G45" s="49" t="s">
        <v>14</v>
      </c>
      <c r="H45" s="8">
        <v>8</v>
      </c>
      <c r="I45" s="8" t="s">
        <v>4</v>
      </c>
      <c r="J45" s="8">
        <f>VLOOKUP(G45,[1]Color_Analysis.csv!$B:$G,5,0)</f>
        <v>7.3891625615763554E-2</v>
      </c>
      <c r="K45" s="8">
        <f>VLOOKUP($G45,[1]Color_Analysis.csv!$B:$G,6,0)</f>
        <v>152.25</v>
      </c>
      <c r="L45" s="32">
        <v>2.19367</v>
      </c>
      <c r="M45" s="49" t="s">
        <v>35</v>
      </c>
      <c r="N45" s="8">
        <v>9</v>
      </c>
      <c r="O45" s="8" t="s">
        <v>13</v>
      </c>
      <c r="P45" s="8">
        <f>VLOOKUP($M45,[1]Color_Analysis.csv!$B:$G,5,0)</f>
        <v>0.1245674740484429</v>
      </c>
      <c r="Q45" s="8">
        <f>VLOOKUP($M45,[1]Color_Analysis.csv!$B:$G,6,0)</f>
        <v>144.5</v>
      </c>
      <c r="R45" s="32">
        <v>1.66422</v>
      </c>
      <c r="S45" s="67">
        <f>(L45-R45)/R45</f>
        <v>0.31813702515292447</v>
      </c>
      <c r="T45" s="79">
        <v>1</v>
      </c>
      <c r="U45" s="79">
        <f>J45-P45</f>
        <v>-5.0675848432679346E-2</v>
      </c>
      <c r="V45" s="79">
        <f>K45-Q45</f>
        <v>7.75</v>
      </c>
      <c r="W45" s="51" t="s">
        <v>222</v>
      </c>
      <c r="X45" s="13" t="s">
        <v>222</v>
      </c>
      <c r="Y45" s="8">
        <v>58</v>
      </c>
      <c r="Z45" s="10">
        <v>17</v>
      </c>
      <c r="AA45" s="26" t="s">
        <v>222</v>
      </c>
      <c r="AB45" s="8">
        <v>21</v>
      </c>
      <c r="AC45" s="8">
        <v>37</v>
      </c>
      <c r="AD45" s="11" t="s">
        <v>222</v>
      </c>
      <c r="AE45" s="49" t="s">
        <v>232</v>
      </c>
      <c r="AF45" s="8">
        <v>37</v>
      </c>
      <c r="AG45" s="8">
        <v>21</v>
      </c>
      <c r="AH45" s="27" t="s">
        <v>231</v>
      </c>
    </row>
    <row r="46" spans="1:34" x14ac:dyDescent="0.2">
      <c r="A46" s="2">
        <v>44</v>
      </c>
      <c r="B46" s="36">
        <v>42101</v>
      </c>
      <c r="C46" s="81">
        <v>0.48402777777777778</v>
      </c>
      <c r="D46" s="44" t="s">
        <v>103</v>
      </c>
      <c r="E46" s="6">
        <v>11</v>
      </c>
      <c r="F46" s="43" t="s">
        <v>4</v>
      </c>
      <c r="G46" s="49" t="s">
        <v>37</v>
      </c>
      <c r="H46" s="8">
        <v>9</v>
      </c>
      <c r="I46" s="8" t="s">
        <v>30</v>
      </c>
      <c r="J46" s="8">
        <f>VLOOKUP(G46,[1]Color_Analysis.csv!$B:$G,5,0)</f>
        <v>0.14482758620689656</v>
      </c>
      <c r="K46" s="8">
        <f>VLOOKUP($G46,[1]Color_Analysis.csv!$B:$G,6,0)</f>
        <v>145</v>
      </c>
      <c r="L46" s="32">
        <v>2.0896300000000001</v>
      </c>
      <c r="M46" s="49" t="s">
        <v>22</v>
      </c>
      <c r="N46" s="8">
        <v>7</v>
      </c>
      <c r="O46" s="8" t="s">
        <v>13</v>
      </c>
      <c r="P46" s="8">
        <f>VLOOKUP($M46,[1]Color_Analysis.csv!$B:$G,5,0)</f>
        <v>6.4798598949211902E-2</v>
      </c>
      <c r="Q46" s="8">
        <f>VLOOKUP($M46,[1]Color_Analysis.csv!$B:$G,6,0)</f>
        <v>142.75</v>
      </c>
      <c r="R46" s="32">
        <v>1.6660200000000001</v>
      </c>
      <c r="S46" s="67">
        <f>(L46-R46)/R46</f>
        <v>0.25426465468601817</v>
      </c>
      <c r="T46" s="79">
        <v>0</v>
      </c>
      <c r="U46" s="79">
        <f>J46-P46</f>
        <v>8.0028987257684661E-2</v>
      </c>
      <c r="V46" s="79">
        <f>K46-Q46</f>
        <v>2.25</v>
      </c>
      <c r="W46" s="51" t="s">
        <v>223</v>
      </c>
      <c r="X46" s="13" t="s">
        <v>223</v>
      </c>
      <c r="Y46" s="8">
        <v>76</v>
      </c>
      <c r="Z46" s="10">
        <v>51</v>
      </c>
      <c r="AA46" s="26" t="s">
        <v>222</v>
      </c>
      <c r="AB46" s="8">
        <v>7</v>
      </c>
      <c r="AC46" s="8">
        <v>69</v>
      </c>
      <c r="AD46" s="11" t="s">
        <v>222</v>
      </c>
      <c r="AE46" s="49" t="s">
        <v>231</v>
      </c>
      <c r="AF46" s="8">
        <v>7</v>
      </c>
      <c r="AG46" s="8">
        <v>69</v>
      </c>
      <c r="AH46" s="27" t="s">
        <v>232</v>
      </c>
    </row>
    <row r="47" spans="1:34" x14ac:dyDescent="0.2">
      <c r="A47" s="2">
        <v>45</v>
      </c>
      <c r="B47" s="36">
        <v>42101</v>
      </c>
      <c r="C47" s="81">
        <v>0.49513888888888885</v>
      </c>
      <c r="D47" s="14" t="s">
        <v>113</v>
      </c>
      <c r="E47" s="6">
        <v>9</v>
      </c>
      <c r="F47" s="43" t="s">
        <v>6</v>
      </c>
      <c r="G47" s="49" t="s">
        <v>31</v>
      </c>
      <c r="H47" s="8">
        <v>11</v>
      </c>
      <c r="I47" s="8" t="s">
        <v>13</v>
      </c>
      <c r="J47" s="8">
        <f>VLOOKUP(G47,[1]Color_Analysis.csv!$B:$G,5,0)</f>
        <v>0.10533515731874145</v>
      </c>
      <c r="K47" s="8">
        <f>VLOOKUP($G47,[1]Color_Analysis.csv!$B:$G,6,0)</f>
        <v>182.75</v>
      </c>
      <c r="L47" s="32">
        <v>2.3064900000000002</v>
      </c>
      <c r="M47" s="49" t="s">
        <v>15</v>
      </c>
      <c r="N47" s="8">
        <v>7</v>
      </c>
      <c r="O47" s="8" t="s">
        <v>11</v>
      </c>
      <c r="P47" s="8">
        <f>VLOOKUP($M47,[1]Color_Analysis.csv!$B:$G,5,0)</f>
        <v>7.8260869565217397E-2</v>
      </c>
      <c r="Q47" s="8">
        <f>VLOOKUP($M47,[1]Color_Analysis.csv!$B:$G,6,0)</f>
        <v>143.75</v>
      </c>
      <c r="R47" s="32">
        <v>1.4828300000000001</v>
      </c>
      <c r="S47" s="67">
        <f>(L47-R47)/R47</f>
        <v>0.55546488808562011</v>
      </c>
      <c r="T47" s="79">
        <v>1</v>
      </c>
      <c r="U47" s="79">
        <f>J47-P47</f>
        <v>2.7074287753524051E-2</v>
      </c>
      <c r="V47" s="79">
        <f>K47-Q47</f>
        <v>39</v>
      </c>
      <c r="W47" s="51" t="s">
        <v>222</v>
      </c>
      <c r="X47" s="13" t="s">
        <v>222</v>
      </c>
      <c r="Y47" s="8">
        <v>82</v>
      </c>
      <c r="Z47" s="10">
        <v>2</v>
      </c>
      <c r="AA47" s="26" t="s">
        <v>222</v>
      </c>
      <c r="AB47" s="8">
        <v>31</v>
      </c>
      <c r="AC47" s="8">
        <v>51</v>
      </c>
      <c r="AD47" s="11" t="s">
        <v>222</v>
      </c>
      <c r="AE47" s="49" t="s">
        <v>232</v>
      </c>
      <c r="AF47" s="8">
        <v>51</v>
      </c>
      <c r="AG47" s="8">
        <v>31</v>
      </c>
      <c r="AH47" s="27" t="s">
        <v>231</v>
      </c>
    </row>
    <row r="48" spans="1:34" x14ac:dyDescent="0.2">
      <c r="A48" s="2">
        <v>46</v>
      </c>
      <c r="B48" s="36">
        <v>42101</v>
      </c>
      <c r="C48" s="81">
        <v>0.50486111111111109</v>
      </c>
      <c r="D48" s="14" t="s">
        <v>121</v>
      </c>
      <c r="E48" s="6">
        <v>9</v>
      </c>
      <c r="F48" s="43" t="s">
        <v>6</v>
      </c>
      <c r="G48" s="49" t="s">
        <v>34</v>
      </c>
      <c r="H48" s="8">
        <v>8</v>
      </c>
      <c r="I48" s="8" t="s">
        <v>13</v>
      </c>
      <c r="J48" s="8">
        <f>VLOOKUP(G48,[1]Color_Analysis.csv!$B:$G,5,0)</f>
        <v>0.16756756756756758</v>
      </c>
      <c r="K48" s="8">
        <f>VLOOKUP($G48,[1]Color_Analysis.csv!$B:$G,6,0)</f>
        <v>138.75</v>
      </c>
      <c r="L48" s="32">
        <v>2.25014</v>
      </c>
      <c r="M48" s="49" t="s">
        <v>61</v>
      </c>
      <c r="N48" s="8">
        <v>13</v>
      </c>
      <c r="O48" s="8" t="s">
        <v>13</v>
      </c>
      <c r="P48" s="8">
        <f>VLOOKUP($M48,[1]Color_Analysis.csv!$B:$G,5,0)</f>
        <v>0.14629948364888123</v>
      </c>
      <c r="Q48" s="8">
        <f>VLOOKUP($M48,[1]Color_Analysis.csv!$B:$G,6,0)</f>
        <v>145.25</v>
      </c>
      <c r="R48" s="32">
        <v>1.77318</v>
      </c>
      <c r="S48" s="67">
        <f>(L48-R48)/R48</f>
        <v>0.26898566417396996</v>
      </c>
      <c r="T48" s="79">
        <v>0</v>
      </c>
      <c r="U48" s="79">
        <f>J48-P48</f>
        <v>2.1268083918686342E-2</v>
      </c>
      <c r="V48" s="79">
        <f>K48-Q48</f>
        <v>-6.5</v>
      </c>
      <c r="W48" s="51" t="s">
        <v>223</v>
      </c>
      <c r="X48" s="13" t="s">
        <v>222</v>
      </c>
      <c r="Y48" s="8">
        <v>49</v>
      </c>
      <c r="Z48" s="10">
        <v>7</v>
      </c>
      <c r="AA48" s="26" t="s">
        <v>222</v>
      </c>
      <c r="AB48" s="8">
        <v>9</v>
      </c>
      <c r="AC48" s="8">
        <v>40</v>
      </c>
      <c r="AD48" s="11" t="s">
        <v>222</v>
      </c>
      <c r="AE48" s="49" t="s">
        <v>231</v>
      </c>
      <c r="AF48" s="8">
        <v>9</v>
      </c>
      <c r="AG48" s="8">
        <v>40</v>
      </c>
      <c r="AH48" s="27" t="s">
        <v>232</v>
      </c>
    </row>
    <row r="49" spans="1:34" x14ac:dyDescent="0.2">
      <c r="A49" s="2">
        <v>47</v>
      </c>
      <c r="B49" s="36">
        <v>42101</v>
      </c>
      <c r="C49" s="81">
        <v>0.52152777777777781</v>
      </c>
      <c r="D49" s="14" t="s">
        <v>130</v>
      </c>
      <c r="E49" s="6">
        <v>4</v>
      </c>
      <c r="F49" s="43" t="s">
        <v>4</v>
      </c>
      <c r="G49" s="49" t="s">
        <v>34</v>
      </c>
      <c r="H49" s="8">
        <v>8</v>
      </c>
      <c r="I49" s="8" t="s">
        <v>13</v>
      </c>
      <c r="J49" s="8">
        <f>VLOOKUP(G49,[1]Color_Analysis.csv!$B:$G,5,0)</f>
        <v>0.16756756756756758</v>
      </c>
      <c r="K49" s="8">
        <f>VLOOKUP($G49,[1]Color_Analysis.csv!$B:$G,6,0)</f>
        <v>138.75</v>
      </c>
      <c r="L49" s="32">
        <v>2.25014</v>
      </c>
      <c r="M49" s="49" t="s">
        <v>32</v>
      </c>
      <c r="N49" s="8">
        <v>12</v>
      </c>
      <c r="O49" s="8" t="s">
        <v>13</v>
      </c>
      <c r="P49" s="8">
        <f>VLOOKUP($M49,[1]Color_Analysis.csv!$B:$G,5,0)</f>
        <v>0.12871287128712872</v>
      </c>
      <c r="Q49" s="8">
        <f>VLOOKUP($M49,[1]Color_Analysis.csv!$B:$G,6,0)</f>
        <v>126.25</v>
      </c>
      <c r="R49" s="32">
        <v>1.72739</v>
      </c>
      <c r="S49" s="67">
        <f>(L49-R49)/R49</f>
        <v>0.30262419025234605</v>
      </c>
      <c r="T49" s="79">
        <v>0</v>
      </c>
      <c r="U49" s="79">
        <f>J49-P49</f>
        <v>3.8854696280438861E-2</v>
      </c>
      <c r="V49" s="79">
        <f>K49-Q49</f>
        <v>12.5</v>
      </c>
      <c r="W49" s="51" t="s">
        <v>223</v>
      </c>
      <c r="X49" s="13" t="s">
        <v>223</v>
      </c>
      <c r="Y49" s="8">
        <v>161</v>
      </c>
      <c r="Z49" s="10">
        <v>18</v>
      </c>
      <c r="AA49" s="26" t="s">
        <v>223</v>
      </c>
      <c r="AB49" s="8">
        <v>65</v>
      </c>
      <c r="AC49" s="8">
        <v>96</v>
      </c>
      <c r="AD49" s="11" t="s">
        <v>222</v>
      </c>
      <c r="AE49" s="49" t="s">
        <v>232</v>
      </c>
      <c r="AF49" s="8">
        <v>65</v>
      </c>
      <c r="AG49" s="8">
        <v>96</v>
      </c>
      <c r="AH49" s="27" t="s">
        <v>232</v>
      </c>
    </row>
    <row r="50" spans="1:34" x14ac:dyDescent="0.2">
      <c r="A50" s="2">
        <v>48</v>
      </c>
      <c r="B50" s="36">
        <v>42102</v>
      </c>
      <c r="C50" s="81">
        <v>0.43402777777777773</v>
      </c>
      <c r="D50" s="14" t="s">
        <v>38</v>
      </c>
      <c r="E50" s="6">
        <v>10</v>
      </c>
      <c r="F50" s="43" t="s">
        <v>8</v>
      </c>
      <c r="G50" s="49" t="s">
        <v>37</v>
      </c>
      <c r="H50" s="8">
        <v>9</v>
      </c>
      <c r="I50" s="8" t="s">
        <v>30</v>
      </c>
      <c r="J50" s="8">
        <f>VLOOKUP(G50,[1]Color_Analysis.csv!$B:$G,5,0)</f>
        <v>0.14482758620689656</v>
      </c>
      <c r="K50" s="8">
        <f>VLOOKUP($G50,[1]Color_Analysis.csv!$B:$G,6,0)</f>
        <v>145</v>
      </c>
      <c r="L50" s="32">
        <v>2.0896300000000001</v>
      </c>
      <c r="M50" s="49" t="s">
        <v>39</v>
      </c>
      <c r="N50" s="8">
        <v>12</v>
      </c>
      <c r="O50" s="8" t="s">
        <v>30</v>
      </c>
      <c r="P50" s="8">
        <f>VLOOKUP($M50,[1]Color_Analysis.csv!$B:$G,5,0)</f>
        <v>0.11377245508982035</v>
      </c>
      <c r="Q50" s="8">
        <f>VLOOKUP($M50,[1]Color_Analysis.csv!$B:$G,6,0)</f>
        <v>167</v>
      </c>
      <c r="R50" s="32">
        <v>1.4624299999999999</v>
      </c>
      <c r="S50" s="67">
        <f>(L50-R50)/R50</f>
        <v>0.42887522821605151</v>
      </c>
      <c r="T50" s="79">
        <v>1</v>
      </c>
      <c r="U50" s="79">
        <f>J50-P50</f>
        <v>3.105513111707621E-2</v>
      </c>
      <c r="V50" s="79">
        <f>K50-Q50</f>
        <v>-22</v>
      </c>
      <c r="W50" s="51" t="s">
        <v>223</v>
      </c>
      <c r="X50" s="13" t="s">
        <v>222</v>
      </c>
      <c r="Y50" s="8">
        <v>161</v>
      </c>
      <c r="Z50" s="10">
        <v>64</v>
      </c>
      <c r="AA50" s="26" t="s">
        <v>223</v>
      </c>
      <c r="AB50" s="8">
        <v>93</v>
      </c>
      <c r="AC50" s="8">
        <v>68</v>
      </c>
      <c r="AD50" s="11" t="s">
        <v>223</v>
      </c>
      <c r="AE50" s="49" t="s">
        <v>232</v>
      </c>
      <c r="AF50" s="8">
        <v>93</v>
      </c>
      <c r="AG50" s="8">
        <v>68</v>
      </c>
      <c r="AH50" s="27" t="s">
        <v>231</v>
      </c>
    </row>
    <row r="51" spans="1:34" x14ac:dyDescent="0.2">
      <c r="A51" s="2">
        <v>49</v>
      </c>
      <c r="B51" s="35">
        <v>42102</v>
      </c>
      <c r="C51" s="81">
        <v>0.43888888888888888</v>
      </c>
      <c r="D51" s="42" t="s">
        <v>48</v>
      </c>
      <c r="E51" s="6">
        <v>7</v>
      </c>
      <c r="F51" s="43" t="s">
        <v>8</v>
      </c>
      <c r="G51" s="49" t="s">
        <v>34</v>
      </c>
      <c r="H51" s="8">
        <v>8</v>
      </c>
      <c r="I51" s="8" t="s">
        <v>13</v>
      </c>
      <c r="J51" s="8">
        <f>VLOOKUP(G51,[1]Color_Analysis.csv!$B:$G,5,0)</f>
        <v>0.16756756756756758</v>
      </c>
      <c r="K51" s="8">
        <f>VLOOKUP($G51,[1]Color_Analysis.csv!$B:$G,6,0)</f>
        <v>138.75</v>
      </c>
      <c r="L51" s="32">
        <v>2.25014</v>
      </c>
      <c r="M51" s="49" t="s">
        <v>10</v>
      </c>
      <c r="N51" s="8">
        <v>7</v>
      </c>
      <c r="O51" s="8" t="s">
        <v>11</v>
      </c>
      <c r="P51" s="8">
        <f>VLOOKUP($M51,[1]Color_Analysis.csv!$B:$G,5,0)</f>
        <v>5.4973821989528798E-2</v>
      </c>
      <c r="Q51" s="8">
        <f>VLOOKUP($M51,[1]Color_Analysis.csv!$B:$G,6,0)</f>
        <v>191</v>
      </c>
      <c r="R51" s="32">
        <v>1.8193299999999999</v>
      </c>
      <c r="S51" s="67">
        <f>(L51-R51)/R51</f>
        <v>0.2367959633491451</v>
      </c>
      <c r="T51" s="79">
        <v>0</v>
      </c>
      <c r="U51" s="79">
        <f>J51-P51</f>
        <v>0.11259374557803878</v>
      </c>
      <c r="V51" s="79">
        <f>K51-Q51</f>
        <v>-52.25</v>
      </c>
      <c r="W51" s="51" t="s">
        <v>223</v>
      </c>
      <c r="X51" s="13" t="s">
        <v>223</v>
      </c>
      <c r="Y51" s="8">
        <v>35</v>
      </c>
      <c r="Z51" s="10">
        <v>13</v>
      </c>
      <c r="AA51" s="26" t="s">
        <v>223</v>
      </c>
      <c r="AB51" s="8">
        <v>13</v>
      </c>
      <c r="AC51" s="8">
        <v>22</v>
      </c>
      <c r="AD51" s="11" t="s">
        <v>222</v>
      </c>
      <c r="AE51" s="49" t="s">
        <v>232</v>
      </c>
      <c r="AF51" s="8">
        <v>13</v>
      </c>
      <c r="AG51" s="8">
        <v>22</v>
      </c>
      <c r="AH51" s="27" t="s">
        <v>232</v>
      </c>
    </row>
    <row r="52" spans="1:34" x14ac:dyDescent="0.2">
      <c r="A52" s="2">
        <v>50</v>
      </c>
      <c r="B52" s="35">
        <v>42102</v>
      </c>
      <c r="C52" s="81">
        <v>0.49375000000000002</v>
      </c>
      <c r="D52" s="42" t="s">
        <v>111</v>
      </c>
      <c r="E52" s="6">
        <v>8</v>
      </c>
      <c r="F52" s="43" t="s">
        <v>30</v>
      </c>
      <c r="G52" s="49" t="s">
        <v>19</v>
      </c>
      <c r="H52" s="8">
        <v>16</v>
      </c>
      <c r="I52" s="8" t="s">
        <v>13</v>
      </c>
      <c r="J52" s="8">
        <f>VLOOKUP(G52,[1]Color_Analysis.csv!$B:$G,5,0)</f>
        <v>7.2243346007604556E-2</v>
      </c>
      <c r="K52" s="8">
        <f>VLOOKUP($G52,[1]Color_Analysis.csv!$B:$G,6,0)</f>
        <v>197.25</v>
      </c>
      <c r="L52" s="32">
        <v>2.0538699999999999</v>
      </c>
      <c r="M52" s="49" t="s">
        <v>35</v>
      </c>
      <c r="N52" s="8">
        <v>9</v>
      </c>
      <c r="O52" s="8" t="s">
        <v>13</v>
      </c>
      <c r="P52" s="8">
        <f>VLOOKUP($M52,[1]Color_Analysis.csv!$B:$G,5,0)</f>
        <v>0.1245674740484429</v>
      </c>
      <c r="Q52" s="8">
        <f>VLOOKUP($M52,[1]Color_Analysis.csv!$B:$G,6,0)</f>
        <v>144.5</v>
      </c>
      <c r="R52" s="32">
        <v>1.66422</v>
      </c>
      <c r="S52" s="67">
        <f>(L52-R52)/R52</f>
        <v>0.23413370828376046</v>
      </c>
      <c r="T52" s="79">
        <v>0</v>
      </c>
      <c r="U52" s="79">
        <f>J52-P52</f>
        <v>-5.2324128040838344E-2</v>
      </c>
      <c r="V52" s="79">
        <f>K52-Q52</f>
        <v>52.75</v>
      </c>
      <c r="W52" s="51" t="s">
        <v>222</v>
      </c>
      <c r="X52" s="13" t="s">
        <v>222</v>
      </c>
      <c r="Y52" s="8">
        <v>204</v>
      </c>
      <c r="Z52" s="10">
        <v>38</v>
      </c>
      <c r="AA52" s="26" t="s">
        <v>223</v>
      </c>
      <c r="AB52" s="8">
        <v>135</v>
      </c>
      <c r="AC52" s="8">
        <v>69</v>
      </c>
      <c r="AD52" s="11" t="s">
        <v>223</v>
      </c>
      <c r="AE52" s="49" t="s">
        <v>231</v>
      </c>
      <c r="AF52" s="8">
        <v>69</v>
      </c>
      <c r="AG52" s="8">
        <v>135</v>
      </c>
      <c r="AH52" s="27" t="s">
        <v>232</v>
      </c>
    </row>
    <row r="53" spans="1:34" x14ac:dyDescent="0.2">
      <c r="A53" s="2">
        <v>51</v>
      </c>
      <c r="B53" s="35">
        <v>42102</v>
      </c>
      <c r="C53" s="81">
        <v>0.52847222222222223</v>
      </c>
      <c r="D53" s="42" t="s">
        <v>135</v>
      </c>
      <c r="E53" s="6">
        <v>3</v>
      </c>
      <c r="F53" s="43" t="s">
        <v>13</v>
      </c>
      <c r="G53" s="49" t="s">
        <v>37</v>
      </c>
      <c r="H53" s="8">
        <v>9</v>
      </c>
      <c r="I53" s="8" t="s">
        <v>30</v>
      </c>
      <c r="J53" s="8">
        <f>VLOOKUP(G53,[1]Color_Analysis.csv!$B:$G,5,0)</f>
        <v>0.14482758620689656</v>
      </c>
      <c r="K53" s="8">
        <f>VLOOKUP($G53,[1]Color_Analysis.csv!$B:$G,6,0)</f>
        <v>145</v>
      </c>
      <c r="L53" s="32">
        <v>2.0896300000000001</v>
      </c>
      <c r="M53" s="49" t="s">
        <v>10</v>
      </c>
      <c r="N53" s="8">
        <v>7</v>
      </c>
      <c r="O53" s="8" t="s">
        <v>11</v>
      </c>
      <c r="P53" s="8">
        <f>VLOOKUP($M53,[1]Color_Analysis.csv!$B:$G,5,0)</f>
        <v>5.4973821989528798E-2</v>
      </c>
      <c r="Q53" s="8">
        <f>VLOOKUP($M53,[1]Color_Analysis.csv!$B:$G,6,0)</f>
        <v>191</v>
      </c>
      <c r="R53" s="32">
        <v>1.8193299999999999</v>
      </c>
      <c r="S53" s="67">
        <f>(L53-R53)/R53</f>
        <v>0.14857117730153421</v>
      </c>
      <c r="T53" s="79">
        <v>0</v>
      </c>
      <c r="U53" s="79">
        <f>J53-P53</f>
        <v>8.9853764217367765E-2</v>
      </c>
      <c r="V53" s="79">
        <f>K53-Q53</f>
        <v>-46</v>
      </c>
      <c r="W53" s="51" t="s">
        <v>222</v>
      </c>
      <c r="X53" s="13" t="s">
        <v>223</v>
      </c>
      <c r="Y53" s="8">
        <v>251</v>
      </c>
      <c r="Z53" s="10">
        <v>1</v>
      </c>
      <c r="AA53" s="26" t="s">
        <v>222</v>
      </c>
      <c r="AB53" s="8">
        <v>145</v>
      </c>
      <c r="AC53" s="8">
        <v>106</v>
      </c>
      <c r="AD53" s="11" t="s">
        <v>223</v>
      </c>
      <c r="AE53" s="49" t="s">
        <v>232</v>
      </c>
      <c r="AF53" s="8">
        <v>106</v>
      </c>
      <c r="AG53" s="8">
        <v>145</v>
      </c>
      <c r="AH53" s="27" t="s">
        <v>232</v>
      </c>
    </row>
    <row r="54" spans="1:34" x14ac:dyDescent="0.2">
      <c r="A54" s="2">
        <v>52</v>
      </c>
      <c r="B54" s="36">
        <v>42103</v>
      </c>
      <c r="C54" s="81">
        <v>0.4236111111111111</v>
      </c>
      <c r="D54" s="14" t="s">
        <v>25</v>
      </c>
      <c r="E54" s="6">
        <v>8</v>
      </c>
      <c r="F54" s="43" t="s">
        <v>6</v>
      </c>
      <c r="G54" s="49" t="s">
        <v>26</v>
      </c>
      <c r="H54" s="8">
        <v>8</v>
      </c>
      <c r="I54" s="8" t="s">
        <v>8</v>
      </c>
      <c r="J54" s="8">
        <f>VLOOKUP(G54,[1]Color_Analysis.csv!$B:$G,5,0)</f>
        <v>6.097560975609756E-2</v>
      </c>
      <c r="K54" s="8">
        <f>VLOOKUP($G54,[1]Color_Analysis.csv!$B:$G,6,0)</f>
        <v>164</v>
      </c>
      <c r="L54" s="32">
        <v>2.2124100000000002</v>
      </c>
      <c r="M54" s="49" t="s">
        <v>27</v>
      </c>
      <c r="N54" s="8">
        <v>9</v>
      </c>
      <c r="O54" s="8" t="s">
        <v>13</v>
      </c>
      <c r="P54" s="8">
        <f>VLOOKUP($M54,[1]Color_Analysis.csv!$B:$G,5,0)</f>
        <v>8.9655172413793102E-2</v>
      </c>
      <c r="Q54" s="8">
        <f>VLOOKUP($M54,[1]Color_Analysis.csv!$B:$G,6,0)</f>
        <v>181.25</v>
      </c>
      <c r="R54" s="32">
        <v>1.6713100000000001</v>
      </c>
      <c r="S54" s="67">
        <f>(L54-R54)/R54</f>
        <v>0.32375801018362849</v>
      </c>
      <c r="T54" s="79">
        <v>1</v>
      </c>
      <c r="U54" s="79">
        <f>J54-P54</f>
        <v>-2.8679562657695543E-2</v>
      </c>
      <c r="V54" s="79">
        <f>K54-Q54</f>
        <v>-17.25</v>
      </c>
      <c r="W54" s="51" t="s">
        <v>223</v>
      </c>
      <c r="X54" s="13" t="s">
        <v>222</v>
      </c>
      <c r="Y54" s="8">
        <v>87</v>
      </c>
      <c r="Z54" s="10">
        <v>11</v>
      </c>
      <c r="AA54" s="26" t="s">
        <v>222</v>
      </c>
      <c r="AB54" s="8">
        <v>69</v>
      </c>
      <c r="AC54" s="8">
        <v>18</v>
      </c>
      <c r="AD54" s="11" t="s">
        <v>223</v>
      </c>
      <c r="AE54" s="49" t="s">
        <v>231</v>
      </c>
      <c r="AF54" s="8">
        <v>69</v>
      </c>
      <c r="AG54" s="8">
        <v>18</v>
      </c>
      <c r="AH54" s="27" t="s">
        <v>231</v>
      </c>
    </row>
    <row r="55" spans="1:34" x14ac:dyDescent="0.2">
      <c r="A55" s="2">
        <v>53</v>
      </c>
      <c r="B55" s="36">
        <v>42103</v>
      </c>
      <c r="C55" s="81">
        <v>0.44097222222222227</v>
      </c>
      <c r="D55" s="14" t="s">
        <v>49</v>
      </c>
      <c r="E55" s="6">
        <v>4</v>
      </c>
      <c r="F55" s="43" t="s">
        <v>13</v>
      </c>
      <c r="G55" s="49" t="s">
        <v>24</v>
      </c>
      <c r="H55" s="8">
        <v>14</v>
      </c>
      <c r="I55" s="8" t="s">
        <v>13</v>
      </c>
      <c r="J55" s="8">
        <f>VLOOKUP(G55,[1]Color_Analysis.csv!$B:$G,5,0)</f>
        <v>0.10542168674698796</v>
      </c>
      <c r="K55" s="8">
        <f>VLOOKUP($G55,[1]Color_Analysis.csv!$B:$G,6,0)</f>
        <v>166</v>
      </c>
      <c r="L55" s="32">
        <v>2.0388600000000001</v>
      </c>
      <c r="M55" s="49" t="s">
        <v>41</v>
      </c>
      <c r="N55" s="8">
        <v>11</v>
      </c>
      <c r="O55" s="8" t="s">
        <v>6</v>
      </c>
      <c r="P55" s="8">
        <f>VLOOKUP($M55,[1]Color_Analysis.csv!$B:$G,5,0)</f>
        <v>0.10344827586206896</v>
      </c>
      <c r="Q55" s="8">
        <f>VLOOKUP($M55,[1]Color_Analysis.csv!$B:$G,6,0)</f>
        <v>145</v>
      </c>
      <c r="R55" s="32">
        <v>1.5047900000000001</v>
      </c>
      <c r="S55" s="67">
        <f>(L55-R55)/R55</f>
        <v>0.35491331016287986</v>
      </c>
      <c r="T55" s="79">
        <v>1</v>
      </c>
      <c r="U55" s="79">
        <f>J55-P55</f>
        <v>1.9734108849189941E-3</v>
      </c>
      <c r="V55" s="79">
        <f>K55-Q55</f>
        <v>21</v>
      </c>
      <c r="W55" s="51" t="s">
        <v>222</v>
      </c>
      <c r="X55" s="13" t="s">
        <v>222</v>
      </c>
      <c r="Y55" s="8">
        <v>260</v>
      </c>
      <c r="Z55" s="10">
        <v>18</v>
      </c>
      <c r="AA55" s="26" t="s">
        <v>222</v>
      </c>
      <c r="AB55" s="8">
        <v>114</v>
      </c>
      <c r="AC55" s="8">
        <v>146</v>
      </c>
      <c r="AD55" s="11" t="s">
        <v>222</v>
      </c>
      <c r="AE55" s="49" t="s">
        <v>232</v>
      </c>
      <c r="AF55" s="8">
        <v>146</v>
      </c>
      <c r="AG55" s="8">
        <v>114</v>
      </c>
      <c r="AH55" s="27" t="s">
        <v>231</v>
      </c>
    </row>
    <row r="56" spans="1:34" x14ac:dyDescent="0.2">
      <c r="A56" s="2">
        <v>54</v>
      </c>
      <c r="B56" s="36">
        <v>42103</v>
      </c>
      <c r="C56" s="81">
        <v>0.45208333333333334</v>
      </c>
      <c r="D56" s="44" t="s">
        <v>67</v>
      </c>
      <c r="E56" s="6">
        <v>8</v>
      </c>
      <c r="F56" s="43" t="s">
        <v>4</v>
      </c>
      <c r="G56" s="49" t="s">
        <v>17</v>
      </c>
      <c r="H56" s="8">
        <v>11</v>
      </c>
      <c r="I56" s="8" t="s">
        <v>11</v>
      </c>
      <c r="J56" s="8">
        <f>VLOOKUP(G56,[1]Color_Analysis.csv!$B:$G,5,0)</f>
        <v>3.0373831775700934E-2</v>
      </c>
      <c r="K56" s="8">
        <f>VLOOKUP($G56,[1]Color_Analysis.csv!$B:$G,6,0)</f>
        <v>214</v>
      </c>
      <c r="L56" s="32">
        <v>2.0547399999999998</v>
      </c>
      <c r="M56" s="49" t="s">
        <v>35</v>
      </c>
      <c r="N56" s="8">
        <v>9</v>
      </c>
      <c r="O56" s="8" t="s">
        <v>13</v>
      </c>
      <c r="P56" s="8">
        <f>VLOOKUP($M56,[1]Color_Analysis.csv!$B:$G,5,0)</f>
        <v>0.1245674740484429</v>
      </c>
      <c r="Q56" s="8">
        <f>VLOOKUP($M56,[1]Color_Analysis.csv!$B:$G,6,0)</f>
        <v>144.5</v>
      </c>
      <c r="R56" s="32">
        <v>1.66422</v>
      </c>
      <c r="S56" s="67">
        <f>(L56-R56)/R56</f>
        <v>0.23465647570633674</v>
      </c>
      <c r="T56" s="79">
        <v>0</v>
      </c>
      <c r="U56" s="79">
        <f>J56-P56</f>
        <v>-9.4193642272741962E-2</v>
      </c>
      <c r="V56" s="79">
        <f>K56-Q56</f>
        <v>69.5</v>
      </c>
      <c r="W56" s="51" t="s">
        <v>222</v>
      </c>
      <c r="X56" s="13" t="s">
        <v>223</v>
      </c>
      <c r="Y56" s="8">
        <v>28</v>
      </c>
      <c r="Z56" s="10">
        <v>9</v>
      </c>
      <c r="AA56" s="26" t="s">
        <v>222</v>
      </c>
      <c r="AB56" s="8">
        <v>11</v>
      </c>
      <c r="AC56" s="8">
        <v>17</v>
      </c>
      <c r="AD56" s="11" t="s">
        <v>222</v>
      </c>
      <c r="AE56" s="49" t="s">
        <v>232</v>
      </c>
      <c r="AF56" s="8">
        <v>17</v>
      </c>
      <c r="AG56" s="8">
        <v>11</v>
      </c>
      <c r="AH56" s="27" t="s">
        <v>231</v>
      </c>
    </row>
    <row r="57" spans="1:34" x14ac:dyDescent="0.2">
      <c r="A57" s="2">
        <v>55</v>
      </c>
      <c r="B57" s="36">
        <v>42103</v>
      </c>
      <c r="C57" s="81">
        <v>0.46527777777777773</v>
      </c>
      <c r="D57" s="14" t="s">
        <v>76</v>
      </c>
      <c r="E57" s="6">
        <v>7</v>
      </c>
      <c r="F57" s="43" t="s">
        <v>6</v>
      </c>
      <c r="G57" s="49" t="s">
        <v>26</v>
      </c>
      <c r="H57" s="8">
        <v>8</v>
      </c>
      <c r="I57" s="8" t="s">
        <v>8</v>
      </c>
      <c r="J57" s="8">
        <f>VLOOKUP(G57,[1]Color_Analysis.csv!$B:$G,5,0)</f>
        <v>6.097560975609756E-2</v>
      </c>
      <c r="K57" s="8">
        <f>VLOOKUP($G57,[1]Color_Analysis.csv!$B:$G,6,0)</f>
        <v>164</v>
      </c>
      <c r="L57" s="32">
        <v>2.2124100000000002</v>
      </c>
      <c r="M57" s="49" t="s">
        <v>41</v>
      </c>
      <c r="N57" s="8">
        <v>11</v>
      </c>
      <c r="O57" s="8" t="s">
        <v>6</v>
      </c>
      <c r="P57" s="8">
        <f>VLOOKUP($M57,[1]Color_Analysis.csv!$B:$G,5,0)</f>
        <v>0.10344827586206896</v>
      </c>
      <c r="Q57" s="8">
        <f>VLOOKUP($M57,[1]Color_Analysis.csv!$B:$G,6,0)</f>
        <v>145</v>
      </c>
      <c r="R57" s="32">
        <v>1.5047900000000001</v>
      </c>
      <c r="S57" s="67">
        <f>(L57-R57)/R57</f>
        <v>0.47024501757720355</v>
      </c>
      <c r="T57" s="79">
        <v>1</v>
      </c>
      <c r="U57" s="79">
        <f>J57-P57</f>
        <v>-4.2472666105971404E-2</v>
      </c>
      <c r="V57" s="79">
        <f>K57-Q57</f>
        <v>19</v>
      </c>
      <c r="W57" s="51" t="s">
        <v>223</v>
      </c>
      <c r="X57" s="13" t="s">
        <v>223</v>
      </c>
      <c r="Y57" s="8">
        <v>143</v>
      </c>
      <c r="Z57" s="10">
        <v>17</v>
      </c>
      <c r="AA57" s="26" t="s">
        <v>223</v>
      </c>
      <c r="AB57" s="8">
        <v>113</v>
      </c>
      <c r="AC57" s="8">
        <v>30</v>
      </c>
      <c r="AD57" s="11" t="s">
        <v>223</v>
      </c>
      <c r="AE57" s="49" t="s">
        <v>232</v>
      </c>
      <c r="AF57" s="8">
        <v>113</v>
      </c>
      <c r="AG57" s="8">
        <v>30</v>
      </c>
      <c r="AH57" s="27" t="s">
        <v>231</v>
      </c>
    </row>
    <row r="58" spans="1:34" x14ac:dyDescent="0.2">
      <c r="A58" s="2">
        <v>56</v>
      </c>
      <c r="B58" s="36">
        <v>42103</v>
      </c>
      <c r="C58" s="81">
        <v>0.4993055555555555</v>
      </c>
      <c r="D58" s="14" t="s">
        <v>118</v>
      </c>
      <c r="E58" s="6">
        <v>21</v>
      </c>
      <c r="F58" s="43" t="s">
        <v>8</v>
      </c>
      <c r="G58" s="49" t="s">
        <v>31</v>
      </c>
      <c r="H58" s="8">
        <v>11</v>
      </c>
      <c r="I58" s="8" t="s">
        <v>13</v>
      </c>
      <c r="J58" s="8">
        <f>VLOOKUP(G58,[1]Color_Analysis.csv!$B:$G,5,0)</f>
        <v>0.10533515731874145</v>
      </c>
      <c r="K58" s="8">
        <f>VLOOKUP($G58,[1]Color_Analysis.csv!$B:$G,6,0)</f>
        <v>182.75</v>
      </c>
      <c r="L58" s="32">
        <v>2.3064900000000002</v>
      </c>
      <c r="M58" s="49" t="s">
        <v>22</v>
      </c>
      <c r="N58" s="8">
        <v>7</v>
      </c>
      <c r="O58" s="8" t="s">
        <v>13</v>
      </c>
      <c r="P58" s="8">
        <f>VLOOKUP($M58,[1]Color_Analysis.csv!$B:$G,5,0)</f>
        <v>6.4798598949211902E-2</v>
      </c>
      <c r="Q58" s="8">
        <f>VLOOKUP($M58,[1]Color_Analysis.csv!$B:$G,6,0)</f>
        <v>142.75</v>
      </c>
      <c r="R58" s="32">
        <v>1.6660200000000001</v>
      </c>
      <c r="S58" s="67">
        <f>(L58-R58)/R58</f>
        <v>0.38443115928980448</v>
      </c>
      <c r="T58" s="79">
        <v>1</v>
      </c>
      <c r="U58" s="79">
        <f>J58-P58</f>
        <v>4.0536558369529546E-2</v>
      </c>
      <c r="V58" s="79">
        <f>K58-Q58</f>
        <v>40</v>
      </c>
      <c r="W58" s="51" t="s">
        <v>222</v>
      </c>
      <c r="X58" s="13" t="s">
        <v>223</v>
      </c>
      <c r="Y58" s="8">
        <v>206</v>
      </c>
      <c r="Z58" s="10">
        <v>6</v>
      </c>
      <c r="AA58" s="26" t="s">
        <v>222</v>
      </c>
      <c r="AB58" s="8">
        <v>80</v>
      </c>
      <c r="AC58" s="8">
        <v>126</v>
      </c>
      <c r="AD58" s="11" t="s">
        <v>222</v>
      </c>
      <c r="AE58" s="49" t="s">
        <v>232</v>
      </c>
      <c r="AF58" s="8">
        <v>126</v>
      </c>
      <c r="AG58" s="8">
        <v>80</v>
      </c>
      <c r="AH58" s="27" t="s">
        <v>231</v>
      </c>
    </row>
    <row r="59" spans="1:34" x14ac:dyDescent="0.2">
      <c r="A59" s="2">
        <v>57</v>
      </c>
      <c r="B59" s="36">
        <v>42103</v>
      </c>
      <c r="C59" s="81">
        <v>0.50694444444444442</v>
      </c>
      <c r="D59" s="14" t="s">
        <v>124</v>
      </c>
      <c r="E59" s="6">
        <v>11</v>
      </c>
      <c r="F59" s="43" t="s">
        <v>8</v>
      </c>
      <c r="G59" s="49" t="s">
        <v>19</v>
      </c>
      <c r="H59" s="8">
        <v>16</v>
      </c>
      <c r="I59" s="8" t="s">
        <v>13</v>
      </c>
      <c r="J59" s="8">
        <f>VLOOKUP(G59,[1]Color_Analysis.csv!$B:$G,5,0)</f>
        <v>7.2243346007604556E-2</v>
      </c>
      <c r="K59" s="8">
        <f>VLOOKUP($G59,[1]Color_Analysis.csv!$B:$G,6,0)</f>
        <v>197.25</v>
      </c>
      <c r="L59" s="32">
        <v>2.0538699999999999</v>
      </c>
      <c r="M59" s="49" t="s">
        <v>41</v>
      </c>
      <c r="N59" s="8">
        <v>11</v>
      </c>
      <c r="O59" s="8" t="s">
        <v>6</v>
      </c>
      <c r="P59" s="8">
        <f>VLOOKUP($M59,[1]Color_Analysis.csv!$B:$G,5,0)</f>
        <v>0.10344827586206896</v>
      </c>
      <c r="Q59" s="8">
        <f>VLOOKUP($M59,[1]Color_Analysis.csv!$B:$G,6,0)</f>
        <v>145</v>
      </c>
      <c r="R59" s="32">
        <v>1.5047900000000001</v>
      </c>
      <c r="S59" s="67">
        <f>(L59-R59)/R59</f>
        <v>0.36488812392426834</v>
      </c>
      <c r="T59" s="79">
        <v>1</v>
      </c>
      <c r="U59" s="79">
        <f>J59-P59</f>
        <v>-3.1204929854464408E-2</v>
      </c>
      <c r="V59" s="79">
        <f>K59-Q59</f>
        <v>52.25</v>
      </c>
      <c r="W59" s="51" t="s">
        <v>222</v>
      </c>
      <c r="X59" s="13" t="s">
        <v>222</v>
      </c>
      <c r="Y59" s="8">
        <v>90</v>
      </c>
      <c r="Z59" s="10">
        <v>21</v>
      </c>
      <c r="AA59" s="26" t="s">
        <v>223</v>
      </c>
      <c r="AB59" s="8">
        <v>34</v>
      </c>
      <c r="AC59" s="8">
        <v>56</v>
      </c>
      <c r="AD59" s="11" t="s">
        <v>222</v>
      </c>
      <c r="AE59" s="49" t="s">
        <v>231</v>
      </c>
      <c r="AF59" s="8">
        <v>56</v>
      </c>
      <c r="AG59" s="8">
        <v>34</v>
      </c>
      <c r="AH59" s="27" t="s">
        <v>231</v>
      </c>
    </row>
    <row r="60" spans="1:34" x14ac:dyDescent="0.2">
      <c r="A60" s="2">
        <v>58</v>
      </c>
      <c r="B60" s="36">
        <v>42107</v>
      </c>
      <c r="C60" s="81">
        <v>0.4465277777777778</v>
      </c>
      <c r="D60" s="44" t="s">
        <v>57</v>
      </c>
      <c r="E60" s="6">
        <v>4</v>
      </c>
      <c r="F60" s="43" t="s">
        <v>6</v>
      </c>
      <c r="G60" s="49" t="s">
        <v>24</v>
      </c>
      <c r="H60" s="8">
        <v>14</v>
      </c>
      <c r="I60" s="8" t="s">
        <v>13</v>
      </c>
      <c r="J60" s="8">
        <f>VLOOKUP(G60,[1]Color_Analysis.csv!$B:$G,5,0)</f>
        <v>0.10542168674698796</v>
      </c>
      <c r="K60" s="8">
        <f>VLOOKUP($G60,[1]Color_Analysis.csv!$B:$G,6,0)</f>
        <v>166</v>
      </c>
      <c r="L60" s="32">
        <v>2.0388600000000001</v>
      </c>
      <c r="M60" s="49" t="s">
        <v>35</v>
      </c>
      <c r="N60" s="8">
        <v>9</v>
      </c>
      <c r="O60" s="8" t="s">
        <v>13</v>
      </c>
      <c r="P60" s="8">
        <f>VLOOKUP($M60,[1]Color_Analysis.csv!$B:$G,5,0)</f>
        <v>0.1245674740484429</v>
      </c>
      <c r="Q60" s="8">
        <f>VLOOKUP($M60,[1]Color_Analysis.csv!$B:$G,6,0)</f>
        <v>144.5</v>
      </c>
      <c r="R60" s="32">
        <v>1.66422</v>
      </c>
      <c r="S60" s="67">
        <f>(L60-R60)/R60</f>
        <v>0.22511446803908142</v>
      </c>
      <c r="T60" s="79">
        <v>0</v>
      </c>
      <c r="U60" s="79">
        <f>J60-P60</f>
        <v>-1.9145787301454942E-2</v>
      </c>
      <c r="V60" s="79">
        <f>K60-Q60</f>
        <v>21.5</v>
      </c>
      <c r="W60" s="51" t="s">
        <v>223</v>
      </c>
      <c r="X60" s="13" t="s">
        <v>223</v>
      </c>
      <c r="Y60" s="8">
        <v>220</v>
      </c>
      <c r="Z60" s="10">
        <v>8</v>
      </c>
      <c r="AA60" s="26" t="s">
        <v>223</v>
      </c>
      <c r="AB60" s="8">
        <v>93</v>
      </c>
      <c r="AC60" s="8">
        <v>127</v>
      </c>
      <c r="AD60" s="11" t="s">
        <v>222</v>
      </c>
      <c r="AE60" s="49" t="s">
        <v>232</v>
      </c>
      <c r="AF60" s="8">
        <v>93</v>
      </c>
      <c r="AG60" s="8">
        <v>127</v>
      </c>
      <c r="AH60" s="27" t="s">
        <v>232</v>
      </c>
    </row>
    <row r="61" spans="1:34" x14ac:dyDescent="0.2">
      <c r="A61" s="2">
        <v>59</v>
      </c>
      <c r="B61" s="36">
        <v>42107</v>
      </c>
      <c r="C61" s="81">
        <v>0.46597222222222223</v>
      </c>
      <c r="D61" s="14" t="s">
        <v>78</v>
      </c>
      <c r="E61" s="6">
        <v>4</v>
      </c>
      <c r="F61" s="43" t="s">
        <v>13</v>
      </c>
      <c r="G61" s="49" t="s">
        <v>31</v>
      </c>
      <c r="H61" s="8">
        <v>11</v>
      </c>
      <c r="I61" s="8" t="s">
        <v>13</v>
      </c>
      <c r="J61" s="8">
        <f>VLOOKUP(G61,[1]Color_Analysis.csv!$B:$G,5,0)</f>
        <v>0.10533515731874145</v>
      </c>
      <c r="K61" s="8">
        <f>VLOOKUP($G61,[1]Color_Analysis.csv!$B:$G,6,0)</f>
        <v>182.75</v>
      </c>
      <c r="L61" s="32">
        <v>2.3064900000000002</v>
      </c>
      <c r="M61" s="49" t="s">
        <v>35</v>
      </c>
      <c r="N61" s="8">
        <v>9</v>
      </c>
      <c r="O61" s="8" t="s">
        <v>13</v>
      </c>
      <c r="P61" s="8">
        <f>VLOOKUP($M61,[1]Color_Analysis.csv!$B:$G,5,0)</f>
        <v>0.1245674740484429</v>
      </c>
      <c r="Q61" s="8">
        <f>VLOOKUP($M61,[1]Color_Analysis.csv!$B:$G,6,0)</f>
        <v>144.5</v>
      </c>
      <c r="R61" s="32">
        <v>1.66422</v>
      </c>
      <c r="S61" s="67">
        <f>(L61-R61)/R61</f>
        <v>0.38592854310127273</v>
      </c>
      <c r="T61" s="79">
        <v>1</v>
      </c>
      <c r="U61" s="79">
        <f>J61-P61</f>
        <v>-1.9232316729701451E-2</v>
      </c>
      <c r="V61" s="79">
        <f>K61-Q61</f>
        <v>38.25</v>
      </c>
      <c r="W61" s="51" t="s">
        <v>223</v>
      </c>
      <c r="X61" s="13" t="s">
        <v>223</v>
      </c>
      <c r="Y61" s="8">
        <v>258</v>
      </c>
      <c r="Z61" s="10">
        <v>15</v>
      </c>
      <c r="AA61" s="26" t="s">
        <v>223</v>
      </c>
      <c r="AB61" s="8">
        <v>226</v>
      </c>
      <c r="AC61" s="8">
        <v>32</v>
      </c>
      <c r="AD61" s="11" t="s">
        <v>223</v>
      </c>
      <c r="AE61" s="49" t="s">
        <v>232</v>
      </c>
      <c r="AF61" s="8">
        <v>226</v>
      </c>
      <c r="AG61" s="8">
        <v>32</v>
      </c>
      <c r="AH61" s="27" t="s">
        <v>231</v>
      </c>
    </row>
    <row r="62" spans="1:34" x14ac:dyDescent="0.2">
      <c r="A62" s="2">
        <v>60</v>
      </c>
      <c r="B62" s="36">
        <v>42107</v>
      </c>
      <c r="C62" s="81">
        <v>0.48125000000000001</v>
      </c>
      <c r="D62" s="14" t="s">
        <v>99</v>
      </c>
      <c r="E62" s="6">
        <v>12</v>
      </c>
      <c r="F62" s="43" t="s">
        <v>8</v>
      </c>
      <c r="G62" s="49" t="s">
        <v>21</v>
      </c>
      <c r="H62" s="8">
        <v>13</v>
      </c>
      <c r="I62" s="8" t="s">
        <v>13</v>
      </c>
      <c r="J62" s="8">
        <f>VLOOKUP(G62,[1]Color_Analysis.csv!$B:$G,5,0)</f>
        <v>0.10013351134846461</v>
      </c>
      <c r="K62" s="8">
        <f>VLOOKUP($G62,[1]Color_Analysis.csv!$B:$G,6,0)</f>
        <v>187.25</v>
      </c>
      <c r="L62" s="32">
        <v>2.3606699999999998</v>
      </c>
      <c r="M62" s="49" t="s">
        <v>10</v>
      </c>
      <c r="N62" s="8">
        <v>7</v>
      </c>
      <c r="O62" s="8" t="s">
        <v>11</v>
      </c>
      <c r="P62" s="8">
        <f>VLOOKUP($M62,[1]Color_Analysis.csv!$B:$G,5,0)</f>
        <v>5.4973821989528798E-2</v>
      </c>
      <c r="Q62" s="8">
        <f>VLOOKUP($M62,[1]Color_Analysis.csv!$B:$G,6,0)</f>
        <v>191</v>
      </c>
      <c r="R62" s="32">
        <v>1.8193299999999999</v>
      </c>
      <c r="S62" s="67">
        <f>(L62-R62)/R62</f>
        <v>0.29754909774477417</v>
      </c>
      <c r="T62" s="79">
        <v>0</v>
      </c>
      <c r="U62" s="79">
        <f>J62-P62</f>
        <v>4.5159689358935814E-2</v>
      </c>
      <c r="V62" s="79">
        <f>K62-Q62</f>
        <v>-3.75</v>
      </c>
      <c r="W62" s="51" t="s">
        <v>222</v>
      </c>
      <c r="X62" s="13" t="s">
        <v>223</v>
      </c>
      <c r="Y62" s="8">
        <v>242</v>
      </c>
      <c r="Z62" s="10">
        <v>15</v>
      </c>
      <c r="AA62" s="26" t="s">
        <v>222</v>
      </c>
      <c r="AB62" s="8">
        <v>130</v>
      </c>
      <c r="AC62" s="8">
        <v>112</v>
      </c>
      <c r="AD62" s="11" t="s">
        <v>223</v>
      </c>
      <c r="AE62" s="49" t="s">
        <v>232</v>
      </c>
      <c r="AF62" s="8">
        <v>112</v>
      </c>
      <c r="AG62" s="8">
        <v>130</v>
      </c>
      <c r="AH62" s="27" t="s">
        <v>232</v>
      </c>
    </row>
    <row r="63" spans="1:34" x14ac:dyDescent="0.2">
      <c r="A63" s="2">
        <v>61</v>
      </c>
      <c r="B63" s="36">
        <v>42107</v>
      </c>
      <c r="C63" s="81">
        <v>0.50555555555555554</v>
      </c>
      <c r="D63" s="14" t="s">
        <v>122</v>
      </c>
      <c r="E63" s="6">
        <v>6</v>
      </c>
      <c r="F63" s="43" t="s">
        <v>30</v>
      </c>
      <c r="G63" s="49" t="s">
        <v>37</v>
      </c>
      <c r="H63" s="8">
        <v>9</v>
      </c>
      <c r="I63" s="8" t="s">
        <v>30</v>
      </c>
      <c r="J63" s="8">
        <f>VLOOKUP(G63,[1]Color_Analysis.csv!$B:$G,5,0)</f>
        <v>0.14482758620689656</v>
      </c>
      <c r="K63" s="8">
        <f>VLOOKUP($G63,[1]Color_Analysis.csv!$B:$G,6,0)</f>
        <v>145</v>
      </c>
      <c r="L63" s="32">
        <v>2.0896300000000001</v>
      </c>
      <c r="M63" s="49" t="s">
        <v>32</v>
      </c>
      <c r="N63" s="8">
        <v>12</v>
      </c>
      <c r="O63" s="8" t="s">
        <v>13</v>
      </c>
      <c r="P63" s="8">
        <f>VLOOKUP($M63,[1]Color_Analysis.csv!$B:$G,5,0)</f>
        <v>0.12871287128712872</v>
      </c>
      <c r="Q63" s="8">
        <f>VLOOKUP($M63,[1]Color_Analysis.csv!$B:$G,6,0)</f>
        <v>126.25</v>
      </c>
      <c r="R63" s="32">
        <v>1.72739</v>
      </c>
      <c r="S63" s="67">
        <f>(L63-R63)/R63</f>
        <v>0.20970365696223789</v>
      </c>
      <c r="T63" s="79">
        <v>0</v>
      </c>
      <c r="U63" s="79">
        <f>J63-P63</f>
        <v>1.6114714919767847E-2</v>
      </c>
      <c r="V63" s="79">
        <f>K63-Q63</f>
        <v>18.75</v>
      </c>
      <c r="W63" s="51" t="s">
        <v>223</v>
      </c>
      <c r="X63" s="13" t="s">
        <v>223</v>
      </c>
      <c r="Y63" s="8">
        <v>186</v>
      </c>
      <c r="Z63" s="10">
        <v>10</v>
      </c>
      <c r="AA63" s="26" t="s">
        <v>222</v>
      </c>
      <c r="AB63" s="8">
        <v>106</v>
      </c>
      <c r="AC63" s="8">
        <v>80</v>
      </c>
      <c r="AD63" s="11" t="s">
        <v>223</v>
      </c>
      <c r="AE63" s="49" t="s">
        <v>231</v>
      </c>
      <c r="AF63" s="8">
        <v>106</v>
      </c>
      <c r="AG63" s="8">
        <v>80</v>
      </c>
      <c r="AH63" s="27" t="s">
        <v>231</v>
      </c>
    </row>
    <row r="64" spans="1:34" x14ac:dyDescent="0.2">
      <c r="A64" s="2">
        <v>62</v>
      </c>
      <c r="B64" s="35">
        <v>42107</v>
      </c>
      <c r="C64" s="81">
        <v>0.52569444444444446</v>
      </c>
      <c r="D64" s="42" t="s">
        <v>133</v>
      </c>
      <c r="E64" s="6">
        <v>9</v>
      </c>
      <c r="F64" s="43" t="s">
        <v>30</v>
      </c>
      <c r="G64" s="49" t="s">
        <v>24</v>
      </c>
      <c r="H64" s="8">
        <v>14</v>
      </c>
      <c r="I64" s="8" t="s">
        <v>13</v>
      </c>
      <c r="J64" s="8">
        <f>VLOOKUP(G64,[1]Color_Analysis.csv!$B:$G,5,0)</f>
        <v>0.10542168674698796</v>
      </c>
      <c r="K64" s="8">
        <f>VLOOKUP($G64,[1]Color_Analysis.csv!$B:$G,6,0)</f>
        <v>166</v>
      </c>
      <c r="L64" s="32">
        <v>2.0388600000000001</v>
      </c>
      <c r="M64" s="49" t="s">
        <v>27</v>
      </c>
      <c r="N64" s="8">
        <v>9</v>
      </c>
      <c r="O64" s="8" t="s">
        <v>13</v>
      </c>
      <c r="P64" s="8">
        <f>VLOOKUP($M64,[1]Color_Analysis.csv!$B:$G,5,0)</f>
        <v>8.9655172413793102E-2</v>
      </c>
      <c r="Q64" s="8">
        <f>VLOOKUP($M64,[1]Color_Analysis.csv!$B:$G,6,0)</f>
        <v>181.25</v>
      </c>
      <c r="R64" s="32">
        <v>1.6713100000000001</v>
      </c>
      <c r="S64" s="67">
        <f>(L64-R64)/R64</f>
        <v>0.21991731037330001</v>
      </c>
      <c r="T64" s="79">
        <v>0</v>
      </c>
      <c r="U64" s="79">
        <f>J64-P64</f>
        <v>1.5766514333194856E-2</v>
      </c>
      <c r="V64" s="79">
        <f>K64-Q64</f>
        <v>-15.25</v>
      </c>
      <c r="W64" s="51" t="s">
        <v>223</v>
      </c>
      <c r="X64" s="13" t="s">
        <v>223</v>
      </c>
      <c r="Y64" s="8">
        <v>121</v>
      </c>
      <c r="Z64" s="10">
        <v>76</v>
      </c>
      <c r="AA64" s="26" t="s">
        <v>223</v>
      </c>
      <c r="AB64" s="8">
        <v>36</v>
      </c>
      <c r="AC64" s="8">
        <v>85</v>
      </c>
      <c r="AD64" s="11" t="s">
        <v>222</v>
      </c>
      <c r="AE64" s="49" t="s">
        <v>232</v>
      </c>
      <c r="AF64" s="8">
        <v>36</v>
      </c>
      <c r="AG64" s="8">
        <v>85</v>
      </c>
      <c r="AH64" s="27" t="s">
        <v>232</v>
      </c>
    </row>
    <row r="65" spans="1:34" x14ac:dyDescent="0.2">
      <c r="A65" s="2">
        <v>63</v>
      </c>
      <c r="B65" s="36">
        <v>42108</v>
      </c>
      <c r="C65" s="81">
        <v>0.4777777777777778</v>
      </c>
      <c r="D65" s="14" t="s">
        <v>141</v>
      </c>
      <c r="E65" s="6">
        <v>15</v>
      </c>
      <c r="F65" s="43" t="s">
        <v>30</v>
      </c>
      <c r="G65" s="49" t="s">
        <v>14</v>
      </c>
      <c r="H65" s="8">
        <v>8</v>
      </c>
      <c r="I65" s="8" t="s">
        <v>4</v>
      </c>
      <c r="J65" s="8">
        <f>VLOOKUP(G65,[1]Color_Analysis.csv!$B:$G,5,0)</f>
        <v>7.3891625615763554E-2</v>
      </c>
      <c r="K65" s="8">
        <f>VLOOKUP($G65,[1]Color_Analysis.csv!$B:$G,6,0)</f>
        <v>152.25</v>
      </c>
      <c r="L65" s="32">
        <v>2.19367</v>
      </c>
      <c r="M65" s="49" t="s">
        <v>61</v>
      </c>
      <c r="N65" s="8">
        <v>13</v>
      </c>
      <c r="O65" s="8" t="s">
        <v>13</v>
      </c>
      <c r="P65" s="8">
        <f>VLOOKUP($M65,[1]Color_Analysis.csv!$B:$G,5,0)</f>
        <v>0.14629948364888123</v>
      </c>
      <c r="Q65" s="8">
        <f>VLOOKUP($M65,[1]Color_Analysis.csv!$B:$G,6,0)</f>
        <v>145.25</v>
      </c>
      <c r="R65" s="32">
        <v>1.77318</v>
      </c>
      <c r="S65" s="67">
        <f>(L65-R65)/R65</f>
        <v>0.23713892554619387</v>
      </c>
      <c r="T65" s="79">
        <v>0</v>
      </c>
      <c r="U65" s="79">
        <f>J65-P65</f>
        <v>-7.2407858033117681E-2</v>
      </c>
      <c r="V65" s="79">
        <f>K65-Q65</f>
        <v>7</v>
      </c>
      <c r="W65" s="51" t="s">
        <v>223</v>
      </c>
      <c r="X65" s="13" t="s">
        <v>222</v>
      </c>
      <c r="Y65" s="8">
        <v>93</v>
      </c>
      <c r="Z65" s="10">
        <v>18</v>
      </c>
      <c r="AA65" s="26" t="s">
        <v>222</v>
      </c>
      <c r="AB65" s="8">
        <v>50</v>
      </c>
      <c r="AC65" s="8">
        <v>43</v>
      </c>
      <c r="AD65" s="11" t="s">
        <v>223</v>
      </c>
      <c r="AE65" s="49" t="s">
        <v>231</v>
      </c>
      <c r="AF65" s="8">
        <v>50</v>
      </c>
      <c r="AG65" s="8">
        <v>43</v>
      </c>
      <c r="AH65" s="27" t="s">
        <v>231</v>
      </c>
    </row>
    <row r="66" spans="1:34" x14ac:dyDescent="0.2">
      <c r="A66" s="2">
        <v>64</v>
      </c>
      <c r="B66" s="36">
        <v>42108</v>
      </c>
      <c r="C66" s="81">
        <v>0.45208333333333334</v>
      </c>
      <c r="D66" s="14" t="s">
        <v>68</v>
      </c>
      <c r="E66" s="6">
        <v>9</v>
      </c>
      <c r="F66" s="43" t="s">
        <v>46</v>
      </c>
      <c r="G66" s="49" t="s">
        <v>17</v>
      </c>
      <c r="H66" s="8">
        <v>11</v>
      </c>
      <c r="I66" s="8" t="s">
        <v>11</v>
      </c>
      <c r="J66" s="8">
        <f>VLOOKUP(G66,[1]Color_Analysis.csv!$B:$G,5,0)</f>
        <v>3.0373831775700934E-2</v>
      </c>
      <c r="K66" s="8">
        <f>VLOOKUP($G66,[1]Color_Analysis.csv!$B:$G,6,0)</f>
        <v>214</v>
      </c>
      <c r="L66" s="32">
        <v>2.0547399999999998</v>
      </c>
      <c r="M66" s="49" t="s">
        <v>41</v>
      </c>
      <c r="N66" s="8">
        <v>11</v>
      </c>
      <c r="O66" s="8" t="s">
        <v>6</v>
      </c>
      <c r="P66" s="8">
        <f>VLOOKUP($M66,[1]Color_Analysis.csv!$B:$G,5,0)</f>
        <v>0.10344827586206896</v>
      </c>
      <c r="Q66" s="8">
        <f>VLOOKUP($M66,[1]Color_Analysis.csv!$B:$G,6,0)</f>
        <v>145</v>
      </c>
      <c r="R66" s="32">
        <v>1.5047900000000001</v>
      </c>
      <c r="S66" s="67">
        <f>(L66-R66)/R66</f>
        <v>0.36546627768658729</v>
      </c>
      <c r="T66" s="79">
        <v>1</v>
      </c>
      <c r="U66" s="79">
        <f>J66-P66</f>
        <v>-7.3074444086368026E-2</v>
      </c>
      <c r="V66" s="79">
        <f>K66-Q66</f>
        <v>69</v>
      </c>
      <c r="W66" s="51" t="s">
        <v>223</v>
      </c>
      <c r="X66" s="13" t="s">
        <v>223</v>
      </c>
      <c r="Y66" s="8">
        <v>95</v>
      </c>
      <c r="Z66" s="10">
        <v>36</v>
      </c>
      <c r="AA66" s="26" t="s">
        <v>222</v>
      </c>
      <c r="AB66" s="8">
        <v>75</v>
      </c>
      <c r="AC66" s="8">
        <v>20</v>
      </c>
      <c r="AD66" s="11" t="s">
        <v>223</v>
      </c>
      <c r="AE66" s="49" t="s">
        <v>231</v>
      </c>
      <c r="AF66" s="8">
        <v>75</v>
      </c>
      <c r="AG66" s="8">
        <v>20</v>
      </c>
      <c r="AH66" s="27" t="s">
        <v>231</v>
      </c>
    </row>
    <row r="67" spans="1:34" x14ac:dyDescent="0.2">
      <c r="A67" s="2">
        <v>65</v>
      </c>
      <c r="B67" s="36">
        <v>42108</v>
      </c>
      <c r="C67" s="81">
        <v>0.4777777777777778</v>
      </c>
      <c r="D67" s="44" t="s">
        <v>92</v>
      </c>
      <c r="E67" s="6">
        <v>5</v>
      </c>
      <c r="F67" s="43" t="s">
        <v>46</v>
      </c>
      <c r="G67" s="49" t="s">
        <v>19</v>
      </c>
      <c r="H67" s="8">
        <v>16</v>
      </c>
      <c r="I67" s="8" t="s">
        <v>13</v>
      </c>
      <c r="J67" s="8">
        <f>VLOOKUP(G67,[1]Color_Analysis.csv!$B:$G,5,0)</f>
        <v>7.2243346007604556E-2</v>
      </c>
      <c r="K67" s="8">
        <f>VLOOKUP($G67,[1]Color_Analysis.csv!$B:$G,6,0)</f>
        <v>197.25</v>
      </c>
      <c r="L67" s="32">
        <v>2.0538699999999999</v>
      </c>
      <c r="M67" s="49" t="s">
        <v>61</v>
      </c>
      <c r="N67" s="8">
        <v>13</v>
      </c>
      <c r="O67" s="8" t="s">
        <v>13</v>
      </c>
      <c r="P67" s="8">
        <f>VLOOKUP($M67,[1]Color_Analysis.csv!$B:$G,5,0)</f>
        <v>0.14629948364888123</v>
      </c>
      <c r="Q67" s="8">
        <f>VLOOKUP($M67,[1]Color_Analysis.csv!$B:$G,6,0)</f>
        <v>145.25</v>
      </c>
      <c r="R67" s="32">
        <v>1.77318</v>
      </c>
      <c r="S67" s="67">
        <f>(L67-R67)/R67</f>
        <v>0.15829752196618499</v>
      </c>
      <c r="T67" s="79">
        <v>0</v>
      </c>
      <c r="U67" s="79">
        <f>J67-P67</f>
        <v>-7.4056137641276679E-2</v>
      </c>
      <c r="V67" s="79">
        <f>K67-Q67</f>
        <v>52</v>
      </c>
      <c r="W67" s="51" t="s">
        <v>222</v>
      </c>
      <c r="X67" s="13" t="s">
        <v>222</v>
      </c>
      <c r="Y67" s="8">
        <v>155</v>
      </c>
      <c r="Z67" s="10">
        <v>2</v>
      </c>
      <c r="AA67" s="26" t="s">
        <v>223</v>
      </c>
      <c r="AB67" s="8">
        <v>98</v>
      </c>
      <c r="AC67" s="8">
        <v>57</v>
      </c>
      <c r="AD67" s="11" t="s">
        <v>223</v>
      </c>
      <c r="AE67" s="49" t="s">
        <v>231</v>
      </c>
      <c r="AF67" s="8">
        <v>57</v>
      </c>
      <c r="AG67" s="8">
        <v>98</v>
      </c>
      <c r="AH67" s="27" t="s">
        <v>232</v>
      </c>
    </row>
    <row r="68" spans="1:34" x14ac:dyDescent="0.2">
      <c r="A68" s="2">
        <v>66</v>
      </c>
      <c r="B68" s="36">
        <v>42108</v>
      </c>
      <c r="C68" s="81">
        <v>0.48333333333333334</v>
      </c>
      <c r="D68" s="44" t="s">
        <v>101</v>
      </c>
      <c r="E68" s="6">
        <v>8</v>
      </c>
      <c r="F68" s="43" t="s">
        <v>46</v>
      </c>
      <c r="G68" s="49" t="s">
        <v>31</v>
      </c>
      <c r="H68" s="8">
        <v>11</v>
      </c>
      <c r="I68" s="8" t="s">
        <v>13</v>
      </c>
      <c r="J68" s="8">
        <f>VLOOKUP(G68,[1]Color_Analysis.csv!$B:$G,5,0)</f>
        <v>0.10533515731874145</v>
      </c>
      <c r="K68" s="8">
        <f>VLOOKUP($G68,[1]Color_Analysis.csv!$B:$G,6,0)</f>
        <v>182.75</v>
      </c>
      <c r="L68" s="32">
        <v>2.3064900000000002</v>
      </c>
      <c r="M68" s="49" t="s">
        <v>61</v>
      </c>
      <c r="N68" s="8">
        <v>13</v>
      </c>
      <c r="O68" s="8" t="s">
        <v>13</v>
      </c>
      <c r="P68" s="8">
        <f>VLOOKUP($M68,[1]Color_Analysis.csv!$B:$G,5,0)</f>
        <v>0.14629948364888123</v>
      </c>
      <c r="Q68" s="8">
        <f>VLOOKUP($M68,[1]Color_Analysis.csv!$B:$G,6,0)</f>
        <v>145.25</v>
      </c>
      <c r="R68" s="32">
        <v>1.77318</v>
      </c>
      <c r="S68" s="67">
        <f>(L68-R68)/R68</f>
        <v>0.30076472777721391</v>
      </c>
      <c r="T68" s="79">
        <v>0</v>
      </c>
      <c r="U68" s="79">
        <f>J68-P68</f>
        <v>-4.0964326330139786E-2</v>
      </c>
      <c r="V68" s="79">
        <f>K68-Q68</f>
        <v>37.5</v>
      </c>
      <c r="W68" s="51" t="s">
        <v>223</v>
      </c>
      <c r="X68" s="13" t="s">
        <v>223</v>
      </c>
      <c r="Y68" s="8">
        <v>200</v>
      </c>
      <c r="Z68" s="10">
        <v>2</v>
      </c>
      <c r="AA68" s="26" t="s">
        <v>223</v>
      </c>
      <c r="AB68" s="8">
        <v>38</v>
      </c>
      <c r="AC68" s="8">
        <v>162</v>
      </c>
      <c r="AD68" s="11" t="s">
        <v>222</v>
      </c>
      <c r="AE68" s="49" t="s">
        <v>232</v>
      </c>
      <c r="AF68" s="8">
        <v>38</v>
      </c>
      <c r="AG68" s="8">
        <v>162</v>
      </c>
      <c r="AH68" s="27" t="s">
        <v>232</v>
      </c>
    </row>
    <row r="69" spans="1:34" x14ac:dyDescent="0.2">
      <c r="A69" s="2">
        <v>67</v>
      </c>
      <c r="B69" s="36">
        <v>42108</v>
      </c>
      <c r="C69" s="81">
        <v>0.48819444444444443</v>
      </c>
      <c r="D69" s="14" t="s">
        <v>105</v>
      </c>
      <c r="E69" s="6">
        <v>4</v>
      </c>
      <c r="F69" s="43" t="s">
        <v>30</v>
      </c>
      <c r="G69" s="49" t="s">
        <v>14</v>
      </c>
      <c r="H69" s="8">
        <v>8</v>
      </c>
      <c r="I69" s="8" t="s">
        <v>4</v>
      </c>
      <c r="J69" s="8">
        <f>VLOOKUP(G69,[1]Color_Analysis.csv!$B:$G,5,0)</f>
        <v>7.3891625615763554E-2</v>
      </c>
      <c r="K69" s="8">
        <f>VLOOKUP($G69,[1]Color_Analysis.csv!$B:$G,6,0)</f>
        <v>152.25</v>
      </c>
      <c r="L69" s="32">
        <v>2.19367</v>
      </c>
      <c r="M69" s="49" t="s">
        <v>39</v>
      </c>
      <c r="N69" s="8">
        <v>12</v>
      </c>
      <c r="O69" s="8" t="s">
        <v>30</v>
      </c>
      <c r="P69" s="8">
        <f>VLOOKUP($M69,[1]Color_Analysis.csv!$B:$G,5,0)</f>
        <v>0.11377245508982035</v>
      </c>
      <c r="Q69" s="8">
        <f>VLOOKUP($M69,[1]Color_Analysis.csv!$B:$G,6,0)</f>
        <v>167</v>
      </c>
      <c r="R69" s="32">
        <v>1.4624299999999999</v>
      </c>
      <c r="S69" s="67">
        <f>(L69-R69)/R69</f>
        <v>0.50001709483530843</v>
      </c>
      <c r="T69" s="79">
        <v>1</v>
      </c>
      <c r="U69" s="79">
        <f>J69-P69</f>
        <v>-3.98808294740568E-2</v>
      </c>
      <c r="V69" s="79">
        <f>K69-Q69</f>
        <v>-14.75</v>
      </c>
      <c r="W69" s="51" t="s">
        <v>223</v>
      </c>
      <c r="X69" s="13" t="s">
        <v>223</v>
      </c>
      <c r="Y69" s="8">
        <v>133</v>
      </c>
      <c r="Z69" s="10">
        <v>20</v>
      </c>
      <c r="AA69" s="26" t="s">
        <v>222</v>
      </c>
      <c r="AB69" s="8">
        <v>50</v>
      </c>
      <c r="AC69" s="8">
        <v>83</v>
      </c>
      <c r="AD69" s="11" t="s">
        <v>222</v>
      </c>
      <c r="AE69" s="49" t="s">
        <v>231</v>
      </c>
      <c r="AF69" s="8">
        <v>50</v>
      </c>
      <c r="AG69" s="8">
        <v>83</v>
      </c>
      <c r="AH69" s="27" t="s">
        <v>232</v>
      </c>
    </row>
    <row r="70" spans="1:34" x14ac:dyDescent="0.2">
      <c r="A70" s="2">
        <v>68</v>
      </c>
      <c r="B70" s="36">
        <v>42108</v>
      </c>
      <c r="C70" s="81">
        <v>0.49722222222222223</v>
      </c>
      <c r="D70" s="14" t="s">
        <v>114</v>
      </c>
      <c r="E70" s="6">
        <v>13</v>
      </c>
      <c r="F70" s="43" t="s">
        <v>8</v>
      </c>
      <c r="G70" s="49" t="s">
        <v>26</v>
      </c>
      <c r="H70" s="8">
        <v>8</v>
      </c>
      <c r="I70" s="8" t="s">
        <v>8</v>
      </c>
      <c r="J70" s="8">
        <f>VLOOKUP(G70,[1]Color_Analysis.csv!$B:$G,5,0)</f>
        <v>6.097560975609756E-2</v>
      </c>
      <c r="K70" s="8">
        <f>VLOOKUP($G70,[1]Color_Analysis.csv!$B:$G,6,0)</f>
        <v>164</v>
      </c>
      <c r="L70" s="32">
        <v>2.2124100000000002</v>
      </c>
      <c r="M70" s="49" t="s">
        <v>15</v>
      </c>
      <c r="N70" s="8">
        <v>7</v>
      </c>
      <c r="O70" s="8" t="s">
        <v>11</v>
      </c>
      <c r="P70" s="8">
        <f>VLOOKUP($M70,[1]Color_Analysis.csv!$B:$G,5,0)</f>
        <v>7.8260869565217397E-2</v>
      </c>
      <c r="Q70" s="8">
        <f>VLOOKUP($M70,[1]Color_Analysis.csv!$B:$G,6,0)</f>
        <v>143.75</v>
      </c>
      <c r="R70" s="32">
        <v>1.4828300000000001</v>
      </c>
      <c r="S70" s="67">
        <f>(L70-R70)/R70</f>
        <v>0.49201864003291007</v>
      </c>
      <c r="T70" s="79">
        <v>1</v>
      </c>
      <c r="U70" s="79">
        <f>J70-P70</f>
        <v>-1.7285259809119838E-2</v>
      </c>
      <c r="V70" s="79">
        <f>K70-Q70</f>
        <v>20.25</v>
      </c>
      <c r="W70" s="51" t="s">
        <v>222</v>
      </c>
      <c r="X70" s="13" t="s">
        <v>223</v>
      </c>
      <c r="Y70" s="8">
        <v>102</v>
      </c>
      <c r="Z70" s="10">
        <v>35</v>
      </c>
      <c r="AA70" s="26" t="s">
        <v>222</v>
      </c>
      <c r="AB70" s="8">
        <v>49</v>
      </c>
      <c r="AC70" s="8">
        <v>53</v>
      </c>
      <c r="AD70" s="11" t="s">
        <v>222</v>
      </c>
      <c r="AE70" s="49" t="s">
        <v>232</v>
      </c>
      <c r="AF70" s="8">
        <v>53</v>
      </c>
      <c r="AG70" s="8">
        <v>49</v>
      </c>
      <c r="AH70" s="27" t="s">
        <v>231</v>
      </c>
    </row>
    <row r="71" spans="1:34" x14ac:dyDescent="0.2">
      <c r="A71" s="2">
        <v>69</v>
      </c>
      <c r="B71" s="36">
        <v>42108</v>
      </c>
      <c r="C71" s="81">
        <v>0.51944444444444449</v>
      </c>
      <c r="D71" s="14" t="s">
        <v>128</v>
      </c>
      <c r="E71" s="6">
        <v>3</v>
      </c>
      <c r="F71" s="43" t="s">
        <v>6</v>
      </c>
      <c r="G71" s="49" t="s">
        <v>37</v>
      </c>
      <c r="H71" s="8">
        <v>9</v>
      </c>
      <c r="I71" s="8" t="s">
        <v>30</v>
      </c>
      <c r="J71" s="8">
        <f>VLOOKUP(G71,[1]Color_Analysis.csv!$B:$G,5,0)</f>
        <v>0.14482758620689656</v>
      </c>
      <c r="K71" s="8">
        <f>VLOOKUP($G71,[1]Color_Analysis.csv!$B:$G,6,0)</f>
        <v>145</v>
      </c>
      <c r="L71" s="32">
        <v>2.0896300000000001</v>
      </c>
      <c r="M71" s="49" t="s">
        <v>15</v>
      </c>
      <c r="N71" s="8">
        <v>7</v>
      </c>
      <c r="O71" s="8" t="s">
        <v>11</v>
      </c>
      <c r="P71" s="8">
        <f>VLOOKUP($M71,[1]Color_Analysis.csv!$B:$G,5,0)</f>
        <v>7.8260869565217397E-2</v>
      </c>
      <c r="Q71" s="8">
        <f>VLOOKUP($M71,[1]Color_Analysis.csv!$B:$G,6,0)</f>
        <v>143.75</v>
      </c>
      <c r="R71" s="32">
        <v>1.4828300000000001</v>
      </c>
      <c r="S71" s="67">
        <f>(L71-R71)/R71</f>
        <v>0.40921750976173937</v>
      </c>
      <c r="T71" s="79">
        <v>1</v>
      </c>
      <c r="U71" s="79">
        <f>J71-P71</f>
        <v>6.6566716641679166E-2</v>
      </c>
      <c r="V71" s="79">
        <f>K71-Q71</f>
        <v>1.25</v>
      </c>
      <c r="W71" s="51" t="s">
        <v>223</v>
      </c>
      <c r="X71" s="13" t="s">
        <v>223</v>
      </c>
      <c r="Y71" s="8">
        <v>270</v>
      </c>
      <c r="Z71" s="10">
        <v>11</v>
      </c>
      <c r="AA71" s="26" t="s">
        <v>223</v>
      </c>
      <c r="AB71" s="8">
        <v>155</v>
      </c>
      <c r="AC71" s="8">
        <v>115</v>
      </c>
      <c r="AD71" s="11" t="s">
        <v>223</v>
      </c>
      <c r="AE71" s="49" t="s">
        <v>232</v>
      </c>
      <c r="AF71" s="8">
        <v>155</v>
      </c>
      <c r="AG71" s="8">
        <v>115</v>
      </c>
      <c r="AH71" s="27" t="s">
        <v>231</v>
      </c>
    </row>
    <row r="72" spans="1:34" x14ac:dyDescent="0.2">
      <c r="A72" s="2">
        <v>70</v>
      </c>
      <c r="B72" s="36">
        <v>42109</v>
      </c>
      <c r="C72" s="81">
        <v>0.44097222222222227</v>
      </c>
      <c r="D72" s="14" t="s">
        <v>50</v>
      </c>
      <c r="E72" s="6">
        <v>3</v>
      </c>
      <c r="F72" s="43" t="s">
        <v>46</v>
      </c>
      <c r="G72" s="49" t="s">
        <v>19</v>
      </c>
      <c r="H72" s="8">
        <v>16</v>
      </c>
      <c r="I72" s="8" t="s">
        <v>13</v>
      </c>
      <c r="J72" s="8">
        <f>VLOOKUP(G72,[1]Color_Analysis.csv!$B:$G,5,0)</f>
        <v>7.2243346007604556E-2</v>
      </c>
      <c r="K72" s="8">
        <f>VLOOKUP($G72,[1]Color_Analysis.csv!$B:$G,6,0)</f>
        <v>197.25</v>
      </c>
      <c r="L72" s="32">
        <v>2.0538699999999999</v>
      </c>
      <c r="M72" s="49" t="s">
        <v>7</v>
      </c>
      <c r="N72" s="8">
        <v>9</v>
      </c>
      <c r="O72" s="8" t="s">
        <v>8</v>
      </c>
      <c r="P72" s="8">
        <f>VLOOKUP($M72,[1]Color_Analysis.csv!$B:$G,5,0)</f>
        <v>6.7103109656301146E-2</v>
      </c>
      <c r="Q72" s="8">
        <f>VLOOKUP($M72,[1]Color_Analysis.csv!$B:$G,6,0)</f>
        <v>152.75</v>
      </c>
      <c r="R72" s="32">
        <v>1.7127600000000001</v>
      </c>
      <c r="S72" s="67">
        <f>(L72-R72)/R72</f>
        <v>0.19915808402811824</v>
      </c>
      <c r="T72" s="79">
        <v>0</v>
      </c>
      <c r="U72" s="79">
        <f>J72-P72</f>
        <v>5.1402363513034094E-3</v>
      </c>
      <c r="V72" s="79">
        <f>K72-Q72</f>
        <v>44.5</v>
      </c>
      <c r="W72" s="51" t="s">
        <v>223</v>
      </c>
      <c r="X72" s="13" t="s">
        <v>222</v>
      </c>
      <c r="Y72" s="8">
        <v>177</v>
      </c>
      <c r="Z72" s="10">
        <v>15</v>
      </c>
      <c r="AA72" s="26" t="s">
        <v>222</v>
      </c>
      <c r="AB72" s="8">
        <v>112</v>
      </c>
      <c r="AC72" s="8">
        <v>65</v>
      </c>
      <c r="AD72" s="11" t="s">
        <v>223</v>
      </c>
      <c r="AE72" s="49" t="s">
        <v>231</v>
      </c>
      <c r="AF72" s="8">
        <v>112</v>
      </c>
      <c r="AG72" s="8">
        <v>65</v>
      </c>
      <c r="AH72" s="27" t="s">
        <v>231</v>
      </c>
    </row>
    <row r="73" spans="1:34" x14ac:dyDescent="0.2">
      <c r="A73" s="2">
        <v>71</v>
      </c>
      <c r="B73" s="36">
        <v>42109</v>
      </c>
      <c r="C73" s="81">
        <v>0.48055555555555557</v>
      </c>
      <c r="D73" s="14" t="s">
        <v>97</v>
      </c>
      <c r="E73" s="6">
        <v>15</v>
      </c>
      <c r="F73" s="43" t="s">
        <v>30</v>
      </c>
      <c r="G73" s="49" t="s">
        <v>26</v>
      </c>
      <c r="H73" s="8">
        <v>8</v>
      </c>
      <c r="I73" s="8" t="s">
        <v>8</v>
      </c>
      <c r="J73" s="8">
        <f>VLOOKUP(G73,[1]Color_Analysis.csv!$B:$G,5,0)</f>
        <v>6.097560975609756E-2</v>
      </c>
      <c r="K73" s="8">
        <f>VLOOKUP($G73,[1]Color_Analysis.csv!$B:$G,6,0)</f>
        <v>164</v>
      </c>
      <c r="L73" s="32">
        <v>2.2124100000000002</v>
      </c>
      <c r="M73" s="49" t="s">
        <v>35</v>
      </c>
      <c r="N73" s="8">
        <v>9</v>
      </c>
      <c r="O73" s="8" t="s">
        <v>13</v>
      </c>
      <c r="P73" s="8">
        <f>VLOOKUP($M73,[1]Color_Analysis.csv!$B:$G,5,0)</f>
        <v>0.1245674740484429</v>
      </c>
      <c r="Q73" s="8">
        <f>VLOOKUP($M73,[1]Color_Analysis.csv!$B:$G,6,0)</f>
        <v>144.5</v>
      </c>
      <c r="R73" s="32">
        <v>1.66422</v>
      </c>
      <c r="S73" s="67">
        <f>(L73-R73)/R73</f>
        <v>0.32939755561163797</v>
      </c>
      <c r="T73" s="79">
        <v>1</v>
      </c>
      <c r="U73" s="79">
        <f>J73-P73</f>
        <v>-6.359186429234534E-2</v>
      </c>
      <c r="V73" s="79">
        <f>K73-Q73</f>
        <v>19.5</v>
      </c>
      <c r="W73" s="51" t="s">
        <v>223</v>
      </c>
      <c r="X73" s="13" t="s">
        <v>223</v>
      </c>
      <c r="Y73" s="8">
        <v>60</v>
      </c>
      <c r="Z73" s="10">
        <v>4</v>
      </c>
      <c r="AA73" s="26" t="s">
        <v>222</v>
      </c>
      <c r="AB73" s="8">
        <v>23</v>
      </c>
      <c r="AC73" s="8">
        <v>37</v>
      </c>
      <c r="AD73" s="11" t="s">
        <v>222</v>
      </c>
      <c r="AE73" s="49" t="s">
        <v>231</v>
      </c>
      <c r="AF73" s="8">
        <v>23</v>
      </c>
      <c r="AG73" s="8">
        <v>37</v>
      </c>
      <c r="AH73" s="27" t="s">
        <v>232</v>
      </c>
    </row>
    <row r="74" spans="1:34" x14ac:dyDescent="0.2">
      <c r="A74" s="2">
        <v>72</v>
      </c>
      <c r="B74" s="36">
        <v>42110</v>
      </c>
      <c r="C74" s="81">
        <v>0.42569444444444443</v>
      </c>
      <c r="D74" s="14" t="s">
        <v>28</v>
      </c>
      <c r="E74" s="6">
        <v>11</v>
      </c>
      <c r="F74" s="43" t="s">
        <v>6</v>
      </c>
      <c r="G74" s="49" t="s">
        <v>14</v>
      </c>
      <c r="H74" s="8">
        <v>8</v>
      </c>
      <c r="I74" s="8" t="s">
        <v>4</v>
      </c>
      <c r="J74" s="8">
        <f>VLOOKUP(G74,[1]Color_Analysis.csv!$B:$G,5,0)</f>
        <v>7.3891625615763554E-2</v>
      </c>
      <c r="K74" s="8">
        <f>VLOOKUP($G74,[1]Color_Analysis.csv!$B:$G,6,0)</f>
        <v>152.25</v>
      </c>
      <c r="L74" s="32">
        <v>2.19367</v>
      </c>
      <c r="M74" s="49" t="s">
        <v>27</v>
      </c>
      <c r="N74" s="8">
        <v>9</v>
      </c>
      <c r="O74" s="8" t="s">
        <v>13</v>
      </c>
      <c r="P74" s="8">
        <f>VLOOKUP($M74,[1]Color_Analysis.csv!$B:$G,5,0)</f>
        <v>8.9655172413793102E-2</v>
      </c>
      <c r="Q74" s="8">
        <f>VLOOKUP($M74,[1]Color_Analysis.csv!$B:$G,6,0)</f>
        <v>181.25</v>
      </c>
      <c r="R74" s="32">
        <v>1.6713100000000001</v>
      </c>
      <c r="S74" s="67">
        <f>(L74-R74)/R74</f>
        <v>0.31254524893646296</v>
      </c>
      <c r="T74" s="79">
        <v>0</v>
      </c>
      <c r="U74" s="79">
        <f>J74-P74</f>
        <v>-1.5763546798029549E-2</v>
      </c>
      <c r="V74" s="79">
        <f>K74-Q74</f>
        <v>-29</v>
      </c>
      <c r="W74" s="51" t="s">
        <v>223</v>
      </c>
      <c r="X74" s="13" t="s">
        <v>222</v>
      </c>
      <c r="Y74" s="8">
        <v>107</v>
      </c>
      <c r="Z74" s="10">
        <v>9</v>
      </c>
      <c r="AA74" s="26" t="s">
        <v>223</v>
      </c>
      <c r="AB74" s="8">
        <v>70</v>
      </c>
      <c r="AC74" s="8">
        <v>37</v>
      </c>
      <c r="AD74" s="11" t="s">
        <v>223</v>
      </c>
      <c r="AE74" s="49" t="s">
        <v>232</v>
      </c>
      <c r="AF74" s="8">
        <v>70</v>
      </c>
      <c r="AG74" s="8">
        <v>37</v>
      </c>
      <c r="AH74" s="27" t="s">
        <v>231</v>
      </c>
    </row>
    <row r="75" spans="1:34" x14ac:dyDescent="0.2">
      <c r="A75" s="2">
        <v>73</v>
      </c>
      <c r="B75" s="36">
        <v>42110</v>
      </c>
      <c r="C75" s="81">
        <v>0.43541666666666662</v>
      </c>
      <c r="D75" s="14" t="s">
        <v>44</v>
      </c>
      <c r="E75" s="6">
        <v>10</v>
      </c>
      <c r="F75" s="43" t="s">
        <v>13</v>
      </c>
      <c r="G75" s="49" t="s">
        <v>17</v>
      </c>
      <c r="H75" s="8">
        <v>11</v>
      </c>
      <c r="I75" s="8" t="s">
        <v>11</v>
      </c>
      <c r="J75" s="8">
        <f>VLOOKUP(G75,[1]Color_Analysis.csv!$B:$G,5,0)</f>
        <v>3.0373831775700934E-2</v>
      </c>
      <c r="K75" s="8">
        <f>VLOOKUP($G75,[1]Color_Analysis.csv!$B:$G,6,0)</f>
        <v>214</v>
      </c>
      <c r="L75" s="32">
        <v>2.0547399999999998</v>
      </c>
      <c r="M75" s="49" t="s">
        <v>15</v>
      </c>
      <c r="N75" s="8">
        <v>7</v>
      </c>
      <c r="O75" s="8" t="s">
        <v>11</v>
      </c>
      <c r="P75" s="8">
        <f>VLOOKUP($M75,[1]Color_Analysis.csv!$B:$G,5,0)</f>
        <v>7.8260869565217397E-2</v>
      </c>
      <c r="Q75" s="8">
        <f>VLOOKUP($M75,[1]Color_Analysis.csv!$B:$G,6,0)</f>
        <v>143.75</v>
      </c>
      <c r="R75" s="32">
        <v>1.4828300000000001</v>
      </c>
      <c r="S75" s="67">
        <f>(L75-R75)/R75</f>
        <v>0.38568817733657917</v>
      </c>
      <c r="T75" s="79">
        <v>1</v>
      </c>
      <c r="U75" s="79">
        <f>J75-P75</f>
        <v>-4.788703778951646E-2</v>
      </c>
      <c r="V75" s="79">
        <f>K75-Q75</f>
        <v>70.25</v>
      </c>
      <c r="W75" s="51" t="s">
        <v>222</v>
      </c>
      <c r="X75" s="13" t="s">
        <v>222</v>
      </c>
      <c r="Y75" s="8">
        <v>222</v>
      </c>
      <c r="Z75" s="10">
        <v>60</v>
      </c>
      <c r="AA75" s="26" t="s">
        <v>222</v>
      </c>
      <c r="AB75" s="8">
        <v>131</v>
      </c>
      <c r="AC75" s="8">
        <v>91</v>
      </c>
      <c r="AD75" s="11" t="s">
        <v>223</v>
      </c>
      <c r="AE75" s="49" t="s">
        <v>232</v>
      </c>
      <c r="AF75" s="8">
        <v>91</v>
      </c>
      <c r="AG75" s="8">
        <v>131</v>
      </c>
      <c r="AH75" s="27" t="s">
        <v>232</v>
      </c>
    </row>
    <row r="76" spans="1:34" x14ac:dyDescent="0.2">
      <c r="A76" s="2">
        <v>74</v>
      </c>
      <c r="B76" s="36">
        <v>42110</v>
      </c>
      <c r="C76" s="81">
        <v>0.44236111111111115</v>
      </c>
      <c r="D76" s="14" t="s">
        <v>52</v>
      </c>
      <c r="E76" s="6">
        <v>9</v>
      </c>
      <c r="F76" s="43" t="s">
        <v>13</v>
      </c>
      <c r="G76" s="49" t="s">
        <v>19</v>
      </c>
      <c r="H76" s="8">
        <v>16</v>
      </c>
      <c r="I76" s="8" t="s">
        <v>13</v>
      </c>
      <c r="J76" s="8">
        <f>VLOOKUP(G76,[1]Color_Analysis.csv!$B:$G,5,0)</f>
        <v>7.2243346007604556E-2</v>
      </c>
      <c r="K76" s="8">
        <f>VLOOKUP($G76,[1]Color_Analysis.csv!$B:$G,6,0)</f>
        <v>197.25</v>
      </c>
      <c r="L76" s="32">
        <v>2.0538699999999999</v>
      </c>
      <c r="M76" s="49" t="s">
        <v>10</v>
      </c>
      <c r="N76" s="8">
        <v>7</v>
      </c>
      <c r="O76" s="8" t="s">
        <v>11</v>
      </c>
      <c r="P76" s="8">
        <f>VLOOKUP($M76,[1]Color_Analysis.csv!$B:$G,5,0)</f>
        <v>5.4973821989528798E-2</v>
      </c>
      <c r="Q76" s="8">
        <f>VLOOKUP($M76,[1]Color_Analysis.csv!$B:$G,6,0)</f>
        <v>191</v>
      </c>
      <c r="R76" s="32">
        <v>1.8193299999999999</v>
      </c>
      <c r="S76" s="67">
        <f>(L76-R76)/R76</f>
        <v>0.12891558980503812</v>
      </c>
      <c r="T76" s="79">
        <v>0</v>
      </c>
      <c r="U76" s="79">
        <f>J76-P76</f>
        <v>1.7269524018075758E-2</v>
      </c>
      <c r="V76" s="79">
        <f>K76-Q76</f>
        <v>6.25</v>
      </c>
      <c r="W76" s="51" t="s">
        <v>222</v>
      </c>
      <c r="X76" s="13" t="s">
        <v>223</v>
      </c>
      <c r="Y76" s="8">
        <v>44</v>
      </c>
      <c r="Z76" s="10">
        <v>12</v>
      </c>
      <c r="AA76" s="26" t="s">
        <v>223</v>
      </c>
      <c r="AB76" s="8">
        <v>12</v>
      </c>
      <c r="AC76" s="8">
        <v>32</v>
      </c>
      <c r="AD76" s="11" t="s">
        <v>222</v>
      </c>
      <c r="AE76" s="49" t="s">
        <v>231</v>
      </c>
      <c r="AF76" s="8">
        <v>32</v>
      </c>
      <c r="AG76" s="8">
        <v>12</v>
      </c>
      <c r="AH76" s="27" t="s">
        <v>231</v>
      </c>
    </row>
    <row r="77" spans="1:34" x14ac:dyDescent="0.2">
      <c r="A77" s="2">
        <v>75</v>
      </c>
      <c r="B77" s="36">
        <v>42110</v>
      </c>
      <c r="C77" s="81">
        <v>0.44791666666666669</v>
      </c>
      <c r="D77" s="14" t="s">
        <v>58</v>
      </c>
      <c r="E77" s="6">
        <v>5</v>
      </c>
      <c r="F77" s="43" t="s">
        <v>13</v>
      </c>
      <c r="G77" s="49" t="s">
        <v>14</v>
      </c>
      <c r="H77" s="8">
        <v>8</v>
      </c>
      <c r="I77" s="8" t="s">
        <v>4</v>
      </c>
      <c r="J77" s="8">
        <f>VLOOKUP(G77,[1]Color_Analysis.csv!$B:$G,5,0)</f>
        <v>7.3891625615763554E-2</v>
      </c>
      <c r="K77" s="8">
        <f>VLOOKUP($G77,[1]Color_Analysis.csv!$B:$G,6,0)</f>
        <v>152.25</v>
      </c>
      <c r="L77" s="32">
        <v>2.19367</v>
      </c>
      <c r="M77" s="49" t="s">
        <v>7</v>
      </c>
      <c r="N77" s="8">
        <v>9</v>
      </c>
      <c r="O77" s="8" t="s">
        <v>8</v>
      </c>
      <c r="P77" s="8">
        <f>VLOOKUP($M77,[1]Color_Analysis.csv!$B:$G,5,0)</f>
        <v>6.7103109656301146E-2</v>
      </c>
      <c r="Q77" s="8">
        <f>VLOOKUP($M77,[1]Color_Analysis.csv!$B:$G,6,0)</f>
        <v>152.75</v>
      </c>
      <c r="R77" s="32">
        <v>1.7127600000000001</v>
      </c>
      <c r="S77" s="67">
        <f>(L77-R77)/R77</f>
        <v>0.28078072818141475</v>
      </c>
      <c r="T77" s="79">
        <v>0</v>
      </c>
      <c r="U77" s="79">
        <f>J77-P77</f>
        <v>6.7885159594624073E-3</v>
      </c>
      <c r="V77" s="79">
        <f>K77-Q77</f>
        <v>-0.5</v>
      </c>
      <c r="W77" s="51" t="s">
        <v>223</v>
      </c>
      <c r="X77" s="13" t="s">
        <v>222</v>
      </c>
      <c r="Y77" s="8">
        <v>33</v>
      </c>
      <c r="Z77" s="10">
        <v>12</v>
      </c>
      <c r="AA77" s="26" t="s">
        <v>223</v>
      </c>
      <c r="AB77" s="8">
        <v>12</v>
      </c>
      <c r="AC77" s="8">
        <v>21</v>
      </c>
      <c r="AD77" s="11" t="s">
        <v>222</v>
      </c>
      <c r="AE77" s="49" t="s">
        <v>232</v>
      </c>
      <c r="AF77" s="8">
        <v>12</v>
      </c>
      <c r="AG77" s="8">
        <v>21</v>
      </c>
      <c r="AH77" s="27" t="s">
        <v>232</v>
      </c>
    </row>
    <row r="78" spans="1:34" x14ac:dyDescent="0.2">
      <c r="A78" s="2">
        <v>76</v>
      </c>
      <c r="B78" s="36">
        <v>42110</v>
      </c>
      <c r="C78" s="81">
        <v>0.45208333333333334</v>
      </c>
      <c r="D78" s="14" t="s">
        <v>69</v>
      </c>
      <c r="E78" s="6">
        <v>17</v>
      </c>
      <c r="F78" s="43" t="s">
        <v>13</v>
      </c>
      <c r="G78" s="49" t="s">
        <v>26</v>
      </c>
      <c r="H78" s="8">
        <v>8</v>
      </c>
      <c r="I78" s="8" t="s">
        <v>8</v>
      </c>
      <c r="J78" s="8">
        <f>VLOOKUP(G78,[1]Color_Analysis.csv!$B:$G,5,0)</f>
        <v>6.097560975609756E-2</v>
      </c>
      <c r="K78" s="8">
        <f>VLOOKUP($G78,[1]Color_Analysis.csv!$B:$G,6,0)</f>
        <v>164</v>
      </c>
      <c r="L78" s="32">
        <v>2.2124100000000002</v>
      </c>
      <c r="M78" s="49" t="s">
        <v>7</v>
      </c>
      <c r="N78" s="8">
        <v>9</v>
      </c>
      <c r="O78" s="8" t="s">
        <v>8</v>
      </c>
      <c r="P78" s="8">
        <f>VLOOKUP($M78,[1]Color_Analysis.csv!$B:$G,5,0)</f>
        <v>6.7103109656301146E-2</v>
      </c>
      <c r="Q78" s="8">
        <f>VLOOKUP($M78,[1]Color_Analysis.csv!$B:$G,6,0)</f>
        <v>152.75</v>
      </c>
      <c r="R78" s="32">
        <v>1.7127600000000001</v>
      </c>
      <c r="S78" s="67">
        <f>(L78-R78)/R78</f>
        <v>0.29172213269810138</v>
      </c>
      <c r="T78" s="79">
        <v>0</v>
      </c>
      <c r="U78" s="79">
        <f>J78-P78</f>
        <v>-6.1274999002035868E-3</v>
      </c>
      <c r="V78" s="79">
        <f>K78-Q78</f>
        <v>11.25</v>
      </c>
      <c r="W78" s="51" t="s">
        <v>223</v>
      </c>
      <c r="X78" s="13" t="s">
        <v>222</v>
      </c>
      <c r="Y78" s="8">
        <v>138</v>
      </c>
      <c r="Z78" s="10">
        <v>35</v>
      </c>
      <c r="AA78" s="26" t="s">
        <v>223</v>
      </c>
      <c r="AB78" s="8">
        <v>97</v>
      </c>
      <c r="AC78" s="8">
        <v>41</v>
      </c>
      <c r="AD78" s="11" t="s">
        <v>223</v>
      </c>
      <c r="AE78" s="49" t="s">
        <v>232</v>
      </c>
      <c r="AF78" s="8">
        <v>97</v>
      </c>
      <c r="AG78" s="8">
        <v>41</v>
      </c>
      <c r="AH78" s="27" t="s">
        <v>231</v>
      </c>
    </row>
    <row r="79" spans="1:34" x14ac:dyDescent="0.2">
      <c r="A79" s="2">
        <v>77</v>
      </c>
      <c r="B79" s="36">
        <v>42110</v>
      </c>
      <c r="C79" s="81">
        <v>0.46527777777777773</v>
      </c>
      <c r="D79" s="14" t="s">
        <v>77</v>
      </c>
      <c r="E79" s="6">
        <v>5</v>
      </c>
      <c r="F79" s="43" t="s">
        <v>13</v>
      </c>
      <c r="G79" s="49" t="s">
        <v>21</v>
      </c>
      <c r="H79" s="8">
        <v>13</v>
      </c>
      <c r="I79" s="8" t="s">
        <v>13</v>
      </c>
      <c r="J79" s="8">
        <f>VLOOKUP(G79,[1]Color_Analysis.csv!$B:$G,5,0)</f>
        <v>0.10013351134846461</v>
      </c>
      <c r="K79" s="8">
        <f>VLOOKUP($G79,[1]Color_Analysis.csv!$B:$G,6,0)</f>
        <v>187.25</v>
      </c>
      <c r="L79" s="32">
        <v>2.3606699999999998</v>
      </c>
      <c r="M79" s="49" t="s">
        <v>32</v>
      </c>
      <c r="N79" s="8">
        <v>12</v>
      </c>
      <c r="O79" s="8" t="s">
        <v>13</v>
      </c>
      <c r="P79" s="8">
        <f>VLOOKUP($M79,[1]Color_Analysis.csv!$B:$G,5,0)</f>
        <v>0.12871287128712872</v>
      </c>
      <c r="Q79" s="8">
        <f>VLOOKUP($M79,[1]Color_Analysis.csv!$B:$G,6,0)</f>
        <v>126.25</v>
      </c>
      <c r="R79" s="32">
        <v>1.72739</v>
      </c>
      <c r="S79" s="67">
        <f>(L79-R79)/R79</f>
        <v>0.36661089852320544</v>
      </c>
      <c r="T79" s="79">
        <v>1</v>
      </c>
      <c r="U79" s="79">
        <f>J79-P79</f>
        <v>-2.8579359938664103E-2</v>
      </c>
      <c r="V79" s="79">
        <f>K79-Q79</f>
        <v>61</v>
      </c>
      <c r="W79" s="51" t="s">
        <v>222</v>
      </c>
      <c r="X79" s="13" t="s">
        <v>223</v>
      </c>
      <c r="Y79" s="8">
        <v>296</v>
      </c>
      <c r="Z79" s="10">
        <v>14</v>
      </c>
      <c r="AA79" s="26" t="s">
        <v>222</v>
      </c>
      <c r="AB79" s="8">
        <v>172</v>
      </c>
      <c r="AC79" s="8">
        <v>124</v>
      </c>
      <c r="AD79" s="11" t="s">
        <v>223</v>
      </c>
      <c r="AE79" s="49" t="s">
        <v>232</v>
      </c>
      <c r="AF79" s="8">
        <v>124</v>
      </c>
      <c r="AG79" s="8">
        <v>172</v>
      </c>
      <c r="AH79" s="27" t="s">
        <v>232</v>
      </c>
    </row>
    <row r="80" spans="1:34" x14ac:dyDescent="0.2">
      <c r="A80" s="2">
        <v>78</v>
      </c>
      <c r="B80" s="36">
        <v>42110</v>
      </c>
      <c r="C80" s="81">
        <v>0.47222222222222227</v>
      </c>
      <c r="D80" s="14" t="s">
        <v>87</v>
      </c>
      <c r="E80" s="6">
        <v>3</v>
      </c>
      <c r="F80" s="43" t="s">
        <v>13</v>
      </c>
      <c r="G80" s="49" t="s">
        <v>31</v>
      </c>
      <c r="H80" s="8">
        <v>11</v>
      </c>
      <c r="I80" s="8" t="s">
        <v>13</v>
      </c>
      <c r="J80" s="8">
        <f>VLOOKUP(G80,[1]Color_Analysis.csv!$B:$G,5,0)</f>
        <v>0.10533515731874145</v>
      </c>
      <c r="K80" s="8">
        <f>VLOOKUP($G80,[1]Color_Analysis.csv!$B:$G,6,0)</f>
        <v>182.75</v>
      </c>
      <c r="L80" s="32">
        <v>2.3064900000000002</v>
      </c>
      <c r="M80" s="49" t="s">
        <v>27</v>
      </c>
      <c r="N80" s="8">
        <v>9</v>
      </c>
      <c r="O80" s="8" t="s">
        <v>13</v>
      </c>
      <c r="P80" s="8">
        <f>VLOOKUP($M80,[1]Color_Analysis.csv!$B:$G,5,0)</f>
        <v>8.9655172413793102E-2</v>
      </c>
      <c r="Q80" s="8">
        <f>VLOOKUP($M80,[1]Color_Analysis.csv!$B:$G,6,0)</f>
        <v>181.25</v>
      </c>
      <c r="R80" s="32">
        <v>1.6713100000000001</v>
      </c>
      <c r="S80" s="67">
        <f>(L80-R80)/R80</f>
        <v>0.38004918297622825</v>
      </c>
      <c r="T80" s="79">
        <v>1</v>
      </c>
      <c r="U80" s="79">
        <f>J80-P80</f>
        <v>1.5679984904948346E-2</v>
      </c>
      <c r="V80" s="79">
        <f>K80-Q80</f>
        <v>1.5</v>
      </c>
      <c r="W80" s="51" t="s">
        <v>222</v>
      </c>
      <c r="X80" s="13" t="s">
        <v>223</v>
      </c>
      <c r="Y80" s="8">
        <v>418</v>
      </c>
      <c r="Z80" s="10">
        <v>12</v>
      </c>
      <c r="AA80" s="26" t="s">
        <v>223</v>
      </c>
      <c r="AB80" s="8">
        <v>233</v>
      </c>
      <c r="AC80" s="8">
        <v>185</v>
      </c>
      <c r="AD80" s="11" t="s">
        <v>223</v>
      </c>
      <c r="AE80" s="49" t="s">
        <v>231</v>
      </c>
      <c r="AF80" s="8">
        <v>185</v>
      </c>
      <c r="AG80" s="8">
        <v>233</v>
      </c>
      <c r="AH80" s="27" t="s">
        <v>232</v>
      </c>
    </row>
    <row r="81" spans="1:34" x14ac:dyDescent="0.2">
      <c r="A81" s="2">
        <v>79</v>
      </c>
      <c r="B81" s="36">
        <v>42110</v>
      </c>
      <c r="C81" s="81">
        <v>0.48055555555555557</v>
      </c>
      <c r="D81" s="14" t="s">
        <v>98</v>
      </c>
      <c r="E81" s="6">
        <v>4</v>
      </c>
      <c r="F81" s="43" t="s">
        <v>13</v>
      </c>
      <c r="G81" s="49" t="s">
        <v>31</v>
      </c>
      <c r="H81" s="8">
        <v>11</v>
      </c>
      <c r="I81" s="8" t="s">
        <v>13</v>
      </c>
      <c r="J81" s="8">
        <f>VLOOKUP(G81,[1]Color_Analysis.csv!$B:$G,5,0)</f>
        <v>0.10533515731874145</v>
      </c>
      <c r="K81" s="8">
        <f>VLOOKUP($G81,[1]Color_Analysis.csv!$B:$G,6,0)</f>
        <v>182.75</v>
      </c>
      <c r="L81" s="32">
        <v>2.3064900000000002</v>
      </c>
      <c r="M81" s="49" t="s">
        <v>10</v>
      </c>
      <c r="N81" s="8">
        <v>7</v>
      </c>
      <c r="O81" s="8" t="s">
        <v>11</v>
      </c>
      <c r="P81" s="8">
        <f>VLOOKUP($M81,[1]Color_Analysis.csv!$B:$G,5,0)</f>
        <v>5.4973821989528798E-2</v>
      </c>
      <c r="Q81" s="8">
        <f>VLOOKUP($M81,[1]Color_Analysis.csv!$B:$G,6,0)</f>
        <v>191</v>
      </c>
      <c r="R81" s="32">
        <v>1.8193299999999999</v>
      </c>
      <c r="S81" s="67">
        <f>(L81-R81)/R81</f>
        <v>0.26776890393716385</v>
      </c>
      <c r="T81" s="79">
        <v>0</v>
      </c>
      <c r="U81" s="79">
        <f>J81-P81</f>
        <v>5.036133532921265E-2</v>
      </c>
      <c r="V81" s="79">
        <f>K81-Q81</f>
        <v>-8.25</v>
      </c>
      <c r="W81" s="51" t="s">
        <v>222</v>
      </c>
      <c r="X81" s="13" t="s">
        <v>222</v>
      </c>
      <c r="Y81" s="8">
        <v>191</v>
      </c>
      <c r="Z81" s="10">
        <v>13</v>
      </c>
      <c r="AA81" s="26" t="s">
        <v>223</v>
      </c>
      <c r="AB81" s="8">
        <v>125</v>
      </c>
      <c r="AC81" s="8">
        <v>66</v>
      </c>
      <c r="AD81" s="11" t="s">
        <v>223</v>
      </c>
      <c r="AE81" s="49" t="s">
        <v>231</v>
      </c>
      <c r="AF81" s="8">
        <v>66</v>
      </c>
      <c r="AG81" s="8">
        <v>125</v>
      </c>
      <c r="AH81" s="27" t="s">
        <v>232</v>
      </c>
    </row>
    <row r="82" spans="1:34" x14ac:dyDescent="0.2">
      <c r="A82" s="2">
        <v>80</v>
      </c>
      <c r="B82" s="36">
        <v>42110</v>
      </c>
      <c r="C82" s="81">
        <v>0.49027777777777781</v>
      </c>
      <c r="D82" s="14" t="s">
        <v>106</v>
      </c>
      <c r="E82" s="6">
        <v>7</v>
      </c>
      <c r="F82" s="43" t="s">
        <v>13</v>
      </c>
      <c r="G82" s="49" t="s">
        <v>17</v>
      </c>
      <c r="H82" s="8">
        <v>11</v>
      </c>
      <c r="I82" s="8" t="s">
        <v>11</v>
      </c>
      <c r="J82" s="8">
        <f>VLOOKUP(G82,[1]Color_Analysis.csv!$B:$G,5,0)</f>
        <v>3.0373831775700934E-2</v>
      </c>
      <c r="K82" s="8">
        <f>VLOOKUP($G82,[1]Color_Analysis.csv!$B:$G,6,0)</f>
        <v>214</v>
      </c>
      <c r="L82" s="32">
        <v>2.0547399999999998</v>
      </c>
      <c r="M82" s="49" t="s">
        <v>32</v>
      </c>
      <c r="N82" s="8">
        <v>12</v>
      </c>
      <c r="O82" s="8" t="s">
        <v>13</v>
      </c>
      <c r="P82" s="8">
        <f>VLOOKUP($M82,[1]Color_Analysis.csv!$B:$G,5,0)</f>
        <v>0.12871287128712872</v>
      </c>
      <c r="Q82" s="8">
        <f>VLOOKUP($M82,[1]Color_Analysis.csv!$B:$G,6,0)</f>
        <v>126.25</v>
      </c>
      <c r="R82" s="32">
        <v>1.72739</v>
      </c>
      <c r="S82" s="67">
        <f>(L82-R82)/R82</f>
        <v>0.18950555462287022</v>
      </c>
      <c r="T82" s="79">
        <v>0</v>
      </c>
      <c r="U82" s="79">
        <f>J82-P82</f>
        <v>-9.8339039511427778E-2</v>
      </c>
      <c r="V82" s="79">
        <f>K82-Q82</f>
        <v>87.75</v>
      </c>
      <c r="W82" s="51" t="s">
        <v>222</v>
      </c>
      <c r="X82" s="13" t="s">
        <v>222</v>
      </c>
      <c r="Y82" s="8">
        <v>161</v>
      </c>
      <c r="Z82" s="10">
        <v>19</v>
      </c>
      <c r="AA82" s="26" t="s">
        <v>223</v>
      </c>
      <c r="AB82" s="8">
        <v>73</v>
      </c>
      <c r="AC82" s="8">
        <v>88</v>
      </c>
      <c r="AD82" s="11" t="s">
        <v>222</v>
      </c>
      <c r="AE82" s="49" t="s">
        <v>231</v>
      </c>
      <c r="AF82" s="8">
        <v>88</v>
      </c>
      <c r="AG82" s="8">
        <v>73</v>
      </c>
      <c r="AH82" s="27" t="s">
        <v>231</v>
      </c>
    </row>
    <row r="83" spans="1:34" x14ac:dyDescent="0.2">
      <c r="A83" s="2">
        <v>81</v>
      </c>
      <c r="B83" s="35">
        <v>42114</v>
      </c>
      <c r="C83" s="81">
        <v>0.4458333333333333</v>
      </c>
      <c r="D83" s="42" t="s">
        <v>56</v>
      </c>
      <c r="E83" s="6">
        <v>22</v>
      </c>
      <c r="F83" s="43" t="s">
        <v>30</v>
      </c>
      <c r="G83" s="49" t="s">
        <v>34</v>
      </c>
      <c r="H83" s="8">
        <v>8</v>
      </c>
      <c r="I83" s="8" t="s">
        <v>13</v>
      </c>
      <c r="J83" s="8">
        <f>VLOOKUP(G83,[1]Color_Analysis.csv!$B:$G,5,0)</f>
        <v>0.16756756756756758</v>
      </c>
      <c r="K83" s="8">
        <f>VLOOKUP($G83,[1]Color_Analysis.csv!$B:$G,6,0)</f>
        <v>138.75</v>
      </c>
      <c r="L83" s="32">
        <v>2.25014</v>
      </c>
      <c r="M83" s="49" t="s">
        <v>22</v>
      </c>
      <c r="N83" s="8">
        <v>7</v>
      </c>
      <c r="O83" s="8" t="s">
        <v>13</v>
      </c>
      <c r="P83" s="8">
        <f>VLOOKUP($M83,[1]Color_Analysis.csv!$B:$G,5,0)</f>
        <v>6.4798598949211902E-2</v>
      </c>
      <c r="Q83" s="8">
        <f>VLOOKUP($M83,[1]Color_Analysis.csv!$B:$G,6,0)</f>
        <v>142.75</v>
      </c>
      <c r="R83" s="32">
        <v>1.6660200000000001</v>
      </c>
      <c r="S83" s="67">
        <f>(L83-R83)/R83</f>
        <v>0.35060803591793616</v>
      </c>
      <c r="T83" s="79">
        <v>1</v>
      </c>
      <c r="U83" s="79">
        <f>J83-P83</f>
        <v>0.10276896861835567</v>
      </c>
      <c r="V83" s="79">
        <f>K83-Q83</f>
        <v>-4</v>
      </c>
      <c r="W83" s="51" t="s">
        <v>222</v>
      </c>
      <c r="X83" s="13" t="s">
        <v>222</v>
      </c>
      <c r="Y83" s="8">
        <v>139</v>
      </c>
      <c r="Z83" s="10">
        <v>28</v>
      </c>
      <c r="AA83" s="26" t="s">
        <v>223</v>
      </c>
      <c r="AB83" s="8">
        <v>98</v>
      </c>
      <c r="AC83" s="8">
        <v>41</v>
      </c>
      <c r="AD83" s="11" t="s">
        <v>223</v>
      </c>
      <c r="AE83" s="49" t="s">
        <v>231</v>
      </c>
      <c r="AF83" s="8">
        <v>41</v>
      </c>
      <c r="AG83" s="8">
        <v>98</v>
      </c>
      <c r="AH83" s="27" t="s">
        <v>232</v>
      </c>
    </row>
    <row r="84" spans="1:34" x14ac:dyDescent="0.2">
      <c r="A84" s="2">
        <v>82</v>
      </c>
      <c r="B84" s="36">
        <v>42114</v>
      </c>
      <c r="C84" s="81">
        <v>0.45555555555555555</v>
      </c>
      <c r="D84" s="14" t="s">
        <v>72</v>
      </c>
      <c r="E84" s="6">
        <v>15</v>
      </c>
      <c r="F84" s="43" t="s">
        <v>30</v>
      </c>
      <c r="G84" s="49" t="s">
        <v>24</v>
      </c>
      <c r="H84" s="8">
        <v>14</v>
      </c>
      <c r="I84" s="8" t="s">
        <v>13</v>
      </c>
      <c r="J84" s="8">
        <f>VLOOKUP(G84,[1]Color_Analysis.csv!$B:$G,5,0)</f>
        <v>0.10542168674698796</v>
      </c>
      <c r="K84" s="8">
        <f>VLOOKUP($G84,[1]Color_Analysis.csv!$B:$G,6,0)</f>
        <v>166</v>
      </c>
      <c r="L84" s="32">
        <v>2.0388600000000001</v>
      </c>
      <c r="M84" s="49" t="s">
        <v>7</v>
      </c>
      <c r="N84" s="8">
        <v>9</v>
      </c>
      <c r="O84" s="8" t="s">
        <v>8</v>
      </c>
      <c r="P84" s="8">
        <f>VLOOKUP($M84,[1]Color_Analysis.csv!$B:$G,5,0)</f>
        <v>6.7103109656301146E-2</v>
      </c>
      <c r="Q84" s="8">
        <f>VLOOKUP($M84,[1]Color_Analysis.csv!$B:$G,6,0)</f>
        <v>152.75</v>
      </c>
      <c r="R84" s="32">
        <v>1.7127600000000001</v>
      </c>
      <c r="S84" s="67">
        <f>(L84-R84)/R84</f>
        <v>0.1903944510614447</v>
      </c>
      <c r="T84" s="79">
        <v>0</v>
      </c>
      <c r="U84" s="79">
        <f>J84-P84</f>
        <v>3.8318577090686812E-2</v>
      </c>
      <c r="V84" s="79">
        <f>K84-Q84</f>
        <v>13.25</v>
      </c>
      <c r="W84" s="51" t="s">
        <v>223</v>
      </c>
      <c r="X84" s="13" t="s">
        <v>223</v>
      </c>
      <c r="Y84" s="8">
        <v>163</v>
      </c>
      <c r="Z84" s="10">
        <v>15</v>
      </c>
      <c r="AA84" s="26" t="s">
        <v>222</v>
      </c>
      <c r="AB84" s="8">
        <v>92</v>
      </c>
      <c r="AC84" s="8">
        <v>71</v>
      </c>
      <c r="AD84" s="11" t="s">
        <v>223</v>
      </c>
      <c r="AE84" s="49" t="s">
        <v>231</v>
      </c>
      <c r="AF84" s="8">
        <v>92</v>
      </c>
      <c r="AG84" s="8">
        <v>71</v>
      </c>
      <c r="AH84" s="27" t="s">
        <v>231</v>
      </c>
    </row>
    <row r="85" spans="1:34" x14ac:dyDescent="0.2">
      <c r="A85" s="2">
        <v>83</v>
      </c>
      <c r="B85" s="36">
        <v>42114</v>
      </c>
      <c r="C85" s="81">
        <v>0.47083333333333338</v>
      </c>
      <c r="D85" s="44" t="s">
        <v>85</v>
      </c>
      <c r="E85" s="6">
        <v>8</v>
      </c>
      <c r="F85" s="43" t="s">
        <v>30</v>
      </c>
      <c r="G85" s="49" t="s">
        <v>21</v>
      </c>
      <c r="H85" s="8">
        <v>13</v>
      </c>
      <c r="I85" s="8" t="s">
        <v>13</v>
      </c>
      <c r="J85" s="8">
        <f>VLOOKUP(G85,[1]Color_Analysis.csv!$B:$G,5,0)</f>
        <v>0.10013351134846461</v>
      </c>
      <c r="K85" s="8">
        <f>VLOOKUP($G85,[1]Color_Analysis.csv!$B:$G,6,0)</f>
        <v>187.25</v>
      </c>
      <c r="L85" s="32">
        <v>2.3606699999999998</v>
      </c>
      <c r="M85" s="49" t="s">
        <v>61</v>
      </c>
      <c r="N85" s="8">
        <v>13</v>
      </c>
      <c r="O85" s="8" t="s">
        <v>13</v>
      </c>
      <c r="P85" s="8">
        <f>VLOOKUP($M85,[1]Color_Analysis.csv!$B:$G,5,0)</f>
        <v>0.14629948364888123</v>
      </c>
      <c r="Q85" s="8">
        <f>VLOOKUP($M85,[1]Color_Analysis.csv!$B:$G,6,0)</f>
        <v>145.25</v>
      </c>
      <c r="R85" s="32">
        <v>1.77318</v>
      </c>
      <c r="S85" s="67">
        <f>(L85-R85)/R85</f>
        <v>0.33132000135350043</v>
      </c>
      <c r="T85" s="79">
        <v>1</v>
      </c>
      <c r="U85" s="79">
        <f>J85-P85</f>
        <v>-4.6165972300416622E-2</v>
      </c>
      <c r="V85" s="79">
        <f>K85-Q85</f>
        <v>42</v>
      </c>
      <c r="W85" s="51" t="s">
        <v>223</v>
      </c>
      <c r="X85" s="13" t="s">
        <v>222</v>
      </c>
      <c r="Y85" s="8">
        <v>141</v>
      </c>
      <c r="Z85" s="10">
        <v>16</v>
      </c>
      <c r="AA85" s="26" t="s">
        <v>222</v>
      </c>
      <c r="AB85" s="8">
        <v>45</v>
      </c>
      <c r="AC85" s="8">
        <v>96</v>
      </c>
      <c r="AD85" s="11" t="s">
        <v>222</v>
      </c>
      <c r="AE85" s="49" t="s">
        <v>231</v>
      </c>
      <c r="AF85" s="8">
        <v>45</v>
      </c>
      <c r="AG85" s="8">
        <v>96</v>
      </c>
      <c r="AH85" s="27" t="s">
        <v>232</v>
      </c>
    </row>
    <row r="86" spans="1:34" x14ac:dyDescent="0.2">
      <c r="A86" s="2">
        <v>84</v>
      </c>
      <c r="B86" s="36">
        <v>42115</v>
      </c>
      <c r="C86" s="81">
        <v>0.44097222222222227</v>
      </c>
      <c r="D86" s="14" t="s">
        <v>51</v>
      </c>
      <c r="E86" s="6">
        <v>8</v>
      </c>
      <c r="F86" s="43" t="s">
        <v>30</v>
      </c>
      <c r="G86" s="49" t="s">
        <v>24</v>
      </c>
      <c r="H86" s="8">
        <v>14</v>
      </c>
      <c r="I86" s="8" t="s">
        <v>13</v>
      </c>
      <c r="J86" s="8">
        <f>VLOOKUP(G86,[1]Color_Analysis.csv!$B:$G,5,0)</f>
        <v>0.10542168674698796</v>
      </c>
      <c r="K86" s="8">
        <f>VLOOKUP($G86,[1]Color_Analysis.csv!$B:$G,6,0)</f>
        <v>166</v>
      </c>
      <c r="L86" s="32">
        <v>2.0388600000000001</v>
      </c>
      <c r="M86" s="49" t="s">
        <v>22</v>
      </c>
      <c r="N86" s="8">
        <v>7</v>
      </c>
      <c r="O86" s="8" t="s">
        <v>13</v>
      </c>
      <c r="P86" s="8">
        <f>VLOOKUP($M86,[1]Color_Analysis.csv!$B:$G,5,0)</f>
        <v>6.4798598949211902E-2</v>
      </c>
      <c r="Q86" s="8">
        <f>VLOOKUP($M86,[1]Color_Analysis.csv!$B:$G,6,0)</f>
        <v>142.75</v>
      </c>
      <c r="R86" s="32">
        <v>1.6660200000000001</v>
      </c>
      <c r="S86" s="67">
        <f>(L86-R86)/R86</f>
        <v>0.22379083084236687</v>
      </c>
      <c r="T86" s="79">
        <v>0</v>
      </c>
      <c r="U86" s="79">
        <f>J86-P86</f>
        <v>4.0623087797776056E-2</v>
      </c>
      <c r="V86" s="79">
        <f>K86-Q86</f>
        <v>23.25</v>
      </c>
      <c r="W86" s="51" t="s">
        <v>222</v>
      </c>
      <c r="X86" s="13" t="s">
        <v>223</v>
      </c>
      <c r="Y86" s="8">
        <v>256</v>
      </c>
      <c r="Z86" s="10">
        <v>9</v>
      </c>
      <c r="AA86" s="26" t="s">
        <v>223</v>
      </c>
      <c r="AB86" s="8">
        <v>138</v>
      </c>
      <c r="AC86" s="8">
        <v>118</v>
      </c>
      <c r="AD86" s="11" t="s">
        <v>223</v>
      </c>
      <c r="AE86" s="49" t="s">
        <v>231</v>
      </c>
      <c r="AF86" s="8">
        <v>118</v>
      </c>
      <c r="AG86" s="8">
        <v>138</v>
      </c>
      <c r="AH86" s="27" t="s">
        <v>232</v>
      </c>
    </row>
    <row r="87" spans="1:34" x14ac:dyDescent="0.2">
      <c r="A87" s="2">
        <v>85</v>
      </c>
      <c r="B87" s="36">
        <v>42115</v>
      </c>
      <c r="C87" s="81">
        <v>0.4694444444444445</v>
      </c>
      <c r="D87" s="14" t="s">
        <v>83</v>
      </c>
      <c r="E87" s="6">
        <v>5</v>
      </c>
      <c r="F87" s="43" t="s">
        <v>30</v>
      </c>
      <c r="G87" s="49" t="s">
        <v>34</v>
      </c>
      <c r="H87" s="8">
        <v>8</v>
      </c>
      <c r="I87" s="8" t="s">
        <v>13</v>
      </c>
      <c r="J87" s="8">
        <f>VLOOKUP(G87,[1]Color_Analysis.csv!$B:$G,5,0)</f>
        <v>0.16756756756756758</v>
      </c>
      <c r="K87" s="8">
        <f>VLOOKUP($G87,[1]Color_Analysis.csv!$B:$G,6,0)</f>
        <v>138.75</v>
      </c>
      <c r="L87" s="32">
        <v>2.25014</v>
      </c>
      <c r="M87" s="49" t="s">
        <v>39</v>
      </c>
      <c r="N87" s="8">
        <v>12</v>
      </c>
      <c r="O87" s="8" t="s">
        <v>30</v>
      </c>
      <c r="P87" s="8">
        <f>VLOOKUP($M87,[1]Color_Analysis.csv!$B:$G,5,0)</f>
        <v>0.11377245508982035</v>
      </c>
      <c r="Q87" s="8">
        <f>VLOOKUP($M87,[1]Color_Analysis.csv!$B:$G,6,0)</f>
        <v>167</v>
      </c>
      <c r="R87" s="32">
        <v>1.4624299999999999</v>
      </c>
      <c r="S87" s="67">
        <f>(L87-R87)/R87</f>
        <v>0.53863090882982445</v>
      </c>
      <c r="T87" s="79">
        <v>1</v>
      </c>
      <c r="U87" s="79">
        <f>J87-P87</f>
        <v>5.3795112477747223E-2</v>
      </c>
      <c r="V87" s="79">
        <f>K87-Q87</f>
        <v>-28.25</v>
      </c>
      <c r="W87" s="51" t="s">
        <v>223</v>
      </c>
      <c r="X87" s="13" t="s">
        <v>223</v>
      </c>
      <c r="Y87" s="8">
        <v>175</v>
      </c>
      <c r="Z87" s="10">
        <v>10</v>
      </c>
      <c r="AA87" s="26" t="s">
        <v>223</v>
      </c>
      <c r="AB87" s="8">
        <v>81</v>
      </c>
      <c r="AC87" s="8">
        <v>94</v>
      </c>
      <c r="AD87" s="11" t="s">
        <v>222</v>
      </c>
      <c r="AE87" s="49" t="s">
        <v>232</v>
      </c>
      <c r="AF87" s="8">
        <v>81</v>
      </c>
      <c r="AG87" s="8">
        <v>94</v>
      </c>
      <c r="AH87" s="27" t="s">
        <v>232</v>
      </c>
    </row>
    <row r="88" spans="1:34" x14ac:dyDescent="0.2">
      <c r="A88" s="2">
        <v>86</v>
      </c>
      <c r="B88" s="36">
        <v>42115</v>
      </c>
      <c r="C88" s="81">
        <v>0.49374999999999997</v>
      </c>
      <c r="D88" s="14" t="s">
        <v>110</v>
      </c>
      <c r="E88" s="6">
        <v>5</v>
      </c>
      <c r="F88" s="43" t="s">
        <v>8</v>
      </c>
      <c r="G88" s="49" t="s">
        <v>26</v>
      </c>
      <c r="H88" s="8">
        <v>8</v>
      </c>
      <c r="I88" s="8" t="s">
        <v>8</v>
      </c>
      <c r="J88" s="8">
        <f>VLOOKUP(G88,[1]Color_Analysis.csv!$B:$G,5,0)</f>
        <v>6.097560975609756E-2</v>
      </c>
      <c r="K88" s="8">
        <f>VLOOKUP($G88,[1]Color_Analysis.csv!$B:$G,6,0)</f>
        <v>164</v>
      </c>
      <c r="L88" s="32">
        <v>2.2124100000000002</v>
      </c>
      <c r="M88" s="49" t="s">
        <v>39</v>
      </c>
      <c r="N88" s="8">
        <v>12</v>
      </c>
      <c r="O88" s="8" t="s">
        <v>30</v>
      </c>
      <c r="P88" s="8">
        <f>VLOOKUP($M88,[1]Color_Analysis.csv!$B:$G,5,0)</f>
        <v>0.11377245508982035</v>
      </c>
      <c r="Q88" s="8">
        <f>VLOOKUP($M88,[1]Color_Analysis.csv!$B:$G,6,0)</f>
        <v>167</v>
      </c>
      <c r="R88" s="32">
        <v>1.4624299999999999</v>
      </c>
      <c r="S88" s="67">
        <f>(L88-R88)/R88</f>
        <v>0.51283138338245271</v>
      </c>
      <c r="T88" s="79">
        <v>1</v>
      </c>
      <c r="U88" s="79">
        <f>J88-P88</f>
        <v>-5.2796845333722794E-2</v>
      </c>
      <c r="V88" s="79">
        <f>K88-Q88</f>
        <v>-3</v>
      </c>
      <c r="W88" s="51" t="s">
        <v>222</v>
      </c>
      <c r="X88" s="13" t="s">
        <v>223</v>
      </c>
      <c r="Y88" s="8">
        <v>116</v>
      </c>
      <c r="Z88" s="10">
        <v>14</v>
      </c>
      <c r="AA88" s="26" t="s">
        <v>223</v>
      </c>
      <c r="AB88" s="8">
        <v>65</v>
      </c>
      <c r="AC88" s="8">
        <v>51</v>
      </c>
      <c r="AD88" s="11" t="s">
        <v>223</v>
      </c>
      <c r="AE88" s="49" t="s">
        <v>231</v>
      </c>
      <c r="AF88" s="8">
        <v>51</v>
      </c>
      <c r="AG88" s="8">
        <v>65</v>
      </c>
      <c r="AH88" s="27" t="s">
        <v>232</v>
      </c>
    </row>
    <row r="89" spans="1:34" x14ac:dyDescent="0.2">
      <c r="A89" s="2">
        <v>87</v>
      </c>
      <c r="B89" s="36">
        <v>42115</v>
      </c>
      <c r="C89" s="81">
        <v>0.50694444444444442</v>
      </c>
      <c r="D89" s="14" t="s">
        <v>125</v>
      </c>
      <c r="E89" s="6">
        <v>4</v>
      </c>
      <c r="F89" s="43" t="s">
        <v>46</v>
      </c>
      <c r="G89" s="49" t="s">
        <v>5</v>
      </c>
      <c r="H89" s="8">
        <v>9</v>
      </c>
      <c r="I89" s="8" t="s">
        <v>6</v>
      </c>
      <c r="J89" s="8">
        <f>VLOOKUP(G89,[1]Color_Analysis.csv!$B:$G,5,0)</f>
        <v>5.6047197640117993E-2</v>
      </c>
      <c r="K89" s="8">
        <f>VLOOKUP($G89,[1]Color_Analysis.csv!$B:$G,6,0)</f>
        <v>169.5</v>
      </c>
      <c r="L89" s="32">
        <v>2.1748699999999999</v>
      </c>
      <c r="M89" s="49" t="s">
        <v>39</v>
      </c>
      <c r="N89" s="8">
        <v>12</v>
      </c>
      <c r="O89" s="8" t="s">
        <v>30</v>
      </c>
      <c r="P89" s="8">
        <f>VLOOKUP($M89,[1]Color_Analysis.csv!$B:$G,5,0)</f>
        <v>0.11377245508982035</v>
      </c>
      <c r="Q89" s="8">
        <f>VLOOKUP($M89,[1]Color_Analysis.csv!$B:$G,6,0)</f>
        <v>167</v>
      </c>
      <c r="R89" s="32">
        <v>1.4624299999999999</v>
      </c>
      <c r="S89" s="67">
        <f>(L89-R89)/R89</f>
        <v>0.4871617786834242</v>
      </c>
      <c r="T89" s="79">
        <v>1</v>
      </c>
      <c r="U89" s="79">
        <f>J89-P89</f>
        <v>-5.7725257449702361E-2</v>
      </c>
      <c r="V89" s="79">
        <f>K89-Q89</f>
        <v>2.5</v>
      </c>
      <c r="W89" s="51" t="s">
        <v>223</v>
      </c>
      <c r="X89" s="13" t="s">
        <v>223</v>
      </c>
      <c r="Y89" s="8">
        <v>305</v>
      </c>
      <c r="Z89" s="10">
        <v>11</v>
      </c>
      <c r="AA89" s="26" t="s">
        <v>223</v>
      </c>
      <c r="AB89" s="8">
        <v>179</v>
      </c>
      <c r="AC89" s="8">
        <v>126</v>
      </c>
      <c r="AD89" s="11" t="s">
        <v>223</v>
      </c>
      <c r="AE89" s="49" t="s">
        <v>232</v>
      </c>
      <c r="AF89" s="8">
        <v>179</v>
      </c>
      <c r="AG89" s="8">
        <v>126</v>
      </c>
      <c r="AH89" s="27" t="s">
        <v>231</v>
      </c>
    </row>
    <row r="90" spans="1:34" x14ac:dyDescent="0.2">
      <c r="A90" s="2">
        <v>88</v>
      </c>
      <c r="B90" s="36">
        <v>42116</v>
      </c>
      <c r="C90" s="81">
        <v>0.43402777777777773</v>
      </c>
      <c r="D90" s="14" t="s">
        <v>40</v>
      </c>
      <c r="E90" s="6">
        <v>11</v>
      </c>
      <c r="F90" s="43" t="s">
        <v>13</v>
      </c>
      <c r="G90" s="49" t="s">
        <v>17</v>
      </c>
      <c r="H90" s="8">
        <v>11</v>
      </c>
      <c r="I90" s="8" t="s">
        <v>11</v>
      </c>
      <c r="J90" s="8">
        <f>VLOOKUP(G90,[1]Color_Analysis.csv!$B:$G,5,0)</f>
        <v>3.0373831775700934E-2</v>
      </c>
      <c r="K90" s="8">
        <f>VLOOKUP($G90,[1]Color_Analysis.csv!$B:$G,6,0)</f>
        <v>214</v>
      </c>
      <c r="L90" s="32">
        <v>2.0547399999999998</v>
      </c>
      <c r="M90" s="49" t="s">
        <v>41</v>
      </c>
      <c r="N90" s="8">
        <v>11</v>
      </c>
      <c r="O90" s="8" t="s">
        <v>6</v>
      </c>
      <c r="P90" s="8">
        <f>VLOOKUP($M90,[1]Color_Analysis.csv!$B:$G,5,0)</f>
        <v>0.10344827586206896</v>
      </c>
      <c r="Q90" s="8">
        <f>VLOOKUP($M90,[1]Color_Analysis.csv!$B:$G,6,0)</f>
        <v>145</v>
      </c>
      <c r="R90" s="32">
        <v>1.5047900000000001</v>
      </c>
      <c r="S90" s="67">
        <f>(L90-R90)/R90</f>
        <v>0.36546627768658729</v>
      </c>
      <c r="T90" s="79">
        <v>1</v>
      </c>
      <c r="U90" s="79">
        <f>J90-P90</f>
        <v>-7.3074444086368026E-2</v>
      </c>
      <c r="V90" s="79">
        <f>K90-Q90</f>
        <v>69</v>
      </c>
      <c r="W90" s="51" t="s">
        <v>222</v>
      </c>
      <c r="X90" s="13" t="s">
        <v>223</v>
      </c>
      <c r="Y90" s="8">
        <v>41</v>
      </c>
      <c r="Z90" s="10">
        <v>17</v>
      </c>
      <c r="AA90" s="26" t="s">
        <v>222</v>
      </c>
      <c r="AB90" s="8">
        <v>20</v>
      </c>
      <c r="AC90" s="8">
        <v>21</v>
      </c>
      <c r="AD90" s="11" t="s">
        <v>222</v>
      </c>
      <c r="AE90" s="49" t="s">
        <v>232</v>
      </c>
      <c r="AF90" s="8">
        <v>21</v>
      </c>
      <c r="AG90" s="8">
        <v>20</v>
      </c>
      <c r="AH90" s="27" t="s">
        <v>231</v>
      </c>
    </row>
    <row r="91" spans="1:34" x14ac:dyDescent="0.2">
      <c r="A91" s="2">
        <v>89</v>
      </c>
      <c r="B91" s="37">
        <v>42116</v>
      </c>
      <c r="C91" s="82">
        <v>0.45069444444444445</v>
      </c>
      <c r="D91" s="26" t="s">
        <v>65</v>
      </c>
      <c r="E91" s="6">
        <v>6</v>
      </c>
      <c r="F91" s="43" t="s">
        <v>13</v>
      </c>
      <c r="G91" s="49" t="s">
        <v>26</v>
      </c>
      <c r="H91" s="8">
        <v>8</v>
      </c>
      <c r="I91" s="8" t="s">
        <v>8</v>
      </c>
      <c r="J91" s="8">
        <f>VLOOKUP(G91,[1]Color_Analysis.csv!$B:$G,5,0)</f>
        <v>6.097560975609756E-2</v>
      </c>
      <c r="K91" s="8">
        <f>VLOOKUP($G91,[1]Color_Analysis.csv!$B:$G,6,0)</f>
        <v>164</v>
      </c>
      <c r="L91" s="32">
        <v>2.2124100000000002</v>
      </c>
      <c r="M91" s="49" t="s">
        <v>22</v>
      </c>
      <c r="N91" s="8">
        <v>7</v>
      </c>
      <c r="O91" s="8" t="s">
        <v>13</v>
      </c>
      <c r="P91" s="8">
        <f>VLOOKUP($M91,[1]Color_Analysis.csv!$B:$G,5,0)</f>
        <v>6.4798598949211902E-2</v>
      </c>
      <c r="Q91" s="8">
        <f>VLOOKUP($M91,[1]Color_Analysis.csv!$B:$G,6,0)</f>
        <v>142.75</v>
      </c>
      <c r="R91" s="32">
        <v>1.6660200000000001</v>
      </c>
      <c r="S91" s="67">
        <f>(L91-R91)/R91</f>
        <v>0.32796124896459833</v>
      </c>
      <c r="T91" s="79">
        <v>1</v>
      </c>
      <c r="U91" s="79">
        <f>J91-P91</f>
        <v>-3.8229891931143428E-3</v>
      </c>
      <c r="V91" s="79">
        <f>K91-Q91</f>
        <v>21.25</v>
      </c>
      <c r="W91" s="51" t="s">
        <v>223</v>
      </c>
      <c r="X91" s="13" t="s">
        <v>222</v>
      </c>
      <c r="Y91" s="8">
        <v>273</v>
      </c>
      <c r="Z91" s="10">
        <v>2</v>
      </c>
      <c r="AA91" s="26" t="s">
        <v>223</v>
      </c>
      <c r="AB91" s="8">
        <v>180</v>
      </c>
      <c r="AC91" s="8">
        <v>93</v>
      </c>
      <c r="AD91" s="11" t="s">
        <v>223</v>
      </c>
      <c r="AE91" s="49" t="s">
        <v>232</v>
      </c>
      <c r="AF91" s="8">
        <v>180</v>
      </c>
      <c r="AG91" s="8">
        <v>93</v>
      </c>
      <c r="AH91" s="27" t="s">
        <v>231</v>
      </c>
    </row>
    <row r="92" spans="1:34" x14ac:dyDescent="0.2">
      <c r="A92" s="2">
        <v>90</v>
      </c>
      <c r="B92" s="36">
        <v>42116</v>
      </c>
      <c r="C92" s="81">
        <v>0.46319444444444446</v>
      </c>
      <c r="D92" s="14" t="s">
        <v>75</v>
      </c>
      <c r="E92" s="6">
        <v>3</v>
      </c>
      <c r="F92" s="43" t="s">
        <v>13</v>
      </c>
      <c r="G92" s="49" t="s">
        <v>24</v>
      </c>
      <c r="H92" s="8">
        <v>14</v>
      </c>
      <c r="I92" s="8" t="s">
        <v>13</v>
      </c>
      <c r="J92" s="8">
        <f>VLOOKUP(G92,[1]Color_Analysis.csv!$B:$G,5,0)</f>
        <v>0.10542168674698796</v>
      </c>
      <c r="K92" s="8">
        <f>VLOOKUP($G92,[1]Color_Analysis.csv!$B:$G,6,0)</f>
        <v>166</v>
      </c>
      <c r="L92" s="32">
        <v>2.0388600000000001</v>
      </c>
      <c r="M92" s="49" t="s">
        <v>39</v>
      </c>
      <c r="N92" s="8">
        <v>12</v>
      </c>
      <c r="O92" s="8" t="s">
        <v>30</v>
      </c>
      <c r="P92" s="8">
        <f>VLOOKUP($M92,[1]Color_Analysis.csv!$B:$G,5,0)</f>
        <v>0.11377245508982035</v>
      </c>
      <c r="Q92" s="8">
        <f>VLOOKUP($M92,[1]Color_Analysis.csv!$B:$G,6,0)</f>
        <v>167</v>
      </c>
      <c r="R92" s="32">
        <v>1.4624299999999999</v>
      </c>
      <c r="S92" s="67">
        <f>(L92-R92)/R92</f>
        <v>0.39415903667184088</v>
      </c>
      <c r="T92" s="79">
        <v>1</v>
      </c>
      <c r="U92" s="79">
        <f>J92-P92</f>
        <v>-8.3507683428323959E-3</v>
      </c>
      <c r="V92" s="79">
        <f>K92-Q92</f>
        <v>-1</v>
      </c>
      <c r="W92" s="51" t="s">
        <v>223</v>
      </c>
      <c r="X92" s="13" t="s">
        <v>223</v>
      </c>
      <c r="Y92" s="8">
        <v>186</v>
      </c>
      <c r="Z92" s="10">
        <v>35</v>
      </c>
      <c r="AA92" s="26" t="s">
        <v>223</v>
      </c>
      <c r="AB92" s="8">
        <v>116</v>
      </c>
      <c r="AC92" s="8">
        <v>70</v>
      </c>
      <c r="AD92" s="11" t="s">
        <v>223</v>
      </c>
      <c r="AE92" s="49" t="s">
        <v>232</v>
      </c>
      <c r="AF92" s="8">
        <v>116</v>
      </c>
      <c r="AG92" s="8">
        <v>70</v>
      </c>
      <c r="AH92" s="27" t="s">
        <v>231</v>
      </c>
    </row>
    <row r="93" spans="1:34" x14ac:dyDescent="0.2">
      <c r="A93" s="2">
        <v>91</v>
      </c>
      <c r="B93" s="36">
        <v>42117</v>
      </c>
      <c r="C93" s="81">
        <v>0.4375</v>
      </c>
      <c r="D93" s="14" t="s">
        <v>45</v>
      </c>
      <c r="E93" s="6">
        <v>8</v>
      </c>
      <c r="F93" s="43" t="s">
        <v>46</v>
      </c>
      <c r="G93" s="49" t="s">
        <v>21</v>
      </c>
      <c r="H93" s="8">
        <v>13</v>
      </c>
      <c r="I93" s="8" t="s">
        <v>13</v>
      </c>
      <c r="J93" s="8">
        <f>VLOOKUP(G93,[1]Color_Analysis.csv!$B:$G,5,0)</f>
        <v>0.10013351134846461</v>
      </c>
      <c r="K93" s="8">
        <f>VLOOKUP($G93,[1]Color_Analysis.csv!$B:$G,6,0)</f>
        <v>187.25</v>
      </c>
      <c r="L93" s="32">
        <v>2.3606699999999998</v>
      </c>
      <c r="M93" s="49" t="s">
        <v>39</v>
      </c>
      <c r="N93" s="8">
        <v>12</v>
      </c>
      <c r="O93" s="8" t="s">
        <v>30</v>
      </c>
      <c r="P93" s="8">
        <f>VLOOKUP($M93,[1]Color_Analysis.csv!$B:$G,5,0)</f>
        <v>0.11377245508982035</v>
      </c>
      <c r="Q93" s="8">
        <f>VLOOKUP($M93,[1]Color_Analysis.csv!$B:$G,6,0)</f>
        <v>167</v>
      </c>
      <c r="R93" s="32">
        <v>1.4624299999999999</v>
      </c>
      <c r="S93" s="67">
        <f>(L93-R93)/R93</f>
        <v>0.61421059469513073</v>
      </c>
      <c r="T93" s="79">
        <v>1</v>
      </c>
      <c r="U93" s="79">
        <f>J93-P93</f>
        <v>-1.3638943741355741E-2</v>
      </c>
      <c r="V93" s="79">
        <f>K93-Q93</f>
        <v>20.25</v>
      </c>
      <c r="W93" s="51" t="s">
        <v>222</v>
      </c>
      <c r="X93" s="13" t="s">
        <v>223</v>
      </c>
      <c r="Y93" s="8">
        <v>85</v>
      </c>
      <c r="Z93" s="10">
        <v>12</v>
      </c>
      <c r="AA93" s="26" t="s">
        <v>222</v>
      </c>
      <c r="AB93" s="8">
        <v>19</v>
      </c>
      <c r="AC93" s="8">
        <v>66</v>
      </c>
      <c r="AD93" s="11" t="s">
        <v>222</v>
      </c>
      <c r="AE93" s="49" t="s">
        <v>232</v>
      </c>
      <c r="AF93" s="8">
        <v>66</v>
      </c>
      <c r="AG93" s="8">
        <v>19</v>
      </c>
      <c r="AH93" s="27" t="s">
        <v>231</v>
      </c>
    </row>
    <row r="94" spans="1:34" x14ac:dyDescent="0.2">
      <c r="A94" s="2">
        <v>92</v>
      </c>
      <c r="B94" s="36">
        <v>42117</v>
      </c>
      <c r="C94" s="81">
        <v>0.44930555555555557</v>
      </c>
      <c r="D94" s="14" t="s">
        <v>62</v>
      </c>
      <c r="E94" s="6">
        <v>5</v>
      </c>
      <c r="F94" s="43" t="s">
        <v>46</v>
      </c>
      <c r="G94" s="49" t="s">
        <v>19</v>
      </c>
      <c r="H94" s="8">
        <v>16</v>
      </c>
      <c r="I94" s="8" t="s">
        <v>13</v>
      </c>
      <c r="J94" s="8">
        <f>VLOOKUP(G94,[1]Color_Analysis.csv!$B:$G,5,0)</f>
        <v>7.2243346007604556E-2</v>
      </c>
      <c r="K94" s="8">
        <f>VLOOKUP($G94,[1]Color_Analysis.csv!$B:$G,6,0)</f>
        <v>197.25</v>
      </c>
      <c r="L94" s="32">
        <v>2.0538699999999999</v>
      </c>
      <c r="M94" s="49" t="s">
        <v>10</v>
      </c>
      <c r="N94" s="8">
        <v>7</v>
      </c>
      <c r="O94" s="8" t="s">
        <v>11</v>
      </c>
      <c r="P94" s="8">
        <f>VLOOKUP($M94,[1]Color_Analysis.csv!$B:$G,5,0)</f>
        <v>5.4973821989528798E-2</v>
      </c>
      <c r="Q94" s="8">
        <f>VLOOKUP($M94,[1]Color_Analysis.csv!$B:$G,6,0)</f>
        <v>191</v>
      </c>
      <c r="R94" s="32">
        <v>1.8193299999999999</v>
      </c>
      <c r="S94" s="67">
        <f>(L94-R94)/R94</f>
        <v>0.12891558980503812</v>
      </c>
      <c r="T94" s="79">
        <v>0</v>
      </c>
      <c r="U94" s="79">
        <f>J94-P94</f>
        <v>1.7269524018075758E-2</v>
      </c>
      <c r="V94" s="79">
        <f>K94-Q94</f>
        <v>6.25</v>
      </c>
      <c r="W94" s="51" t="s">
        <v>223</v>
      </c>
      <c r="X94" s="13" t="s">
        <v>222</v>
      </c>
      <c r="Y94" s="8">
        <v>110</v>
      </c>
      <c r="Z94" s="10">
        <v>12</v>
      </c>
      <c r="AA94" s="26" t="s">
        <v>222</v>
      </c>
      <c r="AB94" s="8">
        <v>45</v>
      </c>
      <c r="AC94" s="8">
        <v>65</v>
      </c>
      <c r="AD94" s="11" t="s">
        <v>222</v>
      </c>
      <c r="AE94" s="49" t="s">
        <v>231</v>
      </c>
      <c r="AF94" s="8">
        <v>45</v>
      </c>
      <c r="AG94" s="8">
        <v>65</v>
      </c>
      <c r="AH94" s="27" t="s">
        <v>232</v>
      </c>
    </row>
    <row r="95" spans="1:34" x14ac:dyDescent="0.2">
      <c r="A95" s="2">
        <v>93</v>
      </c>
      <c r="B95" s="36">
        <v>42117</v>
      </c>
      <c r="C95" s="81">
        <v>0.4777777777777778</v>
      </c>
      <c r="D95" s="14" t="s">
        <v>93</v>
      </c>
      <c r="E95" s="6">
        <v>16</v>
      </c>
      <c r="F95" s="43" t="s">
        <v>46</v>
      </c>
      <c r="G95" s="49" t="s">
        <v>14</v>
      </c>
      <c r="H95" s="8">
        <v>8</v>
      </c>
      <c r="I95" s="8" t="s">
        <v>4</v>
      </c>
      <c r="J95" s="8">
        <f>VLOOKUP(G95,[1]Color_Analysis.csv!$B:$G,5,0)</f>
        <v>7.3891625615763554E-2</v>
      </c>
      <c r="K95" s="8">
        <f>VLOOKUP($G95,[1]Color_Analysis.csv!$B:$G,6,0)</f>
        <v>152.25</v>
      </c>
      <c r="L95" s="32">
        <v>2.19367</v>
      </c>
      <c r="M95" s="49" t="s">
        <v>35</v>
      </c>
      <c r="N95" s="8">
        <v>9</v>
      </c>
      <c r="O95" s="8" t="s">
        <v>13</v>
      </c>
      <c r="P95" s="8">
        <f>VLOOKUP($M95,[1]Color_Analysis.csv!$B:$G,5,0)</f>
        <v>0.1245674740484429</v>
      </c>
      <c r="Q95" s="8">
        <f>VLOOKUP($M95,[1]Color_Analysis.csv!$B:$G,6,0)</f>
        <v>144.5</v>
      </c>
      <c r="R95" s="32">
        <v>1.66422</v>
      </c>
      <c r="S95" s="67">
        <f>(L95-R95)/R95</f>
        <v>0.31813702515292447</v>
      </c>
      <c r="T95" s="79">
        <v>1</v>
      </c>
      <c r="U95" s="79">
        <f>J95-P95</f>
        <v>-5.0675848432679346E-2</v>
      </c>
      <c r="V95" s="79">
        <f>K95-Q95</f>
        <v>7.75</v>
      </c>
      <c r="W95" s="51" t="s">
        <v>223</v>
      </c>
      <c r="X95" s="13" t="s">
        <v>222</v>
      </c>
      <c r="Y95" s="8">
        <v>62</v>
      </c>
      <c r="Z95" s="10">
        <v>15</v>
      </c>
      <c r="AA95" s="26" t="s">
        <v>222</v>
      </c>
      <c r="AB95" s="8">
        <v>25</v>
      </c>
      <c r="AC95" s="8">
        <v>37</v>
      </c>
      <c r="AD95" s="11" t="s">
        <v>222</v>
      </c>
      <c r="AE95" s="49" t="s">
        <v>231</v>
      </c>
      <c r="AF95" s="8">
        <v>25</v>
      </c>
      <c r="AG95" s="8">
        <v>37</v>
      </c>
      <c r="AH95" s="27" t="s">
        <v>232</v>
      </c>
    </row>
    <row r="96" spans="1:34" x14ac:dyDescent="0.2">
      <c r="A96" s="2">
        <v>94</v>
      </c>
      <c r="B96" s="36">
        <v>42121</v>
      </c>
      <c r="C96" s="81">
        <v>0.44236111111111115</v>
      </c>
      <c r="D96" s="14" t="s">
        <v>53</v>
      </c>
      <c r="E96" s="6">
        <v>3</v>
      </c>
      <c r="F96" s="43" t="s">
        <v>13</v>
      </c>
      <c r="G96" s="49" t="s">
        <v>14</v>
      </c>
      <c r="H96" s="8">
        <v>8</v>
      </c>
      <c r="I96" s="8" t="s">
        <v>4</v>
      </c>
      <c r="J96" s="8">
        <f>VLOOKUP(G96,[1]Color_Analysis.csv!$B:$G,5,0)</f>
        <v>7.3891625615763554E-2</v>
      </c>
      <c r="K96" s="8">
        <f>VLOOKUP($G96,[1]Color_Analysis.csv!$B:$G,6,0)</f>
        <v>152.25</v>
      </c>
      <c r="L96" s="32">
        <v>2.19367</v>
      </c>
      <c r="M96" s="49" t="s">
        <v>15</v>
      </c>
      <c r="N96" s="8">
        <v>7</v>
      </c>
      <c r="O96" s="8" t="s">
        <v>11</v>
      </c>
      <c r="P96" s="8">
        <f>VLOOKUP($M96,[1]Color_Analysis.csv!$B:$G,5,0)</f>
        <v>7.8260869565217397E-2</v>
      </c>
      <c r="Q96" s="8">
        <f>VLOOKUP($M96,[1]Color_Analysis.csv!$B:$G,6,0)</f>
        <v>143.75</v>
      </c>
      <c r="R96" s="32">
        <v>1.4828300000000001</v>
      </c>
      <c r="S96" s="67">
        <f>(L96-R96)/R96</f>
        <v>0.47938064376900918</v>
      </c>
      <c r="T96" s="79">
        <v>1</v>
      </c>
      <c r="U96" s="79">
        <f>J96-P96</f>
        <v>-4.3692439494538438E-3</v>
      </c>
      <c r="V96" s="79">
        <f>K96-Q96</f>
        <v>8.5</v>
      </c>
      <c r="W96" s="51" t="s">
        <v>223</v>
      </c>
      <c r="X96" s="13" t="s">
        <v>222</v>
      </c>
      <c r="Y96" s="8">
        <v>204</v>
      </c>
      <c r="Z96" s="10">
        <v>15</v>
      </c>
      <c r="AA96" s="26" t="s">
        <v>222</v>
      </c>
      <c r="AB96" s="8">
        <v>103</v>
      </c>
      <c r="AC96" s="8">
        <v>101</v>
      </c>
      <c r="AD96" s="11" t="s">
        <v>223</v>
      </c>
      <c r="AE96" s="49" t="s">
        <v>231</v>
      </c>
      <c r="AF96" s="8">
        <v>103</v>
      </c>
      <c r="AG96" s="8">
        <v>101</v>
      </c>
      <c r="AH96" s="27" t="s">
        <v>231</v>
      </c>
    </row>
    <row r="97" spans="1:34" x14ac:dyDescent="0.2">
      <c r="A97" s="2">
        <v>95</v>
      </c>
      <c r="B97" s="37">
        <v>42121</v>
      </c>
      <c r="C97" s="82">
        <v>0.4680555555555555</v>
      </c>
      <c r="D97" s="26" t="s">
        <v>80</v>
      </c>
      <c r="E97" s="6">
        <v>15</v>
      </c>
      <c r="F97" s="43" t="s">
        <v>13</v>
      </c>
      <c r="G97" s="49" t="s">
        <v>5</v>
      </c>
      <c r="H97" s="8">
        <v>9</v>
      </c>
      <c r="I97" s="8" t="s">
        <v>6</v>
      </c>
      <c r="J97" s="8">
        <f>VLOOKUP(G97,[1]Color_Analysis.csv!$B:$G,5,0)</f>
        <v>5.6047197640117993E-2</v>
      </c>
      <c r="K97" s="8">
        <f>VLOOKUP($G97,[1]Color_Analysis.csv!$B:$G,6,0)</f>
        <v>169.5</v>
      </c>
      <c r="L97" s="32">
        <v>2.1748699999999999</v>
      </c>
      <c r="M97" s="49" t="s">
        <v>10</v>
      </c>
      <c r="N97" s="8">
        <v>7</v>
      </c>
      <c r="O97" s="8" t="s">
        <v>11</v>
      </c>
      <c r="P97" s="8">
        <f>VLOOKUP($M97,[1]Color_Analysis.csv!$B:$G,5,0)</f>
        <v>5.4973821989528798E-2</v>
      </c>
      <c r="Q97" s="8">
        <f>VLOOKUP($M97,[1]Color_Analysis.csv!$B:$G,6,0)</f>
        <v>191</v>
      </c>
      <c r="R97" s="32">
        <v>1.8193299999999999</v>
      </c>
      <c r="S97" s="67">
        <f>(L97-R97)/R97</f>
        <v>0.19542359000291315</v>
      </c>
      <c r="T97" s="79">
        <v>0</v>
      </c>
      <c r="U97" s="79">
        <f>J97-P97</f>
        <v>1.073375650589195E-3</v>
      </c>
      <c r="V97" s="79">
        <f>K97-Q97</f>
        <v>-21.5</v>
      </c>
      <c r="W97" s="51" t="s">
        <v>223</v>
      </c>
      <c r="X97" s="13" t="s">
        <v>223</v>
      </c>
      <c r="Y97" s="8">
        <v>98</v>
      </c>
      <c r="Z97" s="10">
        <v>13</v>
      </c>
      <c r="AA97" s="26" t="s">
        <v>223</v>
      </c>
      <c r="AB97" s="8">
        <v>53</v>
      </c>
      <c r="AC97" s="8">
        <v>45</v>
      </c>
      <c r="AD97" s="11" t="s">
        <v>223</v>
      </c>
      <c r="AE97" s="49" t="s">
        <v>232</v>
      </c>
      <c r="AF97" s="8">
        <v>53</v>
      </c>
      <c r="AG97" s="8">
        <v>45</v>
      </c>
      <c r="AH97" s="27" t="s">
        <v>231</v>
      </c>
    </row>
    <row r="98" spans="1:34" x14ac:dyDescent="0.2">
      <c r="A98" s="2">
        <v>96</v>
      </c>
      <c r="B98" s="36">
        <v>42121</v>
      </c>
      <c r="C98" s="81">
        <v>0.4826388888888889</v>
      </c>
      <c r="D98" s="14" t="s">
        <v>100</v>
      </c>
      <c r="E98" s="6">
        <v>7</v>
      </c>
      <c r="F98" s="43" t="s">
        <v>13</v>
      </c>
      <c r="G98" s="49" t="s">
        <v>34</v>
      </c>
      <c r="H98" s="8">
        <v>8</v>
      </c>
      <c r="I98" s="8" t="s">
        <v>13</v>
      </c>
      <c r="J98" s="8">
        <f>VLOOKUP(G98,[1]Color_Analysis.csv!$B:$G,5,0)</f>
        <v>0.16756756756756758</v>
      </c>
      <c r="K98" s="8">
        <f>VLOOKUP($G98,[1]Color_Analysis.csv!$B:$G,6,0)</f>
        <v>138.75</v>
      </c>
      <c r="L98" s="32">
        <v>2.25014</v>
      </c>
      <c r="M98" s="49" t="s">
        <v>27</v>
      </c>
      <c r="N98" s="8">
        <v>9</v>
      </c>
      <c r="O98" s="8" t="s">
        <v>13</v>
      </c>
      <c r="P98" s="8">
        <f>VLOOKUP($M98,[1]Color_Analysis.csv!$B:$G,5,0)</f>
        <v>8.9655172413793102E-2</v>
      </c>
      <c r="Q98" s="8">
        <f>VLOOKUP($M98,[1]Color_Analysis.csv!$B:$G,6,0)</f>
        <v>181.25</v>
      </c>
      <c r="R98" s="32">
        <v>1.6713100000000001</v>
      </c>
      <c r="S98" s="67">
        <f>(L98-R98)/R98</f>
        <v>0.34633311593899391</v>
      </c>
      <c r="T98" s="79">
        <v>1</v>
      </c>
      <c r="U98" s="79">
        <f>J98-P98</f>
        <v>7.7912395153774475E-2</v>
      </c>
      <c r="V98" s="79">
        <f>K98-Q98</f>
        <v>-42.5</v>
      </c>
      <c r="W98" s="51" t="s">
        <v>222</v>
      </c>
      <c r="X98" s="13" t="s">
        <v>223</v>
      </c>
      <c r="Y98" s="8">
        <v>53</v>
      </c>
      <c r="Z98" s="10">
        <v>17</v>
      </c>
      <c r="AA98" s="26" t="s">
        <v>222</v>
      </c>
      <c r="AB98" s="8">
        <v>16</v>
      </c>
      <c r="AC98" s="8">
        <v>37</v>
      </c>
      <c r="AD98" s="11" t="s">
        <v>222</v>
      </c>
      <c r="AE98" s="49" t="s">
        <v>232</v>
      </c>
      <c r="AF98" s="8">
        <v>37</v>
      </c>
      <c r="AG98" s="8">
        <v>16</v>
      </c>
      <c r="AH98" s="27" t="s">
        <v>231</v>
      </c>
    </row>
    <row r="99" spans="1:34" x14ac:dyDescent="0.2">
      <c r="A99" s="2">
        <v>97</v>
      </c>
      <c r="B99" s="36">
        <v>42121</v>
      </c>
      <c r="C99" s="81">
        <v>0.49791666666666662</v>
      </c>
      <c r="D99" s="14" t="s">
        <v>115</v>
      </c>
      <c r="E99" s="6">
        <v>8</v>
      </c>
      <c r="F99" s="43" t="s">
        <v>13</v>
      </c>
      <c r="G99" s="49" t="s">
        <v>5</v>
      </c>
      <c r="H99" s="8">
        <v>9</v>
      </c>
      <c r="I99" s="8" t="s">
        <v>6</v>
      </c>
      <c r="J99" s="8">
        <f>VLOOKUP(G99,[1]Color_Analysis.csv!$B:$G,5,0)</f>
        <v>5.6047197640117993E-2</v>
      </c>
      <c r="K99" s="8">
        <f>VLOOKUP($G99,[1]Color_Analysis.csv!$B:$G,6,0)</f>
        <v>169.5</v>
      </c>
      <c r="L99" s="32">
        <v>2.1748699999999999</v>
      </c>
      <c r="M99" s="49" t="s">
        <v>41</v>
      </c>
      <c r="N99" s="8">
        <v>11</v>
      </c>
      <c r="O99" s="8" t="s">
        <v>6</v>
      </c>
      <c r="P99" s="8">
        <f>VLOOKUP($M99,[1]Color_Analysis.csv!$B:$G,5,0)</f>
        <v>0.10344827586206896</v>
      </c>
      <c r="Q99" s="8">
        <f>VLOOKUP($M99,[1]Color_Analysis.csv!$B:$G,6,0)</f>
        <v>145</v>
      </c>
      <c r="R99" s="32">
        <v>1.5047900000000001</v>
      </c>
      <c r="S99" s="67">
        <f>(L99-R99)/R99</f>
        <v>0.44529801500541588</v>
      </c>
      <c r="T99" s="79">
        <v>1</v>
      </c>
      <c r="U99" s="79">
        <f>J99-P99</f>
        <v>-4.7401078221950971E-2</v>
      </c>
      <c r="V99" s="79">
        <f>K99-Q99</f>
        <v>24.5</v>
      </c>
      <c r="W99" s="51" t="s">
        <v>223</v>
      </c>
      <c r="X99" s="13" t="s">
        <v>222</v>
      </c>
      <c r="Y99" s="8">
        <v>72</v>
      </c>
      <c r="Z99" s="10">
        <v>9</v>
      </c>
      <c r="AA99" s="26" t="s">
        <v>222</v>
      </c>
      <c r="AB99" s="8">
        <v>49</v>
      </c>
      <c r="AC99" s="8">
        <v>23</v>
      </c>
      <c r="AD99" s="11" t="s">
        <v>223</v>
      </c>
      <c r="AE99" s="49" t="s">
        <v>231</v>
      </c>
      <c r="AF99" s="8">
        <v>49</v>
      </c>
      <c r="AG99" s="8">
        <v>23</v>
      </c>
      <c r="AH99" s="27" t="s">
        <v>231</v>
      </c>
    </row>
    <row r="100" spans="1:34" x14ac:dyDescent="0.2">
      <c r="A100" s="2">
        <v>98</v>
      </c>
      <c r="B100" s="36">
        <v>42123</v>
      </c>
      <c r="C100" s="81">
        <v>0.44861111111111113</v>
      </c>
      <c r="D100" s="14" t="s">
        <v>59</v>
      </c>
      <c r="E100" s="6">
        <v>5</v>
      </c>
      <c r="F100" s="43" t="s">
        <v>6</v>
      </c>
      <c r="G100" s="49" t="s">
        <v>17</v>
      </c>
      <c r="H100" s="8">
        <v>11</v>
      </c>
      <c r="I100" s="8" t="s">
        <v>11</v>
      </c>
      <c r="J100" s="8">
        <f>VLOOKUP(G100,[1]Color_Analysis.csv!$B:$G,5,0)</f>
        <v>3.0373831775700934E-2</v>
      </c>
      <c r="K100" s="8">
        <f>VLOOKUP($G100,[1]Color_Analysis.csv!$B:$G,6,0)</f>
        <v>214</v>
      </c>
      <c r="L100" s="32">
        <v>2.0547399999999998</v>
      </c>
      <c r="M100" s="49" t="s">
        <v>7</v>
      </c>
      <c r="N100" s="8">
        <v>9</v>
      </c>
      <c r="O100" s="8" t="s">
        <v>8</v>
      </c>
      <c r="P100" s="8">
        <f>VLOOKUP($M100,[1]Color_Analysis.csv!$B:$G,5,0)</f>
        <v>6.7103109656301146E-2</v>
      </c>
      <c r="Q100" s="8">
        <f>VLOOKUP($M100,[1]Color_Analysis.csv!$B:$G,6,0)</f>
        <v>152.75</v>
      </c>
      <c r="R100" s="32">
        <v>1.7127600000000001</v>
      </c>
      <c r="S100" s="67">
        <f>(L100-R100)/R100</f>
        <v>0.19966603610546704</v>
      </c>
      <c r="T100" s="79">
        <v>0</v>
      </c>
      <c r="U100" s="79">
        <f>J100-P100</f>
        <v>-3.6729277880600208E-2</v>
      </c>
      <c r="V100" s="79">
        <f>K100-Q100</f>
        <v>61.25</v>
      </c>
      <c r="W100" s="51" t="s">
        <v>222</v>
      </c>
      <c r="X100" s="13" t="s">
        <v>222</v>
      </c>
      <c r="Y100" s="8">
        <v>145</v>
      </c>
      <c r="Z100" s="10">
        <v>16</v>
      </c>
      <c r="AA100" s="26" t="s">
        <v>223</v>
      </c>
      <c r="AB100" s="8">
        <v>60</v>
      </c>
      <c r="AC100" s="8">
        <v>85</v>
      </c>
      <c r="AD100" s="11" t="s">
        <v>222</v>
      </c>
      <c r="AE100" s="49" t="s">
        <v>231</v>
      </c>
      <c r="AF100" s="8">
        <v>85</v>
      </c>
      <c r="AG100" s="8">
        <v>60</v>
      </c>
      <c r="AH100" s="27" t="s">
        <v>231</v>
      </c>
    </row>
    <row r="101" spans="1:34" x14ac:dyDescent="0.2">
      <c r="A101" s="2">
        <v>99</v>
      </c>
      <c r="B101" s="37">
        <v>42123</v>
      </c>
      <c r="C101" s="82">
        <v>0.42222222222222222</v>
      </c>
      <c r="D101" s="26" t="s">
        <v>23</v>
      </c>
      <c r="E101" s="6">
        <v>4</v>
      </c>
      <c r="F101" s="43" t="s">
        <v>13</v>
      </c>
      <c r="G101" s="49" t="s">
        <v>24</v>
      </c>
      <c r="H101" s="8">
        <v>14</v>
      </c>
      <c r="I101" s="8" t="s">
        <v>13</v>
      </c>
      <c r="J101" s="8">
        <f>VLOOKUP(G101,[1]Color_Analysis.csv!$B:$G,5,0)</f>
        <v>0.10542168674698796</v>
      </c>
      <c r="K101" s="8">
        <f>VLOOKUP($G101,[1]Color_Analysis.csv!$B:$G,6,0)</f>
        <v>166</v>
      </c>
      <c r="L101" s="32">
        <v>2.0388600000000001</v>
      </c>
      <c r="M101" s="49" t="s">
        <v>7</v>
      </c>
      <c r="N101" s="8">
        <v>9</v>
      </c>
      <c r="O101" s="8" t="s">
        <v>8</v>
      </c>
      <c r="P101" s="8">
        <f>VLOOKUP($M101,[1]Color_Analysis.csv!$B:$G,5,0)</f>
        <v>6.7103109656301146E-2</v>
      </c>
      <c r="Q101" s="8">
        <f>VLOOKUP($M101,[1]Color_Analysis.csv!$B:$G,6,0)</f>
        <v>152.75</v>
      </c>
      <c r="R101" s="32">
        <v>1.7127600000000001</v>
      </c>
      <c r="S101" s="67">
        <f>(L101-R101)/R101</f>
        <v>0.1903944510614447</v>
      </c>
      <c r="T101" s="79">
        <v>0</v>
      </c>
      <c r="U101" s="79">
        <f>J101-P101</f>
        <v>3.8318577090686812E-2</v>
      </c>
      <c r="V101" s="79">
        <f>K101-Q101</f>
        <v>13.25</v>
      </c>
      <c r="W101" s="51" t="s">
        <v>222</v>
      </c>
      <c r="X101" s="13" t="s">
        <v>222</v>
      </c>
      <c r="Y101" s="8">
        <v>274</v>
      </c>
      <c r="Z101" s="10">
        <v>12</v>
      </c>
      <c r="AA101" s="26" t="s">
        <v>223</v>
      </c>
      <c r="AB101" s="8">
        <v>133</v>
      </c>
      <c r="AC101" s="8">
        <v>141</v>
      </c>
      <c r="AD101" s="11" t="s">
        <v>222</v>
      </c>
      <c r="AE101" s="49" t="s">
        <v>231</v>
      </c>
      <c r="AF101" s="8">
        <v>141</v>
      </c>
      <c r="AG101" s="8">
        <v>133</v>
      </c>
      <c r="AH101" s="27" t="s">
        <v>231</v>
      </c>
    </row>
    <row r="102" spans="1:34" x14ac:dyDescent="0.2">
      <c r="A102" s="2">
        <v>100</v>
      </c>
      <c r="B102" s="36">
        <v>42123</v>
      </c>
      <c r="C102" s="81">
        <v>0.44444444444444442</v>
      </c>
      <c r="D102" s="14" t="s">
        <v>54</v>
      </c>
      <c r="E102" s="20">
        <v>4</v>
      </c>
      <c r="F102" s="43" t="s">
        <v>13</v>
      </c>
      <c r="G102" s="49" t="s">
        <v>37</v>
      </c>
      <c r="H102" s="8">
        <v>9</v>
      </c>
      <c r="I102" s="8" t="s">
        <v>30</v>
      </c>
      <c r="J102" s="8">
        <f>VLOOKUP(G102,[1]Color_Analysis.csv!$B:$G,5,0)</f>
        <v>0.14482758620689656</v>
      </c>
      <c r="K102" s="8">
        <f>VLOOKUP($G102,[1]Color_Analysis.csv!$B:$G,6,0)</f>
        <v>145</v>
      </c>
      <c r="L102" s="32">
        <v>2.0896300000000001</v>
      </c>
      <c r="M102" s="49" t="s">
        <v>15</v>
      </c>
      <c r="N102" s="8">
        <v>7</v>
      </c>
      <c r="O102" s="8" t="s">
        <v>11</v>
      </c>
      <c r="P102" s="8">
        <f>VLOOKUP($M102,[1]Color_Analysis.csv!$B:$G,5,0)</f>
        <v>7.8260869565217397E-2</v>
      </c>
      <c r="Q102" s="8">
        <f>VLOOKUP($M102,[1]Color_Analysis.csv!$B:$G,6,0)</f>
        <v>143.75</v>
      </c>
      <c r="R102" s="32">
        <v>1.4828300000000001</v>
      </c>
      <c r="S102" s="67">
        <f>(L102-R102)/R102</f>
        <v>0.40921750976173937</v>
      </c>
      <c r="T102" s="79">
        <v>1</v>
      </c>
      <c r="U102" s="79">
        <f>J102-P102</f>
        <v>6.6566716641679166E-2</v>
      </c>
      <c r="V102" s="79">
        <f>K102-Q102</f>
        <v>1.25</v>
      </c>
      <c r="W102" s="51" t="s">
        <v>222</v>
      </c>
      <c r="X102" s="13" t="s">
        <v>222</v>
      </c>
      <c r="Y102" s="8">
        <v>140</v>
      </c>
      <c r="Z102" s="10">
        <v>34</v>
      </c>
      <c r="AA102" s="26" t="s">
        <v>223</v>
      </c>
      <c r="AB102" s="8">
        <v>34</v>
      </c>
      <c r="AC102" s="8">
        <v>106</v>
      </c>
      <c r="AD102" s="11" t="s">
        <v>222</v>
      </c>
      <c r="AE102" s="49" t="s">
        <v>231</v>
      </c>
      <c r="AF102" s="8">
        <v>106</v>
      </c>
      <c r="AG102" s="8">
        <v>34</v>
      </c>
      <c r="AH102" s="27" t="s">
        <v>231</v>
      </c>
    </row>
    <row r="103" spans="1:34" x14ac:dyDescent="0.2">
      <c r="A103" s="2">
        <v>101</v>
      </c>
      <c r="B103" s="36">
        <v>42123</v>
      </c>
      <c r="C103" s="81">
        <v>0.45208333333333334</v>
      </c>
      <c r="D103" s="14" t="s">
        <v>70</v>
      </c>
      <c r="E103" s="6">
        <v>12</v>
      </c>
      <c r="F103" s="43" t="s">
        <v>13</v>
      </c>
      <c r="G103" s="49" t="s">
        <v>17</v>
      </c>
      <c r="H103" s="8">
        <v>11</v>
      </c>
      <c r="I103" s="8" t="s">
        <v>11</v>
      </c>
      <c r="J103" s="8">
        <f>VLOOKUP(G103,[1]Color_Analysis.csv!$B:$G,5,0)</f>
        <v>3.0373831775700934E-2</v>
      </c>
      <c r="K103" s="8">
        <f>VLOOKUP($G103,[1]Color_Analysis.csv!$B:$G,6,0)</f>
        <v>214</v>
      </c>
      <c r="L103" s="32">
        <v>2.0547399999999998</v>
      </c>
      <c r="M103" s="49" t="s">
        <v>32</v>
      </c>
      <c r="N103" s="8">
        <v>12</v>
      </c>
      <c r="O103" s="8" t="s">
        <v>13</v>
      </c>
      <c r="P103" s="8">
        <f>VLOOKUP($M103,[1]Color_Analysis.csv!$B:$G,5,0)</f>
        <v>0.12871287128712872</v>
      </c>
      <c r="Q103" s="8">
        <f>VLOOKUP($M103,[1]Color_Analysis.csv!$B:$G,6,0)</f>
        <v>126.25</v>
      </c>
      <c r="R103" s="32">
        <v>1.72739</v>
      </c>
      <c r="S103" s="67">
        <f>(L103-R103)/R103</f>
        <v>0.18950555462287022</v>
      </c>
      <c r="T103" s="79">
        <v>0</v>
      </c>
      <c r="U103" s="79">
        <f>J103-P103</f>
        <v>-9.8339039511427778E-2</v>
      </c>
      <c r="V103" s="79">
        <f>K103-Q103</f>
        <v>87.75</v>
      </c>
      <c r="W103" s="51" t="s">
        <v>223</v>
      </c>
      <c r="X103" s="13" t="s">
        <v>223</v>
      </c>
      <c r="Y103" s="8">
        <v>131</v>
      </c>
      <c r="Z103" s="10">
        <v>15</v>
      </c>
      <c r="AA103" s="26" t="s">
        <v>223</v>
      </c>
      <c r="AB103" s="8">
        <v>118</v>
      </c>
      <c r="AC103" s="8">
        <v>13</v>
      </c>
      <c r="AD103" s="11" t="s">
        <v>223</v>
      </c>
      <c r="AE103" s="49" t="s">
        <v>232</v>
      </c>
      <c r="AF103" s="8">
        <v>118</v>
      </c>
      <c r="AG103" s="8">
        <v>13</v>
      </c>
      <c r="AH103" s="27" t="s">
        <v>231</v>
      </c>
    </row>
    <row r="104" spans="1:34" x14ac:dyDescent="0.2">
      <c r="A104" s="2">
        <v>102</v>
      </c>
      <c r="B104" s="103" t="s">
        <v>131</v>
      </c>
      <c r="C104" s="83">
        <v>0.52430555555555558</v>
      </c>
      <c r="D104" s="16" t="s">
        <v>132</v>
      </c>
      <c r="E104" s="15">
        <v>18</v>
      </c>
      <c r="F104" s="46" t="s">
        <v>46</v>
      </c>
      <c r="G104" s="49" t="s">
        <v>21</v>
      </c>
      <c r="H104" s="8">
        <v>13</v>
      </c>
      <c r="I104" s="8" t="s">
        <v>13</v>
      </c>
      <c r="J104" s="8">
        <f>VLOOKUP(G104,[1]Color_Analysis.csv!$B:$G,5,0)</f>
        <v>0.10013351134846461</v>
      </c>
      <c r="K104" s="8">
        <f>VLOOKUP($G104,[1]Color_Analysis.csv!$B:$G,6,0)</f>
        <v>187.25</v>
      </c>
      <c r="L104" s="32">
        <v>2.3606699999999998</v>
      </c>
      <c r="M104" s="49" t="s">
        <v>39</v>
      </c>
      <c r="N104" s="8">
        <v>12</v>
      </c>
      <c r="O104" s="8" t="s">
        <v>30</v>
      </c>
      <c r="P104" s="8">
        <f>VLOOKUP($M104,[1]Color_Analysis.csv!$B:$G,5,0)</f>
        <v>0.11377245508982035</v>
      </c>
      <c r="Q104" s="8">
        <f>VLOOKUP($M104,[1]Color_Analysis.csv!$B:$G,6,0)</f>
        <v>167</v>
      </c>
      <c r="R104" s="32">
        <v>1.4624299999999999</v>
      </c>
      <c r="S104" s="67">
        <f>(L104-R104)/R104</f>
        <v>0.61421059469513073</v>
      </c>
      <c r="T104" s="79">
        <v>1</v>
      </c>
      <c r="U104" s="79">
        <f>J104-P104</f>
        <v>-1.3638943741355741E-2</v>
      </c>
      <c r="V104" s="79">
        <f>K104-Q104</f>
        <v>20.25</v>
      </c>
      <c r="W104" s="51" t="s">
        <v>223</v>
      </c>
      <c r="X104" s="13" t="s">
        <v>223</v>
      </c>
      <c r="Y104" s="8">
        <v>73</v>
      </c>
      <c r="Z104" s="11">
        <v>33</v>
      </c>
      <c r="AA104" s="26" t="s">
        <v>222</v>
      </c>
      <c r="AB104" s="8">
        <v>40</v>
      </c>
      <c r="AC104" s="8">
        <v>33</v>
      </c>
      <c r="AD104" s="11" t="s">
        <v>223</v>
      </c>
      <c r="AE104" s="49" t="s">
        <v>231</v>
      </c>
      <c r="AF104" s="9">
        <v>40</v>
      </c>
      <c r="AG104" s="9">
        <v>33</v>
      </c>
      <c r="AH104" s="27" t="s">
        <v>231</v>
      </c>
    </row>
    <row r="105" spans="1:34" x14ac:dyDescent="0.2">
      <c r="A105" s="2">
        <v>103</v>
      </c>
      <c r="B105" s="15" t="s">
        <v>95</v>
      </c>
      <c r="C105" s="81">
        <v>0.47986111111111113</v>
      </c>
      <c r="D105" s="14" t="s">
        <v>96</v>
      </c>
      <c r="E105" s="15">
        <v>8</v>
      </c>
      <c r="F105" s="46" t="s">
        <v>46</v>
      </c>
      <c r="G105" s="49" t="s">
        <v>26</v>
      </c>
      <c r="H105" s="8">
        <v>8</v>
      </c>
      <c r="I105" s="8" t="s">
        <v>8</v>
      </c>
      <c r="J105" s="8">
        <f>VLOOKUP(G105,[1]Color_Analysis.csv!$B:$G,5,0)</f>
        <v>6.097560975609756E-2</v>
      </c>
      <c r="K105" s="8">
        <f>VLOOKUP($G105,[1]Color_Analysis.csv!$B:$G,6,0)</f>
        <v>164</v>
      </c>
      <c r="L105" s="32">
        <v>2.2124100000000002</v>
      </c>
      <c r="M105" s="49" t="s">
        <v>61</v>
      </c>
      <c r="N105" s="8">
        <v>13</v>
      </c>
      <c r="O105" s="8" t="s">
        <v>13</v>
      </c>
      <c r="P105" s="8">
        <f>VLOOKUP($M105,[1]Color_Analysis.csv!$B:$G,5,0)</f>
        <v>0.14629948364888123</v>
      </c>
      <c r="Q105" s="8">
        <f>VLOOKUP($M105,[1]Color_Analysis.csv!$B:$G,6,0)</f>
        <v>145.25</v>
      </c>
      <c r="R105" s="32">
        <v>1.77318</v>
      </c>
      <c r="S105" s="67">
        <f>(L105-R105)/R105</f>
        <v>0.24770750854397197</v>
      </c>
      <c r="T105" s="79">
        <v>0</v>
      </c>
      <c r="U105" s="79">
        <f>J105-P105</f>
        <v>-8.5323873892783675E-2</v>
      </c>
      <c r="V105" s="79">
        <f>K105-Q105</f>
        <v>18.75</v>
      </c>
      <c r="W105" s="51" t="s">
        <v>223</v>
      </c>
      <c r="X105" s="13" t="s">
        <v>222</v>
      </c>
      <c r="Y105" s="8">
        <v>109</v>
      </c>
      <c r="Z105" s="11">
        <v>12</v>
      </c>
      <c r="AA105" s="26" t="s">
        <v>222</v>
      </c>
      <c r="AB105" s="8">
        <v>44</v>
      </c>
      <c r="AC105" s="8">
        <v>65</v>
      </c>
      <c r="AD105" s="11" t="s">
        <v>222</v>
      </c>
      <c r="AE105" s="49" t="s">
        <v>231</v>
      </c>
      <c r="AF105" s="9">
        <v>44</v>
      </c>
      <c r="AG105" s="9">
        <v>65</v>
      </c>
      <c r="AH105" s="27" t="s">
        <v>232</v>
      </c>
    </row>
    <row r="106" spans="1:34" x14ac:dyDescent="0.2">
      <c r="A106" s="2">
        <v>104</v>
      </c>
      <c r="B106" s="15" t="s">
        <v>81</v>
      </c>
      <c r="C106" s="81">
        <v>0.46875</v>
      </c>
      <c r="D106" s="44" t="s">
        <v>82</v>
      </c>
      <c r="E106" s="15">
        <v>8</v>
      </c>
      <c r="F106" s="46" t="s">
        <v>46</v>
      </c>
      <c r="G106" s="49" t="s">
        <v>24</v>
      </c>
      <c r="H106" s="8">
        <v>14</v>
      </c>
      <c r="I106" s="8" t="s">
        <v>13</v>
      </c>
      <c r="J106" s="8">
        <f>VLOOKUP($G106,[1]Color_Analysis.csv!$B:$G,5,0)</f>
        <v>0.10542168674698796</v>
      </c>
      <c r="K106" s="8">
        <f>VLOOKUP($G106,[1]Color_Analysis.csv!$B:$G,6,0)</f>
        <v>166</v>
      </c>
      <c r="L106" s="32">
        <v>2.0388600000000001</v>
      </c>
      <c r="M106" s="49" t="s">
        <v>10</v>
      </c>
      <c r="N106" s="8">
        <v>7</v>
      </c>
      <c r="O106" s="8" t="s">
        <v>11</v>
      </c>
      <c r="P106" s="8">
        <f>VLOOKUP($M106,[1]Color_Analysis.csv!$B:$G,5,0)</f>
        <v>5.4973821989528798E-2</v>
      </c>
      <c r="Q106" s="8">
        <f>VLOOKUP($M106,[1]Color_Analysis.csv!$B:$G,6,0)</f>
        <v>191</v>
      </c>
      <c r="R106" s="32">
        <v>1.8193299999999999</v>
      </c>
      <c r="S106" s="67">
        <f>(L106-R106)/R106</f>
        <v>0.12066529986313657</v>
      </c>
      <c r="T106" s="79">
        <v>0</v>
      </c>
      <c r="U106" s="79">
        <f>J106-P106</f>
        <v>5.044786475745916E-2</v>
      </c>
      <c r="V106" s="79">
        <f>K106-Q106</f>
        <v>-25</v>
      </c>
      <c r="W106" s="51" t="s">
        <v>223</v>
      </c>
      <c r="X106" s="13" t="s">
        <v>223</v>
      </c>
      <c r="Y106" s="8">
        <v>89</v>
      </c>
      <c r="Z106" s="11">
        <v>29</v>
      </c>
      <c r="AA106" s="26" t="s">
        <v>223</v>
      </c>
      <c r="AB106" s="8">
        <v>50</v>
      </c>
      <c r="AC106" s="8">
        <v>39</v>
      </c>
      <c r="AD106" s="11" t="s">
        <v>223</v>
      </c>
      <c r="AE106" s="49" t="s">
        <v>232</v>
      </c>
      <c r="AF106" s="9">
        <v>50</v>
      </c>
      <c r="AG106" s="9">
        <v>39</v>
      </c>
      <c r="AH106" s="27" t="s">
        <v>231</v>
      </c>
    </row>
    <row r="107" spans="1:34" x14ac:dyDescent="0.2">
      <c r="A107" s="2">
        <v>105</v>
      </c>
      <c r="B107" s="15" t="s">
        <v>89</v>
      </c>
      <c r="C107" s="81">
        <v>0.47569444444444442</v>
      </c>
      <c r="D107" s="44" t="s">
        <v>90</v>
      </c>
      <c r="E107" s="15">
        <v>10</v>
      </c>
      <c r="F107" s="46" t="s">
        <v>13</v>
      </c>
      <c r="G107" s="49" t="s">
        <v>37</v>
      </c>
      <c r="H107" s="8">
        <v>9</v>
      </c>
      <c r="I107" s="8" t="s">
        <v>30</v>
      </c>
      <c r="J107" s="8">
        <f>VLOOKUP(G107,[1]Color_Analysis.csv!$B:$G,5,0)</f>
        <v>0.14482758620689656</v>
      </c>
      <c r="K107" s="8">
        <f>VLOOKUP($G107,[1]Color_Analysis.csv!$B:$G,6,0)</f>
        <v>145</v>
      </c>
      <c r="L107" s="32">
        <v>2.0896300000000001</v>
      </c>
      <c r="M107" s="49" t="s">
        <v>10</v>
      </c>
      <c r="N107" s="8">
        <v>7</v>
      </c>
      <c r="O107" s="8" t="s">
        <v>11</v>
      </c>
      <c r="P107" s="8">
        <f>VLOOKUP($M107,[1]Color_Analysis.csv!$B:$G,5,0)</f>
        <v>5.4973821989528798E-2</v>
      </c>
      <c r="Q107" s="8">
        <f>VLOOKUP($M107,[1]Color_Analysis.csv!$B:$G,6,0)</f>
        <v>191</v>
      </c>
      <c r="R107" s="32">
        <v>1.8193299999999999</v>
      </c>
      <c r="S107" s="67">
        <f>(L107-R107)/R107</f>
        <v>0.14857117730153421</v>
      </c>
      <c r="T107" s="79">
        <v>0</v>
      </c>
      <c r="U107" s="79">
        <f>J107-P107</f>
        <v>8.9853764217367765E-2</v>
      </c>
      <c r="V107" s="79">
        <f>K107-Q107</f>
        <v>-46</v>
      </c>
      <c r="W107" s="51" t="s">
        <v>223</v>
      </c>
      <c r="X107" s="13" t="s">
        <v>222</v>
      </c>
      <c r="Y107" s="8">
        <v>192</v>
      </c>
      <c r="Z107" s="11">
        <v>35</v>
      </c>
      <c r="AA107" s="26" t="s">
        <v>222</v>
      </c>
      <c r="AB107" s="8">
        <v>42</v>
      </c>
      <c r="AC107" s="8">
        <v>150</v>
      </c>
      <c r="AD107" s="11" t="s">
        <v>222</v>
      </c>
      <c r="AE107" s="49" t="s">
        <v>231</v>
      </c>
      <c r="AF107" s="9">
        <v>42</v>
      </c>
      <c r="AG107" s="9">
        <v>150</v>
      </c>
      <c r="AH107" s="27" t="s">
        <v>232</v>
      </c>
    </row>
    <row r="108" spans="1:34" x14ac:dyDescent="0.2">
      <c r="A108" s="2">
        <v>106</v>
      </c>
      <c r="B108" s="15" t="s">
        <v>42</v>
      </c>
      <c r="C108" s="81">
        <v>0.43402777777777773</v>
      </c>
      <c r="D108" s="14" t="s">
        <v>43</v>
      </c>
      <c r="E108" s="7">
        <v>10</v>
      </c>
      <c r="F108" s="43" t="s">
        <v>6</v>
      </c>
      <c r="G108" s="49" t="s">
        <v>34</v>
      </c>
      <c r="H108" s="8">
        <v>8</v>
      </c>
      <c r="I108" s="8" t="s">
        <v>13</v>
      </c>
      <c r="J108" s="8">
        <f>VLOOKUP(G108,[1]Color_Analysis.csv!$B:$G,5,0)</f>
        <v>0.16756756756756758</v>
      </c>
      <c r="K108" s="8">
        <f>VLOOKUP($G108,[1]Color_Analysis.csv!$B:$G,6,0)</f>
        <v>138.75</v>
      </c>
      <c r="L108" s="32">
        <v>2.25014</v>
      </c>
      <c r="M108" s="49" t="s">
        <v>15</v>
      </c>
      <c r="N108" s="8">
        <v>7</v>
      </c>
      <c r="O108" s="8" t="s">
        <v>11</v>
      </c>
      <c r="P108" s="8">
        <f>VLOOKUP($M108,[1]Color_Analysis.csv!$B:$G,5,0)</f>
        <v>7.8260869565217397E-2</v>
      </c>
      <c r="Q108" s="8">
        <f>VLOOKUP($M108,[1]Color_Analysis.csv!$B:$G,6,0)</f>
        <v>143.75</v>
      </c>
      <c r="R108" s="32">
        <v>1.4828300000000001</v>
      </c>
      <c r="S108" s="67">
        <f>(L108-R108)/R108</f>
        <v>0.51746322909571552</v>
      </c>
      <c r="T108" s="79">
        <v>1</v>
      </c>
      <c r="U108" s="79">
        <f>J108-P108</f>
        <v>8.9306698002350179E-2</v>
      </c>
      <c r="V108" s="79">
        <f>K108-Q108</f>
        <v>-5</v>
      </c>
      <c r="W108" s="51" t="s">
        <v>222</v>
      </c>
      <c r="X108" s="13" t="s">
        <v>223</v>
      </c>
      <c r="Y108" s="8">
        <v>194</v>
      </c>
      <c r="Z108" s="10">
        <v>43</v>
      </c>
      <c r="AA108" s="26" t="s">
        <v>223</v>
      </c>
      <c r="AB108" s="12">
        <v>118</v>
      </c>
      <c r="AC108" s="12">
        <v>76</v>
      </c>
      <c r="AD108" s="11" t="s">
        <v>223</v>
      </c>
      <c r="AE108" s="49" t="s">
        <v>231</v>
      </c>
      <c r="AF108" s="9">
        <v>76</v>
      </c>
      <c r="AG108" s="9">
        <v>118</v>
      </c>
      <c r="AH108" s="27" t="s">
        <v>232</v>
      </c>
    </row>
    <row r="109" spans="1:34" x14ac:dyDescent="0.2">
      <c r="A109" s="33">
        <v>107</v>
      </c>
      <c r="B109" s="104">
        <v>42096</v>
      </c>
      <c r="C109" s="106">
        <v>0.48402777777777778</v>
      </c>
      <c r="D109" s="108" t="s">
        <v>102</v>
      </c>
      <c r="E109" s="110">
        <v>10</v>
      </c>
      <c r="F109" s="112" t="s">
        <v>6</v>
      </c>
      <c r="G109" s="50" t="s">
        <v>5</v>
      </c>
      <c r="H109" s="29">
        <v>9</v>
      </c>
      <c r="I109" s="29" t="s">
        <v>6</v>
      </c>
      <c r="J109" s="29">
        <f>VLOOKUP(G109,[1]Color_Analysis.csv!$B:$G,5,0)</f>
        <v>5.6047197640117993E-2</v>
      </c>
      <c r="K109" s="29">
        <f>VLOOKUP($G109,[1]Color_Analysis.csv!$B:$G,6,0)</f>
        <v>169.5</v>
      </c>
      <c r="L109" s="34">
        <v>2.1748699999999999</v>
      </c>
      <c r="M109" s="50" t="s">
        <v>39</v>
      </c>
      <c r="N109" s="29">
        <v>12</v>
      </c>
      <c r="O109" s="29" t="s">
        <v>30</v>
      </c>
      <c r="P109" s="29">
        <f>VLOOKUP($M109,[1]Color_Analysis.csv!$B:$G,5,0)</f>
        <v>0.11377245508982035</v>
      </c>
      <c r="Q109" s="29">
        <f>VLOOKUP($M109,[1]Color_Analysis.csv!$B:$G,6,0)</f>
        <v>167</v>
      </c>
      <c r="R109" s="34">
        <v>1.4624299999999999</v>
      </c>
      <c r="S109" s="67">
        <f>(L109-R109)/R109</f>
        <v>0.4871617786834242</v>
      </c>
      <c r="T109" s="79">
        <v>1</v>
      </c>
      <c r="U109" s="79">
        <f>J109-P109</f>
        <v>-5.7725257449702361E-2</v>
      </c>
      <c r="V109" s="79">
        <f>K109-Q109</f>
        <v>2.5</v>
      </c>
      <c r="W109" s="52" t="s">
        <v>222</v>
      </c>
      <c r="X109" s="30" t="s">
        <v>222</v>
      </c>
      <c r="Y109" s="29">
        <v>58</v>
      </c>
      <c r="Z109" s="114">
        <v>11</v>
      </c>
      <c r="AA109" s="28" t="s">
        <v>223</v>
      </c>
      <c r="AB109" s="29">
        <v>25</v>
      </c>
      <c r="AC109" s="29">
        <v>33</v>
      </c>
      <c r="AD109" s="55" t="s">
        <v>222</v>
      </c>
      <c r="AE109" s="50" t="s">
        <v>231</v>
      </c>
      <c r="AF109" s="29">
        <v>33</v>
      </c>
      <c r="AG109" s="29">
        <v>25</v>
      </c>
      <c r="AH109" s="31" t="s">
        <v>231</v>
      </c>
    </row>
    <row r="110" spans="1:34" s="12" customFormat="1" x14ac:dyDescent="0.2">
      <c r="A110" s="4"/>
      <c r="B110" s="5"/>
      <c r="C110" s="3"/>
      <c r="D110" s="5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4"/>
      <c r="AA110" s="9"/>
      <c r="AE110" s="8"/>
    </row>
    <row r="111" spans="1:34" s="12" customFormat="1" x14ac:dyDescent="0.2">
      <c r="A111" s="4"/>
      <c r="B111" s="5"/>
      <c r="C111" s="3"/>
      <c r="D111" s="5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4"/>
      <c r="AA111" s="9"/>
      <c r="AE111" s="8"/>
    </row>
    <row r="112" spans="1:34" s="12" customFormat="1" x14ac:dyDescent="0.2">
      <c r="A112" s="4"/>
      <c r="B112" s="5"/>
      <c r="C112" s="3"/>
      <c r="D112" s="5"/>
      <c r="E112" s="7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4"/>
      <c r="AA112" s="9"/>
      <c r="AE112" s="8"/>
    </row>
    <row r="113" spans="1:33" s="12" customFormat="1" x14ac:dyDescent="0.2">
      <c r="A113" s="4"/>
      <c r="B113" s="5"/>
      <c r="C113" s="3"/>
      <c r="D113" s="5"/>
      <c r="E113" s="7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4"/>
      <c r="AA113" s="9"/>
      <c r="AE113" s="8"/>
    </row>
    <row r="114" spans="1:33" s="12" customFormat="1" x14ac:dyDescent="0.2">
      <c r="A114" s="4"/>
      <c r="B114" s="5"/>
      <c r="C114" s="3"/>
      <c r="D114" s="5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4"/>
      <c r="AA114" s="9"/>
      <c r="AE114" s="8"/>
    </row>
    <row r="115" spans="1:33" s="12" customFormat="1" x14ac:dyDescent="0.2">
      <c r="A115" s="4"/>
      <c r="B115" s="5"/>
      <c r="C115" s="3"/>
      <c r="D115" s="5"/>
      <c r="E115" s="7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4"/>
      <c r="AA115" s="9"/>
      <c r="AE115" s="8"/>
    </row>
    <row r="116" spans="1:33" s="12" customFormat="1" x14ac:dyDescent="0.2">
      <c r="A116" s="4"/>
      <c r="B116" s="5"/>
      <c r="C116" s="3"/>
      <c r="D116" s="5"/>
      <c r="E116" s="7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4"/>
      <c r="AA116" s="18"/>
      <c r="AE116" s="8"/>
    </row>
    <row r="117" spans="1:33" s="12" customFormat="1" x14ac:dyDescent="0.2">
      <c r="A117" s="4"/>
      <c r="B117" s="5"/>
      <c r="C117" s="3"/>
      <c r="D117" s="5"/>
      <c r="E117" s="7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4"/>
      <c r="AA117" s="18"/>
      <c r="AE117" s="8"/>
    </row>
    <row r="118" spans="1:33" s="12" customFormat="1" x14ac:dyDescent="0.2">
      <c r="A118" s="7"/>
      <c r="B118" s="19"/>
      <c r="C118" s="20"/>
      <c r="E118" s="7"/>
      <c r="F118" s="7"/>
      <c r="I118" s="8"/>
      <c r="J118" s="8"/>
      <c r="K118" s="8"/>
      <c r="L118" s="8"/>
      <c r="O118" s="8"/>
      <c r="P118" s="8"/>
      <c r="Q118" s="8"/>
      <c r="R118" s="8"/>
      <c r="S118" s="8"/>
      <c r="T118" s="8"/>
      <c r="U118" s="8"/>
      <c r="V118" s="8"/>
      <c r="W118" s="8"/>
      <c r="X118" s="7"/>
      <c r="AA118" s="18"/>
      <c r="AC118" s="24"/>
      <c r="AD118" s="25"/>
      <c r="AE118" s="8"/>
      <c r="AF118" s="25"/>
      <c r="AG118" s="8"/>
    </row>
    <row r="119" spans="1:33" s="12" customFormat="1" x14ac:dyDescent="0.2"/>
    <row r="120" spans="1:33" s="12" customFormat="1" x14ac:dyDescent="0.2"/>
    <row r="121" spans="1:33" s="12" customFormat="1" x14ac:dyDescent="0.2"/>
    <row r="122" spans="1:33" s="12" customFormat="1" x14ac:dyDescent="0.2"/>
    <row r="123" spans="1:33" s="12" customFormat="1" x14ac:dyDescent="0.2"/>
    <row r="124" spans="1:33" s="12" customFormat="1" x14ac:dyDescent="0.2"/>
    <row r="125" spans="1:33" s="12" customFormat="1" x14ac:dyDescent="0.2"/>
    <row r="126" spans="1:33" s="12" customFormat="1" x14ac:dyDescent="0.2"/>
    <row r="127" spans="1:33" s="12" customFormat="1" x14ac:dyDescent="0.2"/>
  </sheetData>
  <autoFilter ref="A2:AH109">
    <sortState ref="A3:AH109">
      <sortCondition ref="A2:A109"/>
    </sortState>
  </autoFilter>
  <sortState ref="A3:AF109">
    <sortCondition ref="S3:S109"/>
  </sortState>
  <mergeCells count="8">
    <mergeCell ref="AE1:AH1"/>
    <mergeCell ref="W1:Z1"/>
    <mergeCell ref="A1:C1"/>
    <mergeCell ref="D1:F1"/>
    <mergeCell ref="G1:L1"/>
    <mergeCell ref="M1:R1"/>
    <mergeCell ref="AA1:AD1"/>
    <mergeCell ref="S1:V1"/>
  </mergeCells>
  <phoneticPr fontId="9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K18" sqref="K18"/>
    </sheetView>
  </sheetViews>
  <sheetFormatPr baseColWidth="10" defaultRowHeight="16" x14ac:dyDescent="0.2"/>
  <cols>
    <col min="1" max="1" width="5.5" style="12" bestFit="1" customWidth="1"/>
    <col min="2" max="3" width="7" style="12" bestFit="1" customWidth="1"/>
    <col min="4" max="4" width="18.6640625" style="12" bestFit="1" customWidth="1"/>
    <col min="5" max="5" width="19.33203125" style="12" bestFit="1" customWidth="1"/>
    <col min="6" max="6" width="18.5" style="12" bestFit="1" customWidth="1"/>
    <col min="7" max="7" width="12.5" style="12" bestFit="1" customWidth="1"/>
    <col min="8" max="8" width="12.1640625" style="12" bestFit="1" customWidth="1"/>
    <col min="9" max="9" width="12.83203125" style="12" bestFit="1" customWidth="1"/>
    <col min="10" max="10" width="18.6640625" style="12" bestFit="1" customWidth="1"/>
    <col min="11" max="11" width="12.6640625" style="12" bestFit="1" customWidth="1"/>
    <col min="12" max="12" width="13.6640625" style="12" bestFit="1" customWidth="1"/>
    <col min="13" max="13" width="18.33203125" style="12" bestFit="1" customWidth="1"/>
    <col min="14" max="16384" width="10.83203125" style="17"/>
  </cols>
  <sheetData>
    <row r="1" spans="1:14" ht="17" thickBot="1" x14ac:dyDescent="0.25">
      <c r="A1" s="115" t="s">
        <v>281</v>
      </c>
      <c r="B1" s="115"/>
      <c r="C1" s="115"/>
      <c r="D1" s="116"/>
      <c r="E1" s="115" t="s">
        <v>254</v>
      </c>
      <c r="F1" s="115"/>
      <c r="G1" s="115"/>
      <c r="H1" s="115"/>
      <c r="I1" s="115"/>
      <c r="J1" s="115"/>
      <c r="K1" s="115"/>
      <c r="L1" s="115"/>
      <c r="M1" s="130"/>
    </row>
    <row r="2" spans="1:14" s="87" customFormat="1" x14ac:dyDescent="0.2">
      <c r="A2" s="117" t="s">
        <v>219</v>
      </c>
      <c r="B2" s="117" t="s">
        <v>148</v>
      </c>
      <c r="C2" s="118" t="s">
        <v>149</v>
      </c>
      <c r="D2" s="117" t="s">
        <v>241</v>
      </c>
      <c r="E2" s="117" t="s">
        <v>253</v>
      </c>
      <c r="F2" s="117" t="s">
        <v>246</v>
      </c>
      <c r="G2" s="117" t="s">
        <v>247</v>
      </c>
      <c r="H2" s="117" t="s">
        <v>248</v>
      </c>
      <c r="I2" s="117" t="s">
        <v>249</v>
      </c>
      <c r="J2" s="117" t="s">
        <v>250</v>
      </c>
      <c r="K2" s="117" t="s">
        <v>251</v>
      </c>
      <c r="L2" s="129" t="s">
        <v>252</v>
      </c>
      <c r="M2" s="131" t="s">
        <v>237</v>
      </c>
    </row>
    <row r="3" spans="1:14" x14ac:dyDescent="0.2">
      <c r="A3" s="119" t="s">
        <v>39</v>
      </c>
      <c r="B3" s="120" t="s">
        <v>245</v>
      </c>
      <c r="C3" s="121">
        <v>12</v>
      </c>
      <c r="D3" s="122" t="s">
        <v>231</v>
      </c>
      <c r="E3" s="123">
        <v>0.23448773448773447</v>
      </c>
      <c r="F3" s="124">
        <v>0.56962481962481959</v>
      </c>
      <c r="G3" s="124">
        <v>7.4314574314574319E-2</v>
      </c>
      <c r="H3" s="124">
        <v>0.3614718614718615</v>
      </c>
      <c r="I3" s="124">
        <v>0.54834054834054835</v>
      </c>
      <c r="J3" s="124">
        <v>1</v>
      </c>
      <c r="K3" s="124">
        <v>0.23593073593073594</v>
      </c>
      <c r="L3" s="124">
        <v>0.33369408369408371</v>
      </c>
      <c r="M3" s="132">
        <v>1.4624299999999999</v>
      </c>
      <c r="N3" s="57"/>
    </row>
    <row r="4" spans="1:14" x14ac:dyDescent="0.2">
      <c r="A4" s="119" t="s">
        <v>15</v>
      </c>
      <c r="B4" s="120" t="s">
        <v>245</v>
      </c>
      <c r="C4" s="121">
        <v>7</v>
      </c>
      <c r="D4" s="122" t="s">
        <v>231</v>
      </c>
      <c r="E4" s="123">
        <v>0.2525174283501162</v>
      </c>
      <c r="F4" s="124">
        <v>0.63981409759876062</v>
      </c>
      <c r="G4" s="124">
        <v>9.2563903950426019E-2</v>
      </c>
      <c r="H4" s="124">
        <v>0.36018590240123932</v>
      </c>
      <c r="I4" s="124">
        <v>0.70720371804802484</v>
      </c>
      <c r="J4" s="124">
        <v>1.0139426800929512</v>
      </c>
      <c r="K4" s="124">
        <v>0.26568551510457011</v>
      </c>
      <c r="L4" s="124">
        <v>0.37412858249419051</v>
      </c>
      <c r="M4" s="132">
        <v>1.4828300000000001</v>
      </c>
    </row>
    <row r="5" spans="1:14" x14ac:dyDescent="0.2">
      <c r="A5" s="125" t="s">
        <v>41</v>
      </c>
      <c r="B5" s="120" t="s">
        <v>245</v>
      </c>
      <c r="C5" s="121">
        <v>11</v>
      </c>
      <c r="D5" s="122" t="s">
        <v>231</v>
      </c>
      <c r="E5" s="123">
        <v>0.25</v>
      </c>
      <c r="F5" s="124">
        <v>0.62608069164265134</v>
      </c>
      <c r="G5" s="124">
        <v>8.8976945244956765E-2</v>
      </c>
      <c r="H5" s="124">
        <v>0.35302593659942361</v>
      </c>
      <c r="I5" s="124">
        <v>0.62680115273775217</v>
      </c>
      <c r="J5" s="124">
        <v>1.0259365994236311</v>
      </c>
      <c r="K5" s="124">
        <v>0.27665706051873196</v>
      </c>
      <c r="L5" s="124">
        <v>0.34942363112391928</v>
      </c>
      <c r="M5" s="132">
        <v>1.5047900000000001</v>
      </c>
    </row>
    <row r="6" spans="1:14" x14ac:dyDescent="0.2">
      <c r="A6" s="125" t="s">
        <v>35</v>
      </c>
      <c r="B6" s="120" t="s">
        <v>245</v>
      </c>
      <c r="C6" s="121">
        <v>9</v>
      </c>
      <c r="D6" s="122" t="s">
        <v>231</v>
      </c>
      <c r="E6" s="123">
        <v>0.27877138413685848</v>
      </c>
      <c r="F6" s="124">
        <v>0.62713841368584755</v>
      </c>
      <c r="G6" s="124">
        <v>8.0287713841368583E-2</v>
      </c>
      <c r="H6" s="124">
        <v>0.40357698289269051</v>
      </c>
      <c r="I6" s="124">
        <v>0.66290824261275272</v>
      </c>
      <c r="J6" s="124">
        <v>1.0023328149300157</v>
      </c>
      <c r="K6" s="124">
        <v>0.27760497667185069</v>
      </c>
      <c r="L6" s="124">
        <v>0.34953343701399692</v>
      </c>
      <c r="M6" s="132">
        <v>1.66422</v>
      </c>
    </row>
    <row r="7" spans="1:14" x14ac:dyDescent="0.2">
      <c r="A7" s="119" t="s">
        <v>22</v>
      </c>
      <c r="B7" s="120" t="s">
        <v>245</v>
      </c>
      <c r="C7" s="121">
        <v>7</v>
      </c>
      <c r="D7" s="122" t="s">
        <v>231</v>
      </c>
      <c r="E7" s="123">
        <v>0.265625</v>
      </c>
      <c r="F7" s="124">
        <v>0.61637931034482762</v>
      </c>
      <c r="G7" s="124">
        <v>7.6508620689655166E-2</v>
      </c>
      <c r="H7" s="124">
        <v>0.37877155172413796</v>
      </c>
      <c r="I7" s="124">
        <v>0.61637931034482762</v>
      </c>
      <c r="J7" s="124">
        <v>1</v>
      </c>
      <c r="K7" s="124">
        <v>0.26670258620689652</v>
      </c>
      <c r="L7" s="124">
        <v>0.34967672413793105</v>
      </c>
      <c r="M7" s="132">
        <v>1.6660200000000001</v>
      </c>
    </row>
    <row r="8" spans="1:14" x14ac:dyDescent="0.2">
      <c r="A8" s="125" t="s">
        <v>27</v>
      </c>
      <c r="B8" s="120" t="s">
        <v>245</v>
      </c>
      <c r="C8" s="121">
        <v>9</v>
      </c>
      <c r="D8" s="122" t="s">
        <v>231</v>
      </c>
      <c r="E8" s="123">
        <v>0.23793103448275862</v>
      </c>
      <c r="F8" s="124">
        <v>0.59310344827586203</v>
      </c>
      <c r="G8" s="124">
        <v>7.586206896551724E-2</v>
      </c>
      <c r="H8" s="124">
        <v>0.35172413793103446</v>
      </c>
      <c r="I8" s="124">
        <v>0.57413793103448274</v>
      </c>
      <c r="J8" s="124">
        <v>1.0137931034482759</v>
      </c>
      <c r="K8" s="124">
        <v>0.23879310344827587</v>
      </c>
      <c r="L8" s="124">
        <v>0.35431034482758622</v>
      </c>
      <c r="M8" s="132">
        <v>1.6713100000000001</v>
      </c>
    </row>
    <row r="9" spans="1:14" x14ac:dyDescent="0.2">
      <c r="A9" s="119" t="s">
        <v>7</v>
      </c>
      <c r="B9" s="120" t="s">
        <v>245</v>
      </c>
      <c r="C9" s="121">
        <v>9</v>
      </c>
      <c r="D9" s="122" t="s">
        <v>231</v>
      </c>
      <c r="E9" s="123">
        <v>0.24621714285714294</v>
      </c>
      <c r="F9" s="124">
        <v>0.58514285714285719</v>
      </c>
      <c r="G9" s="124">
        <v>7.3999999999999996E-2</v>
      </c>
      <c r="H9" s="124">
        <v>0.40285714285714291</v>
      </c>
      <c r="I9" s="124">
        <v>0.59714285714285709</v>
      </c>
      <c r="J9" s="124">
        <v>1.0091428571428571</v>
      </c>
      <c r="K9" s="124">
        <v>0.24457142857142855</v>
      </c>
      <c r="L9" s="124">
        <v>0.34057142857142858</v>
      </c>
      <c r="M9" s="132">
        <v>1.7127600000000001</v>
      </c>
    </row>
    <row r="10" spans="1:14" x14ac:dyDescent="0.2">
      <c r="A10" s="119" t="s">
        <v>32</v>
      </c>
      <c r="B10" s="120" t="s">
        <v>245</v>
      </c>
      <c r="C10" s="121">
        <v>12</v>
      </c>
      <c r="D10" s="122" t="s">
        <v>231</v>
      </c>
      <c r="E10" s="123">
        <v>0.26151012891344383</v>
      </c>
      <c r="F10" s="124">
        <v>0.60957642725598526</v>
      </c>
      <c r="G10" s="124">
        <v>7.4585635359116026E-2</v>
      </c>
      <c r="H10" s="124">
        <v>0.36771025168815225</v>
      </c>
      <c r="I10" s="124">
        <v>0.60773480662983426</v>
      </c>
      <c r="J10" s="124">
        <v>1.0184162062615101</v>
      </c>
      <c r="K10" s="124">
        <v>0.26887661141804786</v>
      </c>
      <c r="L10" s="124">
        <v>0.34069981583793735</v>
      </c>
      <c r="M10" s="132">
        <v>1.72739</v>
      </c>
    </row>
    <row r="11" spans="1:14" x14ac:dyDescent="0.2">
      <c r="A11" s="119" t="s">
        <v>61</v>
      </c>
      <c r="B11" s="120" t="s">
        <v>245</v>
      </c>
      <c r="C11" s="121">
        <v>13</v>
      </c>
      <c r="D11" s="122" t="s">
        <v>231</v>
      </c>
      <c r="E11" s="123">
        <v>0.27426390403489637</v>
      </c>
      <c r="F11" s="124">
        <v>0.63195201744820073</v>
      </c>
      <c r="G11" s="124">
        <v>8.0425299890948751E-2</v>
      </c>
      <c r="H11" s="124">
        <v>0.40076335877862596</v>
      </c>
      <c r="I11" s="124">
        <v>0.58942202835332613</v>
      </c>
      <c r="J11" s="124">
        <v>1.0114503816793894</v>
      </c>
      <c r="K11" s="124">
        <v>0.28844056706652127</v>
      </c>
      <c r="L11" s="124">
        <v>0.34351145038167941</v>
      </c>
      <c r="M11" s="132">
        <v>1.77318</v>
      </c>
    </row>
    <row r="12" spans="1:14" x14ac:dyDescent="0.2">
      <c r="A12" s="119" t="s">
        <v>10</v>
      </c>
      <c r="B12" s="120" t="s">
        <v>245</v>
      </c>
      <c r="C12" s="121">
        <v>7</v>
      </c>
      <c r="D12" s="122" t="s">
        <v>231</v>
      </c>
      <c r="E12" s="123">
        <v>0.24291860465116288</v>
      </c>
      <c r="F12" s="124">
        <v>0.62325581395348839</v>
      </c>
      <c r="G12" s="124">
        <v>7.7906976744186049E-2</v>
      </c>
      <c r="H12" s="124">
        <v>0.38662790697674421</v>
      </c>
      <c r="I12" s="124">
        <v>0.62965116279069766</v>
      </c>
      <c r="J12" s="124">
        <v>1.0244186046511627</v>
      </c>
      <c r="K12" s="124">
        <v>0.28023255813953485</v>
      </c>
      <c r="L12" s="124">
        <v>0.34302325581395349</v>
      </c>
      <c r="M12" s="132">
        <v>1.8193299999999999</v>
      </c>
    </row>
    <row r="13" spans="1:14" x14ac:dyDescent="0.2">
      <c r="A13" s="119" t="s">
        <v>24</v>
      </c>
      <c r="B13" s="120" t="s">
        <v>245</v>
      </c>
      <c r="C13" s="121">
        <v>14</v>
      </c>
      <c r="D13" s="122" t="s">
        <v>232</v>
      </c>
      <c r="E13" s="123">
        <v>0.24412206103051526</v>
      </c>
      <c r="F13" s="124">
        <v>0.65332666333166589</v>
      </c>
      <c r="G13" s="124">
        <v>8.0040020010005E-2</v>
      </c>
      <c r="H13" s="124">
        <v>0.38669334667333671</v>
      </c>
      <c r="I13" s="124">
        <v>0.59229614807403708</v>
      </c>
      <c r="J13" s="124">
        <v>1.0120060030015008</v>
      </c>
      <c r="K13" s="124">
        <v>0.27663831915957982</v>
      </c>
      <c r="L13" s="124">
        <v>0.37668834417208608</v>
      </c>
      <c r="M13" s="132">
        <v>2.0388600000000001</v>
      </c>
    </row>
    <row r="14" spans="1:14" x14ac:dyDescent="0.2">
      <c r="A14" s="119" t="s">
        <v>19</v>
      </c>
      <c r="B14" s="120" t="s">
        <v>245</v>
      </c>
      <c r="C14" s="121">
        <v>16</v>
      </c>
      <c r="D14" s="122" t="s">
        <v>232</v>
      </c>
      <c r="E14" s="123">
        <v>0.24065836298932383</v>
      </c>
      <c r="F14" s="124">
        <v>0.63122775800711739</v>
      </c>
      <c r="G14" s="124">
        <v>7.7624555160142356E-2</v>
      </c>
      <c r="H14" s="124">
        <v>0.3656583629893238</v>
      </c>
      <c r="I14" s="124">
        <v>0.5782918149466193</v>
      </c>
      <c r="J14" s="124">
        <v>1.0120106761565837</v>
      </c>
      <c r="K14" s="124">
        <v>0.23487544483985764</v>
      </c>
      <c r="L14" s="124">
        <v>0.39635231316725977</v>
      </c>
      <c r="M14" s="132">
        <v>2.0538699999999999</v>
      </c>
    </row>
    <row r="15" spans="1:14" x14ac:dyDescent="0.2">
      <c r="A15" s="125" t="s">
        <v>17</v>
      </c>
      <c r="B15" s="120" t="s">
        <v>245</v>
      </c>
      <c r="C15" s="121">
        <v>11</v>
      </c>
      <c r="D15" s="122" t="s">
        <v>232</v>
      </c>
      <c r="E15" s="123">
        <v>0.26023594725884802</v>
      </c>
      <c r="F15" s="124">
        <v>0.67244968771686331</v>
      </c>
      <c r="G15" s="124">
        <v>7.7376821651630803E-2</v>
      </c>
      <c r="H15" s="124">
        <v>0.39764052741151973</v>
      </c>
      <c r="I15" s="124">
        <v>0.61623872310895211</v>
      </c>
      <c r="J15" s="124">
        <v>1.0097154753643303</v>
      </c>
      <c r="K15" s="124">
        <v>0.31644691186675916</v>
      </c>
      <c r="L15" s="124">
        <v>0.35600277585010409</v>
      </c>
      <c r="M15" s="132">
        <v>2.0547399999999998</v>
      </c>
    </row>
    <row r="16" spans="1:14" x14ac:dyDescent="0.2">
      <c r="A16" s="119" t="s">
        <v>37</v>
      </c>
      <c r="B16" s="120" t="s">
        <v>245</v>
      </c>
      <c r="C16" s="126">
        <v>9</v>
      </c>
      <c r="D16" s="122" t="s">
        <v>232</v>
      </c>
      <c r="E16" s="123">
        <v>0.22969606377678126</v>
      </c>
      <c r="F16" s="124">
        <v>0.63378176382660689</v>
      </c>
      <c r="G16" s="124">
        <v>7.0004982561036364E-2</v>
      </c>
      <c r="H16" s="124">
        <v>0.37917289486796213</v>
      </c>
      <c r="I16" s="124">
        <v>0.57050323866467367</v>
      </c>
      <c r="J16" s="124">
        <v>1.0194319880418534</v>
      </c>
      <c r="K16" s="124">
        <v>0.28550074738415543</v>
      </c>
      <c r="L16" s="124">
        <v>0.34828101644245141</v>
      </c>
      <c r="M16" s="132">
        <v>2.0896300000000001</v>
      </c>
    </row>
    <row r="17" spans="1:14" x14ac:dyDescent="0.2">
      <c r="A17" s="125" t="s">
        <v>5</v>
      </c>
      <c r="B17" s="120" t="s">
        <v>245</v>
      </c>
      <c r="C17" s="121">
        <v>9</v>
      </c>
      <c r="D17" s="122" t="s">
        <v>232</v>
      </c>
      <c r="E17" s="123">
        <v>0.24692482915717537</v>
      </c>
      <c r="F17" s="124">
        <v>0.63006833712984056</v>
      </c>
      <c r="G17" s="124">
        <v>7.0159453302961278E-2</v>
      </c>
      <c r="H17" s="124">
        <v>0.38815489749430526</v>
      </c>
      <c r="I17" s="124">
        <v>0.57448747152619584</v>
      </c>
      <c r="J17" s="124">
        <v>1.0177676537585423</v>
      </c>
      <c r="K17" s="124">
        <v>0.26241457858769934</v>
      </c>
      <c r="L17" s="124">
        <v>0.36765375854214122</v>
      </c>
      <c r="M17" s="132">
        <v>2.1748699999999999</v>
      </c>
    </row>
    <row r="18" spans="1:14" x14ac:dyDescent="0.2">
      <c r="A18" s="125" t="s">
        <v>14</v>
      </c>
      <c r="B18" s="120" t="s">
        <v>245</v>
      </c>
      <c r="C18" s="121">
        <v>8</v>
      </c>
      <c r="D18" s="122" t="s">
        <v>232</v>
      </c>
      <c r="E18" s="123">
        <v>0.2661138333961553</v>
      </c>
      <c r="F18" s="124">
        <v>0.64078401809272523</v>
      </c>
      <c r="G18" s="124">
        <v>6.8224651338107803E-2</v>
      </c>
      <c r="H18" s="124">
        <v>0.39954768186958156</v>
      </c>
      <c r="I18" s="124">
        <v>0.64493026762156058</v>
      </c>
      <c r="J18" s="124">
        <v>1.0098002261590653</v>
      </c>
      <c r="K18" s="124">
        <v>0.26837542404824727</v>
      </c>
      <c r="L18" s="124">
        <v>0.37240859404447796</v>
      </c>
      <c r="M18" s="132">
        <v>2.19367</v>
      </c>
    </row>
    <row r="19" spans="1:14" x14ac:dyDescent="0.2">
      <c r="A19" s="119" t="s">
        <v>26</v>
      </c>
      <c r="B19" s="120" t="s">
        <v>245</v>
      </c>
      <c r="C19" s="121">
        <v>8</v>
      </c>
      <c r="D19" s="122" t="s">
        <v>232</v>
      </c>
      <c r="E19" s="123">
        <v>0.26774069812044493</v>
      </c>
      <c r="F19" s="124">
        <v>0.66398158803222096</v>
      </c>
      <c r="G19" s="124">
        <v>7.1729957805907171E-2</v>
      </c>
      <c r="H19" s="124">
        <v>0.379746835443038</v>
      </c>
      <c r="I19" s="124">
        <v>0.66628308400460301</v>
      </c>
      <c r="J19" s="124">
        <v>1.0372075182201763</v>
      </c>
      <c r="K19" s="124">
        <v>0.30840046029919449</v>
      </c>
      <c r="L19" s="124">
        <v>0.35558112773302647</v>
      </c>
      <c r="M19" s="132">
        <v>2.2124100000000002</v>
      </c>
    </row>
    <row r="20" spans="1:14" x14ac:dyDescent="0.2">
      <c r="A20" s="125" t="s">
        <v>34</v>
      </c>
      <c r="B20" s="120" t="s">
        <v>245</v>
      </c>
      <c r="C20" s="121">
        <v>8</v>
      </c>
      <c r="D20" s="122" t="s">
        <v>232</v>
      </c>
      <c r="E20" s="123">
        <v>0.27584415584415584</v>
      </c>
      <c r="F20" s="124">
        <v>0.66649350649350647</v>
      </c>
      <c r="G20" s="124">
        <v>6.7532467532467527E-2</v>
      </c>
      <c r="H20" s="124">
        <v>0.4462337662337662</v>
      </c>
      <c r="I20" s="124">
        <v>0.67896103896103899</v>
      </c>
      <c r="J20" s="124">
        <v>1.0129870129870129</v>
      </c>
      <c r="K20" s="124">
        <v>0.33142857142857146</v>
      </c>
      <c r="L20" s="124">
        <v>0.33506493506493507</v>
      </c>
      <c r="M20" s="132">
        <v>2.25014</v>
      </c>
    </row>
    <row r="21" spans="1:14" x14ac:dyDescent="0.2">
      <c r="A21" s="119" t="s">
        <v>31</v>
      </c>
      <c r="B21" s="120" t="s">
        <v>245</v>
      </c>
      <c r="C21" s="121">
        <v>11</v>
      </c>
      <c r="D21" s="122" t="s">
        <v>232</v>
      </c>
      <c r="E21" s="123">
        <v>0.27630553390491036</v>
      </c>
      <c r="F21" s="124">
        <v>0.66250974279033514</v>
      </c>
      <c r="G21" s="124">
        <v>7.1317225253312549E-2</v>
      </c>
      <c r="H21" s="124">
        <v>0.40257209664848015</v>
      </c>
      <c r="I21" s="124">
        <v>0.62081060015588463</v>
      </c>
      <c r="J21" s="124">
        <v>1.0222135619641466</v>
      </c>
      <c r="K21" s="124">
        <v>0.29267342166796573</v>
      </c>
      <c r="L21" s="124">
        <v>0.36983632112236947</v>
      </c>
      <c r="M21" s="132">
        <v>2.3064900000000002</v>
      </c>
    </row>
    <row r="22" spans="1:14" x14ac:dyDescent="0.2">
      <c r="A22" s="127" t="s">
        <v>21</v>
      </c>
      <c r="B22" s="120" t="s">
        <v>245</v>
      </c>
      <c r="C22" s="121">
        <v>13</v>
      </c>
      <c r="D22" s="122" t="s">
        <v>232</v>
      </c>
      <c r="E22" s="123">
        <v>0.23732718894009217</v>
      </c>
      <c r="F22" s="124">
        <v>0.63133640552995396</v>
      </c>
      <c r="G22" s="124">
        <v>6.0138248847926269E-2</v>
      </c>
      <c r="H22" s="124">
        <v>0.3834101382488479</v>
      </c>
      <c r="I22" s="124">
        <v>0.56129032258064515</v>
      </c>
      <c r="J22" s="124">
        <v>1.0225806451612902</v>
      </c>
      <c r="K22" s="124">
        <v>0.28018433179723501</v>
      </c>
      <c r="L22" s="124">
        <v>0.35115207373271889</v>
      </c>
      <c r="M22" s="132">
        <v>2.3606699999999998</v>
      </c>
    </row>
    <row r="23" spans="1:14" x14ac:dyDescent="0.2">
      <c r="A23" s="119" t="s">
        <v>170</v>
      </c>
      <c r="B23" s="120" t="s">
        <v>245</v>
      </c>
      <c r="C23" s="121">
        <v>8</v>
      </c>
      <c r="D23" s="122" t="s">
        <v>242</v>
      </c>
      <c r="E23" s="123">
        <v>0.27062653562653555</v>
      </c>
      <c r="F23" s="124">
        <v>0.61261261261261257</v>
      </c>
      <c r="G23" s="124">
        <v>8.2104832104832104E-2</v>
      </c>
      <c r="H23" s="124">
        <v>0.4144144144144144</v>
      </c>
      <c r="I23" s="124">
        <v>0.66830466830466828</v>
      </c>
      <c r="J23" s="124">
        <v>1.013923013923014</v>
      </c>
      <c r="K23" s="124">
        <v>0.26412776412776412</v>
      </c>
      <c r="L23" s="124">
        <v>0.34848484848484851</v>
      </c>
      <c r="M23" s="132">
        <v>1.6658500000000001</v>
      </c>
    </row>
    <row r="24" spans="1:14" x14ac:dyDescent="0.2">
      <c r="A24" s="119" t="s">
        <v>216</v>
      </c>
      <c r="B24" s="120" t="s">
        <v>245</v>
      </c>
      <c r="C24" s="121">
        <v>10</v>
      </c>
      <c r="D24" s="122" t="s">
        <v>242</v>
      </c>
      <c r="E24" s="123">
        <v>0.28487972508591064</v>
      </c>
      <c r="F24" s="124">
        <v>0.64054982817869421</v>
      </c>
      <c r="G24" s="124">
        <v>9.2611683848797255E-2</v>
      </c>
      <c r="H24" s="124">
        <v>0.40446735395189004</v>
      </c>
      <c r="I24" s="124">
        <v>0.68969072164948453</v>
      </c>
      <c r="J24" s="124">
        <v>1.0206185567010309</v>
      </c>
      <c r="K24" s="124">
        <v>0.29587628865979382</v>
      </c>
      <c r="L24" s="124">
        <v>0.34467353951890034</v>
      </c>
      <c r="M24" s="132">
        <v>1.49959</v>
      </c>
    </row>
    <row r="25" spans="1:14" x14ac:dyDescent="0.2">
      <c r="A25" s="119" t="s">
        <v>217</v>
      </c>
      <c r="B25" s="120" t="s">
        <v>245</v>
      </c>
      <c r="C25" s="121">
        <v>7</v>
      </c>
      <c r="D25" s="122" t="s">
        <v>242</v>
      </c>
      <c r="E25" s="123">
        <v>0.25400565504241279</v>
      </c>
      <c r="F25" s="124">
        <v>0.54665409990574931</v>
      </c>
      <c r="G25" s="124">
        <v>7.3279924599434498E-2</v>
      </c>
      <c r="H25" s="124">
        <v>0.36993402450518381</v>
      </c>
      <c r="I25" s="124">
        <v>0.56314797360980207</v>
      </c>
      <c r="J25" s="124">
        <v>1.0245051837888783</v>
      </c>
      <c r="K25" s="124">
        <v>0.21583411875589067</v>
      </c>
      <c r="L25" s="124">
        <v>0.33081998114985861</v>
      </c>
      <c r="M25" s="132">
        <v>1.52562</v>
      </c>
    </row>
    <row r="26" spans="1:14" x14ac:dyDescent="0.2">
      <c r="A26" s="119" t="s">
        <v>218</v>
      </c>
      <c r="B26" s="120" t="s">
        <v>245</v>
      </c>
      <c r="C26" s="121">
        <v>8</v>
      </c>
      <c r="D26" s="122" t="s">
        <v>242</v>
      </c>
      <c r="E26" s="123">
        <v>0.28677690920024068</v>
      </c>
      <c r="F26" s="124">
        <v>0.64582080577269996</v>
      </c>
      <c r="G26" s="124">
        <v>8.1779915814792534E-2</v>
      </c>
      <c r="H26" s="124">
        <v>0.40168370414912807</v>
      </c>
      <c r="I26" s="124">
        <v>0.68550811785929044</v>
      </c>
      <c r="J26" s="124">
        <v>1.0168370414912808</v>
      </c>
      <c r="K26" s="124">
        <v>0.3313289236319904</v>
      </c>
      <c r="L26" s="124">
        <v>0.31449188214070956</v>
      </c>
      <c r="M26" s="132">
        <v>1.5785400000000001</v>
      </c>
    </row>
    <row r="27" spans="1:14" x14ac:dyDescent="0.2">
      <c r="A27" s="125" t="s">
        <v>202</v>
      </c>
      <c r="B27" s="120" t="s">
        <v>245</v>
      </c>
      <c r="C27" s="121">
        <v>13</v>
      </c>
      <c r="D27" s="122" t="s">
        <v>242</v>
      </c>
      <c r="E27" s="123">
        <v>0.24025341130604289</v>
      </c>
      <c r="F27" s="124">
        <v>0.61549707602339176</v>
      </c>
      <c r="G27" s="124">
        <v>8.4064327485380119E-2</v>
      </c>
      <c r="H27" s="124">
        <v>0.38011695906432746</v>
      </c>
      <c r="I27" s="124">
        <v>0.54873294346978563</v>
      </c>
      <c r="J27" s="124">
        <v>1.0077972709551657</v>
      </c>
      <c r="K27" s="124">
        <v>0.25925925925925924</v>
      </c>
      <c r="L27" s="124">
        <v>0.35623781676413252</v>
      </c>
      <c r="M27" s="132">
        <v>1.6645799999999999</v>
      </c>
    </row>
    <row r="28" spans="1:14" x14ac:dyDescent="0.2">
      <c r="A28" s="119" t="s">
        <v>171</v>
      </c>
      <c r="B28" s="120" t="s">
        <v>245</v>
      </c>
      <c r="C28" s="121">
        <v>9</v>
      </c>
      <c r="D28" s="122" t="s">
        <v>242</v>
      </c>
      <c r="E28" s="123">
        <v>0.27017889087656538</v>
      </c>
      <c r="F28" s="124">
        <v>0.6302921884317233</v>
      </c>
      <c r="G28" s="124">
        <v>8.2587954680977932E-2</v>
      </c>
      <c r="H28" s="124">
        <v>0.38461538461538458</v>
      </c>
      <c r="I28" s="124">
        <v>0.62015503875968991</v>
      </c>
      <c r="J28" s="124">
        <v>1.0113297555158021</v>
      </c>
      <c r="K28" s="124">
        <v>0.27370304114490163</v>
      </c>
      <c r="L28" s="124">
        <v>0.35658914728682173</v>
      </c>
      <c r="M28" s="132">
        <v>1.7077899999999999</v>
      </c>
    </row>
    <row r="29" spans="1:14" x14ac:dyDescent="0.2">
      <c r="A29" s="119" t="s">
        <v>197</v>
      </c>
      <c r="B29" s="120" t="s">
        <v>245</v>
      </c>
      <c r="C29" s="121">
        <v>13</v>
      </c>
      <c r="D29" s="122" t="s">
        <v>242</v>
      </c>
      <c r="E29" s="123">
        <v>0.22290502793296091</v>
      </c>
      <c r="F29" s="124">
        <v>0.6089385474860336</v>
      </c>
      <c r="G29" s="124">
        <v>7.5698324022346372E-2</v>
      </c>
      <c r="H29" s="124">
        <v>0.35865921787709498</v>
      </c>
      <c r="I29" s="124">
        <v>0.54748603351955305</v>
      </c>
      <c r="J29" s="124">
        <v>1.016759776536313</v>
      </c>
      <c r="K29" s="124">
        <v>0.2659217877094972</v>
      </c>
      <c r="L29" s="124">
        <v>0.34301675977653634</v>
      </c>
      <c r="M29" s="132">
        <v>1.7634799999999999</v>
      </c>
    </row>
    <row r="30" spans="1:14" x14ac:dyDescent="0.2">
      <c r="A30" s="119" t="s">
        <v>172</v>
      </c>
      <c r="B30" s="120" t="s">
        <v>245</v>
      </c>
      <c r="C30" s="121">
        <v>8</v>
      </c>
      <c r="D30" s="122" t="s">
        <v>242</v>
      </c>
      <c r="E30" s="123">
        <v>0.26781147241505299</v>
      </c>
      <c r="F30" s="124">
        <v>0.61892583120204603</v>
      </c>
      <c r="G30" s="124">
        <v>7.5447570332480812E-2</v>
      </c>
      <c r="H30" s="124">
        <v>0.40774570697844353</v>
      </c>
      <c r="I30" s="124">
        <v>0.67226890756302515</v>
      </c>
      <c r="J30" s="124">
        <v>1.0094994519546949</v>
      </c>
      <c r="K30" s="124">
        <v>0.27584947022287176</v>
      </c>
      <c r="L30" s="124">
        <v>0.34307636097917427</v>
      </c>
      <c r="M30" s="132">
        <v>1.76712</v>
      </c>
      <c r="N30" s="57"/>
    </row>
    <row r="31" spans="1:14" x14ac:dyDescent="0.2">
      <c r="A31" s="125" t="s">
        <v>173</v>
      </c>
      <c r="B31" s="120" t="s">
        <v>245</v>
      </c>
      <c r="C31" s="121">
        <v>10</v>
      </c>
      <c r="D31" s="122" t="s">
        <v>242</v>
      </c>
      <c r="E31" s="123">
        <v>0.23306772908366535</v>
      </c>
      <c r="F31" s="124">
        <v>0.61673306772908365</v>
      </c>
      <c r="G31" s="124">
        <v>7.7290836653386458E-2</v>
      </c>
      <c r="H31" s="124">
        <v>0.36613545816733067</v>
      </c>
      <c r="I31" s="124">
        <v>0.54661354581673305</v>
      </c>
      <c r="J31" s="124">
        <v>1.0107569721115537</v>
      </c>
      <c r="K31" s="124">
        <v>0.2661354581673307</v>
      </c>
      <c r="L31" s="124">
        <v>0.35059760956175301</v>
      </c>
      <c r="M31" s="132">
        <v>1.7788999999999999</v>
      </c>
    </row>
    <row r="32" spans="1:14" x14ac:dyDescent="0.2">
      <c r="A32" s="119" t="s">
        <v>209</v>
      </c>
      <c r="B32" s="120" t="s">
        <v>245</v>
      </c>
      <c r="C32" s="121">
        <v>13</v>
      </c>
      <c r="D32" s="122" t="s">
        <v>242</v>
      </c>
      <c r="E32" s="123">
        <v>0.26688311688311689</v>
      </c>
      <c r="F32" s="124">
        <v>0.60909090909090902</v>
      </c>
      <c r="G32" s="124">
        <v>7.1428571428571425E-2</v>
      </c>
      <c r="H32" s="124">
        <v>0.41948051948051951</v>
      </c>
      <c r="I32" s="124">
        <v>0.68311688311688312</v>
      </c>
      <c r="J32" s="124">
        <v>1.0123376623376623</v>
      </c>
      <c r="K32" s="124">
        <v>0.27987012987012988</v>
      </c>
      <c r="L32" s="124">
        <v>0.32922077922077925</v>
      </c>
      <c r="M32" s="132">
        <v>1.78952</v>
      </c>
    </row>
    <row r="33" spans="1:13" x14ac:dyDescent="0.2">
      <c r="A33" s="119" t="s">
        <v>210</v>
      </c>
      <c r="B33" s="120" t="s">
        <v>245</v>
      </c>
      <c r="C33" s="121">
        <v>13</v>
      </c>
      <c r="D33" s="122" t="s">
        <v>242</v>
      </c>
      <c r="E33" s="123">
        <v>0.28373333333333334</v>
      </c>
      <c r="F33" s="124">
        <v>0.62826666666666664</v>
      </c>
      <c r="G33" s="124">
        <v>7.9200000000000007E-2</v>
      </c>
      <c r="H33" s="124">
        <v>0.41813333333333336</v>
      </c>
      <c r="I33" s="124">
        <v>0.63360000000000005</v>
      </c>
      <c r="J33" s="124">
        <v>1.0031999999999999</v>
      </c>
      <c r="K33" s="124">
        <v>0.2752</v>
      </c>
      <c r="L33" s="124">
        <v>0.35306666666666664</v>
      </c>
      <c r="M33" s="132">
        <v>1.7905199999999999</v>
      </c>
    </row>
    <row r="34" spans="1:13" x14ac:dyDescent="0.2">
      <c r="A34" s="119" t="s">
        <v>174</v>
      </c>
      <c r="B34" s="120" t="s">
        <v>245</v>
      </c>
      <c r="C34" s="121">
        <v>11</v>
      </c>
      <c r="D34" s="122" t="s">
        <v>242</v>
      </c>
      <c r="E34" s="123">
        <v>0.26315789473684209</v>
      </c>
      <c r="F34" s="124">
        <v>0.62661370407149952</v>
      </c>
      <c r="G34" s="124">
        <v>8.0436941410129095E-2</v>
      </c>
      <c r="H34" s="124">
        <v>0.37140019860973189</v>
      </c>
      <c r="I34" s="124">
        <v>0.6405163853028798</v>
      </c>
      <c r="J34" s="124">
        <v>1.0119165839126116</v>
      </c>
      <c r="K34" s="124">
        <v>0.24726911618669317</v>
      </c>
      <c r="L34" s="124">
        <v>0.37934458788480635</v>
      </c>
      <c r="M34" s="132">
        <v>1.8137300000000001</v>
      </c>
    </row>
    <row r="35" spans="1:13" x14ac:dyDescent="0.2">
      <c r="A35" s="119" t="s">
        <v>211</v>
      </c>
      <c r="B35" s="120" t="s">
        <v>245</v>
      </c>
      <c r="C35" s="121">
        <v>10</v>
      </c>
      <c r="D35" s="122" t="s">
        <v>242</v>
      </c>
      <c r="E35" s="123">
        <v>0.26186511240632809</v>
      </c>
      <c r="F35" s="124">
        <v>0.63488759367194003</v>
      </c>
      <c r="G35" s="124">
        <v>7.743547044129892E-2</v>
      </c>
      <c r="H35" s="124">
        <v>0.37926727726894255</v>
      </c>
      <c r="I35" s="124">
        <v>0.58451290591174021</v>
      </c>
      <c r="J35" s="124">
        <v>1.0133222314737718</v>
      </c>
      <c r="K35" s="124">
        <v>0.2880932556203164</v>
      </c>
      <c r="L35" s="124">
        <v>0.34679433805162369</v>
      </c>
      <c r="M35" s="132">
        <v>1.83125</v>
      </c>
    </row>
    <row r="36" spans="1:13" x14ac:dyDescent="0.2">
      <c r="A36" s="119" t="s">
        <v>212</v>
      </c>
      <c r="B36" s="120" t="s">
        <v>245</v>
      </c>
      <c r="C36" s="121">
        <v>8</v>
      </c>
      <c r="D36" s="122" t="s">
        <v>242</v>
      </c>
      <c r="E36" s="123">
        <v>0.2545671167593328</v>
      </c>
      <c r="F36" s="124">
        <v>0.63621922160444799</v>
      </c>
      <c r="G36" s="124">
        <v>7.9030976965845906E-2</v>
      </c>
      <c r="H36" s="124">
        <v>0.39316918189038919</v>
      </c>
      <c r="I36" s="124">
        <v>0.61874503574265294</v>
      </c>
      <c r="J36" s="124">
        <v>1.0222398729150119</v>
      </c>
      <c r="K36" s="124">
        <v>0.29745830023828435</v>
      </c>
      <c r="L36" s="124">
        <v>0.33876092136616365</v>
      </c>
      <c r="M36" s="132">
        <v>1.83345</v>
      </c>
    </row>
    <row r="37" spans="1:13" x14ac:dyDescent="0.2">
      <c r="A37" s="119" t="s">
        <v>175</v>
      </c>
      <c r="B37" s="120" t="s">
        <v>245</v>
      </c>
      <c r="C37" s="121">
        <v>9</v>
      </c>
      <c r="D37" s="122" t="s">
        <v>242</v>
      </c>
      <c r="E37" s="123">
        <v>0.25702811244979917</v>
      </c>
      <c r="F37" s="124">
        <v>0.6278447121820615</v>
      </c>
      <c r="G37" s="124">
        <v>7.7197679607318159E-2</v>
      </c>
      <c r="H37" s="124">
        <v>0.39669790272199906</v>
      </c>
      <c r="I37" s="124">
        <v>0.50111557340473001</v>
      </c>
      <c r="J37" s="124">
        <v>1.0093708165997322</v>
      </c>
      <c r="K37" s="124">
        <v>0.29629629629629628</v>
      </c>
      <c r="L37" s="124">
        <v>0.33154841588576528</v>
      </c>
      <c r="M37" s="132">
        <v>1.8380700000000001</v>
      </c>
    </row>
    <row r="38" spans="1:13" x14ac:dyDescent="0.2">
      <c r="A38" s="119" t="s">
        <v>213</v>
      </c>
      <c r="B38" s="120" t="s">
        <v>245</v>
      </c>
      <c r="C38" s="121">
        <v>9</v>
      </c>
      <c r="D38" s="122" t="s">
        <v>242</v>
      </c>
      <c r="E38" s="123">
        <v>0.27072010869565216</v>
      </c>
      <c r="F38" s="124">
        <v>0.65081521739130432</v>
      </c>
      <c r="G38" s="124">
        <v>8.2540760869565216E-2</v>
      </c>
      <c r="H38" s="124">
        <v>0.37228260869565222</v>
      </c>
      <c r="I38" s="124">
        <v>0.66779891304347827</v>
      </c>
      <c r="J38" s="124">
        <v>1.0146059782608696</v>
      </c>
      <c r="K38" s="124">
        <v>0.27479619565217389</v>
      </c>
      <c r="L38" s="124">
        <v>0.37601902173913043</v>
      </c>
      <c r="M38" s="132">
        <v>1.8395300000000001</v>
      </c>
    </row>
    <row r="39" spans="1:13" x14ac:dyDescent="0.2">
      <c r="A39" s="119" t="s">
        <v>204</v>
      </c>
      <c r="B39" s="120" t="s">
        <v>245</v>
      </c>
      <c r="C39" s="121">
        <v>13</v>
      </c>
      <c r="D39" s="122" t="s">
        <v>242</v>
      </c>
      <c r="E39" s="123">
        <v>0.24836867862969006</v>
      </c>
      <c r="F39" s="124">
        <v>0.58972267536704737</v>
      </c>
      <c r="G39" s="124">
        <v>6.912724306688417E-2</v>
      </c>
      <c r="H39" s="124">
        <v>0.38580750407830344</v>
      </c>
      <c r="I39" s="124">
        <v>0.58482871125611746</v>
      </c>
      <c r="J39" s="124">
        <v>1.0048939641109298</v>
      </c>
      <c r="K39" s="124">
        <v>0.23531810766721045</v>
      </c>
      <c r="L39" s="124">
        <v>0.35440456769983686</v>
      </c>
      <c r="M39" s="132">
        <v>1.8481799999999999</v>
      </c>
    </row>
    <row r="40" spans="1:13" x14ac:dyDescent="0.2">
      <c r="A40" s="119" t="s">
        <v>176</v>
      </c>
      <c r="B40" s="120" t="s">
        <v>245</v>
      </c>
      <c r="C40" s="121">
        <v>11</v>
      </c>
      <c r="D40" s="122" t="s">
        <v>242</v>
      </c>
      <c r="E40" s="123">
        <v>0.26010101010101011</v>
      </c>
      <c r="F40" s="124">
        <v>0.64436026936026936</v>
      </c>
      <c r="G40" s="124">
        <v>7.9335016835016828E-2</v>
      </c>
      <c r="H40" s="124">
        <v>0.40193602693602698</v>
      </c>
      <c r="I40" s="124">
        <v>0.61153198653198648</v>
      </c>
      <c r="J40" s="124">
        <v>1.0088383838383839</v>
      </c>
      <c r="K40" s="124">
        <v>0.29755892255892252</v>
      </c>
      <c r="L40" s="124">
        <v>0.34680134680134678</v>
      </c>
      <c r="M40" s="132">
        <v>1.8493599999999999</v>
      </c>
    </row>
    <row r="41" spans="1:13" x14ac:dyDescent="0.2">
      <c r="A41" s="119" t="s">
        <v>194</v>
      </c>
      <c r="B41" s="120" t="s">
        <v>245</v>
      </c>
      <c r="C41" s="121">
        <v>13</v>
      </c>
      <c r="D41" s="122" t="s">
        <v>242</v>
      </c>
      <c r="E41" s="123">
        <v>0.27083333333333331</v>
      </c>
      <c r="F41" s="124">
        <v>0.62847222222222221</v>
      </c>
      <c r="G41" s="124">
        <v>7.2265625E-2</v>
      </c>
      <c r="H41" s="124">
        <v>0.4079861111111111</v>
      </c>
      <c r="I41" s="124">
        <v>0.67795138888888884</v>
      </c>
      <c r="J41" s="124">
        <v>1.0164930555555556</v>
      </c>
      <c r="K41" s="124">
        <v>0.29774305555555552</v>
      </c>
      <c r="L41" s="124">
        <v>0.33072916666666669</v>
      </c>
      <c r="M41" s="132">
        <v>1.85341</v>
      </c>
    </row>
    <row r="42" spans="1:13" x14ac:dyDescent="0.2">
      <c r="A42" s="119" t="s">
        <v>177</v>
      </c>
      <c r="B42" s="120" t="s">
        <v>245</v>
      </c>
      <c r="C42" s="121">
        <v>9</v>
      </c>
      <c r="D42" s="122" t="s">
        <v>242</v>
      </c>
      <c r="E42" s="123">
        <v>0.25363372093023256</v>
      </c>
      <c r="F42" s="124">
        <v>0.64752906976744184</v>
      </c>
      <c r="G42" s="124">
        <v>8.4484011627906974E-2</v>
      </c>
      <c r="H42" s="124">
        <v>0.39716569767441862</v>
      </c>
      <c r="I42" s="124">
        <v>0.6191860465116279</v>
      </c>
      <c r="J42" s="124">
        <v>1.0188953488372094</v>
      </c>
      <c r="K42" s="124">
        <v>0.28888081395348836</v>
      </c>
      <c r="L42" s="124">
        <v>0.35864825581395349</v>
      </c>
      <c r="M42" s="132">
        <v>1.85622</v>
      </c>
    </row>
    <row r="43" spans="1:13" x14ac:dyDescent="0.2">
      <c r="A43" s="119" t="s">
        <v>208</v>
      </c>
      <c r="B43" s="120" t="s">
        <v>245</v>
      </c>
      <c r="C43" s="121">
        <v>9</v>
      </c>
      <c r="D43" s="122" t="s">
        <v>242</v>
      </c>
      <c r="E43" s="123">
        <v>0.28318931657501961</v>
      </c>
      <c r="F43" s="124">
        <v>0.6339355852317361</v>
      </c>
      <c r="G43" s="124">
        <v>7.4626865671641784E-2</v>
      </c>
      <c r="H43" s="124">
        <v>0.41476826394344068</v>
      </c>
      <c r="I43" s="124">
        <v>0.68813825608798107</v>
      </c>
      <c r="J43" s="124">
        <v>1.0180675569520816</v>
      </c>
      <c r="K43" s="124">
        <v>0.29772191673212883</v>
      </c>
      <c r="L43" s="124">
        <v>0.33621366849960721</v>
      </c>
      <c r="M43" s="132">
        <v>1.8636900000000001</v>
      </c>
    </row>
    <row r="44" spans="1:13" x14ac:dyDescent="0.2">
      <c r="A44" s="119" t="s">
        <v>214</v>
      </c>
      <c r="B44" s="120" t="s">
        <v>245</v>
      </c>
      <c r="C44" s="121">
        <v>11</v>
      </c>
      <c r="D44" s="122" t="s">
        <v>242</v>
      </c>
      <c r="E44" s="123">
        <v>0.2241853160581076</v>
      </c>
      <c r="F44" s="124">
        <v>0.64546525323910486</v>
      </c>
      <c r="G44" s="124">
        <v>8.087946603847665E-2</v>
      </c>
      <c r="H44" s="124">
        <v>0.36749116607773852</v>
      </c>
      <c r="I44" s="124">
        <v>0.58657243816254412</v>
      </c>
      <c r="J44" s="124">
        <v>1</v>
      </c>
      <c r="K44" s="124">
        <v>0.26737338044758541</v>
      </c>
      <c r="L44" s="124">
        <v>0.3780918727915194</v>
      </c>
      <c r="M44" s="132">
        <v>1.8754500000000001</v>
      </c>
    </row>
    <row r="45" spans="1:13" x14ac:dyDescent="0.2">
      <c r="A45" s="125" t="s">
        <v>201</v>
      </c>
      <c r="B45" s="120" t="s">
        <v>245</v>
      </c>
      <c r="C45" s="121">
        <v>13</v>
      </c>
      <c r="D45" s="122" t="s">
        <v>242</v>
      </c>
      <c r="E45" s="123">
        <v>0.25368938861560086</v>
      </c>
      <c r="F45" s="124">
        <v>0.6170063246661982</v>
      </c>
      <c r="G45" s="124">
        <v>7.6598735066760362E-2</v>
      </c>
      <c r="H45" s="124">
        <v>0.3893183415319747</v>
      </c>
      <c r="I45" s="124">
        <v>0.55797610681658472</v>
      </c>
      <c r="J45" s="124">
        <v>1.0070274068868588</v>
      </c>
      <c r="K45" s="124">
        <v>0.2533380182712579</v>
      </c>
      <c r="L45" s="124">
        <v>0.3636683063949403</v>
      </c>
      <c r="M45" s="132">
        <v>1.8897999999999999</v>
      </c>
    </row>
    <row r="46" spans="1:13" x14ac:dyDescent="0.2">
      <c r="A46" s="119" t="s">
        <v>178</v>
      </c>
      <c r="B46" s="120" t="s">
        <v>245</v>
      </c>
      <c r="C46" s="121">
        <v>11</v>
      </c>
      <c r="D46" s="122" t="s">
        <v>242</v>
      </c>
      <c r="E46" s="123">
        <v>0.26506443747823061</v>
      </c>
      <c r="F46" s="124">
        <v>0.63462208289794497</v>
      </c>
      <c r="G46" s="124">
        <v>7.8718216649251133E-2</v>
      </c>
      <c r="H46" s="124">
        <v>0.37338906304423547</v>
      </c>
      <c r="I46" s="124">
        <v>0.61720654824103094</v>
      </c>
      <c r="J46" s="124">
        <v>1.0186346220828979</v>
      </c>
      <c r="K46" s="124">
        <v>0.26541274817136884</v>
      </c>
      <c r="L46" s="124">
        <v>0.36920933472657613</v>
      </c>
      <c r="M46" s="132">
        <v>1.9038900000000001</v>
      </c>
    </row>
    <row r="47" spans="1:13" x14ac:dyDescent="0.2">
      <c r="A47" s="119" t="s">
        <v>179</v>
      </c>
      <c r="B47" s="120" t="s">
        <v>245</v>
      </c>
      <c r="C47" s="121">
        <v>14</v>
      </c>
      <c r="D47" s="122" t="s">
        <v>242</v>
      </c>
      <c r="E47" s="123">
        <v>0.26617826617826618</v>
      </c>
      <c r="F47" s="124">
        <v>0.64652014652014655</v>
      </c>
      <c r="G47" s="124">
        <v>8.11965811965812E-2</v>
      </c>
      <c r="H47" s="124">
        <v>0.4041514041514041</v>
      </c>
      <c r="I47" s="124">
        <v>0.58363858363858367</v>
      </c>
      <c r="J47" s="124">
        <v>1.0122100122100122</v>
      </c>
      <c r="K47" s="124">
        <v>0.29242979242979239</v>
      </c>
      <c r="L47" s="124">
        <v>0.35409035409035411</v>
      </c>
      <c r="M47" s="132">
        <v>1.90544</v>
      </c>
    </row>
    <row r="48" spans="1:13" x14ac:dyDescent="0.2">
      <c r="A48" s="119" t="s">
        <v>180</v>
      </c>
      <c r="B48" s="120" t="s">
        <v>245</v>
      </c>
      <c r="C48" s="121">
        <v>8</v>
      </c>
      <c r="D48" s="122" t="s">
        <v>242</v>
      </c>
      <c r="E48" s="123">
        <v>0.23478260869565215</v>
      </c>
      <c r="F48" s="124">
        <v>0.61830663615560644</v>
      </c>
      <c r="G48" s="124">
        <v>7.0480549199084669E-2</v>
      </c>
      <c r="H48" s="124">
        <v>0.39221967963386728</v>
      </c>
      <c r="I48" s="124">
        <v>0.61281464530892449</v>
      </c>
      <c r="J48" s="124">
        <v>1.011899313501144</v>
      </c>
      <c r="K48" s="124">
        <v>0.27826086956521739</v>
      </c>
      <c r="L48" s="124">
        <v>0.34004576659038904</v>
      </c>
      <c r="M48" s="132">
        <v>1.9149799999999999</v>
      </c>
    </row>
    <row r="49" spans="1:13" x14ac:dyDescent="0.2">
      <c r="A49" s="119" t="s">
        <v>215</v>
      </c>
      <c r="B49" s="120" t="s">
        <v>245</v>
      </c>
      <c r="C49" s="121">
        <v>13</v>
      </c>
      <c r="D49" s="122" t="s">
        <v>242</v>
      </c>
      <c r="E49" s="123">
        <v>0.25081578307277763</v>
      </c>
      <c r="F49" s="124">
        <v>0.62103756866634863</v>
      </c>
      <c r="G49" s="124">
        <v>6.9073845347114499E-2</v>
      </c>
      <c r="H49" s="124">
        <v>0.370221785593571</v>
      </c>
      <c r="I49" s="124">
        <v>0.63920118016091376</v>
      </c>
      <c r="J49" s="124">
        <v>1.0148467780912098</v>
      </c>
      <c r="K49" s="124">
        <v>0.27061254015737585</v>
      </c>
      <c r="L49" s="124">
        <v>0.35042502850897284</v>
      </c>
      <c r="M49" s="132">
        <v>1.9237200000000001</v>
      </c>
    </row>
    <row r="50" spans="1:13" x14ac:dyDescent="0.2">
      <c r="A50" s="119" t="s">
        <v>191</v>
      </c>
      <c r="B50" s="120" t="s">
        <v>245</v>
      </c>
      <c r="C50" s="121">
        <v>7</v>
      </c>
      <c r="D50" s="122" t="s">
        <v>242</v>
      </c>
      <c r="E50" s="123">
        <v>0.26869982547993004</v>
      </c>
      <c r="F50" s="124">
        <v>0.63089005235602102</v>
      </c>
      <c r="G50" s="124">
        <v>6.8499127399650958E-2</v>
      </c>
      <c r="H50" s="124">
        <v>0.39703315881326351</v>
      </c>
      <c r="I50" s="124">
        <v>0.64267015706806285</v>
      </c>
      <c r="J50" s="124">
        <v>1</v>
      </c>
      <c r="K50" s="124">
        <v>0.28054101221640487</v>
      </c>
      <c r="L50" s="124">
        <v>0.3503490401396161</v>
      </c>
      <c r="M50" s="132">
        <v>1.9515199999999999</v>
      </c>
    </row>
    <row r="51" spans="1:13" x14ac:dyDescent="0.2">
      <c r="A51" s="119" t="s">
        <v>181</v>
      </c>
      <c r="B51" s="120" t="s">
        <v>245</v>
      </c>
      <c r="C51" s="121">
        <v>9</v>
      </c>
      <c r="D51" s="122" t="s">
        <v>242</v>
      </c>
      <c r="E51" s="123">
        <v>0.26666666666666666</v>
      </c>
      <c r="F51" s="124">
        <v>0.66148867313915849</v>
      </c>
      <c r="G51" s="124">
        <v>8.2200647249190947E-2</v>
      </c>
      <c r="H51" s="124">
        <v>0.40258899676375404</v>
      </c>
      <c r="I51" s="124">
        <v>0.64724919093851141</v>
      </c>
      <c r="J51" s="124">
        <v>1.0103559870550161</v>
      </c>
      <c r="K51" s="124">
        <v>0.29126213592233013</v>
      </c>
      <c r="L51" s="124">
        <v>0.37022653721682847</v>
      </c>
      <c r="M51" s="132">
        <v>1.95729</v>
      </c>
    </row>
    <row r="52" spans="1:13" x14ac:dyDescent="0.2">
      <c r="A52" s="125" t="s">
        <v>205</v>
      </c>
      <c r="B52" s="120" t="s">
        <v>245</v>
      </c>
      <c r="C52" s="121">
        <v>13</v>
      </c>
      <c r="D52" s="122" t="s">
        <v>242</v>
      </c>
      <c r="E52" s="123">
        <v>0.2634011090573013</v>
      </c>
      <c r="F52" s="124">
        <v>0.65064695009242146</v>
      </c>
      <c r="G52" s="124">
        <v>7.9251386321626621E-2</v>
      </c>
      <c r="H52" s="124">
        <v>0.39001848428835489</v>
      </c>
      <c r="I52" s="124">
        <v>0.62014787430683926</v>
      </c>
      <c r="J52" s="124">
        <v>1.0078558225508318</v>
      </c>
      <c r="K52" s="124">
        <v>0.27587800369685767</v>
      </c>
      <c r="L52" s="124">
        <v>0.3747689463955638</v>
      </c>
      <c r="M52" s="132">
        <v>1.9749300000000001</v>
      </c>
    </row>
    <row r="53" spans="1:13" x14ac:dyDescent="0.2">
      <c r="A53" s="119" t="s">
        <v>182</v>
      </c>
      <c r="B53" s="120" t="s">
        <v>245</v>
      </c>
      <c r="C53" s="121">
        <v>9</v>
      </c>
      <c r="D53" s="122" t="s">
        <v>242</v>
      </c>
      <c r="E53" s="123">
        <v>0.23919043238270468</v>
      </c>
      <c r="F53" s="124">
        <v>0.6209751609935602</v>
      </c>
      <c r="G53" s="124">
        <v>7.3137074517019326E-2</v>
      </c>
      <c r="H53" s="124">
        <v>0.39006439742410304</v>
      </c>
      <c r="I53" s="124">
        <v>0.57865685372585096</v>
      </c>
      <c r="J53" s="124">
        <v>1.0239190432382703</v>
      </c>
      <c r="K53" s="124">
        <v>0.27828886844526218</v>
      </c>
      <c r="L53" s="124">
        <v>0.34268629254829808</v>
      </c>
      <c r="M53" s="132">
        <v>1.9786600000000001</v>
      </c>
    </row>
    <row r="54" spans="1:13" x14ac:dyDescent="0.2">
      <c r="A54" s="125" t="s">
        <v>198</v>
      </c>
      <c r="B54" s="120" t="s">
        <v>245</v>
      </c>
      <c r="C54" s="121">
        <v>8</v>
      </c>
      <c r="D54" s="122" t="s">
        <v>242</v>
      </c>
      <c r="E54" s="123">
        <v>0.26749798873692682</v>
      </c>
      <c r="F54" s="124">
        <v>0.63515687851971037</v>
      </c>
      <c r="G54" s="124">
        <v>7.1802091713596139E-2</v>
      </c>
      <c r="H54" s="124">
        <v>0.41432019308125501</v>
      </c>
      <c r="I54" s="124">
        <v>0.65164923572003219</v>
      </c>
      <c r="J54" s="124">
        <v>1.0120675784392599</v>
      </c>
      <c r="K54" s="124">
        <v>0.29123089300080451</v>
      </c>
      <c r="L54" s="124">
        <v>0.34392598551890591</v>
      </c>
      <c r="M54" s="132">
        <v>1.98559</v>
      </c>
    </row>
    <row r="55" spans="1:13" x14ac:dyDescent="0.2">
      <c r="A55" s="119" t="s">
        <v>207</v>
      </c>
      <c r="B55" s="120" t="s">
        <v>245</v>
      </c>
      <c r="C55" s="121">
        <v>9</v>
      </c>
      <c r="D55" s="122" t="s">
        <v>242</v>
      </c>
      <c r="E55" s="123">
        <v>0.27244444444444443</v>
      </c>
      <c r="F55" s="124">
        <v>0.64</v>
      </c>
      <c r="G55" s="124">
        <v>6.9555555555555551E-2</v>
      </c>
      <c r="H55" s="124">
        <v>0.39466666666666667</v>
      </c>
      <c r="I55" s="124">
        <v>0.63377777777777777</v>
      </c>
      <c r="J55" s="124">
        <v>1.0062222222222224</v>
      </c>
      <c r="K55" s="124">
        <v>0.29244444444444445</v>
      </c>
      <c r="L55" s="124">
        <v>0.34755555555555556</v>
      </c>
      <c r="M55" s="132">
        <v>1.9890699999999999</v>
      </c>
    </row>
    <row r="56" spans="1:13" x14ac:dyDescent="0.2">
      <c r="A56" s="119" t="s">
        <v>206</v>
      </c>
      <c r="B56" s="120" t="s">
        <v>245</v>
      </c>
      <c r="C56" s="121">
        <v>13</v>
      </c>
      <c r="D56" s="122" t="s">
        <v>242</v>
      </c>
      <c r="E56" s="123">
        <v>0.2625578909868187</v>
      </c>
      <c r="F56" s="124">
        <v>0.66761667260420376</v>
      </c>
      <c r="G56" s="124">
        <v>7.9087994299964368E-2</v>
      </c>
      <c r="H56" s="124">
        <v>0.40434627716423227</v>
      </c>
      <c r="I56" s="124">
        <v>0.58211613822586394</v>
      </c>
      <c r="J56" s="124">
        <v>1.0149625935162094</v>
      </c>
      <c r="K56" s="124">
        <v>0.32668329177057354</v>
      </c>
      <c r="L56" s="124">
        <v>0.34093338083363023</v>
      </c>
      <c r="M56" s="132">
        <v>1.99787</v>
      </c>
    </row>
    <row r="57" spans="1:13" x14ac:dyDescent="0.2">
      <c r="A57" s="125" t="s">
        <v>183</v>
      </c>
      <c r="B57" s="120" t="s">
        <v>245</v>
      </c>
      <c r="C57" s="121">
        <v>9</v>
      </c>
      <c r="D57" s="122" t="s">
        <v>242</v>
      </c>
      <c r="E57" s="123">
        <v>0.26461538461538459</v>
      </c>
      <c r="F57" s="124">
        <v>0.61230769230769233</v>
      </c>
      <c r="G57" s="124">
        <v>7.3076923076923081E-2</v>
      </c>
      <c r="H57" s="124">
        <v>0.40512820512820513</v>
      </c>
      <c r="I57" s="124">
        <v>0.60102564102564104</v>
      </c>
      <c r="J57" s="124">
        <v>1.0184615384615385</v>
      </c>
      <c r="K57" s="124">
        <v>0.25333333333333335</v>
      </c>
      <c r="L57" s="124">
        <v>0.35897435897435898</v>
      </c>
      <c r="M57" s="132">
        <v>2.0007700000000002</v>
      </c>
    </row>
    <row r="58" spans="1:13" x14ac:dyDescent="0.2">
      <c r="A58" s="119" t="s">
        <v>184</v>
      </c>
      <c r="B58" s="120" t="s">
        <v>245</v>
      </c>
      <c r="C58" s="121">
        <v>9</v>
      </c>
      <c r="D58" s="122" t="s">
        <v>242</v>
      </c>
      <c r="E58" s="123">
        <v>0.26743159752868489</v>
      </c>
      <c r="F58" s="124">
        <v>0.67696381288614293</v>
      </c>
      <c r="G58" s="124">
        <v>7.7228596646072373E-2</v>
      </c>
      <c r="H58" s="124">
        <v>0.37290379523389233</v>
      </c>
      <c r="I58" s="124">
        <v>0.67078552515445722</v>
      </c>
      <c r="J58" s="124">
        <v>1.0220653133274493</v>
      </c>
      <c r="K58" s="124">
        <v>0.32127096204766109</v>
      </c>
      <c r="L58" s="124">
        <v>0.3556928508384819</v>
      </c>
      <c r="M58" s="132">
        <v>2.0167999999999999</v>
      </c>
    </row>
    <row r="59" spans="1:13" x14ac:dyDescent="0.2">
      <c r="A59" s="119" t="s">
        <v>185</v>
      </c>
      <c r="B59" s="120" t="s">
        <v>245</v>
      </c>
      <c r="C59" s="121">
        <v>11</v>
      </c>
      <c r="D59" s="122" t="s">
        <v>242</v>
      </c>
      <c r="E59" s="123">
        <v>0.24763705103969755</v>
      </c>
      <c r="F59" s="124">
        <v>0.65689981096408312</v>
      </c>
      <c r="G59" s="124">
        <v>7.6559546313799631E-2</v>
      </c>
      <c r="H59" s="124">
        <v>0.37334593572778829</v>
      </c>
      <c r="I59" s="124">
        <v>0.64272211720226846</v>
      </c>
      <c r="J59" s="124">
        <v>1</v>
      </c>
      <c r="K59" s="124">
        <v>0.26843100189035918</v>
      </c>
      <c r="L59" s="124">
        <v>0.388468809073724</v>
      </c>
      <c r="M59" s="132">
        <v>2.0270000000000001</v>
      </c>
    </row>
    <row r="60" spans="1:13" x14ac:dyDescent="0.2">
      <c r="A60" s="119" t="s">
        <v>192</v>
      </c>
      <c r="B60" s="120" t="s">
        <v>245</v>
      </c>
      <c r="C60" s="121">
        <v>10</v>
      </c>
      <c r="D60" s="122" t="s">
        <v>242</v>
      </c>
      <c r="E60" s="123">
        <v>0.27591349739000748</v>
      </c>
      <c r="F60" s="124">
        <v>0.66070096942580159</v>
      </c>
      <c r="G60" s="124">
        <v>7.3825503355704702E-2</v>
      </c>
      <c r="H60" s="124">
        <v>0.4116331096196868</v>
      </c>
      <c r="I60" s="124">
        <v>0.6621923937360179</v>
      </c>
      <c r="J60" s="124">
        <v>1</v>
      </c>
      <c r="K60" s="124">
        <v>0.30052199850857569</v>
      </c>
      <c r="L60" s="124">
        <v>0.36017897091722595</v>
      </c>
      <c r="M60" s="132">
        <v>2.0337999999999998</v>
      </c>
    </row>
    <row r="61" spans="1:13" x14ac:dyDescent="0.2">
      <c r="A61" s="119" t="s">
        <v>199</v>
      </c>
      <c r="B61" s="120" t="s">
        <v>245</v>
      </c>
      <c r="C61" s="121">
        <v>14</v>
      </c>
      <c r="D61" s="122" t="s">
        <v>242</v>
      </c>
      <c r="E61" s="123">
        <v>0.24955814775539056</v>
      </c>
      <c r="F61" s="124">
        <v>0.65500176740897842</v>
      </c>
      <c r="G61" s="124">
        <v>7.6705549664192296E-2</v>
      </c>
      <c r="H61" s="124">
        <v>0.37115588547189821</v>
      </c>
      <c r="I61" s="124">
        <v>0.55001767408978441</v>
      </c>
      <c r="J61" s="124">
        <v>1.0159066808059385</v>
      </c>
      <c r="K61" s="124">
        <v>0.29480381760339347</v>
      </c>
      <c r="L61" s="124">
        <v>0.360197949805585</v>
      </c>
      <c r="M61" s="132">
        <v>2.0434700000000001</v>
      </c>
    </row>
    <row r="62" spans="1:13" x14ac:dyDescent="0.2">
      <c r="A62" s="119" t="s">
        <v>193</v>
      </c>
      <c r="B62" s="120" t="s">
        <v>245</v>
      </c>
      <c r="C62" s="121">
        <v>8</v>
      </c>
      <c r="D62" s="122" t="s">
        <v>242</v>
      </c>
      <c r="E62" s="123">
        <v>0.272887323943662</v>
      </c>
      <c r="F62" s="124">
        <v>0.659330985915493</v>
      </c>
      <c r="G62" s="124">
        <v>8.4066901408450703E-2</v>
      </c>
      <c r="H62" s="124">
        <v>0.42341549295774644</v>
      </c>
      <c r="I62" s="124">
        <v>0.63292253521126762</v>
      </c>
      <c r="J62" s="124">
        <v>1.0158450704225352</v>
      </c>
      <c r="K62" s="124">
        <v>0.28389084507042256</v>
      </c>
      <c r="L62" s="124">
        <v>0.37544014084507044</v>
      </c>
      <c r="M62" s="132">
        <v>2.0447500000000001</v>
      </c>
    </row>
    <row r="63" spans="1:13" x14ac:dyDescent="0.2">
      <c r="A63" s="119" t="s">
        <v>190</v>
      </c>
      <c r="B63" s="120" t="s">
        <v>245</v>
      </c>
      <c r="C63" s="121">
        <v>13</v>
      </c>
      <c r="D63" s="122" t="s">
        <v>242</v>
      </c>
      <c r="E63" s="123">
        <v>0.23949579831932774</v>
      </c>
      <c r="F63" s="124">
        <v>0.62698412698412698</v>
      </c>
      <c r="G63" s="124">
        <v>6.8160597572362272E-2</v>
      </c>
      <c r="H63" s="124">
        <v>0.39402427637721754</v>
      </c>
      <c r="I63" s="124">
        <v>0.58823529411764708</v>
      </c>
      <c r="J63" s="124">
        <v>1.0149393090569561</v>
      </c>
      <c r="K63" s="124">
        <v>0.2763772175536881</v>
      </c>
      <c r="L63" s="124">
        <v>0.35060690943043882</v>
      </c>
      <c r="M63" s="132">
        <v>2.1093500000000001</v>
      </c>
    </row>
    <row r="64" spans="1:13" x14ac:dyDescent="0.2">
      <c r="A64" s="119" t="s">
        <v>203</v>
      </c>
      <c r="B64" s="120" t="s">
        <v>245</v>
      </c>
      <c r="C64" s="121">
        <v>13</v>
      </c>
      <c r="D64" s="122" t="s">
        <v>242</v>
      </c>
      <c r="E64" s="123">
        <v>0.25632911392405061</v>
      </c>
      <c r="F64" s="124">
        <v>0.61075949367088611</v>
      </c>
      <c r="G64" s="124">
        <v>6.25E-2</v>
      </c>
      <c r="H64" s="124">
        <v>0.38924050632911389</v>
      </c>
      <c r="I64" s="124">
        <v>0.62869198312236285</v>
      </c>
      <c r="J64" s="124">
        <v>1.0210970464135021</v>
      </c>
      <c r="K64" s="124">
        <v>0.26371308016877637</v>
      </c>
      <c r="L64" s="124">
        <v>0.34704641350210974</v>
      </c>
      <c r="M64" s="132">
        <v>2.12147</v>
      </c>
    </row>
    <row r="65" spans="1:13" x14ac:dyDescent="0.2">
      <c r="A65" s="119" t="s">
        <v>200</v>
      </c>
      <c r="B65" s="120" t="s">
        <v>245</v>
      </c>
      <c r="C65" s="121">
        <v>10</v>
      </c>
      <c r="D65" s="122" t="s">
        <v>242</v>
      </c>
      <c r="E65" s="123">
        <v>0.24509803921568626</v>
      </c>
      <c r="F65" s="124">
        <v>0.67680865449628125</v>
      </c>
      <c r="G65" s="124">
        <v>7.9783637592968221E-2</v>
      </c>
      <c r="H65" s="124">
        <v>0.39215686274509809</v>
      </c>
      <c r="I65" s="124">
        <v>0.66801893171061533</v>
      </c>
      <c r="J65" s="124">
        <v>1.0368492224475998</v>
      </c>
      <c r="K65" s="124">
        <v>0.32014874915483432</v>
      </c>
      <c r="L65" s="124">
        <v>0.35665990534144693</v>
      </c>
      <c r="M65" s="132">
        <v>2.1438899999999999</v>
      </c>
    </row>
    <row r="66" spans="1:13" x14ac:dyDescent="0.2">
      <c r="A66" s="125" t="s">
        <v>186</v>
      </c>
      <c r="B66" s="120" t="s">
        <v>245</v>
      </c>
      <c r="C66" s="121">
        <v>12</v>
      </c>
      <c r="D66" s="122" t="s">
        <v>242</v>
      </c>
      <c r="E66" s="123">
        <v>0.23428571428571426</v>
      </c>
      <c r="F66" s="124">
        <v>0.61274725274725272</v>
      </c>
      <c r="G66" s="124">
        <v>7.4945054945054948E-2</v>
      </c>
      <c r="H66" s="124">
        <v>0.37978021978021981</v>
      </c>
      <c r="I66" s="124">
        <v>0.48615384615384621</v>
      </c>
      <c r="J66" s="124">
        <v>1.0246153846153847</v>
      </c>
      <c r="K66" s="124">
        <v>0.23516483516483516</v>
      </c>
      <c r="L66" s="124">
        <v>0.37758241758241756</v>
      </c>
      <c r="M66" s="132">
        <v>2.1548099999999999</v>
      </c>
    </row>
    <row r="67" spans="1:13" x14ac:dyDescent="0.2">
      <c r="A67" s="119" t="s">
        <v>196</v>
      </c>
      <c r="B67" s="120" t="s">
        <v>245</v>
      </c>
      <c r="C67" s="121">
        <v>7</v>
      </c>
      <c r="D67" s="122" t="s">
        <v>242</v>
      </c>
      <c r="E67" s="123">
        <v>0.29868369351669932</v>
      </c>
      <c r="F67" s="124">
        <v>0.66306483300589392</v>
      </c>
      <c r="G67" s="124">
        <v>7.907662082514734E-2</v>
      </c>
      <c r="H67" s="124">
        <v>0.41355599214145383</v>
      </c>
      <c r="I67" s="124">
        <v>0.66944990176817298</v>
      </c>
      <c r="J67" s="124">
        <v>1.031434184675835</v>
      </c>
      <c r="K67" s="124">
        <v>0.29273084479371314</v>
      </c>
      <c r="L67" s="124">
        <v>0.37033398821218078</v>
      </c>
      <c r="M67" s="132">
        <v>2.1600100000000002</v>
      </c>
    </row>
    <row r="68" spans="1:13" x14ac:dyDescent="0.2">
      <c r="A68" s="125" t="s">
        <v>195</v>
      </c>
      <c r="B68" s="120" t="s">
        <v>245</v>
      </c>
      <c r="C68" s="121">
        <v>10</v>
      </c>
      <c r="D68" s="122" t="s">
        <v>242</v>
      </c>
      <c r="E68" s="123">
        <v>0.27111716621253407</v>
      </c>
      <c r="F68" s="124">
        <v>0.67234332425068122</v>
      </c>
      <c r="G68" s="124">
        <v>7.3228882833787465E-2</v>
      </c>
      <c r="H68" s="124">
        <v>0.39645776566757496</v>
      </c>
      <c r="I68" s="124">
        <v>0.6389645776566758</v>
      </c>
      <c r="J68" s="124">
        <v>1.013623978201635</v>
      </c>
      <c r="K68" s="124">
        <v>0.31062670299727518</v>
      </c>
      <c r="L68" s="124">
        <v>0.36171662125340598</v>
      </c>
      <c r="M68" s="132">
        <v>2.1720799999999998</v>
      </c>
    </row>
    <row r="69" spans="1:13" x14ac:dyDescent="0.2">
      <c r="A69" s="119" t="s">
        <v>187</v>
      </c>
      <c r="B69" s="120" t="s">
        <v>245</v>
      </c>
      <c r="C69" s="121">
        <v>9</v>
      </c>
      <c r="D69" s="122" t="s">
        <v>242</v>
      </c>
      <c r="E69" s="123">
        <v>0.25624421831637373</v>
      </c>
      <c r="F69" s="124">
        <v>0.65494912118408877</v>
      </c>
      <c r="G69" s="124">
        <v>7.4699352451433859E-2</v>
      </c>
      <c r="H69" s="124">
        <v>0.41165587419056426</v>
      </c>
      <c r="I69" s="124">
        <v>0.62719703977798336</v>
      </c>
      <c r="J69" s="124">
        <v>1.0420906567992598</v>
      </c>
      <c r="K69" s="124">
        <v>0.31776133209990753</v>
      </c>
      <c r="L69" s="124">
        <v>0.33718778908418129</v>
      </c>
      <c r="M69" s="132">
        <v>2.1872600000000002</v>
      </c>
    </row>
    <row r="70" spans="1:13" x14ac:dyDescent="0.2">
      <c r="A70" s="119" t="s">
        <v>188</v>
      </c>
      <c r="B70" s="120" t="s">
        <v>245</v>
      </c>
      <c r="C70" s="121">
        <v>10</v>
      </c>
      <c r="D70" s="122" t="s">
        <v>242</v>
      </c>
      <c r="E70" s="123">
        <v>0.24914933837429112</v>
      </c>
      <c r="F70" s="124">
        <v>0.62608695652173907</v>
      </c>
      <c r="G70" s="124">
        <v>7.3156899810964085E-2</v>
      </c>
      <c r="H70" s="124">
        <v>0.3758034026465028</v>
      </c>
      <c r="I70" s="124">
        <v>0.5485822306238185</v>
      </c>
      <c r="J70" s="124">
        <v>1.0446124763705105</v>
      </c>
      <c r="K70" s="124">
        <v>0.26540642722117203</v>
      </c>
      <c r="L70" s="124">
        <v>0.3606805293005671</v>
      </c>
      <c r="M70" s="132">
        <v>2.2060399999999998</v>
      </c>
    </row>
    <row r="71" spans="1:13" x14ac:dyDescent="0.2">
      <c r="A71" s="125" t="s">
        <v>189</v>
      </c>
      <c r="B71" s="120" t="s">
        <v>245</v>
      </c>
      <c r="C71" s="121">
        <v>10</v>
      </c>
      <c r="D71" s="122" t="s">
        <v>242</v>
      </c>
      <c r="E71" s="123">
        <v>0.28771929824561404</v>
      </c>
      <c r="F71" s="124">
        <v>0.64824561403508774</v>
      </c>
      <c r="G71" s="124">
        <v>8.2236842105263164E-2</v>
      </c>
      <c r="H71" s="124">
        <v>0.44736842105263158</v>
      </c>
      <c r="I71" s="124">
        <v>0.67149122807017547</v>
      </c>
      <c r="J71" s="124">
        <v>1.0574561403508771</v>
      </c>
      <c r="K71" s="124">
        <v>0.29385964912280699</v>
      </c>
      <c r="L71" s="124">
        <v>0.35438596491228075</v>
      </c>
      <c r="M71" s="132">
        <v>2.22235</v>
      </c>
    </row>
    <row r="72" spans="1:13" x14ac:dyDescent="0.2">
      <c r="A72" s="58" t="s">
        <v>151</v>
      </c>
      <c r="B72" s="56" t="s">
        <v>244</v>
      </c>
      <c r="C72" s="59">
        <v>9</v>
      </c>
      <c r="D72" s="62" t="s">
        <v>243</v>
      </c>
      <c r="E72" s="64">
        <v>0.25577663671373557</v>
      </c>
      <c r="F72" s="57">
        <v>0.563222079589217</v>
      </c>
      <c r="G72" s="57">
        <v>9.0019255455712446E-2</v>
      </c>
      <c r="H72" s="57">
        <v>0.29236200256739409</v>
      </c>
      <c r="I72" s="57">
        <v>0.58921694480102693</v>
      </c>
      <c r="J72" s="57">
        <v>1</v>
      </c>
      <c r="K72" s="57">
        <v>0.23652118100128369</v>
      </c>
      <c r="L72" s="57">
        <v>0.32670089858793327</v>
      </c>
      <c r="M72" s="132">
        <v>0.74572000000000005</v>
      </c>
    </row>
    <row r="73" spans="1:13" x14ac:dyDescent="0.2">
      <c r="A73" s="58" t="s">
        <v>152</v>
      </c>
      <c r="B73" s="56" t="s">
        <v>244</v>
      </c>
      <c r="C73" s="59">
        <v>11</v>
      </c>
      <c r="D73" s="62" t="s">
        <v>243</v>
      </c>
      <c r="E73" s="64">
        <v>0.25837628865979378</v>
      </c>
      <c r="F73" s="57">
        <v>0.59793814432989689</v>
      </c>
      <c r="G73" s="57">
        <v>9.9871134020618549E-2</v>
      </c>
      <c r="H73" s="57">
        <v>0.33827319587628868</v>
      </c>
      <c r="I73" s="57">
        <v>0.59085051546391754</v>
      </c>
      <c r="J73" s="57">
        <v>1.0045103092783505</v>
      </c>
      <c r="K73" s="57">
        <v>0.2744845360824742</v>
      </c>
      <c r="L73" s="57">
        <v>0.3234536082474227</v>
      </c>
      <c r="M73" s="132">
        <v>0.82557999999999998</v>
      </c>
    </row>
    <row r="74" spans="1:13" x14ac:dyDescent="0.2">
      <c r="A74" s="58" t="s">
        <v>153</v>
      </c>
      <c r="B74" s="56" t="s">
        <v>244</v>
      </c>
      <c r="C74" s="59">
        <v>8</v>
      </c>
      <c r="D74" s="62" t="s">
        <v>243</v>
      </c>
      <c r="E74" s="64">
        <v>0.26257050392972725</v>
      </c>
      <c r="F74" s="57">
        <v>0.64123901987979659</v>
      </c>
      <c r="G74" s="57">
        <v>0.10217290799815071</v>
      </c>
      <c r="H74" s="57">
        <v>0.37910309754969951</v>
      </c>
      <c r="I74" s="57">
        <v>0.61026352288488206</v>
      </c>
      <c r="J74" s="57">
        <v>1</v>
      </c>
      <c r="K74" s="57">
        <v>0.33610725843735556</v>
      </c>
      <c r="L74" s="57">
        <v>0.30513176144244103</v>
      </c>
      <c r="M74" s="132">
        <v>0.94277</v>
      </c>
    </row>
    <row r="75" spans="1:13" x14ac:dyDescent="0.2">
      <c r="A75" s="58" t="s">
        <v>154</v>
      </c>
      <c r="B75" s="56" t="s">
        <v>244</v>
      </c>
      <c r="C75" s="59">
        <v>9</v>
      </c>
      <c r="D75" s="62" t="s">
        <v>243</v>
      </c>
      <c r="E75" s="64">
        <v>0.30419821059876118</v>
      </c>
      <c r="F75" s="57">
        <v>0.63454920853406749</v>
      </c>
      <c r="G75" s="57">
        <v>0.10151410874053682</v>
      </c>
      <c r="H75" s="57">
        <v>0.39917412250516177</v>
      </c>
      <c r="I75" s="57">
        <v>0.67790777701307636</v>
      </c>
      <c r="J75" s="57">
        <v>1</v>
      </c>
      <c r="K75" s="57">
        <v>0.31108052305574674</v>
      </c>
      <c r="L75" s="57">
        <v>0.32346868547832075</v>
      </c>
      <c r="M75" s="132">
        <v>0.99260000000000004</v>
      </c>
    </row>
    <row r="76" spans="1:13" x14ac:dyDescent="0.2">
      <c r="A76" s="58" t="s">
        <v>155</v>
      </c>
      <c r="B76" s="56" t="s">
        <v>244</v>
      </c>
      <c r="C76" s="59">
        <v>8</v>
      </c>
      <c r="D76" s="62" t="s">
        <v>243</v>
      </c>
      <c r="E76" s="64">
        <v>0.2764650283553875</v>
      </c>
      <c r="F76" s="57">
        <v>0.58648393194706994</v>
      </c>
      <c r="G76" s="57">
        <v>8.5066162570888462E-2</v>
      </c>
      <c r="H76" s="57">
        <v>0.3676748582230624</v>
      </c>
      <c r="I76" s="57">
        <v>0.70415879017013228</v>
      </c>
      <c r="J76" s="57">
        <v>1</v>
      </c>
      <c r="K76" s="57">
        <v>0.26984877126654067</v>
      </c>
      <c r="L76" s="57">
        <v>0.31663516068052933</v>
      </c>
      <c r="M76" s="132">
        <v>1.0259</v>
      </c>
    </row>
    <row r="77" spans="1:13" x14ac:dyDescent="0.2">
      <c r="A77" s="58" t="s">
        <v>28</v>
      </c>
      <c r="B77" s="56" t="s">
        <v>244</v>
      </c>
      <c r="C77" s="59">
        <v>9</v>
      </c>
      <c r="D77" s="62" t="s">
        <v>243</v>
      </c>
      <c r="E77" s="64">
        <v>0.24424424424424424</v>
      </c>
      <c r="F77" s="57">
        <v>0.56606606606606602</v>
      </c>
      <c r="G77" s="57">
        <v>8.5335335335335327E-2</v>
      </c>
      <c r="H77" s="57">
        <v>0.35735735735735735</v>
      </c>
      <c r="I77" s="57">
        <v>0.61161161161161159</v>
      </c>
      <c r="J77" s="57">
        <v>1</v>
      </c>
      <c r="K77" s="57">
        <v>0.24574574574574576</v>
      </c>
      <c r="L77" s="57">
        <v>0.32032032032032032</v>
      </c>
      <c r="M77" s="132">
        <v>1.0344500000000001</v>
      </c>
    </row>
    <row r="78" spans="1:13" x14ac:dyDescent="0.2">
      <c r="A78" s="58" t="s">
        <v>156</v>
      </c>
      <c r="B78" s="56" t="s">
        <v>244</v>
      </c>
      <c r="C78" s="59">
        <v>9</v>
      </c>
      <c r="D78" s="62" t="s">
        <v>243</v>
      </c>
      <c r="E78" s="64">
        <v>0.26483679525222553</v>
      </c>
      <c r="F78" s="57">
        <v>0.58382789317507422</v>
      </c>
      <c r="G78" s="57">
        <v>8.5682492581602376E-2</v>
      </c>
      <c r="H78" s="57">
        <v>0.35830860534124626</v>
      </c>
      <c r="I78" s="57">
        <v>0.63946587537091981</v>
      </c>
      <c r="J78" s="57">
        <v>1</v>
      </c>
      <c r="K78" s="57">
        <v>0.26557863501483681</v>
      </c>
      <c r="L78" s="57">
        <v>0.31824925816023736</v>
      </c>
      <c r="M78" s="132">
        <v>1.0503199999999999</v>
      </c>
    </row>
    <row r="79" spans="1:13" x14ac:dyDescent="0.2">
      <c r="A79" s="58" t="s">
        <v>157</v>
      </c>
      <c r="B79" s="56" t="s">
        <v>244</v>
      </c>
      <c r="C79" s="59">
        <v>8</v>
      </c>
      <c r="D79" s="62" t="s">
        <v>243</v>
      </c>
      <c r="E79" s="64">
        <v>0.2647907647907648</v>
      </c>
      <c r="F79" s="57">
        <v>0.6262626262626263</v>
      </c>
      <c r="G79" s="57">
        <v>9.0909090909090912E-2</v>
      </c>
      <c r="H79" s="57">
        <v>0.33405483405483405</v>
      </c>
      <c r="I79" s="57">
        <v>0.69480519480519487</v>
      </c>
      <c r="J79" s="57">
        <v>1</v>
      </c>
      <c r="K79" s="57">
        <v>0.27633477633477632</v>
      </c>
      <c r="L79" s="57">
        <v>0.34992784992784992</v>
      </c>
      <c r="M79" s="132">
        <v>1.15456</v>
      </c>
    </row>
    <row r="80" spans="1:13" x14ac:dyDescent="0.2">
      <c r="A80" s="58" t="s">
        <v>158</v>
      </c>
      <c r="B80" s="56" t="s">
        <v>244</v>
      </c>
      <c r="C80" s="59">
        <v>9</v>
      </c>
      <c r="D80" s="62" t="s">
        <v>243</v>
      </c>
      <c r="E80" s="64">
        <v>0.2627450980392157</v>
      </c>
      <c r="F80" s="57">
        <v>0.61344537815126043</v>
      </c>
      <c r="G80" s="57">
        <v>8.039215686274509E-2</v>
      </c>
      <c r="H80" s="57">
        <v>0.3411764705882353</v>
      </c>
      <c r="I80" s="57">
        <v>0.59663865546218486</v>
      </c>
      <c r="J80" s="57">
        <v>1</v>
      </c>
      <c r="K80" s="57">
        <v>0.31204481792717087</v>
      </c>
      <c r="L80" s="57">
        <v>0.30140056022408962</v>
      </c>
      <c r="M80" s="132">
        <v>1.1971799999999999</v>
      </c>
    </row>
    <row r="81" spans="1:13" x14ac:dyDescent="0.2">
      <c r="A81" s="58" t="s">
        <v>159</v>
      </c>
      <c r="B81" s="56" t="s">
        <v>244</v>
      </c>
      <c r="C81" s="59">
        <v>7</v>
      </c>
      <c r="D81" s="62" t="s">
        <v>243</v>
      </c>
      <c r="E81" s="64">
        <v>0.25396825396825395</v>
      </c>
      <c r="F81" s="57">
        <v>0.57720057720057727</v>
      </c>
      <c r="G81" s="57">
        <v>8.5497835497835503E-2</v>
      </c>
      <c r="H81" s="57">
        <v>0.36075036075036077</v>
      </c>
      <c r="I81" s="57">
        <v>0.64069264069264076</v>
      </c>
      <c r="J81" s="57">
        <v>1.0093795093795095</v>
      </c>
      <c r="K81" s="57">
        <v>0.24025974025974026</v>
      </c>
      <c r="L81" s="57">
        <v>0.33694083694083693</v>
      </c>
      <c r="M81" s="132">
        <v>1.20549</v>
      </c>
    </row>
    <row r="82" spans="1:13" x14ac:dyDescent="0.2">
      <c r="A82" s="58" t="s">
        <v>160</v>
      </c>
      <c r="B82" s="56" t="s">
        <v>244</v>
      </c>
      <c r="C82" s="59">
        <v>8</v>
      </c>
      <c r="D82" s="62" t="s">
        <v>243</v>
      </c>
      <c r="E82" s="64">
        <v>0.25427416847995027</v>
      </c>
      <c r="F82" s="57">
        <v>0.60428971091078643</v>
      </c>
      <c r="G82" s="57">
        <v>8.7659309916070877E-2</v>
      </c>
      <c r="H82" s="57">
        <v>0.35467827168169103</v>
      </c>
      <c r="I82" s="57">
        <v>0.56978551445446068</v>
      </c>
      <c r="J82" s="57">
        <v>1.001865091700342</v>
      </c>
      <c r="K82" s="57">
        <v>0.27945290643456638</v>
      </c>
      <c r="L82" s="57">
        <v>0.3248368044762201</v>
      </c>
      <c r="M82" s="132">
        <v>1.2056899999999999</v>
      </c>
    </row>
    <row r="83" spans="1:13" x14ac:dyDescent="0.2">
      <c r="A83" s="58" t="s">
        <v>161</v>
      </c>
      <c r="B83" s="56" t="s">
        <v>244</v>
      </c>
      <c r="C83" s="59">
        <v>13</v>
      </c>
      <c r="D83" s="62" t="s">
        <v>243</v>
      </c>
      <c r="E83" s="64">
        <v>0.28379697413372379</v>
      </c>
      <c r="F83" s="57">
        <v>0.59980478282088823</v>
      </c>
      <c r="G83" s="57">
        <v>8.6383601756954614E-2</v>
      </c>
      <c r="H83" s="57">
        <v>0.40653977550024401</v>
      </c>
      <c r="I83" s="57">
        <v>0.67301122498779897</v>
      </c>
      <c r="J83" s="57">
        <v>1</v>
      </c>
      <c r="K83" s="57">
        <v>0.28111273792093705</v>
      </c>
      <c r="L83" s="57">
        <v>0.31869204489995118</v>
      </c>
      <c r="M83" s="132">
        <v>1.2148600000000001</v>
      </c>
    </row>
    <row r="84" spans="1:13" x14ac:dyDescent="0.2">
      <c r="A84" s="58" t="s">
        <v>162</v>
      </c>
      <c r="B84" s="56" t="s">
        <v>244</v>
      </c>
      <c r="C84" s="59">
        <v>9</v>
      </c>
      <c r="D84" s="62" t="s">
        <v>243</v>
      </c>
      <c r="E84" s="64">
        <v>0.24904580152671754</v>
      </c>
      <c r="F84" s="57">
        <v>0.56059160305343514</v>
      </c>
      <c r="G84" s="57">
        <v>8.2538167938931303E-2</v>
      </c>
      <c r="H84" s="57">
        <v>0.32347328244274809</v>
      </c>
      <c r="I84" s="57">
        <v>0.57108778625954204</v>
      </c>
      <c r="J84" s="57">
        <v>1.021469465648855</v>
      </c>
      <c r="K84" s="57">
        <v>0.2251908396946565</v>
      </c>
      <c r="L84" s="57">
        <v>0.33540076335877861</v>
      </c>
      <c r="M84" s="132">
        <v>1.2207699999999999</v>
      </c>
    </row>
    <row r="85" spans="1:13" x14ac:dyDescent="0.2">
      <c r="A85" s="58" t="s">
        <v>79</v>
      </c>
      <c r="B85" s="56" t="s">
        <v>244</v>
      </c>
      <c r="C85" s="59">
        <v>9</v>
      </c>
      <c r="D85" s="62" t="s">
        <v>243</v>
      </c>
      <c r="E85" s="64">
        <v>0.25334522747546834</v>
      </c>
      <c r="F85" s="57">
        <v>0.6271186440677966</v>
      </c>
      <c r="G85" s="57">
        <v>9.1882247992863514E-2</v>
      </c>
      <c r="H85" s="57">
        <v>0.37109723461195365</v>
      </c>
      <c r="I85" s="57">
        <v>0.60570918822479936</v>
      </c>
      <c r="J85" s="57">
        <v>1</v>
      </c>
      <c r="K85" s="57">
        <v>0.29973238180196254</v>
      </c>
      <c r="L85" s="57">
        <v>0.32738626226583406</v>
      </c>
      <c r="M85" s="132">
        <v>1.2290700000000001</v>
      </c>
    </row>
    <row r="86" spans="1:13" x14ac:dyDescent="0.2">
      <c r="A86" s="58" t="s">
        <v>145</v>
      </c>
      <c r="B86" s="56" t="s">
        <v>244</v>
      </c>
      <c r="C86" s="59">
        <v>8</v>
      </c>
      <c r="D86" s="62" t="s">
        <v>243</v>
      </c>
      <c r="E86" s="64">
        <v>0.2608695652173913</v>
      </c>
      <c r="F86" s="57">
        <v>0.5850661625708885</v>
      </c>
      <c r="G86" s="57">
        <v>8.6956521739130432E-2</v>
      </c>
      <c r="H86" s="57">
        <v>0.37334593572778829</v>
      </c>
      <c r="I86" s="57">
        <v>0.62854442344045369</v>
      </c>
      <c r="J86" s="57">
        <v>1.0170132325141776</v>
      </c>
      <c r="K86" s="57">
        <v>0.2608695652173913</v>
      </c>
      <c r="L86" s="57">
        <v>0.32419659735349715</v>
      </c>
      <c r="M86" s="132">
        <v>1.23227</v>
      </c>
    </row>
    <row r="87" spans="1:13" x14ac:dyDescent="0.2">
      <c r="A87" s="58" t="s">
        <v>163</v>
      </c>
      <c r="B87" s="56" t="s">
        <v>244</v>
      </c>
      <c r="C87" s="59">
        <v>9</v>
      </c>
      <c r="D87" s="62" t="s">
        <v>243</v>
      </c>
      <c r="E87" s="64">
        <v>0.28630460448642264</v>
      </c>
      <c r="F87" s="57">
        <v>0.60861865407319948</v>
      </c>
      <c r="G87" s="57">
        <v>9.061393152302244E-2</v>
      </c>
      <c r="H87" s="57">
        <v>0.3990554899645809</v>
      </c>
      <c r="I87" s="57">
        <v>0.62101534828807559</v>
      </c>
      <c r="J87" s="57">
        <v>1</v>
      </c>
      <c r="K87" s="57">
        <v>0.27626918536009443</v>
      </c>
      <c r="L87" s="57">
        <v>0.33234946871310511</v>
      </c>
      <c r="M87" s="132">
        <v>1.2521100000000001</v>
      </c>
    </row>
    <row r="88" spans="1:13" x14ac:dyDescent="0.2">
      <c r="A88" s="58" t="s">
        <v>164</v>
      </c>
      <c r="B88" s="56" t="s">
        <v>244</v>
      </c>
      <c r="C88" s="59">
        <v>10</v>
      </c>
      <c r="D88" s="62" t="s">
        <v>243</v>
      </c>
      <c r="E88" s="64">
        <v>0.25245441795231416</v>
      </c>
      <c r="F88" s="57">
        <v>0.61664329125759698</v>
      </c>
      <c r="G88" s="57">
        <v>9.0229079008882648E-2</v>
      </c>
      <c r="H88" s="57">
        <v>0.3487611033193081</v>
      </c>
      <c r="I88" s="57">
        <v>0.56381486676016834</v>
      </c>
      <c r="J88" s="57">
        <v>1</v>
      </c>
      <c r="K88" s="57">
        <v>0.27395979429640016</v>
      </c>
      <c r="L88" s="57">
        <v>0.34268349696119682</v>
      </c>
      <c r="M88" s="132">
        <v>1.2730699999999999</v>
      </c>
    </row>
    <row r="89" spans="1:13" x14ac:dyDescent="0.2">
      <c r="A89" s="58" t="s">
        <v>165</v>
      </c>
      <c r="B89" s="56" t="s">
        <v>244</v>
      </c>
      <c r="C89" s="59">
        <v>8</v>
      </c>
      <c r="D89" s="62" t="s">
        <v>243</v>
      </c>
      <c r="E89" s="64">
        <v>0.27453703703703702</v>
      </c>
      <c r="F89" s="57">
        <v>0.59351851851851856</v>
      </c>
      <c r="G89" s="57">
        <v>8.2638888888888887E-2</v>
      </c>
      <c r="H89" s="57">
        <v>0.38194444444444442</v>
      </c>
      <c r="I89" s="57">
        <v>0.64351851851851849</v>
      </c>
      <c r="J89" s="57">
        <v>1</v>
      </c>
      <c r="K89" s="57">
        <v>0.26574074074074072</v>
      </c>
      <c r="L89" s="57">
        <v>0.32777777777777778</v>
      </c>
      <c r="M89" s="132">
        <v>1.2802899999999999</v>
      </c>
    </row>
    <row r="90" spans="1:13" x14ac:dyDescent="0.2">
      <c r="A90" s="58" t="s">
        <v>166</v>
      </c>
      <c r="B90" s="56" t="s">
        <v>244</v>
      </c>
      <c r="C90" s="59">
        <v>9</v>
      </c>
      <c r="D90" s="62" t="s">
        <v>243</v>
      </c>
      <c r="E90" s="64">
        <v>0.24265927977839333</v>
      </c>
      <c r="F90" s="57">
        <v>0.59168975069252072</v>
      </c>
      <c r="G90" s="57">
        <v>8.6149584487534625E-2</v>
      </c>
      <c r="H90" s="57">
        <v>0.34293628808864268</v>
      </c>
      <c r="I90" s="57">
        <v>0.55512465373961217</v>
      </c>
      <c r="J90" s="57">
        <v>1</v>
      </c>
      <c r="K90" s="57">
        <v>0.24265927977839333</v>
      </c>
      <c r="L90" s="57">
        <v>0.34903047091412742</v>
      </c>
      <c r="M90" s="132">
        <v>1.2921199999999999</v>
      </c>
    </row>
    <row r="91" spans="1:13" x14ac:dyDescent="0.2">
      <c r="A91" s="58" t="s">
        <v>167</v>
      </c>
      <c r="B91" s="56" t="s">
        <v>244</v>
      </c>
      <c r="C91" s="59">
        <v>9</v>
      </c>
      <c r="D91" s="62" t="s">
        <v>243</v>
      </c>
      <c r="E91" s="64">
        <v>0.25050100200400799</v>
      </c>
      <c r="F91" s="57">
        <v>0.60454241816967269</v>
      </c>
      <c r="G91" s="57">
        <v>8.8844355377421511E-2</v>
      </c>
      <c r="H91" s="57">
        <v>0.42351369405477624</v>
      </c>
      <c r="I91" s="57">
        <v>0.6078824315297261</v>
      </c>
      <c r="J91" s="57">
        <v>1</v>
      </c>
      <c r="K91" s="57">
        <v>0.27788911155644619</v>
      </c>
      <c r="L91" s="57">
        <v>0.32665330661322645</v>
      </c>
      <c r="M91" s="132">
        <v>1.36965</v>
      </c>
    </row>
    <row r="92" spans="1:13" x14ac:dyDescent="0.2">
      <c r="A92" s="58" t="s">
        <v>112</v>
      </c>
      <c r="B92" s="56" t="s">
        <v>244</v>
      </c>
      <c r="C92" s="59">
        <v>12</v>
      </c>
      <c r="D92" s="62" t="s">
        <v>243</v>
      </c>
      <c r="E92" s="64">
        <v>0.25419881979119385</v>
      </c>
      <c r="F92" s="57">
        <v>0.61507035860190651</v>
      </c>
      <c r="G92" s="57">
        <v>9.0785292782569221E-2</v>
      </c>
      <c r="H92" s="57">
        <v>0.34589196550158874</v>
      </c>
      <c r="I92" s="57">
        <v>0.5991829323649569</v>
      </c>
      <c r="J92" s="57">
        <v>1</v>
      </c>
      <c r="K92" s="57">
        <v>0.24012709940989563</v>
      </c>
      <c r="L92" s="57">
        <v>0.37494325919201088</v>
      </c>
      <c r="M92" s="132">
        <v>1.38489</v>
      </c>
    </row>
    <row r="93" spans="1:13" x14ac:dyDescent="0.2">
      <c r="A93" s="58" t="s">
        <v>142</v>
      </c>
      <c r="B93" s="56" t="s">
        <v>244</v>
      </c>
      <c r="C93" s="59">
        <v>8</v>
      </c>
      <c r="D93" s="62" t="s">
        <v>243</v>
      </c>
      <c r="E93" s="64">
        <v>0.26917647058823529</v>
      </c>
      <c r="F93" s="57">
        <v>0.60141176470588242</v>
      </c>
      <c r="G93" s="57">
        <v>8.4470588235294117E-2</v>
      </c>
      <c r="H93" s="57">
        <v>0.40094117647058825</v>
      </c>
      <c r="I93" s="57">
        <v>0.62870588235294123</v>
      </c>
      <c r="J93" s="57">
        <v>1.0127058823529411</v>
      </c>
      <c r="K93" s="57">
        <v>0.27764705882352941</v>
      </c>
      <c r="L93" s="57">
        <v>0.32376470588235295</v>
      </c>
      <c r="M93" s="132">
        <v>1.41381</v>
      </c>
    </row>
    <row r="94" spans="1:13" x14ac:dyDescent="0.2">
      <c r="A94" s="58" t="s">
        <v>90</v>
      </c>
      <c r="B94" s="56" t="s">
        <v>244</v>
      </c>
      <c r="C94" s="59">
        <v>8</v>
      </c>
      <c r="D94" s="62" t="s">
        <v>243</v>
      </c>
      <c r="E94" s="64">
        <v>0.23151605675877521</v>
      </c>
      <c r="F94" s="57">
        <v>0.56460044809559373</v>
      </c>
      <c r="G94" s="57">
        <v>7.2255414488424208E-2</v>
      </c>
      <c r="H94" s="57">
        <v>0.36631814787154593</v>
      </c>
      <c r="I94" s="57">
        <v>0.62061239731142637</v>
      </c>
      <c r="J94" s="57">
        <v>1.0041075429424944</v>
      </c>
      <c r="K94" s="57">
        <v>0.23861090365944737</v>
      </c>
      <c r="L94" s="57">
        <v>0.32598954443614636</v>
      </c>
      <c r="M94" s="132">
        <v>1.4227700000000001</v>
      </c>
    </row>
    <row r="95" spans="1:13" x14ac:dyDescent="0.2">
      <c r="A95" s="58" t="s">
        <v>144</v>
      </c>
      <c r="B95" s="56" t="s">
        <v>244</v>
      </c>
      <c r="C95" s="59">
        <v>9</v>
      </c>
      <c r="D95" s="62" t="s">
        <v>243</v>
      </c>
      <c r="E95" s="64">
        <v>0.27864798021434461</v>
      </c>
      <c r="F95" s="57">
        <v>0.6166529266281946</v>
      </c>
      <c r="G95" s="57">
        <v>8.9035449299258038E-2</v>
      </c>
      <c r="H95" s="57">
        <v>0.416323165704864</v>
      </c>
      <c r="I95" s="57">
        <v>0.69249793899422918</v>
      </c>
      <c r="J95" s="57">
        <v>1.0090684253915911</v>
      </c>
      <c r="K95" s="57">
        <v>0.27287716405605938</v>
      </c>
      <c r="L95" s="57">
        <v>0.34377576257213521</v>
      </c>
      <c r="M95" s="132">
        <v>1.4406600000000001</v>
      </c>
    </row>
    <row r="96" spans="1:13" x14ac:dyDescent="0.2">
      <c r="A96" s="58" t="s">
        <v>168</v>
      </c>
      <c r="B96" s="56" t="s">
        <v>244</v>
      </c>
      <c r="C96" s="59">
        <v>13</v>
      </c>
      <c r="D96" s="62" t="s">
        <v>243</v>
      </c>
      <c r="E96" s="64">
        <v>0.2600243013365735</v>
      </c>
      <c r="F96" s="57">
        <v>0.60935601458080191</v>
      </c>
      <c r="G96" s="57">
        <v>9.0218712029161596E-2</v>
      </c>
      <c r="H96" s="57">
        <v>0.38396111786148235</v>
      </c>
      <c r="I96" s="57">
        <v>0.59781287970838393</v>
      </c>
      <c r="J96" s="57">
        <v>1.0072904009720536</v>
      </c>
      <c r="K96" s="57">
        <v>0.24362089914945323</v>
      </c>
      <c r="L96" s="57">
        <v>0.36573511543134873</v>
      </c>
      <c r="M96" s="132">
        <v>1.4908999999999999</v>
      </c>
    </row>
    <row r="97" spans="1:13" x14ac:dyDescent="0.2">
      <c r="A97" s="58" t="s">
        <v>169</v>
      </c>
      <c r="B97" s="56" t="s">
        <v>244</v>
      </c>
      <c r="C97" s="59">
        <v>12</v>
      </c>
      <c r="D97" s="62" t="s">
        <v>243</v>
      </c>
      <c r="E97" s="64">
        <v>0.24965517241379309</v>
      </c>
      <c r="F97" s="57">
        <v>0.60758620689655174</v>
      </c>
      <c r="G97" s="57">
        <v>7.7372413793103487E-2</v>
      </c>
      <c r="H97" s="57">
        <v>0.33103448275862069</v>
      </c>
      <c r="I97" s="57">
        <v>0.62</v>
      </c>
      <c r="J97" s="57">
        <v>1</v>
      </c>
      <c r="K97" s="57">
        <v>0.24965517241379309</v>
      </c>
      <c r="L97" s="57">
        <v>0.35793103448275859</v>
      </c>
      <c r="M97" s="132">
        <v>1.5073700000000001</v>
      </c>
    </row>
    <row r="98" spans="1:13" ht="17" thickBot="1" x14ac:dyDescent="0.25">
      <c r="A98" s="128" t="s">
        <v>143</v>
      </c>
      <c r="B98" s="60" t="s">
        <v>244</v>
      </c>
      <c r="C98" s="61">
        <v>8</v>
      </c>
      <c r="D98" s="63" t="s">
        <v>243</v>
      </c>
      <c r="E98" s="65">
        <v>0.24578177727784029</v>
      </c>
      <c r="F98" s="66">
        <v>0.58436445444319463</v>
      </c>
      <c r="G98" s="66">
        <v>7.9583802024746908E-2</v>
      </c>
      <c r="H98" s="66">
        <v>0.37345331833520812</v>
      </c>
      <c r="I98" s="66">
        <v>0.64623172103487059</v>
      </c>
      <c r="J98" s="66">
        <v>1.0168728908886389</v>
      </c>
      <c r="K98" s="66">
        <v>0.23678290213723283</v>
      </c>
      <c r="L98" s="66">
        <v>0.34758155230596177</v>
      </c>
      <c r="M98" s="133">
        <v>1.52508</v>
      </c>
    </row>
  </sheetData>
  <autoFilter ref="A2:M98">
    <sortState ref="A3:M98">
      <sortCondition descending="1" ref="B2:B98"/>
    </sortState>
  </autoFilter>
  <mergeCells count="2">
    <mergeCell ref="A1:C1"/>
    <mergeCell ref="E1:L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8"/>
  <sheetViews>
    <sheetView workbookViewId="0">
      <selection activeCell="B28" sqref="B28"/>
    </sheetView>
  </sheetViews>
  <sheetFormatPr baseColWidth="10" defaultRowHeight="16" x14ac:dyDescent="0.2"/>
  <cols>
    <col min="3" max="3" width="11.5" bestFit="1" customWidth="1"/>
    <col min="19" max="19" width="18.33203125" bestFit="1" customWidth="1"/>
    <col min="20" max="20" width="22.1640625" bestFit="1" customWidth="1"/>
    <col min="21" max="21" width="15.1640625" bestFit="1" customWidth="1"/>
    <col min="22" max="22" width="19.83203125" bestFit="1" customWidth="1"/>
    <col min="23" max="23" width="28" bestFit="1" customWidth="1"/>
    <col min="24" max="24" width="13.6640625" bestFit="1" customWidth="1"/>
    <col min="25" max="25" width="12.6640625" bestFit="1" customWidth="1"/>
    <col min="26" max="26" width="24.1640625" bestFit="1" customWidth="1"/>
    <col min="27" max="27" width="15.33203125" bestFit="1" customWidth="1"/>
    <col min="28" max="28" width="18.6640625" bestFit="1" customWidth="1"/>
    <col min="29" max="29" width="19.6640625" bestFit="1" customWidth="1"/>
    <col min="30" max="30" width="17.1640625" bestFit="1" customWidth="1"/>
    <col min="31" max="31" width="20.6640625" bestFit="1" customWidth="1"/>
    <col min="32" max="32" width="23.5" bestFit="1" customWidth="1"/>
    <col min="33" max="33" width="22.83203125" bestFit="1" customWidth="1"/>
    <col min="34" max="34" width="22.83203125" customWidth="1"/>
    <col min="35" max="35" width="22" bestFit="1" customWidth="1"/>
  </cols>
  <sheetData>
    <row r="1" spans="1:35" x14ac:dyDescent="0.2">
      <c r="A1" s="21" t="s">
        <v>263</v>
      </c>
      <c r="B1" s="21" t="s">
        <v>1</v>
      </c>
      <c r="C1" s="21" t="s">
        <v>2</v>
      </c>
      <c r="D1" s="21" t="s">
        <v>219</v>
      </c>
      <c r="E1" s="21" t="s">
        <v>149</v>
      </c>
      <c r="F1" s="21" t="s">
        <v>220</v>
      </c>
      <c r="G1" s="21" t="s">
        <v>219</v>
      </c>
      <c r="H1" s="21" t="s">
        <v>149</v>
      </c>
      <c r="I1" s="21" t="s">
        <v>220</v>
      </c>
      <c r="J1" s="21" t="s">
        <v>257</v>
      </c>
      <c r="K1" s="21" t="s">
        <v>150</v>
      </c>
      <c r="L1" s="21" t="s">
        <v>261</v>
      </c>
      <c r="M1" s="21" t="s">
        <v>219</v>
      </c>
      <c r="N1" s="21" t="s">
        <v>149</v>
      </c>
      <c r="O1" s="21" t="s">
        <v>220</v>
      </c>
      <c r="P1" s="21" t="s">
        <v>257</v>
      </c>
      <c r="Q1" s="21" t="s">
        <v>150</v>
      </c>
      <c r="R1" s="21" t="s">
        <v>261</v>
      </c>
      <c r="S1" s="21" t="s">
        <v>264</v>
      </c>
      <c r="T1" s="21" t="s">
        <v>265</v>
      </c>
      <c r="U1" s="85" t="s">
        <v>258</v>
      </c>
      <c r="V1" s="86" t="s">
        <v>259</v>
      </c>
      <c r="W1" s="21" t="s">
        <v>266</v>
      </c>
      <c r="X1" s="1" t="s">
        <v>267</v>
      </c>
      <c r="Y1" s="21" t="s">
        <v>268</v>
      </c>
      <c r="Z1" s="21" t="s">
        <v>269</v>
      </c>
      <c r="AA1" s="22" t="s">
        <v>270</v>
      </c>
      <c r="AB1" s="23" t="s">
        <v>271</v>
      </c>
      <c r="AC1" s="23" t="s">
        <v>272</v>
      </c>
      <c r="AD1" s="21" t="s">
        <v>273</v>
      </c>
      <c r="AE1" s="21" t="s">
        <v>274</v>
      </c>
      <c r="AF1" s="23" t="s">
        <v>275</v>
      </c>
      <c r="AG1" s="23" t="s">
        <v>276</v>
      </c>
      <c r="AH1" s="23" t="s">
        <v>262</v>
      </c>
      <c r="AI1" s="21" t="s">
        <v>277</v>
      </c>
    </row>
    <row r="2" spans="1:35" x14ac:dyDescent="0.2">
      <c r="A2" s="38">
        <v>104</v>
      </c>
      <c r="B2" s="73" t="s">
        <v>81</v>
      </c>
      <c r="C2" s="80">
        <v>0.46875</v>
      </c>
      <c r="D2" s="70" t="s">
        <v>82</v>
      </c>
      <c r="E2" s="73">
        <v>8</v>
      </c>
      <c r="F2" s="75" t="s">
        <v>46</v>
      </c>
      <c r="G2" s="47" t="s">
        <v>24</v>
      </c>
      <c r="H2" s="39">
        <v>14</v>
      </c>
      <c r="I2" s="39" t="s">
        <v>13</v>
      </c>
      <c r="J2" s="39">
        <v>0.10542168674698796</v>
      </c>
      <c r="K2" s="39">
        <v>166</v>
      </c>
      <c r="L2" s="48">
        <v>2.0388600000000001</v>
      </c>
      <c r="M2" s="47" t="s">
        <v>10</v>
      </c>
      <c r="N2" s="39">
        <v>7</v>
      </c>
      <c r="O2" s="39" t="s">
        <v>11</v>
      </c>
      <c r="P2" s="39">
        <v>5.4973821989528798E-2</v>
      </c>
      <c r="Q2" s="39">
        <v>191</v>
      </c>
      <c r="R2" s="48">
        <v>1.8193299999999999</v>
      </c>
      <c r="S2" s="67">
        <v>0.12066529986313657</v>
      </c>
      <c r="T2" s="79">
        <v>0</v>
      </c>
      <c r="U2" s="79">
        <v>5.044786475745916E-2</v>
      </c>
      <c r="V2" s="79">
        <v>-25</v>
      </c>
      <c r="W2" s="51" t="s">
        <v>223</v>
      </c>
      <c r="X2" s="40" t="s">
        <v>223</v>
      </c>
      <c r="Y2" s="39">
        <v>89</v>
      </c>
      <c r="Z2" s="54">
        <v>29</v>
      </c>
      <c r="AA2" s="53" t="s">
        <v>223</v>
      </c>
      <c r="AB2" s="39">
        <v>50</v>
      </c>
      <c r="AC2" s="39">
        <v>39</v>
      </c>
      <c r="AD2" s="54" t="s">
        <v>223</v>
      </c>
      <c r="AE2" s="47" t="s">
        <v>232</v>
      </c>
      <c r="AF2" s="77">
        <v>50</v>
      </c>
      <c r="AG2" s="77">
        <v>39</v>
      </c>
      <c r="AH2" s="88">
        <v>0.5617977528089888</v>
      </c>
      <c r="AI2" s="41" t="s">
        <v>231</v>
      </c>
    </row>
    <row r="3" spans="1:35" x14ac:dyDescent="0.2">
      <c r="A3" s="2">
        <v>74</v>
      </c>
      <c r="B3" s="36">
        <v>42110</v>
      </c>
      <c r="C3" s="81">
        <v>0.44236111111111115</v>
      </c>
      <c r="D3" s="44" t="s">
        <v>52</v>
      </c>
      <c r="E3" s="20">
        <v>9</v>
      </c>
      <c r="F3" s="43" t="s">
        <v>13</v>
      </c>
      <c r="G3" s="49" t="s">
        <v>19</v>
      </c>
      <c r="H3" s="8">
        <v>16</v>
      </c>
      <c r="I3" s="8" t="s">
        <v>13</v>
      </c>
      <c r="J3" s="8">
        <v>7.2243346007604556E-2</v>
      </c>
      <c r="K3" s="8">
        <v>197.25</v>
      </c>
      <c r="L3" s="32">
        <v>2.0538699999999999</v>
      </c>
      <c r="M3" s="49" t="s">
        <v>10</v>
      </c>
      <c r="N3" s="8">
        <v>7</v>
      </c>
      <c r="O3" s="8" t="s">
        <v>11</v>
      </c>
      <c r="P3" s="8">
        <v>5.4973821989528798E-2</v>
      </c>
      <c r="Q3" s="8">
        <v>191</v>
      </c>
      <c r="R3" s="32">
        <v>1.8193299999999999</v>
      </c>
      <c r="S3" s="67">
        <v>0.12891558980503812</v>
      </c>
      <c r="T3" s="79">
        <v>0</v>
      </c>
      <c r="U3" s="79">
        <v>1.7269524018075758E-2</v>
      </c>
      <c r="V3" s="79">
        <v>6.25</v>
      </c>
      <c r="W3" s="51" t="s">
        <v>222</v>
      </c>
      <c r="X3" s="13" t="s">
        <v>223</v>
      </c>
      <c r="Y3" s="8">
        <v>44</v>
      </c>
      <c r="Z3" s="10">
        <v>12</v>
      </c>
      <c r="AA3" s="26" t="s">
        <v>223</v>
      </c>
      <c r="AB3" s="8">
        <v>12</v>
      </c>
      <c r="AC3" s="8">
        <v>32</v>
      </c>
      <c r="AD3" s="11" t="s">
        <v>222</v>
      </c>
      <c r="AE3" s="49" t="s">
        <v>231</v>
      </c>
      <c r="AF3" s="8">
        <v>32</v>
      </c>
      <c r="AG3" s="8">
        <v>12</v>
      </c>
      <c r="AH3" s="89">
        <v>0.72727272727272729</v>
      </c>
      <c r="AI3" s="27" t="s">
        <v>231</v>
      </c>
    </row>
    <row r="4" spans="1:35" x14ac:dyDescent="0.2">
      <c r="A4" s="2">
        <v>92</v>
      </c>
      <c r="B4" s="36">
        <v>42117</v>
      </c>
      <c r="C4" s="81">
        <v>0.44930555555555557</v>
      </c>
      <c r="D4" s="44" t="s">
        <v>62</v>
      </c>
      <c r="E4" s="20">
        <v>5</v>
      </c>
      <c r="F4" s="43" t="s">
        <v>46</v>
      </c>
      <c r="G4" s="49" t="s">
        <v>19</v>
      </c>
      <c r="H4" s="8">
        <v>16</v>
      </c>
      <c r="I4" s="8" t="s">
        <v>13</v>
      </c>
      <c r="J4" s="8">
        <v>7.2243346007604556E-2</v>
      </c>
      <c r="K4" s="8">
        <v>197.25</v>
      </c>
      <c r="L4" s="32">
        <v>2.0538699999999999</v>
      </c>
      <c r="M4" s="49" t="s">
        <v>10</v>
      </c>
      <c r="N4" s="8">
        <v>7</v>
      </c>
      <c r="O4" s="8" t="s">
        <v>11</v>
      </c>
      <c r="P4" s="8">
        <v>5.4973821989528798E-2</v>
      </c>
      <c r="Q4" s="8">
        <v>191</v>
      </c>
      <c r="R4" s="32">
        <v>1.8193299999999999</v>
      </c>
      <c r="S4" s="67">
        <v>0.12891558980503812</v>
      </c>
      <c r="T4" s="79">
        <v>0</v>
      </c>
      <c r="U4" s="79">
        <v>1.7269524018075758E-2</v>
      </c>
      <c r="V4" s="79">
        <v>6.25</v>
      </c>
      <c r="W4" s="51" t="s">
        <v>223</v>
      </c>
      <c r="X4" s="13" t="s">
        <v>222</v>
      </c>
      <c r="Y4" s="8">
        <v>110</v>
      </c>
      <c r="Z4" s="10">
        <v>12</v>
      </c>
      <c r="AA4" s="26" t="s">
        <v>222</v>
      </c>
      <c r="AB4" s="8">
        <v>45</v>
      </c>
      <c r="AC4" s="8">
        <v>65</v>
      </c>
      <c r="AD4" s="11" t="s">
        <v>222</v>
      </c>
      <c r="AE4" s="49" t="s">
        <v>231</v>
      </c>
      <c r="AF4" s="8">
        <v>45</v>
      </c>
      <c r="AG4" s="8">
        <v>65</v>
      </c>
      <c r="AH4" s="89">
        <v>0.40909090909090912</v>
      </c>
      <c r="AI4" s="27" t="s">
        <v>232</v>
      </c>
    </row>
    <row r="5" spans="1:35" x14ac:dyDescent="0.2">
      <c r="A5" s="2">
        <v>38</v>
      </c>
      <c r="B5" s="36">
        <v>42100</v>
      </c>
      <c r="C5" s="81">
        <v>0.40763888888888888</v>
      </c>
      <c r="D5" s="44" t="s">
        <v>16</v>
      </c>
      <c r="E5" s="20">
        <v>7</v>
      </c>
      <c r="F5" s="43" t="s">
        <v>4</v>
      </c>
      <c r="G5" s="49" t="s">
        <v>17</v>
      </c>
      <c r="H5" s="8">
        <v>11</v>
      </c>
      <c r="I5" s="8" t="s">
        <v>11</v>
      </c>
      <c r="J5" s="8">
        <v>3.0373831775700934E-2</v>
      </c>
      <c r="K5" s="8">
        <v>214</v>
      </c>
      <c r="L5" s="32">
        <v>2.0547399999999998</v>
      </c>
      <c r="M5" s="49" t="s">
        <v>10</v>
      </c>
      <c r="N5" s="8">
        <v>7</v>
      </c>
      <c r="O5" s="8" t="s">
        <v>11</v>
      </c>
      <c r="P5" s="8">
        <v>5.4973821989528798E-2</v>
      </c>
      <c r="Q5" s="8">
        <v>191</v>
      </c>
      <c r="R5" s="32">
        <v>1.8193299999999999</v>
      </c>
      <c r="S5" s="67">
        <v>0.12939378782298974</v>
      </c>
      <c r="T5" s="79">
        <v>0</v>
      </c>
      <c r="U5" s="79">
        <v>-2.4599990213827864E-2</v>
      </c>
      <c r="V5" s="79">
        <v>23</v>
      </c>
      <c r="W5" s="51" t="s">
        <v>223</v>
      </c>
      <c r="X5" s="13" t="s">
        <v>223</v>
      </c>
      <c r="Y5" s="8">
        <v>160</v>
      </c>
      <c r="Z5" s="10">
        <v>10</v>
      </c>
      <c r="AA5" s="26" t="s">
        <v>222</v>
      </c>
      <c r="AB5" s="8">
        <v>91</v>
      </c>
      <c r="AC5" s="8">
        <v>69</v>
      </c>
      <c r="AD5" s="11" t="s">
        <v>223</v>
      </c>
      <c r="AE5" s="49" t="s">
        <v>231</v>
      </c>
      <c r="AF5" s="8">
        <v>91</v>
      </c>
      <c r="AG5" s="8">
        <v>69</v>
      </c>
      <c r="AH5" s="89">
        <v>0.56874999999999998</v>
      </c>
      <c r="AI5" s="27" t="s">
        <v>231</v>
      </c>
    </row>
    <row r="6" spans="1:35" x14ac:dyDescent="0.2">
      <c r="A6" s="2">
        <v>51</v>
      </c>
      <c r="B6" s="35">
        <v>42102</v>
      </c>
      <c r="C6" s="81">
        <v>0.52847222222222223</v>
      </c>
      <c r="D6" s="42" t="s">
        <v>135</v>
      </c>
      <c r="E6" s="20">
        <v>3</v>
      </c>
      <c r="F6" s="43" t="s">
        <v>13</v>
      </c>
      <c r="G6" s="49" t="s">
        <v>37</v>
      </c>
      <c r="H6" s="8">
        <v>9</v>
      </c>
      <c r="I6" s="8" t="s">
        <v>30</v>
      </c>
      <c r="J6" s="8">
        <v>0.14482758620689656</v>
      </c>
      <c r="K6" s="8">
        <v>145</v>
      </c>
      <c r="L6" s="32">
        <v>2.0896300000000001</v>
      </c>
      <c r="M6" s="49" t="s">
        <v>10</v>
      </c>
      <c r="N6" s="8">
        <v>7</v>
      </c>
      <c r="O6" s="8" t="s">
        <v>11</v>
      </c>
      <c r="P6" s="8">
        <v>5.4973821989528798E-2</v>
      </c>
      <c r="Q6" s="8">
        <v>191</v>
      </c>
      <c r="R6" s="32">
        <v>1.8193299999999999</v>
      </c>
      <c r="S6" s="67">
        <v>0.14857117730153421</v>
      </c>
      <c r="T6" s="79">
        <v>0</v>
      </c>
      <c r="U6" s="79">
        <v>8.9853764217367765E-2</v>
      </c>
      <c r="V6" s="79">
        <v>-46</v>
      </c>
      <c r="W6" s="51" t="s">
        <v>222</v>
      </c>
      <c r="X6" s="13" t="s">
        <v>223</v>
      </c>
      <c r="Y6" s="8">
        <v>251</v>
      </c>
      <c r="Z6" s="10">
        <v>1</v>
      </c>
      <c r="AA6" s="26" t="s">
        <v>222</v>
      </c>
      <c r="AB6" s="8">
        <v>145</v>
      </c>
      <c r="AC6" s="8">
        <v>106</v>
      </c>
      <c r="AD6" s="11" t="s">
        <v>223</v>
      </c>
      <c r="AE6" s="49" t="s">
        <v>232</v>
      </c>
      <c r="AF6" s="8">
        <v>106</v>
      </c>
      <c r="AG6" s="8">
        <v>145</v>
      </c>
      <c r="AH6" s="89">
        <v>0.42231075697211157</v>
      </c>
      <c r="AI6" s="27" t="s">
        <v>232</v>
      </c>
    </row>
    <row r="7" spans="1:35" x14ac:dyDescent="0.2">
      <c r="A7" s="2">
        <v>105</v>
      </c>
      <c r="B7" s="15" t="s">
        <v>89</v>
      </c>
      <c r="C7" s="81">
        <v>0.47569444444444442</v>
      </c>
      <c r="D7" s="44" t="s">
        <v>90</v>
      </c>
      <c r="E7" s="15">
        <v>10</v>
      </c>
      <c r="F7" s="46" t="s">
        <v>13</v>
      </c>
      <c r="G7" s="49" t="s">
        <v>37</v>
      </c>
      <c r="H7" s="8">
        <v>9</v>
      </c>
      <c r="I7" s="8" t="s">
        <v>30</v>
      </c>
      <c r="J7" s="8">
        <v>0.14482758620689656</v>
      </c>
      <c r="K7" s="8">
        <v>145</v>
      </c>
      <c r="L7" s="32">
        <v>2.0896300000000001</v>
      </c>
      <c r="M7" s="49" t="s">
        <v>10</v>
      </c>
      <c r="N7" s="8">
        <v>7</v>
      </c>
      <c r="O7" s="8" t="s">
        <v>11</v>
      </c>
      <c r="P7" s="8">
        <v>5.4973821989528798E-2</v>
      </c>
      <c r="Q7" s="8">
        <v>191</v>
      </c>
      <c r="R7" s="32">
        <v>1.8193299999999999</v>
      </c>
      <c r="S7" s="67">
        <v>0.14857117730153421</v>
      </c>
      <c r="T7" s="79">
        <v>0</v>
      </c>
      <c r="U7" s="79">
        <v>8.9853764217367765E-2</v>
      </c>
      <c r="V7" s="79">
        <v>-46</v>
      </c>
      <c r="W7" s="51" t="s">
        <v>223</v>
      </c>
      <c r="X7" s="13" t="s">
        <v>222</v>
      </c>
      <c r="Y7" s="8">
        <v>192</v>
      </c>
      <c r="Z7" s="11">
        <v>35</v>
      </c>
      <c r="AA7" s="26" t="s">
        <v>222</v>
      </c>
      <c r="AB7" s="8">
        <v>42</v>
      </c>
      <c r="AC7" s="8">
        <v>150</v>
      </c>
      <c r="AD7" s="11" t="s">
        <v>222</v>
      </c>
      <c r="AE7" s="49" t="s">
        <v>231</v>
      </c>
      <c r="AF7" s="9">
        <v>42</v>
      </c>
      <c r="AG7" s="9">
        <v>150</v>
      </c>
      <c r="AH7" s="90">
        <v>0.21875</v>
      </c>
      <c r="AI7" s="27" t="s">
        <v>232</v>
      </c>
    </row>
    <row r="8" spans="1:35" x14ac:dyDescent="0.2">
      <c r="A8" s="2">
        <v>41</v>
      </c>
      <c r="B8" s="35">
        <v>42100</v>
      </c>
      <c r="C8" s="81">
        <v>0.53680555555555554</v>
      </c>
      <c r="D8" s="42" t="s">
        <v>138</v>
      </c>
      <c r="E8" s="20">
        <v>17</v>
      </c>
      <c r="F8" s="43" t="s">
        <v>13</v>
      </c>
      <c r="G8" s="49" t="s">
        <v>24</v>
      </c>
      <c r="H8" s="8">
        <v>14</v>
      </c>
      <c r="I8" s="8" t="s">
        <v>13</v>
      </c>
      <c r="J8" s="8">
        <v>0.10542168674698796</v>
      </c>
      <c r="K8" s="8">
        <v>166</v>
      </c>
      <c r="L8" s="32">
        <v>2.0388600000000001</v>
      </c>
      <c r="M8" s="49" t="s">
        <v>61</v>
      </c>
      <c r="N8" s="8">
        <v>13</v>
      </c>
      <c r="O8" s="8" t="s">
        <v>13</v>
      </c>
      <c r="P8" s="8">
        <v>0.14629948364888123</v>
      </c>
      <c r="Q8" s="8">
        <v>145.25</v>
      </c>
      <c r="R8" s="32">
        <v>1.77318</v>
      </c>
      <c r="S8" s="67">
        <v>0.14983250431428288</v>
      </c>
      <c r="T8" s="79">
        <v>0</v>
      </c>
      <c r="U8" s="79">
        <v>-4.0877796901893276E-2</v>
      </c>
      <c r="V8" s="79">
        <v>20.75</v>
      </c>
      <c r="W8" s="51" t="s">
        <v>223</v>
      </c>
      <c r="X8" s="13" t="s">
        <v>223</v>
      </c>
      <c r="Y8" s="8">
        <v>126</v>
      </c>
      <c r="Z8" s="10">
        <v>20</v>
      </c>
      <c r="AA8" s="26" t="s">
        <v>223</v>
      </c>
      <c r="AB8" s="8">
        <v>49</v>
      </c>
      <c r="AC8" s="8">
        <v>77</v>
      </c>
      <c r="AD8" s="11" t="s">
        <v>222</v>
      </c>
      <c r="AE8" s="49" t="s">
        <v>232</v>
      </c>
      <c r="AF8" s="8">
        <v>49</v>
      </c>
      <c r="AG8" s="8">
        <v>77</v>
      </c>
      <c r="AH8" s="89">
        <v>0.3888888888888889</v>
      </c>
      <c r="AI8" s="27" t="s">
        <v>232</v>
      </c>
    </row>
    <row r="9" spans="1:35" x14ac:dyDescent="0.2">
      <c r="A9" s="2">
        <v>65</v>
      </c>
      <c r="B9" s="36">
        <v>42108</v>
      </c>
      <c r="C9" s="81">
        <v>0.4777777777777778</v>
      </c>
      <c r="D9" s="44" t="s">
        <v>92</v>
      </c>
      <c r="E9" s="20">
        <v>5</v>
      </c>
      <c r="F9" s="43" t="s">
        <v>46</v>
      </c>
      <c r="G9" s="49" t="s">
        <v>19</v>
      </c>
      <c r="H9" s="8">
        <v>16</v>
      </c>
      <c r="I9" s="8" t="s">
        <v>13</v>
      </c>
      <c r="J9" s="8">
        <v>7.2243346007604556E-2</v>
      </c>
      <c r="K9" s="8">
        <v>197.25</v>
      </c>
      <c r="L9" s="32">
        <v>2.0538699999999999</v>
      </c>
      <c r="M9" s="49" t="s">
        <v>61</v>
      </c>
      <c r="N9" s="8">
        <v>13</v>
      </c>
      <c r="O9" s="8" t="s">
        <v>13</v>
      </c>
      <c r="P9" s="8">
        <v>0.14629948364888123</v>
      </c>
      <c r="Q9" s="8">
        <v>145.25</v>
      </c>
      <c r="R9" s="32">
        <v>1.77318</v>
      </c>
      <c r="S9" s="67">
        <v>0.15829752196618499</v>
      </c>
      <c r="T9" s="79">
        <v>0</v>
      </c>
      <c r="U9" s="79">
        <v>-7.4056137641276679E-2</v>
      </c>
      <c r="V9" s="79">
        <v>52</v>
      </c>
      <c r="W9" s="51" t="s">
        <v>222</v>
      </c>
      <c r="X9" s="13" t="s">
        <v>222</v>
      </c>
      <c r="Y9" s="8">
        <v>155</v>
      </c>
      <c r="Z9" s="10">
        <v>2</v>
      </c>
      <c r="AA9" s="26" t="s">
        <v>223</v>
      </c>
      <c r="AB9" s="8">
        <v>98</v>
      </c>
      <c r="AC9" s="8">
        <v>57</v>
      </c>
      <c r="AD9" s="11" t="s">
        <v>223</v>
      </c>
      <c r="AE9" s="49" t="s">
        <v>231</v>
      </c>
      <c r="AF9" s="8">
        <v>57</v>
      </c>
      <c r="AG9" s="8">
        <v>98</v>
      </c>
      <c r="AH9" s="89">
        <v>0.36774193548387096</v>
      </c>
      <c r="AI9" s="27" t="s">
        <v>232</v>
      </c>
    </row>
    <row r="10" spans="1:35" x14ac:dyDescent="0.2">
      <c r="A10" s="2">
        <v>19</v>
      </c>
      <c r="B10" s="36">
        <v>42094</v>
      </c>
      <c r="C10" s="81">
        <v>0.44930555555555557</v>
      </c>
      <c r="D10" s="44" t="s">
        <v>60</v>
      </c>
      <c r="E10" s="20">
        <v>6</v>
      </c>
      <c r="F10" s="43" t="s">
        <v>11</v>
      </c>
      <c r="G10" s="49" t="s">
        <v>17</v>
      </c>
      <c r="H10" s="8">
        <v>11</v>
      </c>
      <c r="I10" s="8" t="s">
        <v>11</v>
      </c>
      <c r="J10" s="8">
        <v>3.0373831775700934E-2</v>
      </c>
      <c r="K10" s="8">
        <v>214</v>
      </c>
      <c r="L10" s="32">
        <v>2.0547399999999998</v>
      </c>
      <c r="M10" s="49" t="s">
        <v>61</v>
      </c>
      <c r="N10" s="8">
        <v>13</v>
      </c>
      <c r="O10" s="8" t="s">
        <v>13</v>
      </c>
      <c r="P10" s="8">
        <v>0.14629948364888123</v>
      </c>
      <c r="Q10" s="8">
        <v>145.25</v>
      </c>
      <c r="R10" s="32">
        <v>1.77318</v>
      </c>
      <c r="S10" s="67">
        <v>0.15878816589404338</v>
      </c>
      <c r="T10" s="79">
        <v>0</v>
      </c>
      <c r="U10" s="79">
        <v>-0.1159256518731803</v>
      </c>
      <c r="V10" s="79">
        <v>68.75</v>
      </c>
      <c r="W10" s="51" t="s">
        <v>222</v>
      </c>
      <c r="X10" s="13" t="s">
        <v>223</v>
      </c>
      <c r="Y10" s="8">
        <v>172</v>
      </c>
      <c r="Z10" s="10">
        <v>11</v>
      </c>
      <c r="AA10" s="26" t="s">
        <v>222</v>
      </c>
      <c r="AB10" s="8">
        <v>114</v>
      </c>
      <c r="AC10" s="8">
        <v>58</v>
      </c>
      <c r="AD10" s="11" t="s">
        <v>223</v>
      </c>
      <c r="AE10" s="49" t="s">
        <v>232</v>
      </c>
      <c r="AF10" s="8">
        <v>58</v>
      </c>
      <c r="AG10" s="8">
        <v>114</v>
      </c>
      <c r="AH10" s="89">
        <v>0.33720930232558138</v>
      </c>
      <c r="AI10" s="27" t="s">
        <v>232</v>
      </c>
    </row>
    <row r="11" spans="1:35" x14ac:dyDescent="0.2">
      <c r="A11" s="2">
        <v>36</v>
      </c>
      <c r="B11" s="36">
        <v>42097</v>
      </c>
      <c r="C11" s="81">
        <v>0.4993055555555555</v>
      </c>
      <c r="D11" s="44" t="s">
        <v>117</v>
      </c>
      <c r="E11" s="20">
        <v>5</v>
      </c>
      <c r="F11" s="43" t="s">
        <v>8</v>
      </c>
      <c r="G11" s="49" t="s">
        <v>24</v>
      </c>
      <c r="H11" s="8">
        <v>14</v>
      </c>
      <c r="I11" s="8" t="s">
        <v>13</v>
      </c>
      <c r="J11" s="8">
        <v>0.10542168674698796</v>
      </c>
      <c r="K11" s="8">
        <v>166</v>
      </c>
      <c r="L11" s="32">
        <v>2.0388600000000001</v>
      </c>
      <c r="M11" s="49" t="s">
        <v>32</v>
      </c>
      <c r="N11" s="8">
        <v>12</v>
      </c>
      <c r="O11" s="8" t="s">
        <v>13</v>
      </c>
      <c r="P11" s="8">
        <v>0.12871287128712872</v>
      </c>
      <c r="Q11" s="8">
        <v>126.25</v>
      </c>
      <c r="R11" s="32">
        <v>1.72739</v>
      </c>
      <c r="S11" s="67">
        <v>0.18031249457273699</v>
      </c>
      <c r="T11" s="79">
        <v>0</v>
      </c>
      <c r="U11" s="79">
        <v>-2.3291184540140758E-2</v>
      </c>
      <c r="V11" s="79">
        <v>39.75</v>
      </c>
      <c r="W11" s="51" t="s">
        <v>223</v>
      </c>
      <c r="X11" s="13" t="s">
        <v>223</v>
      </c>
      <c r="Y11" s="8">
        <v>246</v>
      </c>
      <c r="Z11" s="10">
        <v>28</v>
      </c>
      <c r="AA11" s="26" t="s">
        <v>222</v>
      </c>
      <c r="AB11" s="8">
        <v>123</v>
      </c>
      <c r="AC11" s="8">
        <v>123</v>
      </c>
      <c r="AD11" s="11" t="s">
        <v>236</v>
      </c>
      <c r="AE11" s="49" t="s">
        <v>232</v>
      </c>
      <c r="AF11" s="8">
        <v>123</v>
      </c>
      <c r="AG11" s="8">
        <v>123</v>
      </c>
      <c r="AH11" s="89">
        <v>0.5</v>
      </c>
      <c r="AI11" s="27" t="s">
        <v>236</v>
      </c>
    </row>
    <row r="12" spans="1:35" x14ac:dyDescent="0.2">
      <c r="A12" s="2">
        <v>40</v>
      </c>
      <c r="B12" s="36">
        <v>42100</v>
      </c>
      <c r="C12" s="81">
        <v>0.53125</v>
      </c>
      <c r="D12" s="44" t="s">
        <v>136</v>
      </c>
      <c r="E12" s="20">
        <v>11</v>
      </c>
      <c r="F12" s="43" t="s">
        <v>13</v>
      </c>
      <c r="G12" s="49" t="s">
        <v>19</v>
      </c>
      <c r="H12" s="8">
        <v>16</v>
      </c>
      <c r="I12" s="8" t="s">
        <v>13</v>
      </c>
      <c r="J12" s="8">
        <v>7.2243346007604556E-2</v>
      </c>
      <c r="K12" s="8">
        <v>197.25</v>
      </c>
      <c r="L12" s="32">
        <v>2.0538699999999999</v>
      </c>
      <c r="M12" s="49" t="s">
        <v>32</v>
      </c>
      <c r="N12" s="8">
        <v>12</v>
      </c>
      <c r="O12" s="8" t="s">
        <v>13</v>
      </c>
      <c r="P12" s="8">
        <v>0.12871287128712872</v>
      </c>
      <c r="Q12" s="8">
        <v>126.25</v>
      </c>
      <c r="R12" s="32">
        <v>1.72739</v>
      </c>
      <c r="S12" s="67">
        <v>0.18900190460752922</v>
      </c>
      <c r="T12" s="79">
        <v>0</v>
      </c>
      <c r="U12" s="79">
        <v>-5.646952527952416E-2</v>
      </c>
      <c r="V12" s="79">
        <v>71</v>
      </c>
      <c r="W12" s="51" t="s">
        <v>223</v>
      </c>
      <c r="X12" s="13" t="s">
        <v>223</v>
      </c>
      <c r="Y12" s="8">
        <v>98</v>
      </c>
      <c r="Z12" s="10">
        <v>79</v>
      </c>
      <c r="AA12" s="26" t="s">
        <v>223</v>
      </c>
      <c r="AB12" s="8">
        <v>92</v>
      </c>
      <c r="AC12" s="8">
        <v>6</v>
      </c>
      <c r="AD12" s="11" t="s">
        <v>223</v>
      </c>
      <c r="AE12" s="49" t="s">
        <v>232</v>
      </c>
      <c r="AF12" s="8">
        <v>92</v>
      </c>
      <c r="AG12" s="8">
        <v>6</v>
      </c>
      <c r="AH12" s="89">
        <v>0.93877551020408168</v>
      </c>
      <c r="AI12" s="27" t="s">
        <v>231</v>
      </c>
    </row>
    <row r="13" spans="1:35" x14ac:dyDescent="0.2">
      <c r="A13" s="2">
        <v>80</v>
      </c>
      <c r="B13" s="36">
        <v>42110</v>
      </c>
      <c r="C13" s="81">
        <v>0.49027777777777781</v>
      </c>
      <c r="D13" s="44" t="s">
        <v>106</v>
      </c>
      <c r="E13" s="20">
        <v>7</v>
      </c>
      <c r="F13" s="43" t="s">
        <v>13</v>
      </c>
      <c r="G13" s="49" t="s">
        <v>17</v>
      </c>
      <c r="H13" s="8">
        <v>11</v>
      </c>
      <c r="I13" s="8" t="s">
        <v>11</v>
      </c>
      <c r="J13" s="8">
        <v>3.0373831775700934E-2</v>
      </c>
      <c r="K13" s="8">
        <v>214</v>
      </c>
      <c r="L13" s="32">
        <v>2.0547399999999998</v>
      </c>
      <c r="M13" s="49" t="s">
        <v>32</v>
      </c>
      <c r="N13" s="8">
        <v>12</v>
      </c>
      <c r="O13" s="8" t="s">
        <v>13</v>
      </c>
      <c r="P13" s="8">
        <v>0.12871287128712872</v>
      </c>
      <c r="Q13" s="8">
        <v>126.25</v>
      </c>
      <c r="R13" s="32">
        <v>1.72739</v>
      </c>
      <c r="S13" s="67">
        <v>0.18950555462287022</v>
      </c>
      <c r="T13" s="79">
        <v>0</v>
      </c>
      <c r="U13" s="79">
        <v>-9.8339039511427778E-2</v>
      </c>
      <c r="V13" s="79">
        <v>87.75</v>
      </c>
      <c r="W13" s="51" t="s">
        <v>222</v>
      </c>
      <c r="X13" s="13" t="s">
        <v>222</v>
      </c>
      <c r="Y13" s="8">
        <v>161</v>
      </c>
      <c r="Z13" s="10">
        <v>19</v>
      </c>
      <c r="AA13" s="26" t="s">
        <v>223</v>
      </c>
      <c r="AB13" s="8">
        <v>73</v>
      </c>
      <c r="AC13" s="8">
        <v>88</v>
      </c>
      <c r="AD13" s="11" t="s">
        <v>222</v>
      </c>
      <c r="AE13" s="49" t="s">
        <v>231</v>
      </c>
      <c r="AF13" s="8">
        <v>88</v>
      </c>
      <c r="AG13" s="8">
        <v>73</v>
      </c>
      <c r="AH13" s="89">
        <v>0.54658385093167705</v>
      </c>
      <c r="AI13" s="27" t="s">
        <v>231</v>
      </c>
    </row>
    <row r="14" spans="1:35" x14ac:dyDescent="0.2">
      <c r="A14" s="2">
        <v>101</v>
      </c>
      <c r="B14" s="36">
        <v>42123</v>
      </c>
      <c r="C14" s="81">
        <v>0.45208333333333334</v>
      </c>
      <c r="D14" s="44" t="s">
        <v>70</v>
      </c>
      <c r="E14" s="20">
        <v>12</v>
      </c>
      <c r="F14" s="43" t="s">
        <v>13</v>
      </c>
      <c r="G14" s="49" t="s">
        <v>17</v>
      </c>
      <c r="H14" s="8">
        <v>11</v>
      </c>
      <c r="I14" s="8" t="s">
        <v>11</v>
      </c>
      <c r="J14" s="8">
        <v>3.0373831775700934E-2</v>
      </c>
      <c r="K14" s="8">
        <v>214</v>
      </c>
      <c r="L14" s="32">
        <v>2.0547399999999998</v>
      </c>
      <c r="M14" s="49" t="s">
        <v>32</v>
      </c>
      <c r="N14" s="8">
        <v>12</v>
      </c>
      <c r="O14" s="8" t="s">
        <v>13</v>
      </c>
      <c r="P14" s="8">
        <v>0.12871287128712872</v>
      </c>
      <c r="Q14" s="8">
        <v>126.25</v>
      </c>
      <c r="R14" s="32">
        <v>1.72739</v>
      </c>
      <c r="S14" s="67">
        <v>0.18950555462287022</v>
      </c>
      <c r="T14" s="79">
        <v>0</v>
      </c>
      <c r="U14" s="79">
        <v>-9.8339039511427778E-2</v>
      </c>
      <c r="V14" s="79">
        <v>87.75</v>
      </c>
      <c r="W14" s="51" t="s">
        <v>223</v>
      </c>
      <c r="X14" s="13" t="s">
        <v>223</v>
      </c>
      <c r="Y14" s="8">
        <v>131</v>
      </c>
      <c r="Z14" s="10">
        <v>15</v>
      </c>
      <c r="AA14" s="26" t="s">
        <v>223</v>
      </c>
      <c r="AB14" s="8">
        <v>118</v>
      </c>
      <c r="AC14" s="8">
        <v>13</v>
      </c>
      <c r="AD14" s="11" t="s">
        <v>223</v>
      </c>
      <c r="AE14" s="49" t="s">
        <v>232</v>
      </c>
      <c r="AF14" s="8">
        <v>118</v>
      </c>
      <c r="AG14" s="8">
        <v>13</v>
      </c>
      <c r="AH14" s="89">
        <v>0.9007633587786259</v>
      </c>
      <c r="AI14" s="27" t="s">
        <v>231</v>
      </c>
    </row>
    <row r="15" spans="1:35" x14ac:dyDescent="0.2">
      <c r="A15" s="2">
        <v>82</v>
      </c>
      <c r="B15" s="36">
        <v>42114</v>
      </c>
      <c r="C15" s="81">
        <v>0.45555555555555555</v>
      </c>
      <c r="D15" s="44" t="s">
        <v>72</v>
      </c>
      <c r="E15" s="20">
        <v>15</v>
      </c>
      <c r="F15" s="43" t="s">
        <v>30</v>
      </c>
      <c r="G15" s="49" t="s">
        <v>24</v>
      </c>
      <c r="H15" s="8">
        <v>14</v>
      </c>
      <c r="I15" s="8" t="s">
        <v>13</v>
      </c>
      <c r="J15" s="8">
        <v>0.10542168674698796</v>
      </c>
      <c r="K15" s="8">
        <v>166</v>
      </c>
      <c r="L15" s="32">
        <v>2.0388600000000001</v>
      </c>
      <c r="M15" s="49" t="s">
        <v>7</v>
      </c>
      <c r="N15" s="8">
        <v>9</v>
      </c>
      <c r="O15" s="8" t="s">
        <v>8</v>
      </c>
      <c r="P15" s="8">
        <v>6.7103109656301146E-2</v>
      </c>
      <c r="Q15" s="8">
        <v>152.75</v>
      </c>
      <c r="R15" s="32">
        <v>1.7127600000000001</v>
      </c>
      <c r="S15" s="67">
        <v>0.1903944510614447</v>
      </c>
      <c r="T15" s="79">
        <v>0</v>
      </c>
      <c r="U15" s="79">
        <v>3.8318577090686812E-2</v>
      </c>
      <c r="V15" s="79">
        <v>13.25</v>
      </c>
      <c r="W15" s="51" t="s">
        <v>223</v>
      </c>
      <c r="X15" s="13" t="s">
        <v>223</v>
      </c>
      <c r="Y15" s="8">
        <v>163</v>
      </c>
      <c r="Z15" s="10">
        <v>15</v>
      </c>
      <c r="AA15" s="26" t="s">
        <v>222</v>
      </c>
      <c r="AB15" s="8">
        <v>92</v>
      </c>
      <c r="AC15" s="8">
        <v>71</v>
      </c>
      <c r="AD15" s="11" t="s">
        <v>223</v>
      </c>
      <c r="AE15" s="49" t="s">
        <v>231</v>
      </c>
      <c r="AF15" s="8">
        <v>92</v>
      </c>
      <c r="AG15" s="8">
        <v>71</v>
      </c>
      <c r="AH15" s="89">
        <v>0.56441717791411039</v>
      </c>
      <c r="AI15" s="27" t="s">
        <v>231</v>
      </c>
    </row>
    <row r="16" spans="1:35" x14ac:dyDescent="0.2">
      <c r="A16" s="2">
        <v>99</v>
      </c>
      <c r="B16" s="37">
        <v>42123</v>
      </c>
      <c r="C16" s="82">
        <v>0.42222222222222222</v>
      </c>
      <c r="D16" s="26" t="s">
        <v>23</v>
      </c>
      <c r="E16" s="20">
        <v>4</v>
      </c>
      <c r="F16" s="43" t="s">
        <v>13</v>
      </c>
      <c r="G16" s="49" t="s">
        <v>24</v>
      </c>
      <c r="H16" s="8">
        <v>14</v>
      </c>
      <c r="I16" s="8" t="s">
        <v>13</v>
      </c>
      <c r="J16" s="8">
        <v>0.10542168674698796</v>
      </c>
      <c r="K16" s="8">
        <v>166</v>
      </c>
      <c r="L16" s="32">
        <v>2.0388600000000001</v>
      </c>
      <c r="M16" s="49" t="s">
        <v>7</v>
      </c>
      <c r="N16" s="8">
        <v>9</v>
      </c>
      <c r="O16" s="8" t="s">
        <v>8</v>
      </c>
      <c r="P16" s="8">
        <v>6.7103109656301146E-2</v>
      </c>
      <c r="Q16" s="8">
        <v>152.75</v>
      </c>
      <c r="R16" s="32">
        <v>1.7127600000000001</v>
      </c>
      <c r="S16" s="67">
        <v>0.1903944510614447</v>
      </c>
      <c r="T16" s="79">
        <v>0</v>
      </c>
      <c r="U16" s="79">
        <v>3.8318577090686812E-2</v>
      </c>
      <c r="V16" s="79">
        <v>13.25</v>
      </c>
      <c r="W16" s="51" t="s">
        <v>222</v>
      </c>
      <c r="X16" s="13" t="s">
        <v>222</v>
      </c>
      <c r="Y16" s="8">
        <v>274</v>
      </c>
      <c r="Z16" s="10">
        <v>12</v>
      </c>
      <c r="AA16" s="26" t="s">
        <v>223</v>
      </c>
      <c r="AB16" s="8">
        <v>133</v>
      </c>
      <c r="AC16" s="8">
        <v>141</v>
      </c>
      <c r="AD16" s="11" t="s">
        <v>222</v>
      </c>
      <c r="AE16" s="49" t="s">
        <v>231</v>
      </c>
      <c r="AF16" s="8">
        <v>141</v>
      </c>
      <c r="AG16" s="8">
        <v>133</v>
      </c>
      <c r="AH16" s="89">
        <v>0.51459854014598538</v>
      </c>
      <c r="AI16" s="27" t="s">
        <v>231</v>
      </c>
    </row>
    <row r="17" spans="1:35" x14ac:dyDescent="0.2">
      <c r="A17" s="2">
        <v>9</v>
      </c>
      <c r="B17" s="36">
        <v>42089</v>
      </c>
      <c r="C17" s="81">
        <v>0.40625</v>
      </c>
      <c r="D17" s="44" t="s">
        <v>9</v>
      </c>
      <c r="E17" s="20">
        <v>5</v>
      </c>
      <c r="F17" s="43" t="s">
        <v>6</v>
      </c>
      <c r="G17" s="49" t="s">
        <v>5</v>
      </c>
      <c r="H17" s="8">
        <v>9</v>
      </c>
      <c r="I17" s="8" t="s">
        <v>6</v>
      </c>
      <c r="J17" s="8">
        <v>5.6047197640117993E-2</v>
      </c>
      <c r="K17" s="8">
        <v>169.5</v>
      </c>
      <c r="L17" s="32">
        <v>2.1748699999999999</v>
      </c>
      <c r="M17" s="49" t="s">
        <v>10</v>
      </c>
      <c r="N17" s="8">
        <v>7</v>
      </c>
      <c r="O17" s="8" t="s">
        <v>11</v>
      </c>
      <c r="P17" s="8">
        <v>5.4973821989528798E-2</v>
      </c>
      <c r="Q17" s="8">
        <v>191</v>
      </c>
      <c r="R17" s="32">
        <v>1.8193299999999999</v>
      </c>
      <c r="S17" s="67">
        <v>0.19542359000291315</v>
      </c>
      <c r="T17" s="79">
        <v>0</v>
      </c>
      <c r="U17" s="79">
        <v>1.073375650589195E-3</v>
      </c>
      <c r="V17" s="79">
        <v>-21.5</v>
      </c>
      <c r="W17" s="51" t="s">
        <v>222</v>
      </c>
      <c r="X17" s="13" t="s">
        <v>223</v>
      </c>
      <c r="Y17" s="8">
        <v>52</v>
      </c>
      <c r="Z17" s="10">
        <v>21</v>
      </c>
      <c r="AA17" s="26" t="s">
        <v>223</v>
      </c>
      <c r="AB17" s="8">
        <v>24</v>
      </c>
      <c r="AC17" s="8">
        <v>28</v>
      </c>
      <c r="AD17" s="11" t="s">
        <v>222</v>
      </c>
      <c r="AE17" s="49" t="s">
        <v>231</v>
      </c>
      <c r="AF17" s="8">
        <v>28</v>
      </c>
      <c r="AG17" s="8">
        <v>24</v>
      </c>
      <c r="AH17" s="89">
        <v>0.53846153846153844</v>
      </c>
      <c r="AI17" s="27" t="s">
        <v>231</v>
      </c>
    </row>
    <row r="18" spans="1:35" x14ac:dyDescent="0.2">
      <c r="A18" s="2">
        <v>95</v>
      </c>
      <c r="B18" s="37">
        <v>42121</v>
      </c>
      <c r="C18" s="82">
        <v>0.4680555555555555</v>
      </c>
      <c r="D18" s="26" t="s">
        <v>80</v>
      </c>
      <c r="E18" s="20">
        <v>15</v>
      </c>
      <c r="F18" s="43" t="s">
        <v>13</v>
      </c>
      <c r="G18" s="49" t="s">
        <v>5</v>
      </c>
      <c r="H18" s="8">
        <v>9</v>
      </c>
      <c r="I18" s="8" t="s">
        <v>6</v>
      </c>
      <c r="J18" s="8">
        <v>5.6047197640117993E-2</v>
      </c>
      <c r="K18" s="8">
        <v>169.5</v>
      </c>
      <c r="L18" s="32">
        <v>2.1748699999999999</v>
      </c>
      <c r="M18" s="49" t="s">
        <v>10</v>
      </c>
      <c r="N18" s="8">
        <v>7</v>
      </c>
      <c r="O18" s="8" t="s">
        <v>11</v>
      </c>
      <c r="P18" s="8">
        <v>5.4973821989528798E-2</v>
      </c>
      <c r="Q18" s="8">
        <v>191</v>
      </c>
      <c r="R18" s="32">
        <v>1.8193299999999999</v>
      </c>
      <c r="S18" s="67">
        <v>0.19542359000291315</v>
      </c>
      <c r="T18" s="79">
        <v>0</v>
      </c>
      <c r="U18" s="79">
        <v>1.073375650589195E-3</v>
      </c>
      <c r="V18" s="79">
        <v>-21.5</v>
      </c>
      <c r="W18" s="51" t="s">
        <v>223</v>
      </c>
      <c r="X18" s="13" t="s">
        <v>223</v>
      </c>
      <c r="Y18" s="8">
        <v>98</v>
      </c>
      <c r="Z18" s="10">
        <v>13</v>
      </c>
      <c r="AA18" s="26" t="s">
        <v>223</v>
      </c>
      <c r="AB18" s="8">
        <v>53</v>
      </c>
      <c r="AC18" s="8">
        <v>45</v>
      </c>
      <c r="AD18" s="11" t="s">
        <v>223</v>
      </c>
      <c r="AE18" s="49" t="s">
        <v>232</v>
      </c>
      <c r="AF18" s="8">
        <v>53</v>
      </c>
      <c r="AG18" s="8">
        <v>45</v>
      </c>
      <c r="AH18" s="89">
        <v>0.54081632653061229</v>
      </c>
      <c r="AI18" s="27" t="s">
        <v>231</v>
      </c>
    </row>
    <row r="19" spans="1:35" x14ac:dyDescent="0.2">
      <c r="A19" s="2">
        <v>70</v>
      </c>
      <c r="B19" s="36">
        <v>42109</v>
      </c>
      <c r="C19" s="81">
        <v>0.44097222222222227</v>
      </c>
      <c r="D19" s="44" t="s">
        <v>50</v>
      </c>
      <c r="E19" s="20">
        <v>3</v>
      </c>
      <c r="F19" s="43" t="s">
        <v>46</v>
      </c>
      <c r="G19" s="49" t="s">
        <v>19</v>
      </c>
      <c r="H19" s="8">
        <v>16</v>
      </c>
      <c r="I19" s="8" t="s">
        <v>13</v>
      </c>
      <c r="J19" s="8">
        <v>7.2243346007604556E-2</v>
      </c>
      <c r="K19" s="8">
        <v>197.25</v>
      </c>
      <c r="L19" s="32">
        <v>2.0538699999999999</v>
      </c>
      <c r="M19" s="49" t="s">
        <v>7</v>
      </c>
      <c r="N19" s="8">
        <v>9</v>
      </c>
      <c r="O19" s="8" t="s">
        <v>8</v>
      </c>
      <c r="P19" s="8">
        <v>6.7103109656301146E-2</v>
      </c>
      <c r="Q19" s="8">
        <v>152.75</v>
      </c>
      <c r="R19" s="32">
        <v>1.7127600000000001</v>
      </c>
      <c r="S19" s="67">
        <v>0.19915808402811824</v>
      </c>
      <c r="T19" s="79">
        <v>0</v>
      </c>
      <c r="U19" s="79">
        <v>5.1402363513034094E-3</v>
      </c>
      <c r="V19" s="79">
        <v>44.5</v>
      </c>
      <c r="W19" s="51" t="s">
        <v>223</v>
      </c>
      <c r="X19" s="13" t="s">
        <v>222</v>
      </c>
      <c r="Y19" s="8">
        <v>177</v>
      </c>
      <c r="Z19" s="10">
        <v>15</v>
      </c>
      <c r="AA19" s="26" t="s">
        <v>222</v>
      </c>
      <c r="AB19" s="8">
        <v>112</v>
      </c>
      <c r="AC19" s="8">
        <v>65</v>
      </c>
      <c r="AD19" s="11" t="s">
        <v>223</v>
      </c>
      <c r="AE19" s="49" t="s">
        <v>231</v>
      </c>
      <c r="AF19" s="8">
        <v>112</v>
      </c>
      <c r="AG19" s="8">
        <v>65</v>
      </c>
      <c r="AH19" s="89">
        <v>0.63276836158192096</v>
      </c>
      <c r="AI19" s="27" t="s">
        <v>231</v>
      </c>
    </row>
    <row r="20" spans="1:35" x14ac:dyDescent="0.2">
      <c r="A20" s="2">
        <v>16</v>
      </c>
      <c r="B20" s="36">
        <v>42093</v>
      </c>
      <c r="C20" s="81">
        <v>0.52083333333333337</v>
      </c>
      <c r="D20" s="44" t="s">
        <v>129</v>
      </c>
      <c r="E20" s="20">
        <v>5</v>
      </c>
      <c r="F20" s="43" t="s">
        <v>6</v>
      </c>
      <c r="G20" s="49" t="s">
        <v>17</v>
      </c>
      <c r="H20" s="8">
        <v>11</v>
      </c>
      <c r="I20" s="8" t="s">
        <v>11</v>
      </c>
      <c r="J20" s="8">
        <v>3.0373831775700934E-2</v>
      </c>
      <c r="K20" s="8">
        <v>214</v>
      </c>
      <c r="L20" s="32">
        <v>2.0547399999999998</v>
      </c>
      <c r="M20" s="49" t="s">
        <v>7</v>
      </c>
      <c r="N20" s="8">
        <v>9</v>
      </c>
      <c r="O20" s="8" t="s">
        <v>8</v>
      </c>
      <c r="P20" s="8">
        <v>6.7103109656301146E-2</v>
      </c>
      <c r="Q20" s="8">
        <v>152.75</v>
      </c>
      <c r="R20" s="32">
        <v>1.7127600000000001</v>
      </c>
      <c r="S20" s="67">
        <v>0.19966603610546704</v>
      </c>
      <c r="T20" s="79">
        <v>0</v>
      </c>
      <c r="U20" s="79">
        <v>-3.6729277880600208E-2</v>
      </c>
      <c r="V20" s="79">
        <v>61.25</v>
      </c>
      <c r="W20" s="51" t="s">
        <v>223</v>
      </c>
      <c r="X20" s="13" t="s">
        <v>223</v>
      </c>
      <c r="Y20" s="8">
        <v>67</v>
      </c>
      <c r="Z20" s="10">
        <v>3</v>
      </c>
      <c r="AA20" s="26" t="s">
        <v>223</v>
      </c>
      <c r="AB20" s="8">
        <v>36</v>
      </c>
      <c r="AC20" s="8">
        <v>31</v>
      </c>
      <c r="AD20" s="11" t="s">
        <v>223</v>
      </c>
      <c r="AE20" s="49" t="s">
        <v>232</v>
      </c>
      <c r="AF20" s="8">
        <v>36</v>
      </c>
      <c r="AG20" s="8">
        <v>31</v>
      </c>
      <c r="AH20" s="89">
        <v>0.53731343283582089</v>
      </c>
      <c r="AI20" s="27" t="s">
        <v>231</v>
      </c>
    </row>
    <row r="21" spans="1:35" x14ac:dyDescent="0.2">
      <c r="A21" s="2">
        <v>98</v>
      </c>
      <c r="B21" s="36">
        <v>42123</v>
      </c>
      <c r="C21" s="81">
        <v>0.44861111111111113</v>
      </c>
      <c r="D21" s="44" t="s">
        <v>59</v>
      </c>
      <c r="E21" s="20">
        <v>5</v>
      </c>
      <c r="F21" s="43" t="s">
        <v>6</v>
      </c>
      <c r="G21" s="49" t="s">
        <v>17</v>
      </c>
      <c r="H21" s="8">
        <v>11</v>
      </c>
      <c r="I21" s="8" t="s">
        <v>11</v>
      </c>
      <c r="J21" s="8">
        <v>3.0373831775700934E-2</v>
      </c>
      <c r="K21" s="8">
        <v>214</v>
      </c>
      <c r="L21" s="32">
        <v>2.0547399999999998</v>
      </c>
      <c r="M21" s="49" t="s">
        <v>7</v>
      </c>
      <c r="N21" s="8">
        <v>9</v>
      </c>
      <c r="O21" s="8" t="s">
        <v>8</v>
      </c>
      <c r="P21" s="8">
        <v>6.7103109656301146E-2</v>
      </c>
      <c r="Q21" s="8">
        <v>152.75</v>
      </c>
      <c r="R21" s="32">
        <v>1.7127600000000001</v>
      </c>
      <c r="S21" s="67">
        <v>0.19966603610546704</v>
      </c>
      <c r="T21" s="79">
        <v>0</v>
      </c>
      <c r="U21" s="79">
        <v>-3.6729277880600208E-2</v>
      </c>
      <c r="V21" s="79">
        <v>61.25</v>
      </c>
      <c r="W21" s="51" t="s">
        <v>222</v>
      </c>
      <c r="X21" s="13" t="s">
        <v>222</v>
      </c>
      <c r="Y21" s="8">
        <v>145</v>
      </c>
      <c r="Z21" s="10">
        <v>16</v>
      </c>
      <c r="AA21" s="26" t="s">
        <v>223</v>
      </c>
      <c r="AB21" s="8">
        <v>60</v>
      </c>
      <c r="AC21" s="8">
        <v>85</v>
      </c>
      <c r="AD21" s="11" t="s">
        <v>222</v>
      </c>
      <c r="AE21" s="49" t="s">
        <v>231</v>
      </c>
      <c r="AF21" s="8">
        <v>85</v>
      </c>
      <c r="AG21" s="8">
        <v>60</v>
      </c>
      <c r="AH21" s="89">
        <v>0.58620689655172409</v>
      </c>
      <c r="AI21" s="27" t="s">
        <v>231</v>
      </c>
    </row>
    <row r="22" spans="1:35" x14ac:dyDescent="0.2">
      <c r="A22" s="2">
        <v>61</v>
      </c>
      <c r="B22" s="36">
        <v>42107</v>
      </c>
      <c r="C22" s="81">
        <v>0.50555555555555554</v>
      </c>
      <c r="D22" s="44" t="s">
        <v>122</v>
      </c>
      <c r="E22" s="20">
        <v>6</v>
      </c>
      <c r="F22" s="43" t="s">
        <v>30</v>
      </c>
      <c r="G22" s="49" t="s">
        <v>37</v>
      </c>
      <c r="H22" s="8">
        <v>9</v>
      </c>
      <c r="I22" s="8" t="s">
        <v>30</v>
      </c>
      <c r="J22" s="8">
        <v>0.14482758620689656</v>
      </c>
      <c r="K22" s="8">
        <v>145</v>
      </c>
      <c r="L22" s="32">
        <v>2.0896300000000001</v>
      </c>
      <c r="M22" s="49" t="s">
        <v>32</v>
      </c>
      <c r="N22" s="8">
        <v>12</v>
      </c>
      <c r="O22" s="8" t="s">
        <v>13</v>
      </c>
      <c r="P22" s="8">
        <v>0.12871287128712872</v>
      </c>
      <c r="Q22" s="8">
        <v>126.25</v>
      </c>
      <c r="R22" s="32">
        <v>1.72739</v>
      </c>
      <c r="S22" s="67">
        <v>0.20970365696223789</v>
      </c>
      <c r="T22" s="79">
        <v>0</v>
      </c>
      <c r="U22" s="79">
        <v>1.6114714919767847E-2</v>
      </c>
      <c r="V22" s="79">
        <v>18.75</v>
      </c>
      <c r="W22" s="51" t="s">
        <v>223</v>
      </c>
      <c r="X22" s="13" t="s">
        <v>223</v>
      </c>
      <c r="Y22" s="8">
        <v>186</v>
      </c>
      <c r="Z22" s="10">
        <v>10</v>
      </c>
      <c r="AA22" s="26" t="s">
        <v>222</v>
      </c>
      <c r="AB22" s="8">
        <v>106</v>
      </c>
      <c r="AC22" s="8">
        <v>80</v>
      </c>
      <c r="AD22" s="11" t="s">
        <v>223</v>
      </c>
      <c r="AE22" s="49" t="s">
        <v>231</v>
      </c>
      <c r="AF22" s="8">
        <v>106</v>
      </c>
      <c r="AG22" s="8">
        <v>80</v>
      </c>
      <c r="AH22" s="89">
        <v>0.56989247311827962</v>
      </c>
      <c r="AI22" s="27" t="s">
        <v>231</v>
      </c>
    </row>
    <row r="23" spans="1:35" x14ac:dyDescent="0.2">
      <c r="A23" s="2">
        <v>17</v>
      </c>
      <c r="B23" s="36">
        <v>42093</v>
      </c>
      <c r="C23" s="81">
        <v>0.5395833333333333</v>
      </c>
      <c r="D23" s="44" t="s">
        <v>139</v>
      </c>
      <c r="E23" s="20">
        <v>7</v>
      </c>
      <c r="F23" s="43" t="s">
        <v>13</v>
      </c>
      <c r="G23" s="49" t="s">
        <v>26</v>
      </c>
      <c r="H23" s="8">
        <v>8</v>
      </c>
      <c r="I23" s="8" t="s">
        <v>8</v>
      </c>
      <c r="J23" s="8">
        <v>6.097560975609756E-2</v>
      </c>
      <c r="K23" s="8">
        <v>164</v>
      </c>
      <c r="L23" s="32">
        <v>2.2124100000000002</v>
      </c>
      <c r="M23" s="49" t="s">
        <v>10</v>
      </c>
      <c r="N23" s="8">
        <v>7</v>
      </c>
      <c r="O23" s="8" t="s">
        <v>11</v>
      </c>
      <c r="P23" s="8">
        <v>5.4973821989528798E-2</v>
      </c>
      <c r="Q23" s="8">
        <v>191</v>
      </c>
      <c r="R23" s="32">
        <v>1.8193299999999999</v>
      </c>
      <c r="S23" s="67">
        <v>0.21605755965108053</v>
      </c>
      <c r="T23" s="79">
        <v>0</v>
      </c>
      <c r="U23" s="79">
        <v>6.0017877665687613E-3</v>
      </c>
      <c r="V23" s="79">
        <v>-27</v>
      </c>
      <c r="W23" s="51" t="s">
        <v>223</v>
      </c>
      <c r="X23" s="13" t="s">
        <v>223</v>
      </c>
      <c r="Y23" s="8">
        <v>120</v>
      </c>
      <c r="Z23" s="10">
        <v>15</v>
      </c>
      <c r="AA23" s="26" t="s">
        <v>222</v>
      </c>
      <c r="AB23" s="8">
        <v>63</v>
      </c>
      <c r="AC23" s="8">
        <v>57</v>
      </c>
      <c r="AD23" s="11" t="s">
        <v>223</v>
      </c>
      <c r="AE23" s="49" t="s">
        <v>231</v>
      </c>
      <c r="AF23" s="8">
        <v>63</v>
      </c>
      <c r="AG23" s="8">
        <v>57</v>
      </c>
      <c r="AH23" s="89">
        <v>0.52500000000000002</v>
      </c>
      <c r="AI23" s="27" t="s">
        <v>231</v>
      </c>
    </row>
    <row r="24" spans="1:35" x14ac:dyDescent="0.2">
      <c r="A24" s="2">
        <v>62</v>
      </c>
      <c r="B24" s="35">
        <v>42107</v>
      </c>
      <c r="C24" s="81">
        <v>0.52569444444444446</v>
      </c>
      <c r="D24" s="42" t="s">
        <v>133</v>
      </c>
      <c r="E24" s="20">
        <v>9</v>
      </c>
      <c r="F24" s="43" t="s">
        <v>30</v>
      </c>
      <c r="G24" s="49" t="s">
        <v>24</v>
      </c>
      <c r="H24" s="8">
        <v>14</v>
      </c>
      <c r="I24" s="8" t="s">
        <v>13</v>
      </c>
      <c r="J24" s="8">
        <v>0.10542168674698796</v>
      </c>
      <c r="K24" s="8">
        <v>166</v>
      </c>
      <c r="L24" s="32">
        <v>2.0388600000000001</v>
      </c>
      <c r="M24" s="49" t="s">
        <v>27</v>
      </c>
      <c r="N24" s="8">
        <v>9</v>
      </c>
      <c r="O24" s="8" t="s">
        <v>13</v>
      </c>
      <c r="P24" s="8">
        <v>8.9655172413793102E-2</v>
      </c>
      <c r="Q24" s="8">
        <v>181.25</v>
      </c>
      <c r="R24" s="32">
        <v>1.6713100000000001</v>
      </c>
      <c r="S24" s="67">
        <v>0.21991731037330001</v>
      </c>
      <c r="T24" s="79">
        <v>0</v>
      </c>
      <c r="U24" s="79">
        <v>1.5766514333194856E-2</v>
      </c>
      <c r="V24" s="79">
        <v>-15.25</v>
      </c>
      <c r="W24" s="51" t="s">
        <v>223</v>
      </c>
      <c r="X24" s="13" t="s">
        <v>223</v>
      </c>
      <c r="Y24" s="8">
        <v>121</v>
      </c>
      <c r="Z24" s="10">
        <v>76</v>
      </c>
      <c r="AA24" s="26" t="s">
        <v>223</v>
      </c>
      <c r="AB24" s="8">
        <v>36</v>
      </c>
      <c r="AC24" s="8">
        <v>85</v>
      </c>
      <c r="AD24" s="11" t="s">
        <v>222</v>
      </c>
      <c r="AE24" s="49" t="s">
        <v>232</v>
      </c>
      <c r="AF24" s="8">
        <v>36</v>
      </c>
      <c r="AG24" s="8">
        <v>85</v>
      </c>
      <c r="AH24" s="89">
        <v>0.2975206611570248</v>
      </c>
      <c r="AI24" s="27" t="s">
        <v>232</v>
      </c>
    </row>
    <row r="25" spans="1:35" x14ac:dyDescent="0.2">
      <c r="A25" s="2">
        <v>84</v>
      </c>
      <c r="B25" s="36">
        <v>42115</v>
      </c>
      <c r="C25" s="81">
        <v>0.44097222222222227</v>
      </c>
      <c r="D25" s="44" t="s">
        <v>51</v>
      </c>
      <c r="E25" s="20">
        <v>8</v>
      </c>
      <c r="F25" s="43" t="s">
        <v>30</v>
      </c>
      <c r="G25" s="49" t="s">
        <v>24</v>
      </c>
      <c r="H25" s="8">
        <v>14</v>
      </c>
      <c r="I25" s="8" t="s">
        <v>13</v>
      </c>
      <c r="J25" s="8">
        <v>0.10542168674698796</v>
      </c>
      <c r="K25" s="8">
        <v>166</v>
      </c>
      <c r="L25" s="32">
        <v>2.0388600000000001</v>
      </c>
      <c r="M25" s="49" t="s">
        <v>22</v>
      </c>
      <c r="N25" s="8">
        <v>7</v>
      </c>
      <c r="O25" s="8" t="s">
        <v>13</v>
      </c>
      <c r="P25" s="8">
        <v>6.4798598949211902E-2</v>
      </c>
      <c r="Q25" s="8">
        <v>142.75</v>
      </c>
      <c r="R25" s="32">
        <v>1.6660200000000001</v>
      </c>
      <c r="S25" s="67">
        <v>0.22379083084236687</v>
      </c>
      <c r="T25" s="79">
        <v>0</v>
      </c>
      <c r="U25" s="79">
        <v>4.0623087797776056E-2</v>
      </c>
      <c r="V25" s="79">
        <v>23.25</v>
      </c>
      <c r="W25" s="51" t="s">
        <v>222</v>
      </c>
      <c r="X25" s="13" t="s">
        <v>223</v>
      </c>
      <c r="Y25" s="8">
        <v>256</v>
      </c>
      <c r="Z25" s="10">
        <v>9</v>
      </c>
      <c r="AA25" s="26" t="s">
        <v>223</v>
      </c>
      <c r="AB25" s="8">
        <v>138</v>
      </c>
      <c r="AC25" s="8">
        <v>118</v>
      </c>
      <c r="AD25" s="11" t="s">
        <v>223</v>
      </c>
      <c r="AE25" s="49" t="s">
        <v>231</v>
      </c>
      <c r="AF25" s="8">
        <v>118</v>
      </c>
      <c r="AG25" s="8">
        <v>138</v>
      </c>
      <c r="AH25" s="89">
        <v>0.4609375</v>
      </c>
      <c r="AI25" s="27" t="s">
        <v>232</v>
      </c>
    </row>
    <row r="26" spans="1:35" x14ac:dyDescent="0.2">
      <c r="A26" s="2">
        <v>58</v>
      </c>
      <c r="B26" s="36">
        <v>42107</v>
      </c>
      <c r="C26" s="81">
        <v>0.4465277777777778</v>
      </c>
      <c r="D26" s="44" t="s">
        <v>57</v>
      </c>
      <c r="E26" s="20">
        <v>4</v>
      </c>
      <c r="F26" s="43" t="s">
        <v>6</v>
      </c>
      <c r="G26" s="49" t="s">
        <v>24</v>
      </c>
      <c r="H26" s="8">
        <v>14</v>
      </c>
      <c r="I26" s="8" t="s">
        <v>13</v>
      </c>
      <c r="J26" s="8">
        <v>0.10542168674698796</v>
      </c>
      <c r="K26" s="8">
        <v>166</v>
      </c>
      <c r="L26" s="32">
        <v>2.0388600000000001</v>
      </c>
      <c r="M26" s="49" t="s">
        <v>35</v>
      </c>
      <c r="N26" s="8">
        <v>9</v>
      </c>
      <c r="O26" s="8" t="s">
        <v>13</v>
      </c>
      <c r="P26" s="8">
        <v>0.1245674740484429</v>
      </c>
      <c r="Q26" s="8">
        <v>144.5</v>
      </c>
      <c r="R26" s="32">
        <v>1.66422</v>
      </c>
      <c r="S26" s="67">
        <v>0.22511446803908142</v>
      </c>
      <c r="T26" s="79">
        <v>0</v>
      </c>
      <c r="U26" s="79">
        <v>-1.9145787301454942E-2</v>
      </c>
      <c r="V26" s="79">
        <v>21.5</v>
      </c>
      <c r="W26" s="51" t="s">
        <v>223</v>
      </c>
      <c r="X26" s="13" t="s">
        <v>223</v>
      </c>
      <c r="Y26" s="8">
        <v>220</v>
      </c>
      <c r="Z26" s="10">
        <v>8</v>
      </c>
      <c r="AA26" s="26" t="s">
        <v>223</v>
      </c>
      <c r="AB26" s="8">
        <v>93</v>
      </c>
      <c r="AC26" s="8">
        <v>127</v>
      </c>
      <c r="AD26" s="11" t="s">
        <v>222</v>
      </c>
      <c r="AE26" s="49" t="s">
        <v>232</v>
      </c>
      <c r="AF26" s="8">
        <v>93</v>
      </c>
      <c r="AG26" s="8">
        <v>127</v>
      </c>
      <c r="AH26" s="89">
        <v>0.42272727272727273</v>
      </c>
      <c r="AI26" s="27" t="s">
        <v>232</v>
      </c>
    </row>
    <row r="27" spans="1:35" x14ac:dyDescent="0.2">
      <c r="A27" s="2">
        <v>31</v>
      </c>
      <c r="B27" s="36">
        <v>42096</v>
      </c>
      <c r="C27" s="81">
        <v>0.52638888888888891</v>
      </c>
      <c r="D27" s="44" t="s">
        <v>134</v>
      </c>
      <c r="E27" s="20">
        <v>8</v>
      </c>
      <c r="F27" s="43" t="s">
        <v>6</v>
      </c>
      <c r="G27" s="49" t="s">
        <v>19</v>
      </c>
      <c r="H27" s="8">
        <v>16</v>
      </c>
      <c r="I27" s="8" t="s">
        <v>13</v>
      </c>
      <c r="J27" s="8">
        <v>7.2243346007604556E-2</v>
      </c>
      <c r="K27" s="8">
        <v>197.25</v>
      </c>
      <c r="L27" s="32">
        <v>2.0538699999999999</v>
      </c>
      <c r="M27" s="49" t="s">
        <v>27</v>
      </c>
      <c r="N27" s="8">
        <v>9</v>
      </c>
      <c r="O27" s="8" t="s">
        <v>13</v>
      </c>
      <c r="P27" s="8">
        <v>8.9655172413793102E-2</v>
      </c>
      <c r="Q27" s="8">
        <v>181.25</v>
      </c>
      <c r="R27" s="32">
        <v>1.6713100000000001</v>
      </c>
      <c r="S27" s="67">
        <v>0.22889828936582668</v>
      </c>
      <c r="T27" s="79">
        <v>0</v>
      </c>
      <c r="U27" s="79">
        <v>-1.7411826406188546E-2</v>
      </c>
      <c r="V27" s="79">
        <v>16</v>
      </c>
      <c r="W27" s="51" t="s">
        <v>223</v>
      </c>
      <c r="X27" s="13" t="s">
        <v>223</v>
      </c>
      <c r="Y27" s="8">
        <v>197</v>
      </c>
      <c r="Z27" s="10">
        <v>9</v>
      </c>
      <c r="AA27" s="26" t="s">
        <v>223</v>
      </c>
      <c r="AB27" s="8">
        <v>127</v>
      </c>
      <c r="AC27" s="8">
        <v>70</v>
      </c>
      <c r="AD27" s="11" t="s">
        <v>223</v>
      </c>
      <c r="AE27" s="49" t="s">
        <v>232</v>
      </c>
      <c r="AF27" s="8">
        <v>127</v>
      </c>
      <c r="AG27" s="8">
        <v>70</v>
      </c>
      <c r="AH27" s="89">
        <v>0.64467005076142136</v>
      </c>
      <c r="AI27" s="27" t="s">
        <v>231</v>
      </c>
    </row>
    <row r="28" spans="1:35" x14ac:dyDescent="0.2">
      <c r="A28" s="2">
        <v>21</v>
      </c>
      <c r="B28" s="36">
        <v>42094</v>
      </c>
      <c r="C28" s="81">
        <v>0.49444444444444446</v>
      </c>
      <c r="D28" s="16" t="s">
        <v>112</v>
      </c>
      <c r="E28" s="20">
        <v>14</v>
      </c>
      <c r="F28" s="43" t="s">
        <v>8</v>
      </c>
      <c r="G28" s="49" t="s">
        <v>17</v>
      </c>
      <c r="H28" s="8">
        <v>11</v>
      </c>
      <c r="I28" s="8" t="s">
        <v>11</v>
      </c>
      <c r="J28" s="8">
        <v>3.0373831775700934E-2</v>
      </c>
      <c r="K28" s="8">
        <v>214</v>
      </c>
      <c r="L28" s="32">
        <v>2.0547399999999998</v>
      </c>
      <c r="M28" s="49" t="s">
        <v>27</v>
      </c>
      <c r="N28" s="8">
        <v>9</v>
      </c>
      <c r="O28" s="8" t="s">
        <v>13</v>
      </c>
      <c r="P28" s="8">
        <v>8.9655172413793102E-2</v>
      </c>
      <c r="Q28" s="8">
        <v>181.25</v>
      </c>
      <c r="R28" s="32">
        <v>1.6713100000000001</v>
      </c>
      <c r="S28" s="67">
        <v>0.22941883911422759</v>
      </c>
      <c r="T28" s="79">
        <v>0</v>
      </c>
      <c r="U28" s="79">
        <v>-5.9281340638092164E-2</v>
      </c>
      <c r="V28" s="79">
        <v>32.75</v>
      </c>
      <c r="W28" s="51" t="s">
        <v>223</v>
      </c>
      <c r="X28" s="13" t="s">
        <v>222</v>
      </c>
      <c r="Y28" s="8">
        <v>140</v>
      </c>
      <c r="Z28" s="10">
        <v>12</v>
      </c>
      <c r="AA28" s="26" t="s">
        <v>222</v>
      </c>
      <c r="AB28" s="8">
        <v>70</v>
      </c>
      <c r="AC28" s="8">
        <v>70</v>
      </c>
      <c r="AD28" s="11" t="s">
        <v>236</v>
      </c>
      <c r="AE28" s="49" t="s">
        <v>231</v>
      </c>
      <c r="AF28" s="8">
        <v>70</v>
      </c>
      <c r="AG28" s="8">
        <v>70</v>
      </c>
      <c r="AH28" s="89">
        <v>0.5</v>
      </c>
      <c r="AI28" s="27" t="s">
        <v>236</v>
      </c>
    </row>
    <row r="29" spans="1:35" x14ac:dyDescent="0.2">
      <c r="A29" s="2">
        <v>15</v>
      </c>
      <c r="B29" s="36">
        <v>42093</v>
      </c>
      <c r="C29" s="81">
        <v>0.46736111111111112</v>
      </c>
      <c r="D29" s="44" t="s">
        <v>79</v>
      </c>
      <c r="E29" s="20">
        <v>11</v>
      </c>
      <c r="F29" s="43" t="s">
        <v>13</v>
      </c>
      <c r="G29" s="49" t="s">
        <v>17</v>
      </c>
      <c r="H29" s="8">
        <v>11</v>
      </c>
      <c r="I29" s="8" t="s">
        <v>11</v>
      </c>
      <c r="J29" s="8">
        <v>3.0373831775700934E-2</v>
      </c>
      <c r="K29" s="8">
        <v>214</v>
      </c>
      <c r="L29" s="32">
        <v>2.0547399999999998</v>
      </c>
      <c r="M29" s="49" t="s">
        <v>22</v>
      </c>
      <c r="N29" s="8">
        <v>7</v>
      </c>
      <c r="O29" s="8" t="s">
        <v>13</v>
      </c>
      <c r="P29" s="8">
        <v>6.4798598949211902E-2</v>
      </c>
      <c r="Q29" s="8">
        <v>142.75</v>
      </c>
      <c r="R29" s="32">
        <v>1.6660200000000001</v>
      </c>
      <c r="S29" s="67">
        <v>0.23332252914130666</v>
      </c>
      <c r="T29" s="79">
        <v>0</v>
      </c>
      <c r="U29" s="79">
        <v>-3.4424767173510964E-2</v>
      </c>
      <c r="V29" s="79">
        <v>71.25</v>
      </c>
      <c r="W29" s="51" t="s">
        <v>222</v>
      </c>
      <c r="X29" s="13" t="s">
        <v>223</v>
      </c>
      <c r="Y29" s="8">
        <v>369</v>
      </c>
      <c r="Z29" s="10">
        <v>20</v>
      </c>
      <c r="AA29" s="26" t="s">
        <v>223</v>
      </c>
      <c r="AB29" s="8">
        <v>294</v>
      </c>
      <c r="AC29" s="8">
        <v>75</v>
      </c>
      <c r="AD29" s="11" t="s">
        <v>223</v>
      </c>
      <c r="AE29" s="49" t="s">
        <v>231</v>
      </c>
      <c r="AF29" s="8">
        <v>75</v>
      </c>
      <c r="AG29" s="8">
        <v>294</v>
      </c>
      <c r="AH29" s="89">
        <v>0.2032520325203252</v>
      </c>
      <c r="AI29" s="27" t="s">
        <v>232</v>
      </c>
    </row>
    <row r="30" spans="1:35" x14ac:dyDescent="0.2">
      <c r="A30" s="2">
        <v>50</v>
      </c>
      <c r="B30" s="35">
        <v>42102</v>
      </c>
      <c r="C30" s="81">
        <v>0.49375000000000002</v>
      </c>
      <c r="D30" s="42" t="s">
        <v>111</v>
      </c>
      <c r="E30" s="20">
        <v>8</v>
      </c>
      <c r="F30" s="43" t="s">
        <v>30</v>
      </c>
      <c r="G30" s="49" t="s">
        <v>19</v>
      </c>
      <c r="H30" s="8">
        <v>16</v>
      </c>
      <c r="I30" s="8" t="s">
        <v>13</v>
      </c>
      <c r="J30" s="8">
        <v>7.2243346007604556E-2</v>
      </c>
      <c r="K30" s="8">
        <v>197.25</v>
      </c>
      <c r="L30" s="32">
        <v>2.0538699999999999</v>
      </c>
      <c r="M30" s="49" t="s">
        <v>35</v>
      </c>
      <c r="N30" s="8">
        <v>9</v>
      </c>
      <c r="O30" s="8" t="s">
        <v>13</v>
      </c>
      <c r="P30" s="8">
        <v>0.1245674740484429</v>
      </c>
      <c r="Q30" s="8">
        <v>144.5</v>
      </c>
      <c r="R30" s="32">
        <v>1.66422</v>
      </c>
      <c r="S30" s="67">
        <v>0.23413370828376046</v>
      </c>
      <c r="T30" s="79">
        <v>0</v>
      </c>
      <c r="U30" s="79">
        <v>-5.2324128040838344E-2</v>
      </c>
      <c r="V30" s="79">
        <v>52.75</v>
      </c>
      <c r="W30" s="51" t="s">
        <v>222</v>
      </c>
      <c r="X30" s="13" t="s">
        <v>222</v>
      </c>
      <c r="Y30" s="8">
        <v>204</v>
      </c>
      <c r="Z30" s="10">
        <v>38</v>
      </c>
      <c r="AA30" s="26" t="s">
        <v>223</v>
      </c>
      <c r="AB30" s="8">
        <v>135</v>
      </c>
      <c r="AC30" s="8">
        <v>69</v>
      </c>
      <c r="AD30" s="11" t="s">
        <v>223</v>
      </c>
      <c r="AE30" s="49" t="s">
        <v>231</v>
      </c>
      <c r="AF30" s="8">
        <v>69</v>
      </c>
      <c r="AG30" s="8">
        <v>135</v>
      </c>
      <c r="AH30" s="89">
        <v>0.33823529411764708</v>
      </c>
      <c r="AI30" s="27" t="s">
        <v>232</v>
      </c>
    </row>
    <row r="31" spans="1:35" x14ac:dyDescent="0.2">
      <c r="A31" s="2">
        <v>54</v>
      </c>
      <c r="B31" s="36">
        <v>42103</v>
      </c>
      <c r="C31" s="81">
        <v>0.45208333333333334</v>
      </c>
      <c r="D31" s="44" t="s">
        <v>67</v>
      </c>
      <c r="E31" s="20">
        <v>8</v>
      </c>
      <c r="F31" s="43" t="s">
        <v>4</v>
      </c>
      <c r="G31" s="49" t="s">
        <v>17</v>
      </c>
      <c r="H31" s="8">
        <v>11</v>
      </c>
      <c r="I31" s="8" t="s">
        <v>11</v>
      </c>
      <c r="J31" s="8">
        <v>3.0373831775700934E-2</v>
      </c>
      <c r="K31" s="8">
        <v>214</v>
      </c>
      <c r="L31" s="32">
        <v>2.0547399999999998</v>
      </c>
      <c r="M31" s="49" t="s">
        <v>35</v>
      </c>
      <c r="N31" s="8">
        <v>9</v>
      </c>
      <c r="O31" s="8" t="s">
        <v>13</v>
      </c>
      <c r="P31" s="8">
        <v>0.1245674740484429</v>
      </c>
      <c r="Q31" s="8">
        <v>144.5</v>
      </c>
      <c r="R31" s="32">
        <v>1.66422</v>
      </c>
      <c r="S31" s="67">
        <v>0.23465647570633674</v>
      </c>
      <c r="T31" s="79">
        <v>0</v>
      </c>
      <c r="U31" s="79">
        <v>-9.4193642272741962E-2</v>
      </c>
      <c r="V31" s="79">
        <v>69.5</v>
      </c>
      <c r="W31" s="51" t="s">
        <v>222</v>
      </c>
      <c r="X31" s="13" t="s">
        <v>223</v>
      </c>
      <c r="Y31" s="8">
        <v>28</v>
      </c>
      <c r="Z31" s="10">
        <v>9</v>
      </c>
      <c r="AA31" s="26" t="s">
        <v>222</v>
      </c>
      <c r="AB31" s="8">
        <v>11</v>
      </c>
      <c r="AC31" s="8">
        <v>17</v>
      </c>
      <c r="AD31" s="11" t="s">
        <v>222</v>
      </c>
      <c r="AE31" s="49" t="s">
        <v>232</v>
      </c>
      <c r="AF31" s="8">
        <v>17</v>
      </c>
      <c r="AG31" s="8">
        <v>11</v>
      </c>
      <c r="AH31" s="89">
        <v>0.6071428571428571</v>
      </c>
      <c r="AI31" s="27" t="s">
        <v>231</v>
      </c>
    </row>
    <row r="32" spans="1:35" x14ac:dyDescent="0.2">
      <c r="A32" s="2">
        <v>49</v>
      </c>
      <c r="B32" s="35">
        <v>42102</v>
      </c>
      <c r="C32" s="81">
        <v>0.43888888888888888</v>
      </c>
      <c r="D32" s="42" t="s">
        <v>48</v>
      </c>
      <c r="E32" s="20">
        <v>7</v>
      </c>
      <c r="F32" s="43" t="s">
        <v>8</v>
      </c>
      <c r="G32" s="49" t="s">
        <v>34</v>
      </c>
      <c r="H32" s="8">
        <v>8</v>
      </c>
      <c r="I32" s="8" t="s">
        <v>13</v>
      </c>
      <c r="J32" s="8">
        <v>0.16756756756756758</v>
      </c>
      <c r="K32" s="8">
        <v>138.75</v>
      </c>
      <c r="L32" s="32">
        <v>2.25014</v>
      </c>
      <c r="M32" s="49" t="s">
        <v>10</v>
      </c>
      <c r="N32" s="8">
        <v>7</v>
      </c>
      <c r="O32" s="8" t="s">
        <v>11</v>
      </c>
      <c r="P32" s="8">
        <v>5.4973821989528798E-2</v>
      </c>
      <c r="Q32" s="8">
        <v>191</v>
      </c>
      <c r="R32" s="32">
        <v>1.8193299999999999</v>
      </c>
      <c r="S32" s="67">
        <v>0.2367959633491451</v>
      </c>
      <c r="T32" s="79">
        <v>0</v>
      </c>
      <c r="U32" s="79">
        <v>0.11259374557803878</v>
      </c>
      <c r="V32" s="79">
        <v>-52.25</v>
      </c>
      <c r="W32" s="51" t="s">
        <v>223</v>
      </c>
      <c r="X32" s="13" t="s">
        <v>223</v>
      </c>
      <c r="Y32" s="8">
        <v>35</v>
      </c>
      <c r="Z32" s="10">
        <v>13</v>
      </c>
      <c r="AA32" s="26" t="s">
        <v>223</v>
      </c>
      <c r="AB32" s="8">
        <v>13</v>
      </c>
      <c r="AC32" s="8">
        <v>22</v>
      </c>
      <c r="AD32" s="11" t="s">
        <v>222</v>
      </c>
      <c r="AE32" s="49" t="s">
        <v>232</v>
      </c>
      <c r="AF32" s="8">
        <v>13</v>
      </c>
      <c r="AG32" s="8">
        <v>22</v>
      </c>
      <c r="AH32" s="89">
        <v>0.37142857142857144</v>
      </c>
      <c r="AI32" s="27" t="s">
        <v>232</v>
      </c>
    </row>
    <row r="33" spans="1:35" x14ac:dyDescent="0.2">
      <c r="A33" s="2">
        <v>63</v>
      </c>
      <c r="B33" s="36">
        <v>42108</v>
      </c>
      <c r="C33" s="81">
        <v>0.4777777777777778</v>
      </c>
      <c r="D33" s="44" t="s">
        <v>141</v>
      </c>
      <c r="E33" s="20">
        <v>15</v>
      </c>
      <c r="F33" s="43" t="s">
        <v>30</v>
      </c>
      <c r="G33" s="49" t="s">
        <v>14</v>
      </c>
      <c r="H33" s="8">
        <v>8</v>
      </c>
      <c r="I33" s="8" t="s">
        <v>4</v>
      </c>
      <c r="J33" s="8">
        <v>7.3891625615763554E-2</v>
      </c>
      <c r="K33" s="8">
        <v>152.25</v>
      </c>
      <c r="L33" s="32">
        <v>2.19367</v>
      </c>
      <c r="M33" s="49" t="s">
        <v>61</v>
      </c>
      <c r="N33" s="8">
        <v>13</v>
      </c>
      <c r="O33" s="8" t="s">
        <v>13</v>
      </c>
      <c r="P33" s="8">
        <v>0.14629948364888123</v>
      </c>
      <c r="Q33" s="8">
        <v>145.25</v>
      </c>
      <c r="R33" s="32">
        <v>1.77318</v>
      </c>
      <c r="S33" s="67">
        <v>0.23713892554619387</v>
      </c>
      <c r="T33" s="79">
        <v>0</v>
      </c>
      <c r="U33" s="79">
        <v>-7.2407858033117681E-2</v>
      </c>
      <c r="V33" s="79">
        <v>7</v>
      </c>
      <c r="W33" s="51" t="s">
        <v>223</v>
      </c>
      <c r="X33" s="13" t="s">
        <v>222</v>
      </c>
      <c r="Y33" s="8">
        <v>93</v>
      </c>
      <c r="Z33" s="10">
        <v>18</v>
      </c>
      <c r="AA33" s="26" t="s">
        <v>222</v>
      </c>
      <c r="AB33" s="8">
        <v>50</v>
      </c>
      <c r="AC33" s="8">
        <v>43</v>
      </c>
      <c r="AD33" s="11" t="s">
        <v>223</v>
      </c>
      <c r="AE33" s="49" t="s">
        <v>231</v>
      </c>
      <c r="AF33" s="8">
        <v>50</v>
      </c>
      <c r="AG33" s="8">
        <v>43</v>
      </c>
      <c r="AH33" s="89">
        <v>0.5376344086021505</v>
      </c>
      <c r="AI33" s="27" t="s">
        <v>231</v>
      </c>
    </row>
    <row r="34" spans="1:35" x14ac:dyDescent="0.2">
      <c r="A34" s="2">
        <v>103</v>
      </c>
      <c r="B34" s="15" t="s">
        <v>95</v>
      </c>
      <c r="C34" s="81">
        <v>0.47986111111111113</v>
      </c>
      <c r="D34" s="44" t="s">
        <v>96</v>
      </c>
      <c r="E34" s="15">
        <v>8</v>
      </c>
      <c r="F34" s="46" t="s">
        <v>46</v>
      </c>
      <c r="G34" s="49" t="s">
        <v>26</v>
      </c>
      <c r="H34" s="8">
        <v>8</v>
      </c>
      <c r="I34" s="8" t="s">
        <v>8</v>
      </c>
      <c r="J34" s="8">
        <v>6.097560975609756E-2</v>
      </c>
      <c r="K34" s="8">
        <v>164</v>
      </c>
      <c r="L34" s="32">
        <v>2.2124100000000002</v>
      </c>
      <c r="M34" s="49" t="s">
        <v>61</v>
      </c>
      <c r="N34" s="8">
        <v>13</v>
      </c>
      <c r="O34" s="8" t="s">
        <v>13</v>
      </c>
      <c r="P34" s="8">
        <v>0.14629948364888123</v>
      </c>
      <c r="Q34" s="8">
        <v>145.25</v>
      </c>
      <c r="R34" s="32">
        <v>1.77318</v>
      </c>
      <c r="S34" s="67">
        <v>0.24770750854397197</v>
      </c>
      <c r="T34" s="79">
        <v>0</v>
      </c>
      <c r="U34" s="79">
        <v>-8.5323873892783675E-2</v>
      </c>
      <c r="V34" s="79">
        <v>18.75</v>
      </c>
      <c r="W34" s="51" t="s">
        <v>223</v>
      </c>
      <c r="X34" s="13" t="s">
        <v>222</v>
      </c>
      <c r="Y34" s="8">
        <v>109</v>
      </c>
      <c r="Z34" s="11">
        <v>12</v>
      </c>
      <c r="AA34" s="26" t="s">
        <v>222</v>
      </c>
      <c r="AB34" s="8">
        <v>44</v>
      </c>
      <c r="AC34" s="8">
        <v>65</v>
      </c>
      <c r="AD34" s="11" t="s">
        <v>222</v>
      </c>
      <c r="AE34" s="49" t="s">
        <v>231</v>
      </c>
      <c r="AF34" s="9">
        <v>44</v>
      </c>
      <c r="AG34" s="9">
        <v>65</v>
      </c>
      <c r="AH34" s="90">
        <v>0.40366972477064222</v>
      </c>
      <c r="AI34" s="27" t="s">
        <v>232</v>
      </c>
    </row>
    <row r="35" spans="1:35" x14ac:dyDescent="0.2">
      <c r="A35" s="2">
        <v>32</v>
      </c>
      <c r="B35" s="36">
        <v>42097</v>
      </c>
      <c r="C35" s="81">
        <v>0.42986111111111108</v>
      </c>
      <c r="D35" s="44" t="s">
        <v>36</v>
      </c>
      <c r="E35" s="20">
        <v>18</v>
      </c>
      <c r="F35" s="43" t="s">
        <v>8</v>
      </c>
      <c r="G35" s="49" t="s">
        <v>37</v>
      </c>
      <c r="H35" s="8">
        <v>9</v>
      </c>
      <c r="I35" s="8" t="s">
        <v>30</v>
      </c>
      <c r="J35" s="8">
        <v>0.14482758620689656</v>
      </c>
      <c r="K35" s="8">
        <v>145</v>
      </c>
      <c r="L35" s="32">
        <v>2.0896300000000001</v>
      </c>
      <c r="M35" s="49" t="s">
        <v>27</v>
      </c>
      <c r="N35" s="8">
        <v>9</v>
      </c>
      <c r="O35" s="8" t="s">
        <v>13</v>
      </c>
      <c r="P35" s="8">
        <v>8.9655172413793102E-2</v>
      </c>
      <c r="Q35" s="8">
        <v>181.25</v>
      </c>
      <c r="R35" s="32">
        <v>1.6713100000000001</v>
      </c>
      <c r="S35" s="67">
        <v>0.25029467902423846</v>
      </c>
      <c r="T35" s="79">
        <v>0</v>
      </c>
      <c r="U35" s="79">
        <v>5.5172413793103461E-2</v>
      </c>
      <c r="V35" s="79">
        <v>-36.25</v>
      </c>
      <c r="W35" s="51" t="s">
        <v>222</v>
      </c>
      <c r="X35" s="13" t="s">
        <v>223</v>
      </c>
      <c r="Y35" s="8">
        <v>50</v>
      </c>
      <c r="Z35" s="10">
        <v>11</v>
      </c>
      <c r="AA35" s="26" t="s">
        <v>223</v>
      </c>
      <c r="AB35" s="8">
        <v>22</v>
      </c>
      <c r="AC35" s="8">
        <v>28</v>
      </c>
      <c r="AD35" s="11" t="s">
        <v>222</v>
      </c>
      <c r="AE35" s="49" t="s">
        <v>231</v>
      </c>
      <c r="AF35" s="8">
        <v>28</v>
      </c>
      <c r="AG35" s="8">
        <v>22</v>
      </c>
      <c r="AH35" s="89">
        <v>0.56000000000000005</v>
      </c>
      <c r="AI35" s="27" t="s">
        <v>231</v>
      </c>
    </row>
    <row r="36" spans="1:35" x14ac:dyDescent="0.2">
      <c r="A36" s="2">
        <v>44</v>
      </c>
      <c r="B36" s="36">
        <v>42101</v>
      </c>
      <c r="C36" s="81">
        <v>0.48402777777777778</v>
      </c>
      <c r="D36" s="44" t="s">
        <v>103</v>
      </c>
      <c r="E36" s="20">
        <v>11</v>
      </c>
      <c r="F36" s="43" t="s">
        <v>4</v>
      </c>
      <c r="G36" s="49" t="s">
        <v>37</v>
      </c>
      <c r="H36" s="8">
        <v>9</v>
      </c>
      <c r="I36" s="8" t="s">
        <v>30</v>
      </c>
      <c r="J36" s="8">
        <v>0.14482758620689656</v>
      </c>
      <c r="K36" s="8">
        <v>145</v>
      </c>
      <c r="L36" s="32">
        <v>2.0896300000000001</v>
      </c>
      <c r="M36" s="49" t="s">
        <v>22</v>
      </c>
      <c r="N36" s="8">
        <v>7</v>
      </c>
      <c r="O36" s="8" t="s">
        <v>13</v>
      </c>
      <c r="P36" s="8">
        <v>6.4798598949211902E-2</v>
      </c>
      <c r="Q36" s="8">
        <v>142.75</v>
      </c>
      <c r="R36" s="32">
        <v>1.6660200000000001</v>
      </c>
      <c r="S36" s="67">
        <v>0.25426465468601817</v>
      </c>
      <c r="T36" s="79">
        <v>0</v>
      </c>
      <c r="U36" s="79">
        <v>8.0028987257684661E-2</v>
      </c>
      <c r="V36" s="79">
        <v>2.25</v>
      </c>
      <c r="W36" s="51" t="s">
        <v>223</v>
      </c>
      <c r="X36" s="13" t="s">
        <v>223</v>
      </c>
      <c r="Y36" s="8">
        <v>76</v>
      </c>
      <c r="Z36" s="10">
        <v>51</v>
      </c>
      <c r="AA36" s="26" t="s">
        <v>222</v>
      </c>
      <c r="AB36" s="8">
        <v>7</v>
      </c>
      <c r="AC36" s="8">
        <v>69</v>
      </c>
      <c r="AD36" s="11" t="s">
        <v>222</v>
      </c>
      <c r="AE36" s="49" t="s">
        <v>231</v>
      </c>
      <c r="AF36" s="8">
        <v>7</v>
      </c>
      <c r="AG36" s="8">
        <v>69</v>
      </c>
      <c r="AH36" s="89">
        <v>9.2105263157894732E-2</v>
      </c>
      <c r="AI36" s="27" t="s">
        <v>232</v>
      </c>
    </row>
    <row r="37" spans="1:35" x14ac:dyDescent="0.2">
      <c r="A37" s="2">
        <v>1</v>
      </c>
      <c r="B37" s="69">
        <v>42081</v>
      </c>
      <c r="C37" s="82">
        <v>0.48472222222222222</v>
      </c>
      <c r="D37" s="72" t="s">
        <v>104</v>
      </c>
      <c r="E37" s="20">
        <v>10</v>
      </c>
      <c r="F37" s="43" t="s">
        <v>13</v>
      </c>
      <c r="G37" s="49" t="s">
        <v>37</v>
      </c>
      <c r="H37" s="8">
        <v>9</v>
      </c>
      <c r="I37" s="8" t="s">
        <v>30</v>
      </c>
      <c r="J37" s="8">
        <v>0.14482758620689656</v>
      </c>
      <c r="K37" s="8">
        <v>145</v>
      </c>
      <c r="L37" s="32">
        <v>2.0896300000000001</v>
      </c>
      <c r="M37" s="49" t="s">
        <v>35</v>
      </c>
      <c r="N37" s="8">
        <v>9</v>
      </c>
      <c r="O37" s="8" t="s">
        <v>13</v>
      </c>
      <c r="P37" s="8">
        <v>0.1245674740484429</v>
      </c>
      <c r="Q37" s="8">
        <v>144.5</v>
      </c>
      <c r="R37" s="32">
        <v>1.66422</v>
      </c>
      <c r="S37" s="67">
        <v>0.25562125199793301</v>
      </c>
      <c r="T37" s="79">
        <v>0</v>
      </c>
      <c r="U37" s="79">
        <v>2.0260112158453664E-2</v>
      </c>
      <c r="V37" s="79">
        <v>0.5</v>
      </c>
      <c r="W37" s="51" t="s">
        <v>223</v>
      </c>
      <c r="X37" s="13" t="s">
        <v>222</v>
      </c>
      <c r="Y37" s="8">
        <v>149</v>
      </c>
      <c r="Z37" s="10">
        <v>6</v>
      </c>
      <c r="AA37" s="26" t="s">
        <v>222</v>
      </c>
      <c r="AB37" s="8">
        <v>65</v>
      </c>
      <c r="AC37" s="8">
        <v>84</v>
      </c>
      <c r="AD37" s="11" t="s">
        <v>222</v>
      </c>
      <c r="AE37" s="49" t="s">
        <v>231</v>
      </c>
      <c r="AF37" s="8">
        <v>65</v>
      </c>
      <c r="AG37" s="8">
        <v>84</v>
      </c>
      <c r="AH37" s="89">
        <v>0.43624161073825501</v>
      </c>
      <c r="AI37" s="27" t="s">
        <v>232</v>
      </c>
    </row>
    <row r="38" spans="1:35" x14ac:dyDescent="0.2">
      <c r="A38" s="2">
        <v>7</v>
      </c>
      <c r="B38" s="36">
        <v>42088</v>
      </c>
      <c r="C38" s="81">
        <v>0.47638888888888892</v>
      </c>
      <c r="D38" s="44" t="s">
        <v>91</v>
      </c>
      <c r="E38" s="20">
        <v>4</v>
      </c>
      <c r="F38" s="43" t="s">
        <v>6</v>
      </c>
      <c r="G38" s="49" t="s">
        <v>5</v>
      </c>
      <c r="H38" s="8">
        <v>9</v>
      </c>
      <c r="I38" s="8" t="s">
        <v>6</v>
      </c>
      <c r="J38" s="8">
        <v>5.6047197640117993E-2</v>
      </c>
      <c r="K38" s="8">
        <v>169.5</v>
      </c>
      <c r="L38" s="32">
        <v>2.1748699999999999</v>
      </c>
      <c r="M38" s="49" t="s">
        <v>32</v>
      </c>
      <c r="N38" s="8">
        <v>12</v>
      </c>
      <c r="O38" s="8" t="s">
        <v>13</v>
      </c>
      <c r="P38" s="8">
        <v>0.12871287128712872</v>
      </c>
      <c r="Q38" s="8">
        <v>126.25</v>
      </c>
      <c r="R38" s="32">
        <v>1.72739</v>
      </c>
      <c r="S38" s="67">
        <v>0.2590497803043898</v>
      </c>
      <c r="T38" s="79">
        <v>0</v>
      </c>
      <c r="U38" s="79">
        <v>-7.2665673647010723E-2</v>
      </c>
      <c r="V38" s="79">
        <v>43.25</v>
      </c>
      <c r="W38" s="51" t="s">
        <v>222</v>
      </c>
      <c r="X38" s="13" t="s">
        <v>222</v>
      </c>
      <c r="Y38" s="8">
        <v>137</v>
      </c>
      <c r="Z38" s="10">
        <v>14</v>
      </c>
      <c r="AA38" s="26" t="s">
        <v>223</v>
      </c>
      <c r="AB38" s="8">
        <v>116</v>
      </c>
      <c r="AC38" s="8">
        <v>21</v>
      </c>
      <c r="AD38" s="11" t="s">
        <v>223</v>
      </c>
      <c r="AE38" s="49" t="s">
        <v>231</v>
      </c>
      <c r="AF38" s="8">
        <v>21</v>
      </c>
      <c r="AG38" s="8">
        <v>116</v>
      </c>
      <c r="AH38" s="89">
        <v>0.15328467153284672</v>
      </c>
      <c r="AI38" s="27" t="s">
        <v>232</v>
      </c>
    </row>
    <row r="39" spans="1:35" x14ac:dyDescent="0.2">
      <c r="A39" s="2">
        <v>79</v>
      </c>
      <c r="B39" s="36">
        <v>42110</v>
      </c>
      <c r="C39" s="81">
        <v>0.48055555555555557</v>
      </c>
      <c r="D39" s="44" t="s">
        <v>98</v>
      </c>
      <c r="E39" s="20">
        <v>4</v>
      </c>
      <c r="F39" s="43" t="s">
        <v>13</v>
      </c>
      <c r="G39" s="49" t="s">
        <v>31</v>
      </c>
      <c r="H39" s="8">
        <v>11</v>
      </c>
      <c r="I39" s="8" t="s">
        <v>13</v>
      </c>
      <c r="J39" s="8">
        <v>0.10533515731874145</v>
      </c>
      <c r="K39" s="8">
        <v>182.75</v>
      </c>
      <c r="L39" s="32">
        <v>2.3064900000000002</v>
      </c>
      <c r="M39" s="49" t="s">
        <v>10</v>
      </c>
      <c r="N39" s="8">
        <v>7</v>
      </c>
      <c r="O39" s="8" t="s">
        <v>11</v>
      </c>
      <c r="P39" s="8">
        <v>5.4973821989528798E-2</v>
      </c>
      <c r="Q39" s="8">
        <v>191</v>
      </c>
      <c r="R39" s="32">
        <v>1.8193299999999999</v>
      </c>
      <c r="S39" s="67">
        <v>0.26776890393716385</v>
      </c>
      <c r="T39" s="79">
        <v>0</v>
      </c>
      <c r="U39" s="79">
        <v>5.036133532921265E-2</v>
      </c>
      <c r="V39" s="79">
        <v>-8.25</v>
      </c>
      <c r="W39" s="51" t="s">
        <v>222</v>
      </c>
      <c r="X39" s="13" t="s">
        <v>222</v>
      </c>
      <c r="Y39" s="8">
        <v>191</v>
      </c>
      <c r="Z39" s="10">
        <v>13</v>
      </c>
      <c r="AA39" s="26" t="s">
        <v>223</v>
      </c>
      <c r="AB39" s="8">
        <v>125</v>
      </c>
      <c r="AC39" s="8">
        <v>66</v>
      </c>
      <c r="AD39" s="11" t="s">
        <v>223</v>
      </c>
      <c r="AE39" s="49" t="s">
        <v>231</v>
      </c>
      <c r="AF39" s="8">
        <v>66</v>
      </c>
      <c r="AG39" s="8">
        <v>125</v>
      </c>
      <c r="AH39" s="89">
        <v>0.34554973821989526</v>
      </c>
      <c r="AI39" s="27" t="s">
        <v>232</v>
      </c>
    </row>
    <row r="40" spans="1:35" x14ac:dyDescent="0.2">
      <c r="A40" s="2">
        <v>46</v>
      </c>
      <c r="B40" s="36">
        <v>42101</v>
      </c>
      <c r="C40" s="81">
        <v>0.50486111111111109</v>
      </c>
      <c r="D40" s="44" t="s">
        <v>121</v>
      </c>
      <c r="E40" s="20">
        <v>9</v>
      </c>
      <c r="F40" s="43" t="s">
        <v>6</v>
      </c>
      <c r="G40" s="49" t="s">
        <v>34</v>
      </c>
      <c r="H40" s="8">
        <v>8</v>
      </c>
      <c r="I40" s="8" t="s">
        <v>13</v>
      </c>
      <c r="J40" s="8">
        <v>0.16756756756756758</v>
      </c>
      <c r="K40" s="8">
        <v>138.75</v>
      </c>
      <c r="L40" s="32">
        <v>2.25014</v>
      </c>
      <c r="M40" s="49" t="s">
        <v>61</v>
      </c>
      <c r="N40" s="8">
        <v>13</v>
      </c>
      <c r="O40" s="8" t="s">
        <v>13</v>
      </c>
      <c r="P40" s="8">
        <v>0.14629948364888123</v>
      </c>
      <c r="Q40" s="8">
        <v>145.25</v>
      </c>
      <c r="R40" s="32">
        <v>1.77318</v>
      </c>
      <c r="S40" s="67">
        <v>0.26898566417396996</v>
      </c>
      <c r="T40" s="79">
        <v>0</v>
      </c>
      <c r="U40" s="79">
        <v>2.1268083918686342E-2</v>
      </c>
      <c r="V40" s="79">
        <v>-6.5</v>
      </c>
      <c r="W40" s="51" t="s">
        <v>223</v>
      </c>
      <c r="X40" s="13" t="s">
        <v>222</v>
      </c>
      <c r="Y40" s="8">
        <v>49</v>
      </c>
      <c r="Z40" s="10">
        <v>7</v>
      </c>
      <c r="AA40" s="26" t="s">
        <v>222</v>
      </c>
      <c r="AB40" s="8">
        <v>9</v>
      </c>
      <c r="AC40" s="8">
        <v>40</v>
      </c>
      <c r="AD40" s="11" t="s">
        <v>222</v>
      </c>
      <c r="AE40" s="49" t="s">
        <v>231</v>
      </c>
      <c r="AF40" s="8">
        <v>9</v>
      </c>
      <c r="AG40" s="8">
        <v>40</v>
      </c>
      <c r="AH40" s="89">
        <v>0.18367346938775511</v>
      </c>
      <c r="AI40" s="27" t="s">
        <v>232</v>
      </c>
    </row>
    <row r="41" spans="1:35" x14ac:dyDescent="0.2">
      <c r="A41" s="2">
        <v>37</v>
      </c>
      <c r="B41" s="36">
        <v>42100</v>
      </c>
      <c r="C41" s="81">
        <v>0.40138888888888885</v>
      </c>
      <c r="D41" s="44" t="s">
        <v>3</v>
      </c>
      <c r="E41" s="20">
        <v>16</v>
      </c>
      <c r="F41" s="43" t="s">
        <v>4</v>
      </c>
      <c r="G41" s="49" t="s">
        <v>5</v>
      </c>
      <c r="H41" s="8">
        <v>9</v>
      </c>
      <c r="I41" s="8" t="s">
        <v>6</v>
      </c>
      <c r="J41" s="8">
        <v>5.6047197640117993E-2</v>
      </c>
      <c r="K41" s="8">
        <v>169.5</v>
      </c>
      <c r="L41" s="32">
        <v>2.1748699999999999</v>
      </c>
      <c r="M41" s="49" t="s">
        <v>7</v>
      </c>
      <c r="N41" s="8">
        <v>9</v>
      </c>
      <c r="O41" s="8" t="s">
        <v>8</v>
      </c>
      <c r="P41" s="8">
        <v>6.7103109656301146E-2</v>
      </c>
      <c r="Q41" s="8">
        <v>152.75</v>
      </c>
      <c r="R41" s="32">
        <v>1.7127600000000001</v>
      </c>
      <c r="S41" s="67">
        <v>0.26980429248697996</v>
      </c>
      <c r="T41" s="79">
        <v>0</v>
      </c>
      <c r="U41" s="79">
        <v>-1.1055912016183153E-2</v>
      </c>
      <c r="V41" s="79">
        <v>16.75</v>
      </c>
      <c r="W41" s="51" t="s">
        <v>222</v>
      </c>
      <c r="X41" s="13" t="s">
        <v>223</v>
      </c>
      <c r="Y41" s="8">
        <v>51</v>
      </c>
      <c r="Z41" s="10">
        <v>10</v>
      </c>
      <c r="AA41" s="26" t="s">
        <v>223</v>
      </c>
      <c r="AB41" s="8">
        <v>24</v>
      </c>
      <c r="AC41" s="8">
        <v>27</v>
      </c>
      <c r="AD41" s="11" t="s">
        <v>222</v>
      </c>
      <c r="AE41" s="49" t="s">
        <v>231</v>
      </c>
      <c r="AF41" s="8">
        <v>27</v>
      </c>
      <c r="AG41" s="8">
        <v>24</v>
      </c>
      <c r="AH41" s="89">
        <v>0.52941176470588236</v>
      </c>
      <c r="AI41" s="27" t="s">
        <v>231</v>
      </c>
    </row>
    <row r="42" spans="1:35" x14ac:dyDescent="0.2">
      <c r="A42" s="2">
        <v>8</v>
      </c>
      <c r="B42" s="36">
        <v>42088</v>
      </c>
      <c r="C42" s="81">
        <v>0.49305555555555558</v>
      </c>
      <c r="D42" s="44" t="s">
        <v>109</v>
      </c>
      <c r="E42" s="20">
        <v>7</v>
      </c>
      <c r="F42" s="43" t="s">
        <v>13</v>
      </c>
      <c r="G42" s="49" t="s">
        <v>14</v>
      </c>
      <c r="H42" s="8">
        <v>8</v>
      </c>
      <c r="I42" s="8" t="s">
        <v>4</v>
      </c>
      <c r="J42" s="8">
        <v>7.3891625615763554E-2</v>
      </c>
      <c r="K42" s="8">
        <v>152.25</v>
      </c>
      <c r="L42" s="32">
        <v>2.19367</v>
      </c>
      <c r="M42" s="49" t="s">
        <v>32</v>
      </c>
      <c r="N42" s="8">
        <v>12</v>
      </c>
      <c r="O42" s="8" t="s">
        <v>13</v>
      </c>
      <c r="P42" s="8">
        <v>0.12871287128712872</v>
      </c>
      <c r="Q42" s="8">
        <v>126.25</v>
      </c>
      <c r="R42" s="32">
        <v>1.72739</v>
      </c>
      <c r="S42" s="67">
        <v>0.26993325190026574</v>
      </c>
      <c r="T42" s="79">
        <v>0</v>
      </c>
      <c r="U42" s="79">
        <v>-5.4821245671365162E-2</v>
      </c>
      <c r="V42" s="79">
        <v>26</v>
      </c>
      <c r="W42" s="51" t="s">
        <v>223</v>
      </c>
      <c r="X42" s="13" t="s">
        <v>222</v>
      </c>
      <c r="Y42" s="8">
        <v>81</v>
      </c>
      <c r="Z42" s="10">
        <v>9</v>
      </c>
      <c r="AA42" s="26" t="s">
        <v>223</v>
      </c>
      <c r="AB42" s="8">
        <v>46</v>
      </c>
      <c r="AC42" s="8">
        <v>35</v>
      </c>
      <c r="AD42" s="11" t="s">
        <v>223</v>
      </c>
      <c r="AE42" s="49" t="s">
        <v>232</v>
      </c>
      <c r="AF42" s="8">
        <v>46</v>
      </c>
      <c r="AG42" s="8">
        <v>35</v>
      </c>
      <c r="AH42" s="89">
        <v>0.5679012345679012</v>
      </c>
      <c r="AI42" s="27" t="s">
        <v>231</v>
      </c>
    </row>
    <row r="43" spans="1:35" x14ac:dyDescent="0.2">
      <c r="A43" s="2">
        <v>3</v>
      </c>
      <c r="B43" s="36">
        <v>42081</v>
      </c>
      <c r="C43" s="81">
        <v>0.54027777777777775</v>
      </c>
      <c r="D43" s="44" t="s">
        <v>140</v>
      </c>
      <c r="E43" s="20">
        <v>4</v>
      </c>
      <c r="F43" s="43" t="s">
        <v>13</v>
      </c>
      <c r="G43" s="49" t="s">
        <v>14</v>
      </c>
      <c r="H43" s="8">
        <v>8</v>
      </c>
      <c r="I43" s="8" t="s">
        <v>4</v>
      </c>
      <c r="J43" s="8">
        <v>7.3891625615763554E-2</v>
      </c>
      <c r="K43" s="8">
        <v>152.25</v>
      </c>
      <c r="L43" s="32">
        <v>2.19367</v>
      </c>
      <c r="M43" s="49" t="s">
        <v>7</v>
      </c>
      <c r="N43" s="8">
        <v>9</v>
      </c>
      <c r="O43" s="8" t="s">
        <v>8</v>
      </c>
      <c r="P43" s="8">
        <v>6.7103109656301146E-2</v>
      </c>
      <c r="Q43" s="8">
        <v>152.75</v>
      </c>
      <c r="R43" s="32">
        <v>1.7127600000000001</v>
      </c>
      <c r="S43" s="67">
        <v>0.28078072818141475</v>
      </c>
      <c r="T43" s="79">
        <v>0</v>
      </c>
      <c r="U43" s="79">
        <v>6.7885159594624073E-3</v>
      </c>
      <c r="V43" s="79">
        <v>-0.5</v>
      </c>
      <c r="W43" s="51" t="s">
        <v>222</v>
      </c>
      <c r="X43" s="13" t="s">
        <v>222</v>
      </c>
      <c r="Y43" s="8">
        <v>178</v>
      </c>
      <c r="Z43" s="10">
        <v>19</v>
      </c>
      <c r="AA43" s="26" t="s">
        <v>223</v>
      </c>
      <c r="AB43" s="8">
        <v>106</v>
      </c>
      <c r="AC43" s="8">
        <v>72</v>
      </c>
      <c r="AD43" s="11" t="s">
        <v>223</v>
      </c>
      <c r="AE43" s="49" t="s">
        <v>231</v>
      </c>
      <c r="AF43" s="8">
        <v>72</v>
      </c>
      <c r="AG43" s="8">
        <v>106</v>
      </c>
      <c r="AH43" s="89">
        <v>0.4044943820224719</v>
      </c>
      <c r="AI43" s="27" t="s">
        <v>232</v>
      </c>
    </row>
    <row r="44" spans="1:35" x14ac:dyDescent="0.2">
      <c r="A44" s="2">
        <v>75</v>
      </c>
      <c r="B44" s="36">
        <v>42110</v>
      </c>
      <c r="C44" s="81">
        <v>0.44791666666666669</v>
      </c>
      <c r="D44" s="44" t="s">
        <v>58</v>
      </c>
      <c r="E44" s="20">
        <v>5</v>
      </c>
      <c r="F44" s="43" t="s">
        <v>13</v>
      </c>
      <c r="G44" s="49" t="s">
        <v>14</v>
      </c>
      <c r="H44" s="8">
        <v>8</v>
      </c>
      <c r="I44" s="8" t="s">
        <v>4</v>
      </c>
      <c r="J44" s="8">
        <v>7.3891625615763554E-2</v>
      </c>
      <c r="K44" s="8">
        <v>152.25</v>
      </c>
      <c r="L44" s="32">
        <v>2.19367</v>
      </c>
      <c r="M44" s="49" t="s">
        <v>7</v>
      </c>
      <c r="N44" s="8">
        <v>9</v>
      </c>
      <c r="O44" s="8" t="s">
        <v>8</v>
      </c>
      <c r="P44" s="8">
        <v>6.7103109656301146E-2</v>
      </c>
      <c r="Q44" s="8">
        <v>152.75</v>
      </c>
      <c r="R44" s="32">
        <v>1.7127600000000001</v>
      </c>
      <c r="S44" s="67">
        <v>0.28078072818141475</v>
      </c>
      <c r="T44" s="79">
        <v>0</v>
      </c>
      <c r="U44" s="79">
        <v>6.7885159594624073E-3</v>
      </c>
      <c r="V44" s="79">
        <v>-0.5</v>
      </c>
      <c r="W44" s="51" t="s">
        <v>223</v>
      </c>
      <c r="X44" s="13" t="s">
        <v>222</v>
      </c>
      <c r="Y44" s="8">
        <v>33</v>
      </c>
      <c r="Z44" s="10">
        <v>12</v>
      </c>
      <c r="AA44" s="26" t="s">
        <v>223</v>
      </c>
      <c r="AB44" s="8">
        <v>12</v>
      </c>
      <c r="AC44" s="8">
        <v>21</v>
      </c>
      <c r="AD44" s="11" t="s">
        <v>222</v>
      </c>
      <c r="AE44" s="49" t="s">
        <v>232</v>
      </c>
      <c r="AF44" s="8">
        <v>12</v>
      </c>
      <c r="AG44" s="8">
        <v>21</v>
      </c>
      <c r="AH44" s="89">
        <v>0.36363636363636365</v>
      </c>
      <c r="AI44" s="27" t="s">
        <v>232</v>
      </c>
    </row>
    <row r="45" spans="1:35" x14ac:dyDescent="0.2">
      <c r="A45" s="2">
        <v>30</v>
      </c>
      <c r="B45" s="36">
        <v>42096</v>
      </c>
      <c r="C45" s="81">
        <v>0.51666666666666672</v>
      </c>
      <c r="D45" s="45" t="s">
        <v>127</v>
      </c>
      <c r="E45" s="20">
        <v>4</v>
      </c>
      <c r="F45" s="43" t="s">
        <v>6</v>
      </c>
      <c r="G45" s="49" t="s">
        <v>26</v>
      </c>
      <c r="H45" s="8">
        <v>8</v>
      </c>
      <c r="I45" s="8" t="s">
        <v>8</v>
      </c>
      <c r="J45" s="8">
        <v>6.097560975609756E-2</v>
      </c>
      <c r="K45" s="8">
        <v>164</v>
      </c>
      <c r="L45" s="32">
        <v>2.2124100000000002</v>
      </c>
      <c r="M45" s="49" t="s">
        <v>32</v>
      </c>
      <c r="N45" s="8">
        <v>12</v>
      </c>
      <c r="O45" s="8" t="s">
        <v>13</v>
      </c>
      <c r="P45" s="8">
        <v>0.12871287128712872</v>
      </c>
      <c r="Q45" s="8">
        <v>126.25</v>
      </c>
      <c r="R45" s="32">
        <v>1.72739</v>
      </c>
      <c r="S45" s="67">
        <v>0.28078198901232509</v>
      </c>
      <c r="T45" s="79">
        <v>0</v>
      </c>
      <c r="U45" s="79">
        <v>-6.7737261531031157E-2</v>
      </c>
      <c r="V45" s="79">
        <v>37.75</v>
      </c>
      <c r="W45" s="51" t="s">
        <v>222</v>
      </c>
      <c r="X45" s="13" t="s">
        <v>223</v>
      </c>
      <c r="Y45" s="8">
        <v>368</v>
      </c>
      <c r="Z45" s="10">
        <v>11</v>
      </c>
      <c r="AA45" s="26" t="s">
        <v>223</v>
      </c>
      <c r="AB45" s="8">
        <v>212</v>
      </c>
      <c r="AC45" s="8">
        <v>156</v>
      </c>
      <c r="AD45" s="11" t="s">
        <v>223</v>
      </c>
      <c r="AE45" s="49" t="s">
        <v>231</v>
      </c>
      <c r="AF45" s="8">
        <v>156</v>
      </c>
      <c r="AG45" s="8">
        <v>212</v>
      </c>
      <c r="AH45" s="89">
        <v>0.42391304347826086</v>
      </c>
      <c r="AI45" s="27" t="s">
        <v>232</v>
      </c>
    </row>
    <row r="46" spans="1:35" x14ac:dyDescent="0.2">
      <c r="A46" s="2">
        <v>76</v>
      </c>
      <c r="B46" s="36">
        <v>42110</v>
      </c>
      <c r="C46" s="81">
        <v>0.45208333333333334</v>
      </c>
      <c r="D46" s="44" t="s">
        <v>69</v>
      </c>
      <c r="E46" s="20">
        <v>17</v>
      </c>
      <c r="F46" s="43" t="s">
        <v>13</v>
      </c>
      <c r="G46" s="49" t="s">
        <v>26</v>
      </c>
      <c r="H46" s="8">
        <v>8</v>
      </c>
      <c r="I46" s="8" t="s">
        <v>8</v>
      </c>
      <c r="J46" s="8">
        <v>6.097560975609756E-2</v>
      </c>
      <c r="K46" s="8">
        <v>164</v>
      </c>
      <c r="L46" s="32">
        <v>2.2124100000000002</v>
      </c>
      <c r="M46" s="49" t="s">
        <v>7</v>
      </c>
      <c r="N46" s="8">
        <v>9</v>
      </c>
      <c r="O46" s="8" t="s">
        <v>8</v>
      </c>
      <c r="P46" s="8">
        <v>6.7103109656301146E-2</v>
      </c>
      <c r="Q46" s="8">
        <v>152.75</v>
      </c>
      <c r="R46" s="32">
        <v>1.7127600000000001</v>
      </c>
      <c r="S46" s="67">
        <v>0.29172213269810138</v>
      </c>
      <c r="T46" s="79">
        <v>0</v>
      </c>
      <c r="U46" s="79">
        <v>-6.1274999002035868E-3</v>
      </c>
      <c r="V46" s="79">
        <v>11.25</v>
      </c>
      <c r="W46" s="51" t="s">
        <v>223</v>
      </c>
      <c r="X46" s="13" t="s">
        <v>222</v>
      </c>
      <c r="Y46" s="8">
        <v>138</v>
      </c>
      <c r="Z46" s="10">
        <v>35</v>
      </c>
      <c r="AA46" s="26" t="s">
        <v>223</v>
      </c>
      <c r="AB46" s="8">
        <v>97</v>
      </c>
      <c r="AC46" s="8">
        <v>41</v>
      </c>
      <c r="AD46" s="11" t="s">
        <v>223</v>
      </c>
      <c r="AE46" s="49" t="s">
        <v>232</v>
      </c>
      <c r="AF46" s="8">
        <v>97</v>
      </c>
      <c r="AG46" s="8">
        <v>41</v>
      </c>
      <c r="AH46" s="89">
        <v>0.70289855072463769</v>
      </c>
      <c r="AI46" s="27" t="s">
        <v>231</v>
      </c>
    </row>
    <row r="47" spans="1:35" x14ac:dyDescent="0.2">
      <c r="A47" s="2">
        <v>60</v>
      </c>
      <c r="B47" s="36">
        <v>42107</v>
      </c>
      <c r="C47" s="81">
        <v>0.48125000000000001</v>
      </c>
      <c r="D47" s="44" t="s">
        <v>99</v>
      </c>
      <c r="E47" s="20">
        <v>12</v>
      </c>
      <c r="F47" s="43" t="s">
        <v>8</v>
      </c>
      <c r="G47" s="49" t="s">
        <v>21</v>
      </c>
      <c r="H47" s="8">
        <v>13</v>
      </c>
      <c r="I47" s="8" t="s">
        <v>13</v>
      </c>
      <c r="J47" s="8">
        <v>0.10013351134846461</v>
      </c>
      <c r="K47" s="8">
        <v>187.25</v>
      </c>
      <c r="L47" s="32">
        <v>2.3606699999999998</v>
      </c>
      <c r="M47" s="49" t="s">
        <v>10</v>
      </c>
      <c r="N47" s="8">
        <v>7</v>
      </c>
      <c r="O47" s="8" t="s">
        <v>11</v>
      </c>
      <c r="P47" s="8">
        <v>5.4973821989528798E-2</v>
      </c>
      <c r="Q47" s="8">
        <v>191</v>
      </c>
      <c r="R47" s="32">
        <v>1.8193299999999999</v>
      </c>
      <c r="S47" s="67">
        <v>0.29754909774477417</v>
      </c>
      <c r="T47" s="79">
        <v>0</v>
      </c>
      <c r="U47" s="79">
        <v>4.5159689358935814E-2</v>
      </c>
      <c r="V47" s="79">
        <v>-3.75</v>
      </c>
      <c r="W47" s="51" t="s">
        <v>222</v>
      </c>
      <c r="X47" s="13" t="s">
        <v>223</v>
      </c>
      <c r="Y47" s="8">
        <v>242</v>
      </c>
      <c r="Z47" s="10">
        <v>15</v>
      </c>
      <c r="AA47" s="26" t="s">
        <v>222</v>
      </c>
      <c r="AB47" s="8">
        <v>130</v>
      </c>
      <c r="AC47" s="8">
        <v>112</v>
      </c>
      <c r="AD47" s="11" t="s">
        <v>223</v>
      </c>
      <c r="AE47" s="49" t="s">
        <v>232</v>
      </c>
      <c r="AF47" s="8">
        <v>112</v>
      </c>
      <c r="AG47" s="8">
        <v>130</v>
      </c>
      <c r="AH47" s="89">
        <v>0.46280991735537191</v>
      </c>
      <c r="AI47" s="27" t="s">
        <v>232</v>
      </c>
    </row>
    <row r="48" spans="1:35" x14ac:dyDescent="0.2">
      <c r="A48" s="2">
        <v>66</v>
      </c>
      <c r="B48" s="36">
        <v>42108</v>
      </c>
      <c r="C48" s="81">
        <v>0.48333333333333334</v>
      </c>
      <c r="D48" s="44" t="s">
        <v>101</v>
      </c>
      <c r="E48" s="20">
        <v>8</v>
      </c>
      <c r="F48" s="43" t="s">
        <v>46</v>
      </c>
      <c r="G48" s="49" t="s">
        <v>31</v>
      </c>
      <c r="H48" s="8">
        <v>11</v>
      </c>
      <c r="I48" s="8" t="s">
        <v>13</v>
      </c>
      <c r="J48" s="8">
        <v>0.10533515731874145</v>
      </c>
      <c r="K48" s="8">
        <v>182.75</v>
      </c>
      <c r="L48" s="32">
        <v>2.3064900000000002</v>
      </c>
      <c r="M48" s="49" t="s">
        <v>61</v>
      </c>
      <c r="N48" s="8">
        <v>13</v>
      </c>
      <c r="O48" s="8" t="s">
        <v>13</v>
      </c>
      <c r="P48" s="8">
        <v>0.14629948364888123</v>
      </c>
      <c r="Q48" s="8">
        <v>145.25</v>
      </c>
      <c r="R48" s="32">
        <v>1.77318</v>
      </c>
      <c r="S48" s="67">
        <v>0.30076472777721391</v>
      </c>
      <c r="T48" s="79">
        <v>0</v>
      </c>
      <c r="U48" s="79">
        <v>-4.0964326330139786E-2</v>
      </c>
      <c r="V48" s="79">
        <v>37.5</v>
      </c>
      <c r="W48" s="51" t="s">
        <v>223</v>
      </c>
      <c r="X48" s="13" t="s">
        <v>223</v>
      </c>
      <c r="Y48" s="8">
        <v>200</v>
      </c>
      <c r="Z48" s="10">
        <v>2</v>
      </c>
      <c r="AA48" s="26" t="s">
        <v>223</v>
      </c>
      <c r="AB48" s="8">
        <v>38</v>
      </c>
      <c r="AC48" s="8">
        <v>162</v>
      </c>
      <c r="AD48" s="11" t="s">
        <v>222</v>
      </c>
      <c r="AE48" s="49" t="s">
        <v>232</v>
      </c>
      <c r="AF48" s="8">
        <v>38</v>
      </c>
      <c r="AG48" s="8">
        <v>162</v>
      </c>
      <c r="AH48" s="89">
        <v>0.19</v>
      </c>
      <c r="AI48" s="27" t="s">
        <v>232</v>
      </c>
    </row>
    <row r="49" spans="1:35" x14ac:dyDescent="0.2">
      <c r="A49" s="2">
        <v>47</v>
      </c>
      <c r="B49" s="36">
        <v>42101</v>
      </c>
      <c r="C49" s="81">
        <v>0.52152777777777781</v>
      </c>
      <c r="D49" s="44" t="s">
        <v>130</v>
      </c>
      <c r="E49" s="20">
        <v>4</v>
      </c>
      <c r="F49" s="43" t="s">
        <v>4</v>
      </c>
      <c r="G49" s="49" t="s">
        <v>34</v>
      </c>
      <c r="H49" s="8">
        <v>8</v>
      </c>
      <c r="I49" s="8" t="s">
        <v>13</v>
      </c>
      <c r="J49" s="8">
        <v>0.16756756756756758</v>
      </c>
      <c r="K49" s="8">
        <v>138.75</v>
      </c>
      <c r="L49" s="32">
        <v>2.25014</v>
      </c>
      <c r="M49" s="49" t="s">
        <v>32</v>
      </c>
      <c r="N49" s="8">
        <v>12</v>
      </c>
      <c r="O49" s="8" t="s">
        <v>13</v>
      </c>
      <c r="P49" s="8">
        <v>0.12871287128712872</v>
      </c>
      <c r="Q49" s="8">
        <v>126.25</v>
      </c>
      <c r="R49" s="32">
        <v>1.72739</v>
      </c>
      <c r="S49" s="67">
        <v>0.30262419025234605</v>
      </c>
      <c r="T49" s="79">
        <v>0</v>
      </c>
      <c r="U49" s="79">
        <v>3.8854696280438861E-2</v>
      </c>
      <c r="V49" s="79">
        <v>12.5</v>
      </c>
      <c r="W49" s="51" t="s">
        <v>223</v>
      </c>
      <c r="X49" s="13" t="s">
        <v>223</v>
      </c>
      <c r="Y49" s="8">
        <v>161</v>
      </c>
      <c r="Z49" s="10">
        <v>18</v>
      </c>
      <c r="AA49" s="26" t="s">
        <v>223</v>
      </c>
      <c r="AB49" s="8">
        <v>65</v>
      </c>
      <c r="AC49" s="8">
        <v>96</v>
      </c>
      <c r="AD49" s="11" t="s">
        <v>222</v>
      </c>
      <c r="AE49" s="49" t="s">
        <v>232</v>
      </c>
      <c r="AF49" s="8">
        <v>65</v>
      </c>
      <c r="AG49" s="8">
        <v>96</v>
      </c>
      <c r="AH49" s="89">
        <v>0.40372670807453415</v>
      </c>
      <c r="AI49" s="27" t="s">
        <v>232</v>
      </c>
    </row>
    <row r="50" spans="1:35" x14ac:dyDescent="0.2">
      <c r="A50" s="2">
        <v>2</v>
      </c>
      <c r="B50" s="35">
        <v>42081</v>
      </c>
      <c r="C50" s="81">
        <v>0.50416666666666665</v>
      </c>
      <c r="D50" s="42" t="s">
        <v>120</v>
      </c>
      <c r="E50" s="20">
        <v>5</v>
      </c>
      <c r="F50" s="43" t="s">
        <v>13</v>
      </c>
      <c r="G50" s="49" t="s">
        <v>5</v>
      </c>
      <c r="H50" s="8">
        <v>9</v>
      </c>
      <c r="I50" s="8" t="s">
        <v>6</v>
      </c>
      <c r="J50" s="8">
        <v>5.6047197640117993E-2</v>
      </c>
      <c r="K50" s="8">
        <v>169.5</v>
      </c>
      <c r="L50" s="32">
        <v>2.1748699999999999</v>
      </c>
      <c r="M50" s="49" t="s">
        <v>22</v>
      </c>
      <c r="N50" s="8">
        <v>7</v>
      </c>
      <c r="O50" s="8" t="s">
        <v>13</v>
      </c>
      <c r="P50" s="8">
        <v>6.4798598949211902E-2</v>
      </c>
      <c r="Q50" s="8">
        <v>142.75</v>
      </c>
      <c r="R50" s="32">
        <v>1.6660200000000001</v>
      </c>
      <c r="S50" s="67">
        <v>0.30542850626042894</v>
      </c>
      <c r="T50" s="79">
        <v>0</v>
      </c>
      <c r="U50" s="79">
        <v>-8.7514013090939091E-3</v>
      </c>
      <c r="V50" s="79">
        <v>26.75</v>
      </c>
      <c r="W50" s="51" t="s">
        <v>223</v>
      </c>
      <c r="X50" s="13" t="s">
        <v>222</v>
      </c>
      <c r="Y50" s="8">
        <v>103</v>
      </c>
      <c r="Z50" s="10">
        <v>5</v>
      </c>
      <c r="AA50" s="26" t="s">
        <v>222</v>
      </c>
      <c r="AB50" s="8">
        <v>20</v>
      </c>
      <c r="AC50" s="8">
        <v>83</v>
      </c>
      <c r="AD50" s="11" t="s">
        <v>222</v>
      </c>
      <c r="AE50" s="49" t="s">
        <v>231</v>
      </c>
      <c r="AF50" s="8">
        <v>20</v>
      </c>
      <c r="AG50" s="8">
        <v>83</v>
      </c>
      <c r="AH50" s="89">
        <v>0.1941747572815534</v>
      </c>
      <c r="AI50" s="27" t="s">
        <v>232</v>
      </c>
    </row>
    <row r="51" spans="1:35" x14ac:dyDescent="0.2">
      <c r="A51" s="2">
        <v>24</v>
      </c>
      <c r="B51" s="35">
        <v>42094</v>
      </c>
      <c r="C51" s="83">
        <v>0.53541666666666665</v>
      </c>
      <c r="D51" s="16" t="s">
        <v>137</v>
      </c>
      <c r="E51" s="20">
        <v>4</v>
      </c>
      <c r="F51" s="43" t="s">
        <v>8</v>
      </c>
      <c r="G51" s="49" t="s">
        <v>5</v>
      </c>
      <c r="H51" s="8">
        <v>9</v>
      </c>
      <c r="I51" s="8" t="s">
        <v>6</v>
      </c>
      <c r="J51" s="8">
        <v>5.6047197640117993E-2</v>
      </c>
      <c r="K51" s="8">
        <v>169.5</v>
      </c>
      <c r="L51" s="32">
        <v>2.1748699999999999</v>
      </c>
      <c r="M51" s="49" t="s">
        <v>35</v>
      </c>
      <c r="N51" s="8">
        <v>9</v>
      </c>
      <c r="O51" s="8" t="s">
        <v>13</v>
      </c>
      <c r="P51" s="8">
        <v>0.1245674740484429</v>
      </c>
      <c r="Q51" s="8">
        <v>144.5</v>
      </c>
      <c r="R51" s="32">
        <v>1.66422</v>
      </c>
      <c r="S51" s="67">
        <v>0.30684044176851605</v>
      </c>
      <c r="T51" s="79">
        <v>0</v>
      </c>
      <c r="U51" s="79">
        <v>-6.8520276408324907E-2</v>
      </c>
      <c r="V51" s="79">
        <v>25</v>
      </c>
      <c r="W51" s="51" t="s">
        <v>222</v>
      </c>
      <c r="X51" s="13" t="s">
        <v>223</v>
      </c>
      <c r="Y51" s="8">
        <v>191</v>
      </c>
      <c r="Z51" s="10">
        <v>6</v>
      </c>
      <c r="AA51" s="26" t="s">
        <v>223</v>
      </c>
      <c r="AB51" s="8">
        <v>66</v>
      </c>
      <c r="AC51" s="8">
        <v>125</v>
      </c>
      <c r="AD51" s="11" t="s">
        <v>222</v>
      </c>
      <c r="AE51" s="49" t="s">
        <v>231</v>
      </c>
      <c r="AF51" s="8">
        <v>125</v>
      </c>
      <c r="AG51" s="8">
        <v>66</v>
      </c>
      <c r="AH51" s="89">
        <v>0.65445026178010468</v>
      </c>
      <c r="AI51" s="27" t="s">
        <v>231</v>
      </c>
    </row>
    <row r="52" spans="1:35" x14ac:dyDescent="0.2">
      <c r="A52" s="2">
        <v>6</v>
      </c>
      <c r="B52" s="36">
        <v>42088</v>
      </c>
      <c r="C52" s="81">
        <v>0.45763888888888887</v>
      </c>
      <c r="D52" s="44" t="s">
        <v>73</v>
      </c>
      <c r="E52" s="20">
        <v>8</v>
      </c>
      <c r="F52" s="43" t="s">
        <v>6</v>
      </c>
      <c r="G52" s="49" t="s">
        <v>14</v>
      </c>
      <c r="H52" s="8">
        <v>8</v>
      </c>
      <c r="I52" s="8" t="s">
        <v>4</v>
      </c>
      <c r="J52" s="8">
        <v>7.3891625615763554E-2</v>
      </c>
      <c r="K52" s="8">
        <v>152.25</v>
      </c>
      <c r="L52" s="32">
        <v>2.19367</v>
      </c>
      <c r="M52" s="49" t="s">
        <v>27</v>
      </c>
      <c r="N52" s="8">
        <v>9</v>
      </c>
      <c r="O52" s="8" t="s">
        <v>13</v>
      </c>
      <c r="P52" s="8">
        <v>8.9655172413793102E-2</v>
      </c>
      <c r="Q52" s="8">
        <v>181.25</v>
      </c>
      <c r="R52" s="32">
        <v>1.6713100000000001</v>
      </c>
      <c r="S52" s="67">
        <v>0.31254524893646296</v>
      </c>
      <c r="T52" s="79">
        <v>0</v>
      </c>
      <c r="U52" s="79">
        <v>-1.5763546798029549E-2</v>
      </c>
      <c r="V52" s="79">
        <v>-29</v>
      </c>
      <c r="W52" s="51" t="s">
        <v>223</v>
      </c>
      <c r="X52" s="13" t="s">
        <v>222</v>
      </c>
      <c r="Y52" s="8">
        <v>114</v>
      </c>
      <c r="Z52" s="10">
        <v>13</v>
      </c>
      <c r="AA52" s="26" t="s">
        <v>222</v>
      </c>
      <c r="AB52" s="8">
        <v>70</v>
      </c>
      <c r="AC52" s="8">
        <v>44</v>
      </c>
      <c r="AD52" s="11" t="s">
        <v>223</v>
      </c>
      <c r="AE52" s="49" t="s">
        <v>231</v>
      </c>
      <c r="AF52" s="8">
        <v>70</v>
      </c>
      <c r="AG52" s="8">
        <v>44</v>
      </c>
      <c r="AH52" s="89">
        <v>0.61403508771929827</v>
      </c>
      <c r="AI52" s="27" t="s">
        <v>231</v>
      </c>
    </row>
    <row r="53" spans="1:35" x14ac:dyDescent="0.2">
      <c r="A53" s="2">
        <v>72</v>
      </c>
      <c r="B53" s="36">
        <v>42110</v>
      </c>
      <c r="C53" s="81">
        <v>0.42569444444444443</v>
      </c>
      <c r="D53" s="44" t="s">
        <v>28</v>
      </c>
      <c r="E53" s="20">
        <v>11</v>
      </c>
      <c r="F53" s="43" t="s">
        <v>6</v>
      </c>
      <c r="G53" s="49" t="s">
        <v>14</v>
      </c>
      <c r="H53" s="8">
        <v>8</v>
      </c>
      <c r="I53" s="8" t="s">
        <v>4</v>
      </c>
      <c r="J53" s="8">
        <v>7.3891625615763554E-2</v>
      </c>
      <c r="K53" s="8">
        <v>152.25</v>
      </c>
      <c r="L53" s="32">
        <v>2.19367</v>
      </c>
      <c r="M53" s="49" t="s">
        <v>27</v>
      </c>
      <c r="N53" s="8">
        <v>9</v>
      </c>
      <c r="O53" s="8" t="s">
        <v>13</v>
      </c>
      <c r="P53" s="8">
        <v>8.9655172413793102E-2</v>
      </c>
      <c r="Q53" s="8">
        <v>181.25</v>
      </c>
      <c r="R53" s="32">
        <v>1.6713100000000001</v>
      </c>
      <c r="S53" s="67">
        <v>0.31254524893646296</v>
      </c>
      <c r="T53" s="79">
        <v>0</v>
      </c>
      <c r="U53" s="79">
        <v>-1.5763546798029549E-2</v>
      </c>
      <c r="V53" s="79">
        <v>-29</v>
      </c>
      <c r="W53" s="51" t="s">
        <v>223</v>
      </c>
      <c r="X53" s="13" t="s">
        <v>222</v>
      </c>
      <c r="Y53" s="8">
        <v>107</v>
      </c>
      <c r="Z53" s="10">
        <v>9</v>
      </c>
      <c r="AA53" s="26" t="s">
        <v>223</v>
      </c>
      <c r="AB53" s="8">
        <v>70</v>
      </c>
      <c r="AC53" s="8">
        <v>37</v>
      </c>
      <c r="AD53" s="11" t="s">
        <v>223</v>
      </c>
      <c r="AE53" s="49" t="s">
        <v>232</v>
      </c>
      <c r="AF53" s="8">
        <v>70</v>
      </c>
      <c r="AG53" s="8">
        <v>37</v>
      </c>
      <c r="AH53" s="89">
        <v>0.65420560747663548</v>
      </c>
      <c r="AI53" s="27" t="s">
        <v>231</v>
      </c>
    </row>
    <row r="54" spans="1:35" x14ac:dyDescent="0.2">
      <c r="A54" s="2">
        <v>11</v>
      </c>
      <c r="B54" s="36">
        <v>42089</v>
      </c>
      <c r="C54" s="81">
        <v>0.45555555555555555</v>
      </c>
      <c r="D54" s="44" t="s">
        <v>71</v>
      </c>
      <c r="E54" s="20">
        <v>6</v>
      </c>
      <c r="F54" s="43" t="s">
        <v>6</v>
      </c>
      <c r="G54" s="49" t="s">
        <v>34</v>
      </c>
      <c r="H54" s="8">
        <v>8</v>
      </c>
      <c r="I54" s="8" t="s">
        <v>13</v>
      </c>
      <c r="J54" s="8">
        <v>0.16756756756756758</v>
      </c>
      <c r="K54" s="8">
        <v>138.75</v>
      </c>
      <c r="L54" s="32">
        <v>2.25014</v>
      </c>
      <c r="M54" s="49" t="s">
        <v>7</v>
      </c>
      <c r="N54" s="8">
        <v>9</v>
      </c>
      <c r="O54" s="8" t="s">
        <v>8</v>
      </c>
      <c r="P54" s="8">
        <v>6.7103109656301146E-2</v>
      </c>
      <c r="Q54" s="8">
        <v>152.75</v>
      </c>
      <c r="R54" s="32">
        <v>1.7127600000000001</v>
      </c>
      <c r="S54" s="67">
        <v>0.31375090497209179</v>
      </c>
      <c r="T54" s="79">
        <v>0</v>
      </c>
      <c r="U54" s="79">
        <v>0.10046445791126643</v>
      </c>
      <c r="V54" s="79">
        <v>-14</v>
      </c>
      <c r="W54" s="51" t="s">
        <v>222</v>
      </c>
      <c r="X54" s="13" t="s">
        <v>222</v>
      </c>
      <c r="Y54" s="8">
        <v>110</v>
      </c>
      <c r="Z54" s="10">
        <v>12</v>
      </c>
      <c r="AA54" s="26" t="s">
        <v>222</v>
      </c>
      <c r="AB54" s="8">
        <v>36</v>
      </c>
      <c r="AC54" s="8">
        <v>74</v>
      </c>
      <c r="AD54" s="11" t="s">
        <v>222</v>
      </c>
      <c r="AE54" s="49" t="s">
        <v>232</v>
      </c>
      <c r="AF54" s="8">
        <v>74</v>
      </c>
      <c r="AG54" s="8">
        <v>36</v>
      </c>
      <c r="AH54" s="89">
        <v>0.67272727272727273</v>
      </c>
      <c r="AI54" s="27" t="s">
        <v>231</v>
      </c>
    </row>
    <row r="55" spans="1:35" x14ac:dyDescent="0.2">
      <c r="A55" s="2">
        <v>28</v>
      </c>
      <c r="B55" s="35">
        <v>42095</v>
      </c>
      <c r="C55" s="81">
        <v>0.49861111111111112</v>
      </c>
      <c r="D55" s="42" t="s">
        <v>116</v>
      </c>
      <c r="E55" s="20">
        <v>5</v>
      </c>
      <c r="F55" s="43" t="s">
        <v>30</v>
      </c>
      <c r="G55" s="49" t="s">
        <v>14</v>
      </c>
      <c r="H55" s="8">
        <v>8</v>
      </c>
      <c r="I55" s="8" t="s">
        <v>4</v>
      </c>
      <c r="J55" s="8">
        <v>7.3891625615763554E-2</v>
      </c>
      <c r="K55" s="8">
        <v>152.25</v>
      </c>
      <c r="L55" s="32">
        <v>2.19367</v>
      </c>
      <c r="M55" s="49" t="s">
        <v>22</v>
      </c>
      <c r="N55" s="8">
        <v>7</v>
      </c>
      <c r="O55" s="8" t="s">
        <v>13</v>
      </c>
      <c r="P55" s="8">
        <v>6.4798598949211902E-2</v>
      </c>
      <c r="Q55" s="8">
        <v>142.75</v>
      </c>
      <c r="R55" s="32">
        <v>1.6660200000000001</v>
      </c>
      <c r="S55" s="67">
        <v>0.31671288459922448</v>
      </c>
      <c r="T55" s="79">
        <v>1</v>
      </c>
      <c r="U55" s="79">
        <v>9.0930266665516513E-3</v>
      </c>
      <c r="V55" s="79">
        <v>9.5</v>
      </c>
      <c r="W55" s="51" t="s">
        <v>222</v>
      </c>
      <c r="X55" s="13" t="s">
        <v>223</v>
      </c>
      <c r="Y55" s="8">
        <v>382</v>
      </c>
      <c r="Z55" s="10">
        <v>12</v>
      </c>
      <c r="AA55" s="26" t="s">
        <v>223</v>
      </c>
      <c r="AB55" s="8">
        <v>155</v>
      </c>
      <c r="AC55" s="8">
        <v>227</v>
      </c>
      <c r="AD55" s="11" t="s">
        <v>222</v>
      </c>
      <c r="AE55" s="49" t="s">
        <v>231</v>
      </c>
      <c r="AF55" s="8">
        <v>227</v>
      </c>
      <c r="AG55" s="8">
        <v>155</v>
      </c>
      <c r="AH55" s="89">
        <v>0.59424083769633507</v>
      </c>
      <c r="AI55" s="27" t="s">
        <v>231</v>
      </c>
    </row>
    <row r="56" spans="1:35" x14ac:dyDescent="0.2">
      <c r="A56" s="2">
        <v>43</v>
      </c>
      <c r="B56" s="36">
        <v>42101</v>
      </c>
      <c r="C56" s="81">
        <v>0.47222222222222227</v>
      </c>
      <c r="D56" s="44" t="s">
        <v>86</v>
      </c>
      <c r="E56" s="20">
        <v>11</v>
      </c>
      <c r="F56" s="43" t="s">
        <v>4</v>
      </c>
      <c r="G56" s="49" t="s">
        <v>14</v>
      </c>
      <c r="H56" s="8">
        <v>8</v>
      </c>
      <c r="I56" s="8" t="s">
        <v>4</v>
      </c>
      <c r="J56" s="8">
        <v>7.3891625615763554E-2</v>
      </c>
      <c r="K56" s="8">
        <v>152.25</v>
      </c>
      <c r="L56" s="32">
        <v>2.19367</v>
      </c>
      <c r="M56" s="49" t="s">
        <v>35</v>
      </c>
      <c r="N56" s="8">
        <v>9</v>
      </c>
      <c r="O56" s="8" t="s">
        <v>13</v>
      </c>
      <c r="P56" s="8">
        <v>0.1245674740484429</v>
      </c>
      <c r="Q56" s="8">
        <v>144.5</v>
      </c>
      <c r="R56" s="32">
        <v>1.66422</v>
      </c>
      <c r="S56" s="67">
        <v>0.31813702515292447</v>
      </c>
      <c r="T56" s="79">
        <v>1</v>
      </c>
      <c r="U56" s="79">
        <v>-5.0675848432679346E-2</v>
      </c>
      <c r="V56" s="79">
        <v>7.75</v>
      </c>
      <c r="W56" s="51" t="s">
        <v>222</v>
      </c>
      <c r="X56" s="13" t="s">
        <v>222</v>
      </c>
      <c r="Y56" s="8">
        <v>58</v>
      </c>
      <c r="Z56" s="10">
        <v>17</v>
      </c>
      <c r="AA56" s="26" t="s">
        <v>222</v>
      </c>
      <c r="AB56" s="8">
        <v>21</v>
      </c>
      <c r="AC56" s="8">
        <v>37</v>
      </c>
      <c r="AD56" s="11" t="s">
        <v>222</v>
      </c>
      <c r="AE56" s="49" t="s">
        <v>232</v>
      </c>
      <c r="AF56" s="8">
        <v>37</v>
      </c>
      <c r="AG56" s="8">
        <v>21</v>
      </c>
      <c r="AH56" s="89">
        <v>0.63793103448275867</v>
      </c>
      <c r="AI56" s="27" t="s">
        <v>231</v>
      </c>
    </row>
    <row r="57" spans="1:35" x14ac:dyDescent="0.2">
      <c r="A57" s="2">
        <v>93</v>
      </c>
      <c r="B57" s="36">
        <v>42117</v>
      </c>
      <c r="C57" s="81">
        <v>0.4777777777777778</v>
      </c>
      <c r="D57" s="44" t="s">
        <v>93</v>
      </c>
      <c r="E57" s="20">
        <v>16</v>
      </c>
      <c r="F57" s="43" t="s">
        <v>46</v>
      </c>
      <c r="G57" s="49" t="s">
        <v>14</v>
      </c>
      <c r="H57" s="8">
        <v>8</v>
      </c>
      <c r="I57" s="8" t="s">
        <v>4</v>
      </c>
      <c r="J57" s="8">
        <v>7.3891625615763554E-2</v>
      </c>
      <c r="K57" s="8">
        <v>152.25</v>
      </c>
      <c r="L57" s="32">
        <v>2.19367</v>
      </c>
      <c r="M57" s="49" t="s">
        <v>35</v>
      </c>
      <c r="N57" s="8">
        <v>9</v>
      </c>
      <c r="O57" s="8" t="s">
        <v>13</v>
      </c>
      <c r="P57" s="8">
        <v>0.1245674740484429</v>
      </c>
      <c r="Q57" s="8">
        <v>144.5</v>
      </c>
      <c r="R57" s="32">
        <v>1.66422</v>
      </c>
      <c r="S57" s="67">
        <v>0.31813702515292447</v>
      </c>
      <c r="T57" s="79">
        <v>1</v>
      </c>
      <c r="U57" s="79">
        <v>-5.0675848432679346E-2</v>
      </c>
      <c r="V57" s="79">
        <v>7.75</v>
      </c>
      <c r="W57" s="51" t="s">
        <v>223</v>
      </c>
      <c r="X57" s="13" t="s">
        <v>222</v>
      </c>
      <c r="Y57" s="8">
        <v>62</v>
      </c>
      <c r="Z57" s="10">
        <v>15</v>
      </c>
      <c r="AA57" s="26" t="s">
        <v>222</v>
      </c>
      <c r="AB57" s="8">
        <v>25</v>
      </c>
      <c r="AC57" s="8">
        <v>37</v>
      </c>
      <c r="AD57" s="11" t="s">
        <v>222</v>
      </c>
      <c r="AE57" s="49" t="s">
        <v>231</v>
      </c>
      <c r="AF57" s="8">
        <v>25</v>
      </c>
      <c r="AG57" s="8">
        <v>37</v>
      </c>
      <c r="AH57" s="89">
        <v>0.40322580645161288</v>
      </c>
      <c r="AI57" s="27" t="s">
        <v>232</v>
      </c>
    </row>
    <row r="58" spans="1:35" x14ac:dyDescent="0.2">
      <c r="A58" s="2">
        <v>52</v>
      </c>
      <c r="B58" s="36">
        <v>42103</v>
      </c>
      <c r="C58" s="81">
        <v>0.4236111111111111</v>
      </c>
      <c r="D58" s="44" t="s">
        <v>25</v>
      </c>
      <c r="E58" s="20">
        <v>8</v>
      </c>
      <c r="F58" s="43" t="s">
        <v>6</v>
      </c>
      <c r="G58" s="49" t="s">
        <v>26</v>
      </c>
      <c r="H58" s="8">
        <v>8</v>
      </c>
      <c r="I58" s="8" t="s">
        <v>8</v>
      </c>
      <c r="J58" s="8">
        <v>6.097560975609756E-2</v>
      </c>
      <c r="K58" s="8">
        <v>164</v>
      </c>
      <c r="L58" s="32">
        <v>2.2124100000000002</v>
      </c>
      <c r="M58" s="49" t="s">
        <v>27</v>
      </c>
      <c r="N58" s="8">
        <v>9</v>
      </c>
      <c r="O58" s="8" t="s">
        <v>13</v>
      </c>
      <c r="P58" s="8">
        <v>8.9655172413793102E-2</v>
      </c>
      <c r="Q58" s="8">
        <v>181.25</v>
      </c>
      <c r="R58" s="32">
        <v>1.6713100000000001</v>
      </c>
      <c r="S58" s="67">
        <v>0.32375801018362849</v>
      </c>
      <c r="T58" s="79">
        <v>1</v>
      </c>
      <c r="U58" s="79">
        <v>-2.8679562657695543E-2</v>
      </c>
      <c r="V58" s="79">
        <v>-17.25</v>
      </c>
      <c r="W58" s="51" t="s">
        <v>223</v>
      </c>
      <c r="X58" s="13" t="s">
        <v>222</v>
      </c>
      <c r="Y58" s="8">
        <v>87</v>
      </c>
      <c r="Z58" s="10">
        <v>11</v>
      </c>
      <c r="AA58" s="26" t="s">
        <v>222</v>
      </c>
      <c r="AB58" s="8">
        <v>69</v>
      </c>
      <c r="AC58" s="8">
        <v>18</v>
      </c>
      <c r="AD58" s="11" t="s">
        <v>223</v>
      </c>
      <c r="AE58" s="49" t="s">
        <v>231</v>
      </c>
      <c r="AF58" s="8">
        <v>69</v>
      </c>
      <c r="AG58" s="8">
        <v>18</v>
      </c>
      <c r="AH58" s="89">
        <v>0.7931034482758621</v>
      </c>
      <c r="AI58" s="27" t="s">
        <v>231</v>
      </c>
    </row>
    <row r="59" spans="1:35" x14ac:dyDescent="0.2">
      <c r="A59" s="2">
        <v>89</v>
      </c>
      <c r="B59" s="37">
        <v>42116</v>
      </c>
      <c r="C59" s="82">
        <v>0.45069444444444445</v>
      </c>
      <c r="D59" s="26" t="s">
        <v>65</v>
      </c>
      <c r="E59" s="20">
        <v>6</v>
      </c>
      <c r="F59" s="43" t="s">
        <v>13</v>
      </c>
      <c r="G59" s="49" t="s">
        <v>26</v>
      </c>
      <c r="H59" s="8">
        <v>8</v>
      </c>
      <c r="I59" s="8" t="s">
        <v>8</v>
      </c>
      <c r="J59" s="8">
        <v>6.097560975609756E-2</v>
      </c>
      <c r="K59" s="8">
        <v>164</v>
      </c>
      <c r="L59" s="32">
        <v>2.2124100000000002</v>
      </c>
      <c r="M59" s="49" t="s">
        <v>22</v>
      </c>
      <c r="N59" s="8">
        <v>7</v>
      </c>
      <c r="O59" s="8" t="s">
        <v>13</v>
      </c>
      <c r="P59" s="8">
        <v>6.4798598949211902E-2</v>
      </c>
      <c r="Q59" s="8">
        <v>142.75</v>
      </c>
      <c r="R59" s="32">
        <v>1.6660200000000001</v>
      </c>
      <c r="S59" s="67">
        <v>0.32796124896459833</v>
      </c>
      <c r="T59" s="79">
        <v>1</v>
      </c>
      <c r="U59" s="79">
        <v>-3.8229891931143428E-3</v>
      </c>
      <c r="V59" s="79">
        <v>21.25</v>
      </c>
      <c r="W59" s="51" t="s">
        <v>223</v>
      </c>
      <c r="X59" s="13" t="s">
        <v>222</v>
      </c>
      <c r="Y59" s="8">
        <v>273</v>
      </c>
      <c r="Z59" s="10">
        <v>2</v>
      </c>
      <c r="AA59" s="26" t="s">
        <v>223</v>
      </c>
      <c r="AB59" s="8">
        <v>180</v>
      </c>
      <c r="AC59" s="8">
        <v>93</v>
      </c>
      <c r="AD59" s="11" t="s">
        <v>223</v>
      </c>
      <c r="AE59" s="49" t="s">
        <v>232</v>
      </c>
      <c r="AF59" s="8">
        <v>180</v>
      </c>
      <c r="AG59" s="8">
        <v>93</v>
      </c>
      <c r="AH59" s="89">
        <v>0.65934065934065933</v>
      </c>
      <c r="AI59" s="27" t="s">
        <v>231</v>
      </c>
    </row>
    <row r="60" spans="1:35" x14ac:dyDescent="0.2">
      <c r="A60" s="2">
        <v>13</v>
      </c>
      <c r="B60" s="36">
        <v>42090</v>
      </c>
      <c r="C60" s="81">
        <v>0.47013888888888888</v>
      </c>
      <c r="D60" s="44" t="s">
        <v>84</v>
      </c>
      <c r="E60" s="20">
        <v>11</v>
      </c>
      <c r="F60" s="43" t="s">
        <v>6</v>
      </c>
      <c r="G60" s="49" t="s">
        <v>26</v>
      </c>
      <c r="H60" s="8">
        <v>8</v>
      </c>
      <c r="I60" s="8" t="s">
        <v>8</v>
      </c>
      <c r="J60" s="8">
        <v>6.097560975609756E-2</v>
      </c>
      <c r="K60" s="8">
        <v>164</v>
      </c>
      <c r="L60" s="32">
        <v>2.2124100000000002</v>
      </c>
      <c r="M60" s="49" t="s">
        <v>35</v>
      </c>
      <c r="N60" s="8">
        <v>9</v>
      </c>
      <c r="O60" s="8" t="s">
        <v>13</v>
      </c>
      <c r="P60" s="8">
        <v>0.1245674740484429</v>
      </c>
      <c r="Q60" s="8">
        <v>144.5</v>
      </c>
      <c r="R60" s="32">
        <v>1.66422</v>
      </c>
      <c r="S60" s="67">
        <v>0.32939755561163797</v>
      </c>
      <c r="T60" s="79">
        <v>1</v>
      </c>
      <c r="U60" s="79">
        <v>-6.359186429234534E-2</v>
      </c>
      <c r="V60" s="79">
        <v>19.5</v>
      </c>
      <c r="W60" s="51" t="s">
        <v>222</v>
      </c>
      <c r="X60" s="13" t="s">
        <v>222</v>
      </c>
      <c r="Y60" s="8">
        <v>61</v>
      </c>
      <c r="Z60" s="10">
        <v>43</v>
      </c>
      <c r="AA60" s="26" t="s">
        <v>223</v>
      </c>
      <c r="AB60" s="8">
        <v>43</v>
      </c>
      <c r="AC60" s="8">
        <v>18</v>
      </c>
      <c r="AD60" s="11" t="s">
        <v>223</v>
      </c>
      <c r="AE60" s="49" t="s">
        <v>231</v>
      </c>
      <c r="AF60" s="8">
        <v>18</v>
      </c>
      <c r="AG60" s="8">
        <v>43</v>
      </c>
      <c r="AH60" s="89">
        <v>0.29508196721311475</v>
      </c>
      <c r="AI60" s="27" t="s">
        <v>232</v>
      </c>
    </row>
    <row r="61" spans="1:35" x14ac:dyDescent="0.2">
      <c r="A61" s="2">
        <v>71</v>
      </c>
      <c r="B61" s="36">
        <v>42109</v>
      </c>
      <c r="C61" s="81">
        <v>0.48055555555555557</v>
      </c>
      <c r="D61" s="44" t="s">
        <v>97</v>
      </c>
      <c r="E61" s="20">
        <v>15</v>
      </c>
      <c r="F61" s="43" t="s">
        <v>30</v>
      </c>
      <c r="G61" s="49" t="s">
        <v>26</v>
      </c>
      <c r="H61" s="8">
        <v>8</v>
      </c>
      <c r="I61" s="8" t="s">
        <v>8</v>
      </c>
      <c r="J61" s="8">
        <v>6.097560975609756E-2</v>
      </c>
      <c r="K61" s="8">
        <v>164</v>
      </c>
      <c r="L61" s="32">
        <v>2.2124100000000002</v>
      </c>
      <c r="M61" s="49" t="s">
        <v>35</v>
      </c>
      <c r="N61" s="8">
        <v>9</v>
      </c>
      <c r="O61" s="8" t="s">
        <v>13</v>
      </c>
      <c r="P61" s="8">
        <v>0.1245674740484429</v>
      </c>
      <c r="Q61" s="8">
        <v>144.5</v>
      </c>
      <c r="R61" s="32">
        <v>1.66422</v>
      </c>
      <c r="S61" s="67">
        <v>0.32939755561163797</v>
      </c>
      <c r="T61" s="79">
        <v>1</v>
      </c>
      <c r="U61" s="79">
        <v>-6.359186429234534E-2</v>
      </c>
      <c r="V61" s="79">
        <v>19.5</v>
      </c>
      <c r="W61" s="51" t="s">
        <v>223</v>
      </c>
      <c r="X61" s="13" t="s">
        <v>223</v>
      </c>
      <c r="Y61" s="8">
        <v>60</v>
      </c>
      <c r="Z61" s="10">
        <v>4</v>
      </c>
      <c r="AA61" s="26" t="s">
        <v>222</v>
      </c>
      <c r="AB61" s="8">
        <v>23</v>
      </c>
      <c r="AC61" s="8">
        <v>37</v>
      </c>
      <c r="AD61" s="11" t="s">
        <v>222</v>
      </c>
      <c r="AE61" s="49" t="s">
        <v>231</v>
      </c>
      <c r="AF61" s="8">
        <v>23</v>
      </c>
      <c r="AG61" s="8">
        <v>37</v>
      </c>
      <c r="AH61" s="89">
        <v>0.38333333333333336</v>
      </c>
      <c r="AI61" s="27" t="s">
        <v>232</v>
      </c>
    </row>
    <row r="62" spans="1:35" x14ac:dyDescent="0.2">
      <c r="A62" s="2">
        <v>83</v>
      </c>
      <c r="B62" s="36">
        <v>42114</v>
      </c>
      <c r="C62" s="81">
        <v>0.47083333333333338</v>
      </c>
      <c r="D62" s="44" t="s">
        <v>85</v>
      </c>
      <c r="E62" s="20">
        <v>8</v>
      </c>
      <c r="F62" s="43" t="s">
        <v>30</v>
      </c>
      <c r="G62" s="49" t="s">
        <v>21</v>
      </c>
      <c r="H62" s="8">
        <v>13</v>
      </c>
      <c r="I62" s="8" t="s">
        <v>13</v>
      </c>
      <c r="J62" s="8">
        <v>0.10013351134846461</v>
      </c>
      <c r="K62" s="8">
        <v>187.25</v>
      </c>
      <c r="L62" s="32">
        <v>2.3606699999999998</v>
      </c>
      <c r="M62" s="49" t="s">
        <v>61</v>
      </c>
      <c r="N62" s="8">
        <v>13</v>
      </c>
      <c r="O62" s="8" t="s">
        <v>13</v>
      </c>
      <c r="P62" s="8">
        <v>0.14629948364888123</v>
      </c>
      <c r="Q62" s="8">
        <v>145.25</v>
      </c>
      <c r="R62" s="32">
        <v>1.77318</v>
      </c>
      <c r="S62" s="67">
        <v>0.33132000135350043</v>
      </c>
      <c r="T62" s="79">
        <v>1</v>
      </c>
      <c r="U62" s="79">
        <v>-4.6165972300416622E-2</v>
      </c>
      <c r="V62" s="79">
        <v>42</v>
      </c>
      <c r="W62" s="51" t="s">
        <v>223</v>
      </c>
      <c r="X62" s="13" t="s">
        <v>222</v>
      </c>
      <c r="Y62" s="8">
        <v>141</v>
      </c>
      <c r="Z62" s="10">
        <v>16</v>
      </c>
      <c r="AA62" s="26" t="s">
        <v>222</v>
      </c>
      <c r="AB62" s="8">
        <v>45</v>
      </c>
      <c r="AC62" s="8">
        <v>96</v>
      </c>
      <c r="AD62" s="11" t="s">
        <v>222</v>
      </c>
      <c r="AE62" s="49" t="s">
        <v>231</v>
      </c>
      <c r="AF62" s="8">
        <v>45</v>
      </c>
      <c r="AG62" s="8">
        <v>96</v>
      </c>
      <c r="AH62" s="89">
        <v>0.31914893617021278</v>
      </c>
      <c r="AI62" s="27" t="s">
        <v>232</v>
      </c>
    </row>
    <row r="63" spans="1:35" x14ac:dyDescent="0.2">
      <c r="A63" s="2">
        <v>25</v>
      </c>
      <c r="B63" s="36">
        <v>42095</v>
      </c>
      <c r="C63" s="81">
        <v>0.42638888888888887</v>
      </c>
      <c r="D63" s="44" t="s">
        <v>29</v>
      </c>
      <c r="E63" s="20">
        <v>5</v>
      </c>
      <c r="F63" s="43" t="s">
        <v>30</v>
      </c>
      <c r="G63" s="49" t="s">
        <v>31</v>
      </c>
      <c r="H63" s="8">
        <v>11</v>
      </c>
      <c r="I63" s="8" t="s">
        <v>13</v>
      </c>
      <c r="J63" s="8">
        <v>0.10533515731874145</v>
      </c>
      <c r="K63" s="8">
        <v>182.75</v>
      </c>
      <c r="L63" s="32">
        <v>2.3064900000000002</v>
      </c>
      <c r="M63" s="49" t="s">
        <v>32</v>
      </c>
      <c r="N63" s="8">
        <v>12</v>
      </c>
      <c r="O63" s="8" t="s">
        <v>13</v>
      </c>
      <c r="P63" s="8">
        <v>0.12871287128712872</v>
      </c>
      <c r="Q63" s="8">
        <v>126.25</v>
      </c>
      <c r="R63" s="32">
        <v>1.72739</v>
      </c>
      <c r="S63" s="67">
        <v>0.3352456596367932</v>
      </c>
      <c r="T63" s="79">
        <v>1</v>
      </c>
      <c r="U63" s="79">
        <v>-2.3377713968387268E-2</v>
      </c>
      <c r="V63" s="79">
        <v>56.5</v>
      </c>
      <c r="W63" s="51" t="s">
        <v>223</v>
      </c>
      <c r="X63" s="13" t="s">
        <v>223</v>
      </c>
      <c r="Y63" s="8">
        <v>164</v>
      </c>
      <c r="Z63" s="10">
        <v>10</v>
      </c>
      <c r="AA63" s="26" t="s">
        <v>222</v>
      </c>
      <c r="AB63" s="8">
        <v>92</v>
      </c>
      <c r="AC63" s="8">
        <v>72</v>
      </c>
      <c r="AD63" s="11" t="s">
        <v>223</v>
      </c>
      <c r="AE63" s="49" t="s">
        <v>231</v>
      </c>
      <c r="AF63" s="8">
        <v>92</v>
      </c>
      <c r="AG63" s="8">
        <v>72</v>
      </c>
      <c r="AH63" s="89">
        <v>0.56097560975609762</v>
      </c>
      <c r="AI63" s="27" t="s">
        <v>231</v>
      </c>
    </row>
    <row r="64" spans="1:35" x14ac:dyDescent="0.2">
      <c r="A64" s="2">
        <v>12</v>
      </c>
      <c r="B64" s="36">
        <v>42089</v>
      </c>
      <c r="C64" s="81">
        <v>0.4909722222222222</v>
      </c>
      <c r="D64" s="44" t="s">
        <v>107</v>
      </c>
      <c r="E64" s="20">
        <v>15</v>
      </c>
      <c r="F64" s="43" t="s">
        <v>6</v>
      </c>
      <c r="G64" s="49" t="s">
        <v>34</v>
      </c>
      <c r="H64" s="8">
        <v>8</v>
      </c>
      <c r="I64" s="8" t="s">
        <v>13</v>
      </c>
      <c r="J64" s="8">
        <v>0.16756756756756758</v>
      </c>
      <c r="K64" s="8">
        <v>138.75</v>
      </c>
      <c r="L64" s="32">
        <v>2.25014</v>
      </c>
      <c r="M64" s="49" t="s">
        <v>27</v>
      </c>
      <c r="N64" s="8">
        <v>9</v>
      </c>
      <c r="O64" s="8" t="s">
        <v>13</v>
      </c>
      <c r="P64" s="8">
        <v>8.9655172413793102E-2</v>
      </c>
      <c r="Q64" s="8">
        <v>181.25</v>
      </c>
      <c r="R64" s="32">
        <v>1.6713100000000001</v>
      </c>
      <c r="S64" s="67">
        <v>0.34633311593899391</v>
      </c>
      <c r="T64" s="79">
        <v>1</v>
      </c>
      <c r="U64" s="79">
        <v>7.7912395153774475E-2</v>
      </c>
      <c r="V64" s="79">
        <v>-42.5</v>
      </c>
      <c r="W64" s="51" t="s">
        <v>223</v>
      </c>
      <c r="X64" s="13" t="s">
        <v>223</v>
      </c>
      <c r="Y64" s="8">
        <v>61</v>
      </c>
      <c r="Z64" s="10">
        <v>31</v>
      </c>
      <c r="AA64" s="26" t="s">
        <v>223</v>
      </c>
      <c r="AB64" s="8">
        <v>31</v>
      </c>
      <c r="AC64" s="8">
        <v>30</v>
      </c>
      <c r="AD64" s="11" t="s">
        <v>223</v>
      </c>
      <c r="AE64" s="49" t="s">
        <v>232</v>
      </c>
      <c r="AF64" s="8">
        <v>31</v>
      </c>
      <c r="AG64" s="8">
        <v>30</v>
      </c>
      <c r="AH64" s="89">
        <v>0.50819672131147542</v>
      </c>
      <c r="AI64" s="27" t="s">
        <v>231</v>
      </c>
    </row>
    <row r="65" spans="1:35" x14ac:dyDescent="0.2">
      <c r="A65" s="2">
        <v>96</v>
      </c>
      <c r="B65" s="36">
        <v>42121</v>
      </c>
      <c r="C65" s="81">
        <v>0.4826388888888889</v>
      </c>
      <c r="D65" s="44" t="s">
        <v>100</v>
      </c>
      <c r="E65" s="20">
        <v>7</v>
      </c>
      <c r="F65" s="43" t="s">
        <v>13</v>
      </c>
      <c r="G65" s="49" t="s">
        <v>34</v>
      </c>
      <c r="H65" s="8">
        <v>8</v>
      </c>
      <c r="I65" s="8" t="s">
        <v>13</v>
      </c>
      <c r="J65" s="8">
        <v>0.16756756756756758</v>
      </c>
      <c r="K65" s="8">
        <v>138.75</v>
      </c>
      <c r="L65" s="32">
        <v>2.25014</v>
      </c>
      <c r="M65" s="49" t="s">
        <v>27</v>
      </c>
      <c r="N65" s="8">
        <v>9</v>
      </c>
      <c r="O65" s="8" t="s">
        <v>13</v>
      </c>
      <c r="P65" s="8">
        <v>8.9655172413793102E-2</v>
      </c>
      <c r="Q65" s="8">
        <v>181.25</v>
      </c>
      <c r="R65" s="32">
        <v>1.6713100000000001</v>
      </c>
      <c r="S65" s="67">
        <v>0.34633311593899391</v>
      </c>
      <c r="T65" s="79">
        <v>1</v>
      </c>
      <c r="U65" s="79">
        <v>7.7912395153774475E-2</v>
      </c>
      <c r="V65" s="79">
        <v>-42.5</v>
      </c>
      <c r="W65" s="51" t="s">
        <v>222</v>
      </c>
      <c r="X65" s="13" t="s">
        <v>223</v>
      </c>
      <c r="Y65" s="8">
        <v>53</v>
      </c>
      <c r="Z65" s="10">
        <v>17</v>
      </c>
      <c r="AA65" s="26" t="s">
        <v>222</v>
      </c>
      <c r="AB65" s="8">
        <v>16</v>
      </c>
      <c r="AC65" s="8">
        <v>37</v>
      </c>
      <c r="AD65" s="11" t="s">
        <v>222</v>
      </c>
      <c r="AE65" s="49" t="s">
        <v>232</v>
      </c>
      <c r="AF65" s="8">
        <v>37</v>
      </c>
      <c r="AG65" s="8">
        <v>16</v>
      </c>
      <c r="AH65" s="89">
        <v>0.69811320754716977</v>
      </c>
      <c r="AI65" s="27" t="s">
        <v>231</v>
      </c>
    </row>
    <row r="66" spans="1:35" x14ac:dyDescent="0.2">
      <c r="A66" s="2">
        <v>22</v>
      </c>
      <c r="B66" s="36">
        <v>42094</v>
      </c>
      <c r="C66" s="83">
        <v>0.50138888888888888</v>
      </c>
      <c r="D66" s="16" t="s">
        <v>119</v>
      </c>
      <c r="E66" s="20">
        <v>13</v>
      </c>
      <c r="F66" s="43" t="s">
        <v>46</v>
      </c>
      <c r="G66" s="49" t="s">
        <v>31</v>
      </c>
      <c r="H66" s="8">
        <v>11</v>
      </c>
      <c r="I66" s="8" t="s">
        <v>13</v>
      </c>
      <c r="J66" s="8">
        <v>0.10533515731874145</v>
      </c>
      <c r="K66" s="8">
        <v>182.75</v>
      </c>
      <c r="L66" s="32">
        <v>2.3064900000000002</v>
      </c>
      <c r="M66" s="49" t="s">
        <v>7</v>
      </c>
      <c r="N66" s="8">
        <v>9</v>
      </c>
      <c r="O66" s="8" t="s">
        <v>8</v>
      </c>
      <c r="P66" s="8">
        <v>6.7103109656301146E-2</v>
      </c>
      <c r="Q66" s="8">
        <v>152.75</v>
      </c>
      <c r="R66" s="32">
        <v>1.7127600000000001</v>
      </c>
      <c r="S66" s="67">
        <v>0.3466510194072725</v>
      </c>
      <c r="T66" s="79">
        <v>1</v>
      </c>
      <c r="U66" s="79">
        <v>3.8232047662440302E-2</v>
      </c>
      <c r="V66" s="79">
        <v>30</v>
      </c>
      <c r="W66" s="51" t="s">
        <v>223</v>
      </c>
      <c r="X66" s="13" t="s">
        <v>222</v>
      </c>
      <c r="Y66" s="8">
        <v>55</v>
      </c>
      <c r="Z66" s="10">
        <v>13</v>
      </c>
      <c r="AA66" s="26" t="s">
        <v>223</v>
      </c>
      <c r="AB66" s="8">
        <v>34</v>
      </c>
      <c r="AC66" s="8">
        <v>21</v>
      </c>
      <c r="AD66" s="11" t="s">
        <v>223</v>
      </c>
      <c r="AE66" s="49" t="s">
        <v>232</v>
      </c>
      <c r="AF66" s="8">
        <v>34</v>
      </c>
      <c r="AG66" s="8">
        <v>21</v>
      </c>
      <c r="AH66" s="89">
        <v>0.61818181818181817</v>
      </c>
      <c r="AI66" s="27" t="s">
        <v>231</v>
      </c>
    </row>
    <row r="67" spans="1:35" x14ac:dyDescent="0.2">
      <c r="A67" s="2">
        <v>81</v>
      </c>
      <c r="B67" s="35">
        <v>42114</v>
      </c>
      <c r="C67" s="81">
        <v>0.4458333333333333</v>
      </c>
      <c r="D67" s="42" t="s">
        <v>56</v>
      </c>
      <c r="E67" s="20">
        <v>22</v>
      </c>
      <c r="F67" s="43" t="s">
        <v>30</v>
      </c>
      <c r="G67" s="49" t="s">
        <v>34</v>
      </c>
      <c r="H67" s="8">
        <v>8</v>
      </c>
      <c r="I67" s="8" t="s">
        <v>13</v>
      </c>
      <c r="J67" s="8">
        <v>0.16756756756756758</v>
      </c>
      <c r="K67" s="8">
        <v>138.75</v>
      </c>
      <c r="L67" s="32">
        <v>2.25014</v>
      </c>
      <c r="M67" s="49" t="s">
        <v>22</v>
      </c>
      <c r="N67" s="8">
        <v>7</v>
      </c>
      <c r="O67" s="8" t="s">
        <v>13</v>
      </c>
      <c r="P67" s="8">
        <v>6.4798598949211902E-2</v>
      </c>
      <c r="Q67" s="8">
        <v>142.75</v>
      </c>
      <c r="R67" s="32">
        <v>1.6660200000000001</v>
      </c>
      <c r="S67" s="67">
        <v>0.35060803591793616</v>
      </c>
      <c r="T67" s="79">
        <v>1</v>
      </c>
      <c r="U67" s="79">
        <v>0.10276896861835567</v>
      </c>
      <c r="V67" s="79">
        <v>-4</v>
      </c>
      <c r="W67" s="51" t="s">
        <v>222</v>
      </c>
      <c r="X67" s="13" t="s">
        <v>222</v>
      </c>
      <c r="Y67" s="8">
        <v>139</v>
      </c>
      <c r="Z67" s="10">
        <v>28</v>
      </c>
      <c r="AA67" s="26" t="s">
        <v>223</v>
      </c>
      <c r="AB67" s="8">
        <v>98</v>
      </c>
      <c r="AC67" s="8">
        <v>41</v>
      </c>
      <c r="AD67" s="11" t="s">
        <v>223</v>
      </c>
      <c r="AE67" s="49" t="s">
        <v>231</v>
      </c>
      <c r="AF67" s="8">
        <v>41</v>
      </c>
      <c r="AG67" s="8">
        <v>98</v>
      </c>
      <c r="AH67" s="89">
        <v>0.29496402877697842</v>
      </c>
      <c r="AI67" s="27" t="s">
        <v>232</v>
      </c>
    </row>
    <row r="68" spans="1:35" x14ac:dyDescent="0.2">
      <c r="A68" s="2">
        <v>18</v>
      </c>
      <c r="B68" s="36">
        <v>42094</v>
      </c>
      <c r="C68" s="81">
        <v>0.42777777777777781</v>
      </c>
      <c r="D68" s="44" t="s">
        <v>33</v>
      </c>
      <c r="E68" s="20">
        <v>16</v>
      </c>
      <c r="F68" s="43" t="s">
        <v>30</v>
      </c>
      <c r="G68" s="49" t="s">
        <v>34</v>
      </c>
      <c r="H68" s="8">
        <v>8</v>
      </c>
      <c r="I68" s="8" t="s">
        <v>13</v>
      </c>
      <c r="J68" s="8">
        <v>0.16756756756756758</v>
      </c>
      <c r="K68" s="8">
        <v>138.75</v>
      </c>
      <c r="L68" s="32">
        <v>2.25014</v>
      </c>
      <c r="M68" s="49" t="s">
        <v>35</v>
      </c>
      <c r="N68" s="8">
        <v>9</v>
      </c>
      <c r="O68" s="8" t="s">
        <v>13</v>
      </c>
      <c r="P68" s="8">
        <v>0.1245674740484429</v>
      </c>
      <c r="Q68" s="8">
        <v>144.5</v>
      </c>
      <c r="R68" s="32">
        <v>1.66422</v>
      </c>
      <c r="S68" s="67">
        <v>0.35206883705279352</v>
      </c>
      <c r="T68" s="79">
        <v>1</v>
      </c>
      <c r="U68" s="79">
        <v>4.3000093519124677E-2</v>
      </c>
      <c r="V68" s="79">
        <v>-5.75</v>
      </c>
      <c r="W68" s="51" t="s">
        <v>223</v>
      </c>
      <c r="X68" s="13" t="s">
        <v>223</v>
      </c>
      <c r="Y68" s="8">
        <v>65</v>
      </c>
      <c r="Z68" s="10">
        <v>9</v>
      </c>
      <c r="AA68" s="26" t="s">
        <v>222</v>
      </c>
      <c r="AB68" s="8">
        <v>35</v>
      </c>
      <c r="AC68" s="8">
        <v>30</v>
      </c>
      <c r="AD68" s="11" t="s">
        <v>223</v>
      </c>
      <c r="AE68" s="49" t="s">
        <v>231</v>
      </c>
      <c r="AF68" s="8">
        <v>35</v>
      </c>
      <c r="AG68" s="8">
        <v>30</v>
      </c>
      <c r="AH68" s="89">
        <v>0.53846153846153844</v>
      </c>
      <c r="AI68" s="27" t="s">
        <v>231</v>
      </c>
    </row>
    <row r="69" spans="1:35" x14ac:dyDescent="0.2">
      <c r="A69" s="2">
        <v>53</v>
      </c>
      <c r="B69" s="36">
        <v>42103</v>
      </c>
      <c r="C69" s="81">
        <v>0.44097222222222227</v>
      </c>
      <c r="D69" s="44" t="s">
        <v>49</v>
      </c>
      <c r="E69" s="20">
        <v>4</v>
      </c>
      <c r="F69" s="43" t="s">
        <v>13</v>
      </c>
      <c r="G69" s="49" t="s">
        <v>24</v>
      </c>
      <c r="H69" s="8">
        <v>14</v>
      </c>
      <c r="I69" s="8" t="s">
        <v>13</v>
      </c>
      <c r="J69" s="8">
        <v>0.10542168674698796</v>
      </c>
      <c r="K69" s="8">
        <v>166</v>
      </c>
      <c r="L69" s="32">
        <v>2.0388600000000001</v>
      </c>
      <c r="M69" s="49" t="s">
        <v>41</v>
      </c>
      <c r="N69" s="8">
        <v>11</v>
      </c>
      <c r="O69" s="8" t="s">
        <v>6</v>
      </c>
      <c r="P69" s="8">
        <v>0.10344827586206896</v>
      </c>
      <c r="Q69" s="8">
        <v>145</v>
      </c>
      <c r="R69" s="32">
        <v>1.5047900000000001</v>
      </c>
      <c r="S69" s="67">
        <v>0.35491331016287986</v>
      </c>
      <c r="T69" s="79">
        <v>1</v>
      </c>
      <c r="U69" s="79">
        <v>1.9734108849189941E-3</v>
      </c>
      <c r="V69" s="79">
        <v>21</v>
      </c>
      <c r="W69" s="51" t="s">
        <v>222</v>
      </c>
      <c r="X69" s="13" t="s">
        <v>222</v>
      </c>
      <c r="Y69" s="8">
        <v>260</v>
      </c>
      <c r="Z69" s="10">
        <v>18</v>
      </c>
      <c r="AA69" s="26" t="s">
        <v>222</v>
      </c>
      <c r="AB69" s="8">
        <v>114</v>
      </c>
      <c r="AC69" s="8">
        <v>146</v>
      </c>
      <c r="AD69" s="11" t="s">
        <v>222</v>
      </c>
      <c r="AE69" s="49" t="s">
        <v>232</v>
      </c>
      <c r="AF69" s="8">
        <v>146</v>
      </c>
      <c r="AG69" s="8">
        <v>114</v>
      </c>
      <c r="AH69" s="89">
        <v>0.56153846153846154</v>
      </c>
      <c r="AI69" s="27" t="s">
        <v>231</v>
      </c>
    </row>
    <row r="70" spans="1:35" x14ac:dyDescent="0.2">
      <c r="A70" s="2">
        <v>57</v>
      </c>
      <c r="B70" s="36">
        <v>42103</v>
      </c>
      <c r="C70" s="81">
        <v>0.50694444444444442</v>
      </c>
      <c r="D70" s="44" t="s">
        <v>124</v>
      </c>
      <c r="E70" s="20">
        <v>11</v>
      </c>
      <c r="F70" s="43" t="s">
        <v>8</v>
      </c>
      <c r="G70" s="49" t="s">
        <v>19</v>
      </c>
      <c r="H70" s="8">
        <v>16</v>
      </c>
      <c r="I70" s="8" t="s">
        <v>13</v>
      </c>
      <c r="J70" s="8">
        <v>7.2243346007604556E-2</v>
      </c>
      <c r="K70" s="8">
        <v>197.25</v>
      </c>
      <c r="L70" s="32">
        <v>2.0538699999999999</v>
      </c>
      <c r="M70" s="49" t="s">
        <v>41</v>
      </c>
      <c r="N70" s="8">
        <v>11</v>
      </c>
      <c r="O70" s="8" t="s">
        <v>6</v>
      </c>
      <c r="P70" s="8">
        <v>0.10344827586206896</v>
      </c>
      <c r="Q70" s="8">
        <v>145</v>
      </c>
      <c r="R70" s="32">
        <v>1.5047900000000001</v>
      </c>
      <c r="S70" s="67">
        <v>0.36488812392426834</v>
      </c>
      <c r="T70" s="79">
        <v>1</v>
      </c>
      <c r="U70" s="79">
        <v>-3.1204929854464408E-2</v>
      </c>
      <c r="V70" s="79">
        <v>52.25</v>
      </c>
      <c r="W70" s="51" t="s">
        <v>222</v>
      </c>
      <c r="X70" s="13" t="s">
        <v>222</v>
      </c>
      <c r="Y70" s="8">
        <v>90</v>
      </c>
      <c r="Z70" s="10">
        <v>21</v>
      </c>
      <c r="AA70" s="26" t="s">
        <v>223</v>
      </c>
      <c r="AB70" s="8">
        <v>34</v>
      </c>
      <c r="AC70" s="8">
        <v>56</v>
      </c>
      <c r="AD70" s="11" t="s">
        <v>222</v>
      </c>
      <c r="AE70" s="49" t="s">
        <v>231</v>
      </c>
      <c r="AF70" s="8">
        <v>56</v>
      </c>
      <c r="AG70" s="8">
        <v>34</v>
      </c>
      <c r="AH70" s="89">
        <v>0.62222222222222223</v>
      </c>
      <c r="AI70" s="27" t="s">
        <v>231</v>
      </c>
    </row>
    <row r="71" spans="1:35" x14ac:dyDescent="0.2">
      <c r="A71" s="2">
        <v>64</v>
      </c>
      <c r="B71" s="36">
        <v>42108</v>
      </c>
      <c r="C71" s="81">
        <v>0.45208333333333334</v>
      </c>
      <c r="D71" s="44" t="s">
        <v>68</v>
      </c>
      <c r="E71" s="20">
        <v>9</v>
      </c>
      <c r="F71" s="43" t="s">
        <v>46</v>
      </c>
      <c r="G71" s="49" t="s">
        <v>17</v>
      </c>
      <c r="H71" s="8">
        <v>11</v>
      </c>
      <c r="I71" s="8" t="s">
        <v>11</v>
      </c>
      <c r="J71" s="8">
        <v>3.0373831775700934E-2</v>
      </c>
      <c r="K71" s="8">
        <v>214</v>
      </c>
      <c r="L71" s="32">
        <v>2.0547399999999998</v>
      </c>
      <c r="M71" s="49" t="s">
        <v>41</v>
      </c>
      <c r="N71" s="8">
        <v>11</v>
      </c>
      <c r="O71" s="8" t="s">
        <v>6</v>
      </c>
      <c r="P71" s="8">
        <v>0.10344827586206896</v>
      </c>
      <c r="Q71" s="8">
        <v>145</v>
      </c>
      <c r="R71" s="32">
        <v>1.5047900000000001</v>
      </c>
      <c r="S71" s="67">
        <v>0.36546627768658729</v>
      </c>
      <c r="T71" s="79">
        <v>1</v>
      </c>
      <c r="U71" s="79">
        <v>-7.3074444086368026E-2</v>
      </c>
      <c r="V71" s="79">
        <v>69</v>
      </c>
      <c r="W71" s="51" t="s">
        <v>223</v>
      </c>
      <c r="X71" s="13" t="s">
        <v>223</v>
      </c>
      <c r="Y71" s="8">
        <v>95</v>
      </c>
      <c r="Z71" s="10">
        <v>36</v>
      </c>
      <c r="AA71" s="26" t="s">
        <v>222</v>
      </c>
      <c r="AB71" s="8">
        <v>75</v>
      </c>
      <c r="AC71" s="8">
        <v>20</v>
      </c>
      <c r="AD71" s="11" t="s">
        <v>223</v>
      </c>
      <c r="AE71" s="49" t="s">
        <v>231</v>
      </c>
      <c r="AF71" s="8">
        <v>75</v>
      </c>
      <c r="AG71" s="8">
        <v>20</v>
      </c>
      <c r="AH71" s="89">
        <v>0.78947368421052633</v>
      </c>
      <c r="AI71" s="27" t="s">
        <v>231</v>
      </c>
    </row>
    <row r="72" spans="1:35" x14ac:dyDescent="0.2">
      <c r="A72" s="2">
        <v>88</v>
      </c>
      <c r="B72" s="36">
        <v>42116</v>
      </c>
      <c r="C72" s="81">
        <v>0.43402777777777773</v>
      </c>
      <c r="D72" s="44" t="s">
        <v>40</v>
      </c>
      <c r="E72" s="20">
        <v>11</v>
      </c>
      <c r="F72" s="43" t="s">
        <v>13</v>
      </c>
      <c r="G72" s="49" t="s">
        <v>17</v>
      </c>
      <c r="H72" s="8">
        <v>11</v>
      </c>
      <c r="I72" s="8" t="s">
        <v>11</v>
      </c>
      <c r="J72" s="8">
        <v>3.0373831775700934E-2</v>
      </c>
      <c r="K72" s="8">
        <v>214</v>
      </c>
      <c r="L72" s="32">
        <v>2.0547399999999998</v>
      </c>
      <c r="M72" s="49" t="s">
        <v>41</v>
      </c>
      <c r="N72" s="8">
        <v>11</v>
      </c>
      <c r="O72" s="8" t="s">
        <v>6</v>
      </c>
      <c r="P72" s="8">
        <v>0.10344827586206896</v>
      </c>
      <c r="Q72" s="8">
        <v>145</v>
      </c>
      <c r="R72" s="32">
        <v>1.5047900000000001</v>
      </c>
      <c r="S72" s="67">
        <v>0.36546627768658729</v>
      </c>
      <c r="T72" s="79">
        <v>1</v>
      </c>
      <c r="U72" s="79">
        <v>-7.3074444086368026E-2</v>
      </c>
      <c r="V72" s="79">
        <v>69</v>
      </c>
      <c r="W72" s="51" t="s">
        <v>222</v>
      </c>
      <c r="X72" s="13" t="s">
        <v>223</v>
      </c>
      <c r="Y72" s="8">
        <v>41</v>
      </c>
      <c r="Z72" s="10">
        <v>17</v>
      </c>
      <c r="AA72" s="26" t="s">
        <v>222</v>
      </c>
      <c r="AB72" s="8">
        <v>20</v>
      </c>
      <c r="AC72" s="8">
        <v>21</v>
      </c>
      <c r="AD72" s="11" t="s">
        <v>222</v>
      </c>
      <c r="AE72" s="49" t="s">
        <v>232</v>
      </c>
      <c r="AF72" s="8">
        <v>21</v>
      </c>
      <c r="AG72" s="8">
        <v>20</v>
      </c>
      <c r="AH72" s="89">
        <v>0.51219512195121952</v>
      </c>
      <c r="AI72" s="27" t="s">
        <v>231</v>
      </c>
    </row>
    <row r="73" spans="1:35" x14ac:dyDescent="0.2">
      <c r="A73" s="2">
        <v>77</v>
      </c>
      <c r="B73" s="36">
        <v>42110</v>
      </c>
      <c r="C73" s="81">
        <v>0.46527777777777773</v>
      </c>
      <c r="D73" s="44" t="s">
        <v>77</v>
      </c>
      <c r="E73" s="20">
        <v>5</v>
      </c>
      <c r="F73" s="43" t="s">
        <v>13</v>
      </c>
      <c r="G73" s="49" t="s">
        <v>21</v>
      </c>
      <c r="H73" s="8">
        <v>13</v>
      </c>
      <c r="I73" s="8" t="s">
        <v>13</v>
      </c>
      <c r="J73" s="8">
        <v>0.10013351134846461</v>
      </c>
      <c r="K73" s="8">
        <v>187.25</v>
      </c>
      <c r="L73" s="32">
        <v>2.3606699999999998</v>
      </c>
      <c r="M73" s="49" t="s">
        <v>32</v>
      </c>
      <c r="N73" s="8">
        <v>12</v>
      </c>
      <c r="O73" s="8" t="s">
        <v>13</v>
      </c>
      <c r="P73" s="8">
        <v>0.12871287128712872</v>
      </c>
      <c r="Q73" s="8">
        <v>126.25</v>
      </c>
      <c r="R73" s="32">
        <v>1.72739</v>
      </c>
      <c r="S73" s="67">
        <v>0.36661089852320544</v>
      </c>
      <c r="T73" s="79">
        <v>1</v>
      </c>
      <c r="U73" s="79">
        <v>-2.8579359938664103E-2</v>
      </c>
      <c r="V73" s="79">
        <v>61</v>
      </c>
      <c r="W73" s="51" t="s">
        <v>222</v>
      </c>
      <c r="X73" s="13" t="s">
        <v>223</v>
      </c>
      <c r="Y73" s="8">
        <v>296</v>
      </c>
      <c r="Z73" s="10">
        <v>14</v>
      </c>
      <c r="AA73" s="26" t="s">
        <v>222</v>
      </c>
      <c r="AB73" s="8">
        <v>172</v>
      </c>
      <c r="AC73" s="8">
        <v>124</v>
      </c>
      <c r="AD73" s="11" t="s">
        <v>223</v>
      </c>
      <c r="AE73" s="49" t="s">
        <v>232</v>
      </c>
      <c r="AF73" s="8">
        <v>124</v>
      </c>
      <c r="AG73" s="8">
        <v>172</v>
      </c>
      <c r="AH73" s="89">
        <v>0.41891891891891891</v>
      </c>
      <c r="AI73" s="27" t="s">
        <v>232</v>
      </c>
    </row>
    <row r="74" spans="1:35" x14ac:dyDescent="0.2">
      <c r="A74" s="2">
        <v>27</v>
      </c>
      <c r="B74" s="36">
        <v>42095</v>
      </c>
      <c r="C74" s="81">
        <v>0.47847222222222219</v>
      </c>
      <c r="D74" s="44" t="s">
        <v>94</v>
      </c>
      <c r="E74" s="20">
        <v>13</v>
      </c>
      <c r="F74" s="43" t="s">
        <v>8</v>
      </c>
      <c r="G74" s="49" t="s">
        <v>24</v>
      </c>
      <c r="H74" s="8">
        <v>14</v>
      </c>
      <c r="I74" s="8" t="s">
        <v>13</v>
      </c>
      <c r="J74" s="8">
        <v>0.10542168674698796</v>
      </c>
      <c r="K74" s="8">
        <v>166</v>
      </c>
      <c r="L74" s="32">
        <v>2.0388600000000001</v>
      </c>
      <c r="M74" s="49" t="s">
        <v>15</v>
      </c>
      <c r="N74" s="8">
        <v>7</v>
      </c>
      <c r="O74" s="8" t="s">
        <v>11</v>
      </c>
      <c r="P74" s="8">
        <v>7.8260869565217397E-2</v>
      </c>
      <c r="Q74" s="8">
        <v>143.75</v>
      </c>
      <c r="R74" s="32">
        <v>1.4828300000000001</v>
      </c>
      <c r="S74" s="67">
        <v>0.3749789254331245</v>
      </c>
      <c r="T74" s="79">
        <v>1</v>
      </c>
      <c r="U74" s="79">
        <v>2.7160817181770561E-2</v>
      </c>
      <c r="V74" s="79">
        <v>22.25</v>
      </c>
      <c r="W74" s="51" t="s">
        <v>223</v>
      </c>
      <c r="X74" s="13" t="s">
        <v>223</v>
      </c>
      <c r="Y74" s="8">
        <v>53</v>
      </c>
      <c r="Z74" s="10">
        <v>8</v>
      </c>
      <c r="AA74" s="26" t="s">
        <v>222</v>
      </c>
      <c r="AB74" s="8">
        <v>43</v>
      </c>
      <c r="AC74" s="8">
        <v>10</v>
      </c>
      <c r="AD74" s="11" t="s">
        <v>223</v>
      </c>
      <c r="AE74" s="49" t="s">
        <v>231</v>
      </c>
      <c r="AF74" s="8">
        <v>43</v>
      </c>
      <c r="AG74" s="8">
        <v>10</v>
      </c>
      <c r="AH74" s="89">
        <v>0.81132075471698117</v>
      </c>
      <c r="AI74" s="27" t="s">
        <v>231</v>
      </c>
    </row>
    <row r="75" spans="1:35" x14ac:dyDescent="0.2">
      <c r="A75" s="2">
        <v>78</v>
      </c>
      <c r="B75" s="36">
        <v>42110</v>
      </c>
      <c r="C75" s="81">
        <v>0.47222222222222227</v>
      </c>
      <c r="D75" s="44" t="s">
        <v>87</v>
      </c>
      <c r="E75" s="20">
        <v>3</v>
      </c>
      <c r="F75" s="43" t="s">
        <v>13</v>
      </c>
      <c r="G75" s="49" t="s">
        <v>31</v>
      </c>
      <c r="H75" s="8">
        <v>11</v>
      </c>
      <c r="I75" s="8" t="s">
        <v>13</v>
      </c>
      <c r="J75" s="8">
        <v>0.10533515731874145</v>
      </c>
      <c r="K75" s="8">
        <v>182.75</v>
      </c>
      <c r="L75" s="32">
        <v>2.3064900000000002</v>
      </c>
      <c r="M75" s="49" t="s">
        <v>27</v>
      </c>
      <c r="N75" s="8">
        <v>9</v>
      </c>
      <c r="O75" s="8" t="s">
        <v>13</v>
      </c>
      <c r="P75" s="8">
        <v>8.9655172413793102E-2</v>
      </c>
      <c r="Q75" s="8">
        <v>181.25</v>
      </c>
      <c r="R75" s="32">
        <v>1.6713100000000001</v>
      </c>
      <c r="S75" s="67">
        <v>0.38004918297622825</v>
      </c>
      <c r="T75" s="79">
        <v>1</v>
      </c>
      <c r="U75" s="79">
        <v>1.5679984904948346E-2</v>
      </c>
      <c r="V75" s="79">
        <v>1.5</v>
      </c>
      <c r="W75" s="51" t="s">
        <v>222</v>
      </c>
      <c r="X75" s="13" t="s">
        <v>223</v>
      </c>
      <c r="Y75" s="8">
        <v>418</v>
      </c>
      <c r="Z75" s="10">
        <v>12</v>
      </c>
      <c r="AA75" s="26" t="s">
        <v>223</v>
      </c>
      <c r="AB75" s="8">
        <v>233</v>
      </c>
      <c r="AC75" s="8">
        <v>185</v>
      </c>
      <c r="AD75" s="11" t="s">
        <v>223</v>
      </c>
      <c r="AE75" s="49" t="s">
        <v>231</v>
      </c>
      <c r="AF75" s="8">
        <v>185</v>
      </c>
      <c r="AG75" s="8">
        <v>233</v>
      </c>
      <c r="AH75" s="89">
        <v>0.44258373205741625</v>
      </c>
      <c r="AI75" s="27" t="s">
        <v>232</v>
      </c>
    </row>
    <row r="76" spans="1:35" x14ac:dyDescent="0.2">
      <c r="A76" s="2">
        <v>56</v>
      </c>
      <c r="B76" s="36">
        <v>42103</v>
      </c>
      <c r="C76" s="81">
        <v>0.4993055555555555</v>
      </c>
      <c r="D76" s="44" t="s">
        <v>118</v>
      </c>
      <c r="E76" s="20">
        <v>21</v>
      </c>
      <c r="F76" s="43" t="s">
        <v>8</v>
      </c>
      <c r="G76" s="49" t="s">
        <v>31</v>
      </c>
      <c r="H76" s="8">
        <v>11</v>
      </c>
      <c r="I76" s="8" t="s">
        <v>13</v>
      </c>
      <c r="J76" s="8">
        <v>0.10533515731874145</v>
      </c>
      <c r="K76" s="8">
        <v>182.75</v>
      </c>
      <c r="L76" s="32">
        <v>2.3064900000000002</v>
      </c>
      <c r="M76" s="49" t="s">
        <v>22</v>
      </c>
      <c r="N76" s="8">
        <v>7</v>
      </c>
      <c r="O76" s="8" t="s">
        <v>13</v>
      </c>
      <c r="P76" s="8">
        <v>6.4798598949211902E-2</v>
      </c>
      <c r="Q76" s="8">
        <v>142.75</v>
      </c>
      <c r="R76" s="32">
        <v>1.6660200000000001</v>
      </c>
      <c r="S76" s="67">
        <v>0.38443115928980448</v>
      </c>
      <c r="T76" s="79">
        <v>1</v>
      </c>
      <c r="U76" s="79">
        <v>4.0536558369529546E-2</v>
      </c>
      <c r="V76" s="79">
        <v>40</v>
      </c>
      <c r="W76" s="51" t="s">
        <v>222</v>
      </c>
      <c r="X76" s="13" t="s">
        <v>223</v>
      </c>
      <c r="Y76" s="8">
        <v>206</v>
      </c>
      <c r="Z76" s="10">
        <v>6</v>
      </c>
      <c r="AA76" s="26" t="s">
        <v>222</v>
      </c>
      <c r="AB76" s="8">
        <v>80</v>
      </c>
      <c r="AC76" s="8">
        <v>126</v>
      </c>
      <c r="AD76" s="11" t="s">
        <v>222</v>
      </c>
      <c r="AE76" s="49" t="s">
        <v>232</v>
      </c>
      <c r="AF76" s="8">
        <v>126</v>
      </c>
      <c r="AG76" s="8">
        <v>80</v>
      </c>
      <c r="AH76" s="89">
        <v>0.61165048543689315</v>
      </c>
      <c r="AI76" s="27" t="s">
        <v>231</v>
      </c>
    </row>
    <row r="77" spans="1:35" x14ac:dyDescent="0.2">
      <c r="A77" s="2">
        <v>5</v>
      </c>
      <c r="B77" s="36">
        <v>42088</v>
      </c>
      <c r="C77" s="81">
        <v>0.41180555555555554</v>
      </c>
      <c r="D77" s="44" t="s">
        <v>18</v>
      </c>
      <c r="E77" s="20">
        <v>5</v>
      </c>
      <c r="F77" s="43" t="s">
        <v>4</v>
      </c>
      <c r="G77" s="49" t="s">
        <v>19</v>
      </c>
      <c r="H77" s="8">
        <v>16</v>
      </c>
      <c r="I77" s="8" t="s">
        <v>13</v>
      </c>
      <c r="J77" s="8">
        <v>7.2243346007604556E-2</v>
      </c>
      <c r="K77" s="8">
        <v>197.25</v>
      </c>
      <c r="L77" s="32">
        <v>2.0538699999999999</v>
      </c>
      <c r="M77" s="49" t="s">
        <v>15</v>
      </c>
      <c r="N77" s="8">
        <v>7</v>
      </c>
      <c r="O77" s="8" t="s">
        <v>11</v>
      </c>
      <c r="P77" s="8">
        <v>7.8260869565217397E-2</v>
      </c>
      <c r="Q77" s="8">
        <v>143.75</v>
      </c>
      <c r="R77" s="32">
        <v>1.4828300000000001</v>
      </c>
      <c r="S77" s="67">
        <v>0.38510146139476525</v>
      </c>
      <c r="T77" s="79">
        <v>1</v>
      </c>
      <c r="U77" s="79">
        <v>-6.0175235576128416E-3</v>
      </c>
      <c r="V77" s="79">
        <v>53.5</v>
      </c>
      <c r="W77" s="51" t="s">
        <v>223</v>
      </c>
      <c r="X77" s="13" t="s">
        <v>222</v>
      </c>
      <c r="Y77" s="8">
        <v>401</v>
      </c>
      <c r="Z77" s="10">
        <v>4</v>
      </c>
      <c r="AA77" s="26" t="s">
        <v>223</v>
      </c>
      <c r="AB77" s="8">
        <v>217</v>
      </c>
      <c r="AC77" s="8">
        <v>184</v>
      </c>
      <c r="AD77" s="11" t="s">
        <v>223</v>
      </c>
      <c r="AE77" s="49" t="s">
        <v>232</v>
      </c>
      <c r="AF77" s="8">
        <v>217</v>
      </c>
      <c r="AG77" s="8">
        <v>184</v>
      </c>
      <c r="AH77" s="89">
        <v>0.54114713216957611</v>
      </c>
      <c r="AI77" s="27" t="s">
        <v>231</v>
      </c>
    </row>
    <row r="78" spans="1:35" x14ac:dyDescent="0.2">
      <c r="A78" s="2">
        <v>73</v>
      </c>
      <c r="B78" s="36">
        <v>42110</v>
      </c>
      <c r="C78" s="81">
        <v>0.43541666666666662</v>
      </c>
      <c r="D78" s="44" t="s">
        <v>44</v>
      </c>
      <c r="E78" s="20">
        <v>10</v>
      </c>
      <c r="F78" s="43" t="s">
        <v>13</v>
      </c>
      <c r="G78" s="49" t="s">
        <v>17</v>
      </c>
      <c r="H78" s="8">
        <v>11</v>
      </c>
      <c r="I78" s="8" t="s">
        <v>11</v>
      </c>
      <c r="J78" s="8">
        <v>3.0373831775700934E-2</v>
      </c>
      <c r="K78" s="8">
        <v>214</v>
      </c>
      <c r="L78" s="32">
        <v>2.0547399999999998</v>
      </c>
      <c r="M78" s="49" t="s">
        <v>15</v>
      </c>
      <c r="N78" s="8">
        <v>7</v>
      </c>
      <c r="O78" s="8" t="s">
        <v>11</v>
      </c>
      <c r="P78" s="8">
        <v>7.8260869565217397E-2</v>
      </c>
      <c r="Q78" s="8">
        <v>143.75</v>
      </c>
      <c r="R78" s="32">
        <v>1.4828300000000001</v>
      </c>
      <c r="S78" s="67">
        <v>0.38568817733657917</v>
      </c>
      <c r="T78" s="79">
        <v>1</v>
      </c>
      <c r="U78" s="79">
        <v>-4.788703778951646E-2</v>
      </c>
      <c r="V78" s="79">
        <v>70.25</v>
      </c>
      <c r="W78" s="51" t="s">
        <v>222</v>
      </c>
      <c r="X78" s="13" t="s">
        <v>222</v>
      </c>
      <c r="Y78" s="8">
        <v>222</v>
      </c>
      <c r="Z78" s="10">
        <v>60</v>
      </c>
      <c r="AA78" s="26" t="s">
        <v>222</v>
      </c>
      <c r="AB78" s="8">
        <v>131</v>
      </c>
      <c r="AC78" s="8">
        <v>91</v>
      </c>
      <c r="AD78" s="11" t="s">
        <v>223</v>
      </c>
      <c r="AE78" s="49" t="s">
        <v>232</v>
      </c>
      <c r="AF78" s="8">
        <v>91</v>
      </c>
      <c r="AG78" s="8">
        <v>131</v>
      </c>
      <c r="AH78" s="89">
        <v>0.40990990990990989</v>
      </c>
      <c r="AI78" s="27" t="s">
        <v>232</v>
      </c>
    </row>
    <row r="79" spans="1:35" x14ac:dyDescent="0.2">
      <c r="A79" s="2">
        <v>59</v>
      </c>
      <c r="B79" s="36">
        <v>42107</v>
      </c>
      <c r="C79" s="81">
        <v>0.46597222222222223</v>
      </c>
      <c r="D79" s="44" t="s">
        <v>78</v>
      </c>
      <c r="E79" s="20">
        <v>4</v>
      </c>
      <c r="F79" s="43" t="s">
        <v>13</v>
      </c>
      <c r="G79" s="49" t="s">
        <v>31</v>
      </c>
      <c r="H79" s="8">
        <v>11</v>
      </c>
      <c r="I79" s="8" t="s">
        <v>13</v>
      </c>
      <c r="J79" s="8">
        <v>0.10533515731874145</v>
      </c>
      <c r="K79" s="8">
        <v>182.75</v>
      </c>
      <c r="L79" s="32">
        <v>2.3064900000000002</v>
      </c>
      <c r="M79" s="49" t="s">
        <v>35</v>
      </c>
      <c r="N79" s="8">
        <v>9</v>
      </c>
      <c r="O79" s="8" t="s">
        <v>13</v>
      </c>
      <c r="P79" s="8">
        <v>0.1245674740484429</v>
      </c>
      <c r="Q79" s="8">
        <v>144.5</v>
      </c>
      <c r="R79" s="32">
        <v>1.66422</v>
      </c>
      <c r="S79" s="67">
        <v>0.38592854310127273</v>
      </c>
      <c r="T79" s="79">
        <v>1</v>
      </c>
      <c r="U79" s="79">
        <v>-1.9232316729701451E-2</v>
      </c>
      <c r="V79" s="79">
        <v>38.25</v>
      </c>
      <c r="W79" s="51" t="s">
        <v>223</v>
      </c>
      <c r="X79" s="13" t="s">
        <v>223</v>
      </c>
      <c r="Y79" s="8">
        <v>258</v>
      </c>
      <c r="Z79" s="10">
        <v>15</v>
      </c>
      <c r="AA79" s="26" t="s">
        <v>223</v>
      </c>
      <c r="AB79" s="8">
        <v>226</v>
      </c>
      <c r="AC79" s="8">
        <v>32</v>
      </c>
      <c r="AD79" s="11" t="s">
        <v>223</v>
      </c>
      <c r="AE79" s="49" t="s">
        <v>232</v>
      </c>
      <c r="AF79" s="8">
        <v>226</v>
      </c>
      <c r="AG79" s="8">
        <v>32</v>
      </c>
      <c r="AH79" s="89">
        <v>0.87596899224806202</v>
      </c>
      <c r="AI79" s="27" t="s">
        <v>231</v>
      </c>
    </row>
    <row r="80" spans="1:35" x14ac:dyDescent="0.2">
      <c r="A80" s="2">
        <v>90</v>
      </c>
      <c r="B80" s="36">
        <v>42116</v>
      </c>
      <c r="C80" s="81">
        <v>0.46319444444444446</v>
      </c>
      <c r="D80" s="44" t="s">
        <v>75</v>
      </c>
      <c r="E80" s="20">
        <v>3</v>
      </c>
      <c r="F80" s="43" t="s">
        <v>13</v>
      </c>
      <c r="G80" s="49" t="s">
        <v>24</v>
      </c>
      <c r="H80" s="8">
        <v>14</v>
      </c>
      <c r="I80" s="8" t="s">
        <v>13</v>
      </c>
      <c r="J80" s="8">
        <v>0.10542168674698796</v>
      </c>
      <c r="K80" s="8">
        <v>166</v>
      </c>
      <c r="L80" s="32">
        <v>2.0388600000000001</v>
      </c>
      <c r="M80" s="49" t="s">
        <v>39</v>
      </c>
      <c r="N80" s="8">
        <v>12</v>
      </c>
      <c r="O80" s="8" t="s">
        <v>30</v>
      </c>
      <c r="P80" s="8">
        <v>0.11377245508982035</v>
      </c>
      <c r="Q80" s="8">
        <v>167</v>
      </c>
      <c r="R80" s="32">
        <v>1.4624299999999999</v>
      </c>
      <c r="S80" s="67">
        <v>0.39415903667184088</v>
      </c>
      <c r="T80" s="79">
        <v>1</v>
      </c>
      <c r="U80" s="79">
        <v>-8.3507683428323959E-3</v>
      </c>
      <c r="V80" s="79">
        <v>-1</v>
      </c>
      <c r="W80" s="51" t="s">
        <v>223</v>
      </c>
      <c r="X80" s="13" t="s">
        <v>223</v>
      </c>
      <c r="Y80" s="8">
        <v>186</v>
      </c>
      <c r="Z80" s="10">
        <v>35</v>
      </c>
      <c r="AA80" s="26" t="s">
        <v>223</v>
      </c>
      <c r="AB80" s="8">
        <v>116</v>
      </c>
      <c r="AC80" s="8">
        <v>70</v>
      </c>
      <c r="AD80" s="11" t="s">
        <v>223</v>
      </c>
      <c r="AE80" s="49" t="s">
        <v>232</v>
      </c>
      <c r="AF80" s="8">
        <v>116</v>
      </c>
      <c r="AG80" s="8">
        <v>70</v>
      </c>
      <c r="AH80" s="89">
        <v>0.62365591397849462</v>
      </c>
      <c r="AI80" s="27" t="s">
        <v>231</v>
      </c>
    </row>
    <row r="81" spans="1:35" x14ac:dyDescent="0.2">
      <c r="A81" s="2">
        <v>33</v>
      </c>
      <c r="B81" s="36">
        <v>42097</v>
      </c>
      <c r="C81" s="81">
        <v>0.45</v>
      </c>
      <c r="D81" s="44" t="s">
        <v>64</v>
      </c>
      <c r="E81" s="20">
        <v>5</v>
      </c>
      <c r="F81" s="43" t="s">
        <v>8</v>
      </c>
      <c r="G81" s="49" t="s">
        <v>19</v>
      </c>
      <c r="H81" s="8">
        <v>16</v>
      </c>
      <c r="I81" s="8" t="s">
        <v>13</v>
      </c>
      <c r="J81" s="8">
        <v>7.2243346007604556E-2</v>
      </c>
      <c r="K81" s="8">
        <v>197.25</v>
      </c>
      <c r="L81" s="32">
        <v>2.0538699999999999</v>
      </c>
      <c r="M81" s="49" t="s">
        <v>39</v>
      </c>
      <c r="N81" s="8">
        <v>12</v>
      </c>
      <c r="O81" s="8" t="s">
        <v>30</v>
      </c>
      <c r="P81" s="8">
        <v>0.11377245508982035</v>
      </c>
      <c r="Q81" s="8">
        <v>167</v>
      </c>
      <c r="R81" s="32">
        <v>1.4624299999999999</v>
      </c>
      <c r="S81" s="67">
        <v>0.40442277579097802</v>
      </c>
      <c r="T81" s="79">
        <v>1</v>
      </c>
      <c r="U81" s="79">
        <v>-4.1529109082215798E-2</v>
      </c>
      <c r="V81" s="79">
        <v>30.25</v>
      </c>
      <c r="W81" s="51" t="s">
        <v>223</v>
      </c>
      <c r="X81" s="13" t="s">
        <v>222</v>
      </c>
      <c r="Y81" s="8">
        <v>270</v>
      </c>
      <c r="Z81" s="10">
        <v>6</v>
      </c>
      <c r="AA81" s="26" t="s">
        <v>223</v>
      </c>
      <c r="AB81" s="8">
        <v>66</v>
      </c>
      <c r="AC81" s="8">
        <v>204</v>
      </c>
      <c r="AD81" s="11" t="s">
        <v>222</v>
      </c>
      <c r="AE81" s="49" t="s">
        <v>232</v>
      </c>
      <c r="AF81" s="8">
        <v>66</v>
      </c>
      <c r="AG81" s="8">
        <v>204</v>
      </c>
      <c r="AH81" s="89">
        <v>0.24444444444444444</v>
      </c>
      <c r="AI81" s="27" t="s">
        <v>232</v>
      </c>
    </row>
    <row r="82" spans="1:35" x14ac:dyDescent="0.2">
      <c r="A82" s="2">
        <v>69</v>
      </c>
      <c r="B82" s="36">
        <v>42108</v>
      </c>
      <c r="C82" s="81">
        <v>0.51944444444444449</v>
      </c>
      <c r="D82" s="44" t="s">
        <v>128</v>
      </c>
      <c r="E82" s="20">
        <v>3</v>
      </c>
      <c r="F82" s="43" t="s">
        <v>6</v>
      </c>
      <c r="G82" s="49" t="s">
        <v>37</v>
      </c>
      <c r="H82" s="8">
        <v>9</v>
      </c>
      <c r="I82" s="8" t="s">
        <v>30</v>
      </c>
      <c r="J82" s="8">
        <v>0.14482758620689656</v>
      </c>
      <c r="K82" s="8">
        <v>145</v>
      </c>
      <c r="L82" s="32">
        <v>2.0896300000000001</v>
      </c>
      <c r="M82" s="49" t="s">
        <v>15</v>
      </c>
      <c r="N82" s="8">
        <v>7</v>
      </c>
      <c r="O82" s="8" t="s">
        <v>11</v>
      </c>
      <c r="P82" s="8">
        <v>7.8260869565217397E-2</v>
      </c>
      <c r="Q82" s="8">
        <v>143.75</v>
      </c>
      <c r="R82" s="32">
        <v>1.4828300000000001</v>
      </c>
      <c r="S82" s="67">
        <v>0.40921750976173937</v>
      </c>
      <c r="T82" s="79">
        <v>1</v>
      </c>
      <c r="U82" s="79">
        <v>6.6566716641679166E-2</v>
      </c>
      <c r="V82" s="79">
        <v>1.25</v>
      </c>
      <c r="W82" s="51" t="s">
        <v>223</v>
      </c>
      <c r="X82" s="13" t="s">
        <v>223</v>
      </c>
      <c r="Y82" s="8">
        <v>270</v>
      </c>
      <c r="Z82" s="10">
        <v>11</v>
      </c>
      <c r="AA82" s="26" t="s">
        <v>223</v>
      </c>
      <c r="AB82" s="8">
        <v>155</v>
      </c>
      <c r="AC82" s="8">
        <v>115</v>
      </c>
      <c r="AD82" s="11" t="s">
        <v>223</v>
      </c>
      <c r="AE82" s="49" t="s">
        <v>232</v>
      </c>
      <c r="AF82" s="8">
        <v>155</v>
      </c>
      <c r="AG82" s="8">
        <v>115</v>
      </c>
      <c r="AH82" s="89">
        <v>0.57407407407407407</v>
      </c>
      <c r="AI82" s="27" t="s">
        <v>231</v>
      </c>
    </row>
    <row r="83" spans="1:35" x14ac:dyDescent="0.2">
      <c r="A83" s="2">
        <v>100</v>
      </c>
      <c r="B83" s="36">
        <v>42123</v>
      </c>
      <c r="C83" s="81">
        <v>0.44444444444444442</v>
      </c>
      <c r="D83" s="44" t="s">
        <v>54</v>
      </c>
      <c r="E83" s="20">
        <v>4</v>
      </c>
      <c r="F83" s="43" t="s">
        <v>13</v>
      </c>
      <c r="G83" s="49" t="s">
        <v>37</v>
      </c>
      <c r="H83" s="8">
        <v>9</v>
      </c>
      <c r="I83" s="8" t="s">
        <v>30</v>
      </c>
      <c r="J83" s="8">
        <v>0.14482758620689656</v>
      </c>
      <c r="K83" s="8">
        <v>145</v>
      </c>
      <c r="L83" s="32">
        <v>2.0896300000000001</v>
      </c>
      <c r="M83" s="49" t="s">
        <v>15</v>
      </c>
      <c r="N83" s="8">
        <v>7</v>
      </c>
      <c r="O83" s="8" t="s">
        <v>11</v>
      </c>
      <c r="P83" s="8">
        <v>7.8260869565217397E-2</v>
      </c>
      <c r="Q83" s="8">
        <v>143.75</v>
      </c>
      <c r="R83" s="32">
        <v>1.4828300000000001</v>
      </c>
      <c r="S83" s="67">
        <v>0.40921750976173937</v>
      </c>
      <c r="T83" s="79">
        <v>1</v>
      </c>
      <c r="U83" s="79">
        <v>6.6566716641679166E-2</v>
      </c>
      <c r="V83" s="79">
        <v>1.25</v>
      </c>
      <c r="W83" s="51" t="s">
        <v>222</v>
      </c>
      <c r="X83" s="13" t="s">
        <v>222</v>
      </c>
      <c r="Y83" s="8">
        <v>140</v>
      </c>
      <c r="Z83" s="10">
        <v>34</v>
      </c>
      <c r="AA83" s="26" t="s">
        <v>223</v>
      </c>
      <c r="AB83" s="8">
        <v>34</v>
      </c>
      <c r="AC83" s="8">
        <v>106</v>
      </c>
      <c r="AD83" s="11" t="s">
        <v>222</v>
      </c>
      <c r="AE83" s="49" t="s">
        <v>231</v>
      </c>
      <c r="AF83" s="8">
        <v>106</v>
      </c>
      <c r="AG83" s="8">
        <v>34</v>
      </c>
      <c r="AH83" s="89">
        <v>0.75714285714285712</v>
      </c>
      <c r="AI83" s="27" t="s">
        <v>231</v>
      </c>
    </row>
    <row r="84" spans="1:35" x14ac:dyDescent="0.2">
      <c r="A84" s="2">
        <v>23</v>
      </c>
      <c r="B84" s="36">
        <v>42094</v>
      </c>
      <c r="C84" s="81">
        <v>0.51597222222222217</v>
      </c>
      <c r="D84" s="45" t="s">
        <v>126</v>
      </c>
      <c r="E84" s="20">
        <v>11</v>
      </c>
      <c r="F84" s="43" t="s">
        <v>30</v>
      </c>
      <c r="G84" s="49" t="s">
        <v>21</v>
      </c>
      <c r="H84" s="8">
        <v>13</v>
      </c>
      <c r="I84" s="8" t="s">
        <v>13</v>
      </c>
      <c r="J84" s="8">
        <v>0.10013351134846461</v>
      </c>
      <c r="K84" s="8">
        <v>187.25</v>
      </c>
      <c r="L84" s="32">
        <v>2.3606699999999998</v>
      </c>
      <c r="M84" s="49" t="s">
        <v>27</v>
      </c>
      <c r="N84" s="8">
        <v>9</v>
      </c>
      <c r="O84" s="8" t="s">
        <v>13</v>
      </c>
      <c r="P84" s="8">
        <v>8.9655172413793102E-2</v>
      </c>
      <c r="Q84" s="8">
        <v>181.25</v>
      </c>
      <c r="R84" s="32">
        <v>1.6713100000000001</v>
      </c>
      <c r="S84" s="67">
        <v>0.41246686730768062</v>
      </c>
      <c r="T84" s="79">
        <v>1</v>
      </c>
      <c r="U84" s="79">
        <v>1.0478338934671511E-2</v>
      </c>
      <c r="V84" s="79">
        <v>6</v>
      </c>
      <c r="W84" s="51" t="s">
        <v>222</v>
      </c>
      <c r="X84" s="13" t="s">
        <v>222</v>
      </c>
      <c r="Y84" s="8">
        <v>74</v>
      </c>
      <c r="Z84" s="10">
        <v>15</v>
      </c>
      <c r="AA84" s="26" t="s">
        <v>223</v>
      </c>
      <c r="AB84" s="8">
        <v>19</v>
      </c>
      <c r="AC84" s="8">
        <v>55</v>
      </c>
      <c r="AD84" s="11" t="s">
        <v>222</v>
      </c>
      <c r="AE84" s="49" t="s">
        <v>231</v>
      </c>
      <c r="AF84" s="8">
        <v>55</v>
      </c>
      <c r="AG84" s="8">
        <v>19</v>
      </c>
      <c r="AH84" s="89">
        <v>0.7432432432432432</v>
      </c>
      <c r="AI84" s="27" t="s">
        <v>231</v>
      </c>
    </row>
    <row r="85" spans="1:35" x14ac:dyDescent="0.2">
      <c r="A85" s="2">
        <v>39</v>
      </c>
      <c r="B85" s="36">
        <v>42100</v>
      </c>
      <c r="C85" s="81">
        <v>0.41736111111111113</v>
      </c>
      <c r="D85" s="44" t="s">
        <v>20</v>
      </c>
      <c r="E85" s="20">
        <v>4</v>
      </c>
      <c r="F85" s="43" t="s">
        <v>4</v>
      </c>
      <c r="G85" s="49" t="s">
        <v>21</v>
      </c>
      <c r="H85" s="8">
        <v>13</v>
      </c>
      <c r="I85" s="8" t="s">
        <v>13</v>
      </c>
      <c r="J85" s="8">
        <v>0.10013351134846461</v>
      </c>
      <c r="K85" s="8">
        <v>187.25</v>
      </c>
      <c r="L85" s="32">
        <v>2.3606699999999998</v>
      </c>
      <c r="M85" s="49" t="s">
        <v>22</v>
      </c>
      <c r="N85" s="8">
        <v>7</v>
      </c>
      <c r="O85" s="8" t="s">
        <v>13</v>
      </c>
      <c r="P85" s="8">
        <v>6.4798598949211902E-2</v>
      </c>
      <c r="Q85" s="8">
        <v>142.75</v>
      </c>
      <c r="R85" s="32">
        <v>1.6660200000000001</v>
      </c>
      <c r="S85" s="67">
        <v>0.41695177728958821</v>
      </c>
      <c r="T85" s="79">
        <v>1</v>
      </c>
      <c r="U85" s="79">
        <v>3.533491239925271E-2</v>
      </c>
      <c r="V85" s="79">
        <v>44.5</v>
      </c>
      <c r="W85" s="51" t="s">
        <v>222</v>
      </c>
      <c r="X85" s="13" t="s">
        <v>222</v>
      </c>
      <c r="Y85" s="8">
        <v>149</v>
      </c>
      <c r="Z85" s="10">
        <v>32</v>
      </c>
      <c r="AA85" s="26" t="s">
        <v>222</v>
      </c>
      <c r="AB85" s="8">
        <v>65</v>
      </c>
      <c r="AC85" s="8">
        <v>84</v>
      </c>
      <c r="AD85" s="11" t="s">
        <v>222</v>
      </c>
      <c r="AE85" s="49" t="s">
        <v>232</v>
      </c>
      <c r="AF85" s="8">
        <v>84</v>
      </c>
      <c r="AG85" s="8">
        <v>65</v>
      </c>
      <c r="AH85" s="89">
        <v>0.56375838926174493</v>
      </c>
      <c r="AI85" s="27" t="s">
        <v>231</v>
      </c>
    </row>
    <row r="86" spans="1:35" x14ac:dyDescent="0.2">
      <c r="A86" s="2">
        <v>14</v>
      </c>
      <c r="B86" s="36">
        <v>42093</v>
      </c>
      <c r="C86" s="81">
        <v>0.45</v>
      </c>
      <c r="D86" s="44" t="s">
        <v>63</v>
      </c>
      <c r="E86" s="20">
        <v>8</v>
      </c>
      <c r="F86" s="43" t="s">
        <v>13</v>
      </c>
      <c r="G86" s="49" t="s">
        <v>21</v>
      </c>
      <c r="H86" s="8">
        <v>13</v>
      </c>
      <c r="I86" s="8" t="s">
        <v>13</v>
      </c>
      <c r="J86" s="8">
        <v>0.10013351134846461</v>
      </c>
      <c r="K86" s="8">
        <v>187.25</v>
      </c>
      <c r="L86" s="32">
        <v>2.3606699999999998</v>
      </c>
      <c r="M86" s="49" t="s">
        <v>35</v>
      </c>
      <c r="N86" s="8">
        <v>9</v>
      </c>
      <c r="O86" s="8" t="s">
        <v>13</v>
      </c>
      <c r="P86" s="8">
        <v>0.1245674740484429</v>
      </c>
      <c r="Q86" s="8">
        <v>144.5</v>
      </c>
      <c r="R86" s="32">
        <v>1.66422</v>
      </c>
      <c r="S86" s="67">
        <v>0.4184843350037854</v>
      </c>
      <c r="T86" s="79">
        <v>1</v>
      </c>
      <c r="U86" s="79">
        <v>-2.4433962699978287E-2</v>
      </c>
      <c r="V86" s="79">
        <v>42.75</v>
      </c>
      <c r="W86" s="51" t="s">
        <v>223</v>
      </c>
      <c r="X86" s="13" t="s">
        <v>223</v>
      </c>
      <c r="Y86" s="8">
        <v>115</v>
      </c>
      <c r="Z86" s="10">
        <v>6</v>
      </c>
      <c r="AA86" s="26" t="s">
        <v>222</v>
      </c>
      <c r="AB86" s="8">
        <v>73</v>
      </c>
      <c r="AC86" s="8">
        <v>42</v>
      </c>
      <c r="AD86" s="11" t="s">
        <v>223</v>
      </c>
      <c r="AE86" s="49" t="s">
        <v>231</v>
      </c>
      <c r="AF86" s="8">
        <v>73</v>
      </c>
      <c r="AG86" s="8">
        <v>42</v>
      </c>
      <c r="AH86" s="89">
        <v>0.63478260869565217</v>
      </c>
      <c r="AI86" s="27" t="s">
        <v>231</v>
      </c>
    </row>
    <row r="87" spans="1:35" x14ac:dyDescent="0.2">
      <c r="A87" s="2">
        <v>48</v>
      </c>
      <c r="B87" s="36">
        <v>42102</v>
      </c>
      <c r="C87" s="81">
        <v>0.43402777777777773</v>
      </c>
      <c r="D87" s="44" t="s">
        <v>38</v>
      </c>
      <c r="E87" s="20">
        <v>10</v>
      </c>
      <c r="F87" s="43" t="s">
        <v>8</v>
      </c>
      <c r="G87" s="49" t="s">
        <v>37</v>
      </c>
      <c r="H87" s="8">
        <v>9</v>
      </c>
      <c r="I87" s="8" t="s">
        <v>30</v>
      </c>
      <c r="J87" s="8">
        <v>0.14482758620689656</v>
      </c>
      <c r="K87" s="8">
        <v>145</v>
      </c>
      <c r="L87" s="32">
        <v>2.0896300000000001</v>
      </c>
      <c r="M87" s="49" t="s">
        <v>39</v>
      </c>
      <c r="N87" s="8">
        <v>12</v>
      </c>
      <c r="O87" s="8" t="s">
        <v>30</v>
      </c>
      <c r="P87" s="8">
        <v>0.11377245508982035</v>
      </c>
      <c r="Q87" s="8">
        <v>167</v>
      </c>
      <c r="R87" s="32">
        <v>1.4624299999999999</v>
      </c>
      <c r="S87" s="67">
        <v>0.42887522821605151</v>
      </c>
      <c r="T87" s="79">
        <v>1</v>
      </c>
      <c r="U87" s="79">
        <v>3.105513111707621E-2</v>
      </c>
      <c r="V87" s="79">
        <v>-22</v>
      </c>
      <c r="W87" s="51" t="s">
        <v>223</v>
      </c>
      <c r="X87" s="13" t="s">
        <v>222</v>
      </c>
      <c r="Y87" s="8">
        <v>161</v>
      </c>
      <c r="Z87" s="10">
        <v>64</v>
      </c>
      <c r="AA87" s="26" t="s">
        <v>223</v>
      </c>
      <c r="AB87" s="8">
        <v>93</v>
      </c>
      <c r="AC87" s="8">
        <v>68</v>
      </c>
      <c r="AD87" s="11" t="s">
        <v>223</v>
      </c>
      <c r="AE87" s="49" t="s">
        <v>232</v>
      </c>
      <c r="AF87" s="8">
        <v>93</v>
      </c>
      <c r="AG87" s="8">
        <v>68</v>
      </c>
      <c r="AH87" s="89">
        <v>0.57763975155279501</v>
      </c>
      <c r="AI87" s="27" t="s">
        <v>231</v>
      </c>
    </row>
    <row r="88" spans="1:35" x14ac:dyDescent="0.2">
      <c r="A88" s="2">
        <v>10</v>
      </c>
      <c r="B88" s="36">
        <v>42089</v>
      </c>
      <c r="C88" s="81">
        <v>0.44513888888888892</v>
      </c>
      <c r="D88" s="44" t="s">
        <v>55</v>
      </c>
      <c r="E88" s="20">
        <v>8</v>
      </c>
      <c r="F88" s="43" t="s">
        <v>4</v>
      </c>
      <c r="G88" s="49" t="s">
        <v>5</v>
      </c>
      <c r="H88" s="8">
        <v>9</v>
      </c>
      <c r="I88" s="8" t="s">
        <v>6</v>
      </c>
      <c r="J88" s="8">
        <v>5.6047197640117993E-2</v>
      </c>
      <c r="K88" s="8">
        <v>169.5</v>
      </c>
      <c r="L88" s="32">
        <v>2.1748699999999999</v>
      </c>
      <c r="M88" s="49" t="s">
        <v>41</v>
      </c>
      <c r="N88" s="8">
        <v>11</v>
      </c>
      <c r="O88" s="8" t="s">
        <v>6</v>
      </c>
      <c r="P88" s="8">
        <v>0.10344827586206896</v>
      </c>
      <c r="Q88" s="8">
        <v>145</v>
      </c>
      <c r="R88" s="32">
        <v>1.5047900000000001</v>
      </c>
      <c r="S88" s="67">
        <v>0.44529801500541588</v>
      </c>
      <c r="T88" s="79">
        <v>1</v>
      </c>
      <c r="U88" s="79">
        <v>-4.7401078221950971E-2</v>
      </c>
      <c r="V88" s="79">
        <v>24.5</v>
      </c>
      <c r="W88" s="51" t="s">
        <v>222</v>
      </c>
      <c r="X88" s="13" t="s">
        <v>223</v>
      </c>
      <c r="Y88" s="8">
        <v>180</v>
      </c>
      <c r="Z88" s="10">
        <v>4</v>
      </c>
      <c r="AA88" s="26" t="s">
        <v>223</v>
      </c>
      <c r="AB88" s="8">
        <v>115</v>
      </c>
      <c r="AC88" s="8">
        <v>65</v>
      </c>
      <c r="AD88" s="11" t="s">
        <v>223</v>
      </c>
      <c r="AE88" s="49" t="s">
        <v>231</v>
      </c>
      <c r="AF88" s="8">
        <v>65</v>
      </c>
      <c r="AG88" s="8">
        <v>115</v>
      </c>
      <c r="AH88" s="89">
        <v>0.3611111111111111</v>
      </c>
      <c r="AI88" s="27" t="s">
        <v>232</v>
      </c>
    </row>
    <row r="89" spans="1:35" x14ac:dyDescent="0.2">
      <c r="A89" s="2">
        <v>97</v>
      </c>
      <c r="B89" s="36">
        <v>42121</v>
      </c>
      <c r="C89" s="81">
        <v>0.49791666666666662</v>
      </c>
      <c r="D89" s="44" t="s">
        <v>115</v>
      </c>
      <c r="E89" s="20">
        <v>8</v>
      </c>
      <c r="F89" s="43" t="s">
        <v>13</v>
      </c>
      <c r="G89" s="49" t="s">
        <v>5</v>
      </c>
      <c r="H89" s="8">
        <v>9</v>
      </c>
      <c r="I89" s="8" t="s">
        <v>6</v>
      </c>
      <c r="J89" s="8">
        <v>5.6047197640117993E-2</v>
      </c>
      <c r="K89" s="8">
        <v>169.5</v>
      </c>
      <c r="L89" s="32">
        <v>2.1748699999999999</v>
      </c>
      <c r="M89" s="49" t="s">
        <v>41</v>
      </c>
      <c r="N89" s="8">
        <v>11</v>
      </c>
      <c r="O89" s="8" t="s">
        <v>6</v>
      </c>
      <c r="P89" s="8">
        <v>0.10344827586206896</v>
      </c>
      <c r="Q89" s="8">
        <v>145</v>
      </c>
      <c r="R89" s="32">
        <v>1.5047900000000001</v>
      </c>
      <c r="S89" s="67">
        <v>0.44529801500541588</v>
      </c>
      <c r="T89" s="79">
        <v>1</v>
      </c>
      <c r="U89" s="79">
        <v>-4.7401078221950971E-2</v>
      </c>
      <c r="V89" s="79">
        <v>24.5</v>
      </c>
      <c r="W89" s="51" t="s">
        <v>223</v>
      </c>
      <c r="X89" s="13" t="s">
        <v>222</v>
      </c>
      <c r="Y89" s="8">
        <v>72</v>
      </c>
      <c r="Z89" s="10">
        <v>9</v>
      </c>
      <c r="AA89" s="26" t="s">
        <v>222</v>
      </c>
      <c r="AB89" s="8">
        <v>49</v>
      </c>
      <c r="AC89" s="8">
        <v>23</v>
      </c>
      <c r="AD89" s="11" t="s">
        <v>223</v>
      </c>
      <c r="AE89" s="49" t="s">
        <v>231</v>
      </c>
      <c r="AF89" s="8">
        <v>49</v>
      </c>
      <c r="AG89" s="8">
        <v>23</v>
      </c>
      <c r="AH89" s="89">
        <v>0.68055555555555558</v>
      </c>
      <c r="AI89" s="27" t="s">
        <v>231</v>
      </c>
    </row>
    <row r="90" spans="1:35" x14ac:dyDescent="0.2">
      <c r="A90" s="2">
        <v>34</v>
      </c>
      <c r="B90" s="36">
        <v>42097</v>
      </c>
      <c r="C90" s="81">
        <v>0.46249999999999997</v>
      </c>
      <c r="D90" s="44" t="s">
        <v>74</v>
      </c>
      <c r="E90" s="20">
        <v>5</v>
      </c>
      <c r="F90" s="43" t="s">
        <v>8</v>
      </c>
      <c r="G90" s="49" t="s">
        <v>5</v>
      </c>
      <c r="H90" s="8">
        <v>9</v>
      </c>
      <c r="I90" s="8" t="s">
        <v>6</v>
      </c>
      <c r="J90" s="8">
        <v>5.6047197640117993E-2</v>
      </c>
      <c r="K90" s="8">
        <v>169.5</v>
      </c>
      <c r="L90" s="32">
        <v>2.1748699999999999</v>
      </c>
      <c r="M90" s="49" t="s">
        <v>15</v>
      </c>
      <c r="N90" s="8">
        <v>7</v>
      </c>
      <c r="O90" s="8" t="s">
        <v>11</v>
      </c>
      <c r="P90" s="8">
        <v>7.8260869565217397E-2</v>
      </c>
      <c r="Q90" s="8">
        <v>143.75</v>
      </c>
      <c r="R90" s="32">
        <v>1.4828300000000001</v>
      </c>
      <c r="S90" s="67">
        <v>0.46670218433670735</v>
      </c>
      <c r="T90" s="79">
        <v>1</v>
      </c>
      <c r="U90" s="79">
        <v>-2.2213671925099404E-2</v>
      </c>
      <c r="V90" s="79">
        <v>25.75</v>
      </c>
      <c r="W90" s="51" t="s">
        <v>223</v>
      </c>
      <c r="X90" s="13" t="s">
        <v>222</v>
      </c>
      <c r="Y90" s="8">
        <v>172</v>
      </c>
      <c r="Z90" s="10">
        <v>2</v>
      </c>
      <c r="AA90" s="26" t="s">
        <v>223</v>
      </c>
      <c r="AB90" s="8">
        <v>111</v>
      </c>
      <c r="AC90" s="8">
        <v>61</v>
      </c>
      <c r="AD90" s="11" t="s">
        <v>223</v>
      </c>
      <c r="AE90" s="49" t="s">
        <v>232</v>
      </c>
      <c r="AF90" s="8">
        <v>111</v>
      </c>
      <c r="AG90" s="8">
        <v>61</v>
      </c>
      <c r="AH90" s="89">
        <v>0.64534883720930236</v>
      </c>
      <c r="AI90" s="27" t="s">
        <v>231</v>
      </c>
    </row>
    <row r="91" spans="1:35" x14ac:dyDescent="0.2">
      <c r="A91" s="2">
        <v>55</v>
      </c>
      <c r="B91" s="36">
        <v>42103</v>
      </c>
      <c r="C91" s="81">
        <v>0.46527777777777773</v>
      </c>
      <c r="D91" s="44" t="s">
        <v>76</v>
      </c>
      <c r="E91" s="20">
        <v>7</v>
      </c>
      <c r="F91" s="43" t="s">
        <v>6</v>
      </c>
      <c r="G91" s="49" t="s">
        <v>26</v>
      </c>
      <c r="H91" s="8">
        <v>8</v>
      </c>
      <c r="I91" s="8" t="s">
        <v>8</v>
      </c>
      <c r="J91" s="8">
        <v>6.097560975609756E-2</v>
      </c>
      <c r="K91" s="8">
        <v>164</v>
      </c>
      <c r="L91" s="32">
        <v>2.2124100000000002</v>
      </c>
      <c r="M91" s="49" t="s">
        <v>41</v>
      </c>
      <c r="N91" s="8">
        <v>11</v>
      </c>
      <c r="O91" s="8" t="s">
        <v>6</v>
      </c>
      <c r="P91" s="8">
        <v>0.10344827586206896</v>
      </c>
      <c r="Q91" s="8">
        <v>145</v>
      </c>
      <c r="R91" s="32">
        <v>1.5047900000000001</v>
      </c>
      <c r="S91" s="67">
        <v>0.47024501757720355</v>
      </c>
      <c r="T91" s="79">
        <v>1</v>
      </c>
      <c r="U91" s="79">
        <v>-4.2472666105971404E-2</v>
      </c>
      <c r="V91" s="79">
        <v>19</v>
      </c>
      <c r="W91" s="51" t="s">
        <v>223</v>
      </c>
      <c r="X91" s="13" t="s">
        <v>223</v>
      </c>
      <c r="Y91" s="8">
        <v>143</v>
      </c>
      <c r="Z91" s="10">
        <v>17</v>
      </c>
      <c r="AA91" s="26" t="s">
        <v>223</v>
      </c>
      <c r="AB91" s="8">
        <v>113</v>
      </c>
      <c r="AC91" s="8">
        <v>30</v>
      </c>
      <c r="AD91" s="11" t="s">
        <v>223</v>
      </c>
      <c r="AE91" s="49" t="s">
        <v>232</v>
      </c>
      <c r="AF91" s="8">
        <v>113</v>
      </c>
      <c r="AG91" s="8">
        <v>30</v>
      </c>
      <c r="AH91" s="89">
        <v>0.79020979020979021</v>
      </c>
      <c r="AI91" s="27" t="s">
        <v>231</v>
      </c>
    </row>
    <row r="92" spans="1:35" x14ac:dyDescent="0.2">
      <c r="A92" s="2">
        <v>4</v>
      </c>
      <c r="B92" s="36">
        <v>42082</v>
      </c>
      <c r="C92" s="81">
        <v>0.4069444444444445</v>
      </c>
      <c r="D92" s="44" t="s">
        <v>12</v>
      </c>
      <c r="E92" s="20">
        <v>9</v>
      </c>
      <c r="F92" s="43" t="s">
        <v>13</v>
      </c>
      <c r="G92" s="49" t="s">
        <v>14</v>
      </c>
      <c r="H92" s="8">
        <v>8</v>
      </c>
      <c r="I92" s="8" t="s">
        <v>4</v>
      </c>
      <c r="J92" s="8">
        <v>7.3891625615763554E-2</v>
      </c>
      <c r="K92" s="8">
        <v>152.25</v>
      </c>
      <c r="L92" s="32">
        <v>2.19367</v>
      </c>
      <c r="M92" s="49" t="s">
        <v>15</v>
      </c>
      <c r="N92" s="8">
        <v>7</v>
      </c>
      <c r="O92" s="8" t="s">
        <v>11</v>
      </c>
      <c r="P92" s="8">
        <v>7.8260869565217397E-2</v>
      </c>
      <c r="Q92" s="8">
        <v>143.75</v>
      </c>
      <c r="R92" s="32">
        <v>1.4828300000000001</v>
      </c>
      <c r="S92" s="67">
        <v>0.47938064376900918</v>
      </c>
      <c r="T92" s="79">
        <v>1</v>
      </c>
      <c r="U92" s="79">
        <v>-4.3692439494538438E-3</v>
      </c>
      <c r="V92" s="79">
        <v>8.5</v>
      </c>
      <c r="W92" s="51" t="s">
        <v>222</v>
      </c>
      <c r="X92" s="13" t="s">
        <v>222</v>
      </c>
      <c r="Y92" s="8">
        <v>118</v>
      </c>
      <c r="Z92" s="10">
        <v>9</v>
      </c>
      <c r="AA92" s="26" t="s">
        <v>222</v>
      </c>
      <c r="AB92" s="8">
        <v>66</v>
      </c>
      <c r="AC92" s="8">
        <v>52</v>
      </c>
      <c r="AD92" s="11" t="s">
        <v>223</v>
      </c>
      <c r="AE92" s="49" t="s">
        <v>232</v>
      </c>
      <c r="AF92" s="8">
        <v>52</v>
      </c>
      <c r="AG92" s="8">
        <v>66</v>
      </c>
      <c r="AH92" s="89">
        <v>0.44067796610169491</v>
      </c>
      <c r="AI92" s="27" t="s">
        <v>232</v>
      </c>
    </row>
    <row r="93" spans="1:35" x14ac:dyDescent="0.2">
      <c r="A93" s="2">
        <v>94</v>
      </c>
      <c r="B93" s="36">
        <v>42121</v>
      </c>
      <c r="C93" s="81">
        <v>0.44236111111111115</v>
      </c>
      <c r="D93" s="44" t="s">
        <v>53</v>
      </c>
      <c r="E93" s="20">
        <v>3</v>
      </c>
      <c r="F93" s="43" t="s">
        <v>13</v>
      </c>
      <c r="G93" s="49" t="s">
        <v>14</v>
      </c>
      <c r="H93" s="8">
        <v>8</v>
      </c>
      <c r="I93" s="8" t="s">
        <v>4</v>
      </c>
      <c r="J93" s="8">
        <v>7.3891625615763554E-2</v>
      </c>
      <c r="K93" s="8">
        <v>152.25</v>
      </c>
      <c r="L93" s="32">
        <v>2.19367</v>
      </c>
      <c r="M93" s="49" t="s">
        <v>15</v>
      </c>
      <c r="N93" s="8">
        <v>7</v>
      </c>
      <c r="O93" s="8" t="s">
        <v>11</v>
      </c>
      <c r="P93" s="8">
        <v>7.8260869565217397E-2</v>
      </c>
      <c r="Q93" s="8">
        <v>143.75</v>
      </c>
      <c r="R93" s="32">
        <v>1.4828300000000001</v>
      </c>
      <c r="S93" s="67">
        <v>0.47938064376900918</v>
      </c>
      <c r="T93" s="79">
        <v>1</v>
      </c>
      <c r="U93" s="79">
        <v>-4.3692439494538438E-3</v>
      </c>
      <c r="V93" s="79">
        <v>8.5</v>
      </c>
      <c r="W93" s="51" t="s">
        <v>223</v>
      </c>
      <c r="X93" s="13" t="s">
        <v>222</v>
      </c>
      <c r="Y93" s="8">
        <v>204</v>
      </c>
      <c r="Z93" s="10">
        <v>15</v>
      </c>
      <c r="AA93" s="26" t="s">
        <v>222</v>
      </c>
      <c r="AB93" s="8">
        <v>103</v>
      </c>
      <c r="AC93" s="8">
        <v>101</v>
      </c>
      <c r="AD93" s="11" t="s">
        <v>223</v>
      </c>
      <c r="AE93" s="49" t="s">
        <v>231</v>
      </c>
      <c r="AF93" s="8">
        <v>103</v>
      </c>
      <c r="AG93" s="8">
        <v>101</v>
      </c>
      <c r="AH93" s="89">
        <v>0.50490196078431371</v>
      </c>
      <c r="AI93" s="27" t="s">
        <v>231</v>
      </c>
    </row>
    <row r="94" spans="1:35" x14ac:dyDescent="0.2">
      <c r="A94" s="2">
        <v>87</v>
      </c>
      <c r="B94" s="36">
        <v>42115</v>
      </c>
      <c r="C94" s="81">
        <v>0.50694444444444442</v>
      </c>
      <c r="D94" s="44" t="s">
        <v>125</v>
      </c>
      <c r="E94" s="20">
        <v>4</v>
      </c>
      <c r="F94" s="43" t="s">
        <v>46</v>
      </c>
      <c r="G94" s="49" t="s">
        <v>5</v>
      </c>
      <c r="H94" s="8">
        <v>9</v>
      </c>
      <c r="I94" s="8" t="s">
        <v>6</v>
      </c>
      <c r="J94" s="8">
        <v>5.6047197640117993E-2</v>
      </c>
      <c r="K94" s="8">
        <v>169.5</v>
      </c>
      <c r="L94" s="32">
        <v>2.1748699999999999</v>
      </c>
      <c r="M94" s="49" t="s">
        <v>39</v>
      </c>
      <c r="N94" s="8">
        <v>12</v>
      </c>
      <c r="O94" s="8" t="s">
        <v>30</v>
      </c>
      <c r="P94" s="8">
        <v>0.11377245508982035</v>
      </c>
      <c r="Q94" s="8">
        <v>167</v>
      </c>
      <c r="R94" s="32">
        <v>1.4624299999999999</v>
      </c>
      <c r="S94" s="67">
        <v>0.4871617786834242</v>
      </c>
      <c r="T94" s="79">
        <v>1</v>
      </c>
      <c r="U94" s="79">
        <v>-5.7725257449702361E-2</v>
      </c>
      <c r="V94" s="79">
        <v>2.5</v>
      </c>
      <c r="W94" s="51" t="s">
        <v>223</v>
      </c>
      <c r="X94" s="13" t="s">
        <v>223</v>
      </c>
      <c r="Y94" s="8">
        <v>305</v>
      </c>
      <c r="Z94" s="10">
        <v>11</v>
      </c>
      <c r="AA94" s="26" t="s">
        <v>223</v>
      </c>
      <c r="AB94" s="8">
        <v>179</v>
      </c>
      <c r="AC94" s="8">
        <v>126</v>
      </c>
      <c r="AD94" s="11" t="s">
        <v>223</v>
      </c>
      <c r="AE94" s="49" t="s">
        <v>232</v>
      </c>
      <c r="AF94" s="8">
        <v>179</v>
      </c>
      <c r="AG94" s="8">
        <v>126</v>
      </c>
      <c r="AH94" s="89">
        <v>0.58688524590163937</v>
      </c>
      <c r="AI94" s="27" t="s">
        <v>231</v>
      </c>
    </row>
    <row r="95" spans="1:35" x14ac:dyDescent="0.2">
      <c r="A95" s="2">
        <v>107</v>
      </c>
      <c r="B95" s="36">
        <v>42096</v>
      </c>
      <c r="C95" s="81">
        <v>0.48402777777777778</v>
      </c>
      <c r="D95" s="44" t="s">
        <v>102</v>
      </c>
      <c r="E95" s="20">
        <v>10</v>
      </c>
      <c r="F95" s="43" t="s">
        <v>6</v>
      </c>
      <c r="G95" s="49" t="s">
        <v>5</v>
      </c>
      <c r="H95" s="8">
        <v>9</v>
      </c>
      <c r="I95" s="8" t="s">
        <v>6</v>
      </c>
      <c r="J95" s="8">
        <v>5.6047197640117993E-2</v>
      </c>
      <c r="K95" s="8">
        <v>169.5</v>
      </c>
      <c r="L95" s="32">
        <v>2.1748699999999999</v>
      </c>
      <c r="M95" s="49" t="s">
        <v>39</v>
      </c>
      <c r="N95" s="8">
        <v>12</v>
      </c>
      <c r="O95" s="8" t="s">
        <v>30</v>
      </c>
      <c r="P95" s="8">
        <v>0.11377245508982035</v>
      </c>
      <c r="Q95" s="8">
        <v>167</v>
      </c>
      <c r="R95" s="32">
        <v>1.4624299999999999</v>
      </c>
      <c r="S95" s="67">
        <v>0.4871617786834242</v>
      </c>
      <c r="T95" s="79">
        <v>1</v>
      </c>
      <c r="U95" s="79">
        <v>-5.7725257449702361E-2</v>
      </c>
      <c r="V95" s="79">
        <v>2.5</v>
      </c>
      <c r="W95" s="51" t="s">
        <v>222</v>
      </c>
      <c r="X95" s="13" t="s">
        <v>222</v>
      </c>
      <c r="Y95" s="8">
        <v>58</v>
      </c>
      <c r="Z95" s="10">
        <v>11</v>
      </c>
      <c r="AA95" s="26" t="s">
        <v>223</v>
      </c>
      <c r="AB95" s="8">
        <v>25</v>
      </c>
      <c r="AC95" s="8">
        <v>33</v>
      </c>
      <c r="AD95" s="11" t="s">
        <v>222</v>
      </c>
      <c r="AE95" s="49" t="s">
        <v>231</v>
      </c>
      <c r="AF95" s="8">
        <v>33</v>
      </c>
      <c r="AG95" s="8">
        <v>25</v>
      </c>
      <c r="AH95" s="89">
        <v>0.56896551724137934</v>
      </c>
      <c r="AI95" s="27" t="s">
        <v>231</v>
      </c>
    </row>
    <row r="96" spans="1:35" x14ac:dyDescent="0.2">
      <c r="A96" s="2">
        <v>68</v>
      </c>
      <c r="B96" s="36">
        <v>42108</v>
      </c>
      <c r="C96" s="81">
        <v>0.49722222222222223</v>
      </c>
      <c r="D96" s="44" t="s">
        <v>114</v>
      </c>
      <c r="E96" s="20">
        <v>13</v>
      </c>
      <c r="F96" s="43" t="s">
        <v>8</v>
      </c>
      <c r="G96" s="49" t="s">
        <v>26</v>
      </c>
      <c r="H96" s="8">
        <v>8</v>
      </c>
      <c r="I96" s="8" t="s">
        <v>8</v>
      </c>
      <c r="J96" s="8">
        <v>6.097560975609756E-2</v>
      </c>
      <c r="K96" s="8">
        <v>164</v>
      </c>
      <c r="L96" s="32">
        <v>2.2124100000000002</v>
      </c>
      <c r="M96" s="49" t="s">
        <v>15</v>
      </c>
      <c r="N96" s="8">
        <v>7</v>
      </c>
      <c r="O96" s="8" t="s">
        <v>11</v>
      </c>
      <c r="P96" s="8">
        <v>7.8260869565217397E-2</v>
      </c>
      <c r="Q96" s="8">
        <v>143.75</v>
      </c>
      <c r="R96" s="32">
        <v>1.4828300000000001</v>
      </c>
      <c r="S96" s="67">
        <v>0.49201864003291007</v>
      </c>
      <c r="T96" s="79">
        <v>1</v>
      </c>
      <c r="U96" s="79">
        <v>-1.7285259809119838E-2</v>
      </c>
      <c r="V96" s="79">
        <v>20.25</v>
      </c>
      <c r="W96" s="51" t="s">
        <v>222</v>
      </c>
      <c r="X96" s="13" t="s">
        <v>223</v>
      </c>
      <c r="Y96" s="8">
        <v>102</v>
      </c>
      <c r="Z96" s="10">
        <v>35</v>
      </c>
      <c r="AA96" s="26" t="s">
        <v>222</v>
      </c>
      <c r="AB96" s="8">
        <v>49</v>
      </c>
      <c r="AC96" s="8">
        <v>53</v>
      </c>
      <c r="AD96" s="11" t="s">
        <v>222</v>
      </c>
      <c r="AE96" s="49" t="s">
        <v>232</v>
      </c>
      <c r="AF96" s="8">
        <v>53</v>
      </c>
      <c r="AG96" s="8">
        <v>49</v>
      </c>
      <c r="AH96" s="89">
        <v>0.51960784313725494</v>
      </c>
      <c r="AI96" s="27" t="s">
        <v>231</v>
      </c>
    </row>
    <row r="97" spans="1:35" x14ac:dyDescent="0.2">
      <c r="A97" s="2">
        <v>42</v>
      </c>
      <c r="B97" s="36">
        <v>42101</v>
      </c>
      <c r="C97" s="81">
        <v>0.43888888888888888</v>
      </c>
      <c r="D97" s="44" t="s">
        <v>47</v>
      </c>
      <c r="E97" s="20">
        <v>4</v>
      </c>
      <c r="F97" s="43" t="s">
        <v>13</v>
      </c>
      <c r="G97" s="49" t="s">
        <v>34</v>
      </c>
      <c r="H97" s="8">
        <v>8</v>
      </c>
      <c r="I97" s="8" t="s">
        <v>13</v>
      </c>
      <c r="J97" s="8">
        <v>0.16756756756756758</v>
      </c>
      <c r="K97" s="8">
        <v>138.75</v>
      </c>
      <c r="L97" s="32">
        <v>2.25014</v>
      </c>
      <c r="M97" s="49" t="s">
        <v>41</v>
      </c>
      <c r="N97" s="8">
        <v>11</v>
      </c>
      <c r="O97" s="8" t="s">
        <v>6</v>
      </c>
      <c r="P97" s="8">
        <v>0.10344827586206896</v>
      </c>
      <c r="Q97" s="8">
        <v>145</v>
      </c>
      <c r="R97" s="32">
        <v>1.5047900000000001</v>
      </c>
      <c r="S97" s="67">
        <v>0.49531828361432489</v>
      </c>
      <c r="T97" s="79">
        <v>1</v>
      </c>
      <c r="U97" s="79">
        <v>6.4119291705498613E-2</v>
      </c>
      <c r="V97" s="79">
        <v>-6.25</v>
      </c>
      <c r="W97" s="51" t="s">
        <v>222</v>
      </c>
      <c r="X97" s="13" t="s">
        <v>223</v>
      </c>
      <c r="Y97" s="8">
        <v>247</v>
      </c>
      <c r="Z97" s="10">
        <v>8</v>
      </c>
      <c r="AA97" s="26" t="s">
        <v>223</v>
      </c>
      <c r="AB97" s="8">
        <v>90</v>
      </c>
      <c r="AC97" s="8">
        <v>157</v>
      </c>
      <c r="AD97" s="11" t="s">
        <v>222</v>
      </c>
      <c r="AE97" s="49" t="s">
        <v>231</v>
      </c>
      <c r="AF97" s="8">
        <v>157</v>
      </c>
      <c r="AG97" s="8">
        <v>90</v>
      </c>
      <c r="AH97" s="89">
        <v>0.63562753036437247</v>
      </c>
      <c r="AI97" s="27" t="s">
        <v>231</v>
      </c>
    </row>
    <row r="98" spans="1:35" x14ac:dyDescent="0.2">
      <c r="A98" s="2">
        <v>67</v>
      </c>
      <c r="B98" s="36">
        <v>42108</v>
      </c>
      <c r="C98" s="81">
        <v>0.48819444444444443</v>
      </c>
      <c r="D98" s="44" t="s">
        <v>105</v>
      </c>
      <c r="E98" s="20">
        <v>4</v>
      </c>
      <c r="F98" s="43" t="s">
        <v>30</v>
      </c>
      <c r="G98" s="49" t="s">
        <v>14</v>
      </c>
      <c r="H98" s="8">
        <v>8</v>
      </c>
      <c r="I98" s="8" t="s">
        <v>4</v>
      </c>
      <c r="J98" s="8">
        <v>7.3891625615763554E-2</v>
      </c>
      <c r="K98" s="8">
        <v>152.25</v>
      </c>
      <c r="L98" s="32">
        <v>2.19367</v>
      </c>
      <c r="M98" s="49" t="s">
        <v>39</v>
      </c>
      <c r="N98" s="8">
        <v>12</v>
      </c>
      <c r="O98" s="8" t="s">
        <v>30</v>
      </c>
      <c r="P98" s="8">
        <v>0.11377245508982035</v>
      </c>
      <c r="Q98" s="8">
        <v>167</v>
      </c>
      <c r="R98" s="32">
        <v>1.4624299999999999</v>
      </c>
      <c r="S98" s="67">
        <v>0.50001709483530843</v>
      </c>
      <c r="T98" s="79">
        <v>1</v>
      </c>
      <c r="U98" s="79">
        <v>-3.98808294740568E-2</v>
      </c>
      <c r="V98" s="79">
        <v>-14.75</v>
      </c>
      <c r="W98" s="51" t="s">
        <v>223</v>
      </c>
      <c r="X98" s="13" t="s">
        <v>223</v>
      </c>
      <c r="Y98" s="8">
        <v>133</v>
      </c>
      <c r="Z98" s="10">
        <v>20</v>
      </c>
      <c r="AA98" s="26" t="s">
        <v>222</v>
      </c>
      <c r="AB98" s="8">
        <v>50</v>
      </c>
      <c r="AC98" s="8">
        <v>83</v>
      </c>
      <c r="AD98" s="11" t="s">
        <v>222</v>
      </c>
      <c r="AE98" s="49" t="s">
        <v>231</v>
      </c>
      <c r="AF98" s="8">
        <v>50</v>
      </c>
      <c r="AG98" s="8">
        <v>83</v>
      </c>
      <c r="AH98" s="89">
        <v>0.37593984962406013</v>
      </c>
      <c r="AI98" s="27" t="s">
        <v>232</v>
      </c>
    </row>
    <row r="99" spans="1:35" x14ac:dyDescent="0.2">
      <c r="A99" s="2">
        <v>86</v>
      </c>
      <c r="B99" s="36">
        <v>42115</v>
      </c>
      <c r="C99" s="81">
        <v>0.49374999999999997</v>
      </c>
      <c r="D99" s="44" t="s">
        <v>110</v>
      </c>
      <c r="E99" s="20">
        <v>5</v>
      </c>
      <c r="F99" s="43" t="s">
        <v>8</v>
      </c>
      <c r="G99" s="49" t="s">
        <v>26</v>
      </c>
      <c r="H99" s="8">
        <v>8</v>
      </c>
      <c r="I99" s="8" t="s">
        <v>8</v>
      </c>
      <c r="J99" s="8">
        <v>6.097560975609756E-2</v>
      </c>
      <c r="K99" s="8">
        <v>164</v>
      </c>
      <c r="L99" s="32">
        <v>2.2124100000000002</v>
      </c>
      <c r="M99" s="49" t="s">
        <v>39</v>
      </c>
      <c r="N99" s="8">
        <v>12</v>
      </c>
      <c r="O99" s="8" t="s">
        <v>30</v>
      </c>
      <c r="P99" s="8">
        <v>0.11377245508982035</v>
      </c>
      <c r="Q99" s="8">
        <v>167</v>
      </c>
      <c r="R99" s="32">
        <v>1.4624299999999999</v>
      </c>
      <c r="S99" s="67">
        <v>0.51283138338245271</v>
      </c>
      <c r="T99" s="79">
        <v>1</v>
      </c>
      <c r="U99" s="79">
        <v>-5.2796845333722794E-2</v>
      </c>
      <c r="V99" s="79">
        <v>-3</v>
      </c>
      <c r="W99" s="51" t="s">
        <v>222</v>
      </c>
      <c r="X99" s="13" t="s">
        <v>223</v>
      </c>
      <c r="Y99" s="8">
        <v>116</v>
      </c>
      <c r="Z99" s="10">
        <v>14</v>
      </c>
      <c r="AA99" s="26" t="s">
        <v>223</v>
      </c>
      <c r="AB99" s="8">
        <v>65</v>
      </c>
      <c r="AC99" s="8">
        <v>51</v>
      </c>
      <c r="AD99" s="11" t="s">
        <v>223</v>
      </c>
      <c r="AE99" s="49" t="s">
        <v>231</v>
      </c>
      <c r="AF99" s="8">
        <v>51</v>
      </c>
      <c r="AG99" s="8">
        <v>65</v>
      </c>
      <c r="AH99" s="89">
        <v>0.43965517241379309</v>
      </c>
      <c r="AI99" s="27" t="s">
        <v>232</v>
      </c>
    </row>
    <row r="100" spans="1:35" x14ac:dyDescent="0.2">
      <c r="A100" s="2">
        <v>20</v>
      </c>
      <c r="B100" s="36">
        <v>42094</v>
      </c>
      <c r="C100" s="81">
        <v>0.47361111111111115</v>
      </c>
      <c r="D100" s="44" t="s">
        <v>88</v>
      </c>
      <c r="E100" s="20">
        <v>7</v>
      </c>
      <c r="F100" s="43" t="s">
        <v>30</v>
      </c>
      <c r="G100" s="49" t="s">
        <v>34</v>
      </c>
      <c r="H100" s="8">
        <v>8</v>
      </c>
      <c r="I100" s="8" t="s">
        <v>13</v>
      </c>
      <c r="J100" s="8">
        <v>0.16756756756756758</v>
      </c>
      <c r="K100" s="8">
        <v>138.75</v>
      </c>
      <c r="L100" s="32">
        <v>2.25014</v>
      </c>
      <c r="M100" s="49" t="s">
        <v>15</v>
      </c>
      <c r="N100" s="8">
        <v>7</v>
      </c>
      <c r="O100" s="8" t="s">
        <v>11</v>
      </c>
      <c r="P100" s="8">
        <v>7.8260869565217397E-2</v>
      </c>
      <c r="Q100" s="8">
        <v>143.75</v>
      </c>
      <c r="R100" s="32">
        <v>1.4828300000000001</v>
      </c>
      <c r="S100" s="67">
        <v>0.51746322909571552</v>
      </c>
      <c r="T100" s="79">
        <v>1</v>
      </c>
      <c r="U100" s="79">
        <v>8.9306698002350179E-2</v>
      </c>
      <c r="V100" s="79">
        <v>-5</v>
      </c>
      <c r="W100" s="51" t="s">
        <v>223</v>
      </c>
      <c r="X100" s="13" t="s">
        <v>222</v>
      </c>
      <c r="Y100" s="8">
        <v>66</v>
      </c>
      <c r="Z100" s="10">
        <v>10</v>
      </c>
      <c r="AA100" s="26" t="s">
        <v>222</v>
      </c>
      <c r="AB100" s="8">
        <v>26</v>
      </c>
      <c r="AC100" s="8">
        <v>40</v>
      </c>
      <c r="AD100" s="11" t="s">
        <v>222</v>
      </c>
      <c r="AE100" s="49" t="s">
        <v>231</v>
      </c>
      <c r="AF100" s="8">
        <v>26</v>
      </c>
      <c r="AG100" s="8">
        <v>40</v>
      </c>
      <c r="AH100" s="89">
        <v>0.39393939393939392</v>
      </c>
      <c r="AI100" s="27" t="s">
        <v>232</v>
      </c>
    </row>
    <row r="101" spans="1:35" x14ac:dyDescent="0.2">
      <c r="A101" s="2">
        <v>106</v>
      </c>
      <c r="B101" s="15" t="s">
        <v>42</v>
      </c>
      <c r="C101" s="81">
        <v>0.43402777777777773</v>
      </c>
      <c r="D101" s="44" t="s">
        <v>43</v>
      </c>
      <c r="E101" s="7">
        <v>10</v>
      </c>
      <c r="F101" s="43" t="s">
        <v>6</v>
      </c>
      <c r="G101" s="49" t="s">
        <v>34</v>
      </c>
      <c r="H101" s="8">
        <v>8</v>
      </c>
      <c r="I101" s="8" t="s">
        <v>13</v>
      </c>
      <c r="J101" s="8">
        <v>0.16756756756756758</v>
      </c>
      <c r="K101" s="8">
        <v>138.75</v>
      </c>
      <c r="L101" s="32">
        <v>2.25014</v>
      </c>
      <c r="M101" s="49" t="s">
        <v>15</v>
      </c>
      <c r="N101" s="8">
        <v>7</v>
      </c>
      <c r="O101" s="8" t="s">
        <v>11</v>
      </c>
      <c r="P101" s="8">
        <v>7.8260869565217397E-2</v>
      </c>
      <c r="Q101" s="8">
        <v>143.75</v>
      </c>
      <c r="R101" s="32">
        <v>1.4828300000000001</v>
      </c>
      <c r="S101" s="67">
        <v>0.51746322909571552</v>
      </c>
      <c r="T101" s="79">
        <v>1</v>
      </c>
      <c r="U101" s="79">
        <v>8.9306698002350179E-2</v>
      </c>
      <c r="V101" s="79">
        <v>-5</v>
      </c>
      <c r="W101" s="51" t="s">
        <v>222</v>
      </c>
      <c r="X101" s="13" t="s">
        <v>223</v>
      </c>
      <c r="Y101" s="8">
        <v>194</v>
      </c>
      <c r="Z101" s="10">
        <v>43</v>
      </c>
      <c r="AA101" s="26" t="s">
        <v>223</v>
      </c>
      <c r="AB101" s="12">
        <v>118</v>
      </c>
      <c r="AC101" s="12">
        <v>76</v>
      </c>
      <c r="AD101" s="11" t="s">
        <v>223</v>
      </c>
      <c r="AE101" s="49" t="s">
        <v>231</v>
      </c>
      <c r="AF101" s="9">
        <v>76</v>
      </c>
      <c r="AG101" s="9">
        <v>118</v>
      </c>
      <c r="AH101" s="90">
        <v>0.39175257731958762</v>
      </c>
      <c r="AI101" s="27" t="s">
        <v>232</v>
      </c>
    </row>
    <row r="102" spans="1:35" x14ac:dyDescent="0.2">
      <c r="A102" s="2">
        <v>26</v>
      </c>
      <c r="B102" s="36">
        <v>42093</v>
      </c>
      <c r="C102" s="81">
        <v>0.45208333333333334</v>
      </c>
      <c r="D102" s="44" t="s">
        <v>66</v>
      </c>
      <c r="E102" s="20">
        <v>4</v>
      </c>
      <c r="F102" s="43" t="s">
        <v>30</v>
      </c>
      <c r="G102" s="49" t="s">
        <v>31</v>
      </c>
      <c r="H102" s="8">
        <v>11</v>
      </c>
      <c r="I102" s="8" t="s">
        <v>13</v>
      </c>
      <c r="J102" s="8">
        <v>0.10533515731874145</v>
      </c>
      <c r="K102" s="8">
        <v>182.75</v>
      </c>
      <c r="L102" s="32">
        <v>2.3064900000000002</v>
      </c>
      <c r="M102" s="49" t="s">
        <v>41</v>
      </c>
      <c r="N102" s="8">
        <v>11</v>
      </c>
      <c r="O102" s="8" t="s">
        <v>6</v>
      </c>
      <c r="P102" s="8">
        <v>0.10344827586206896</v>
      </c>
      <c r="Q102" s="8">
        <v>145</v>
      </c>
      <c r="R102" s="32">
        <v>1.5047900000000001</v>
      </c>
      <c r="S102" s="67">
        <v>0.53276536925418172</v>
      </c>
      <c r="T102" s="79">
        <v>1</v>
      </c>
      <c r="U102" s="79">
        <v>1.8868814566724845E-3</v>
      </c>
      <c r="V102" s="79">
        <v>37.75</v>
      </c>
      <c r="W102" s="51" t="s">
        <v>222</v>
      </c>
      <c r="X102" s="13" t="s">
        <v>223</v>
      </c>
      <c r="Y102" s="8">
        <v>50</v>
      </c>
      <c r="Z102" s="10">
        <v>10</v>
      </c>
      <c r="AA102" s="26" t="s">
        <v>222</v>
      </c>
      <c r="AB102" s="8">
        <v>14</v>
      </c>
      <c r="AC102" s="8">
        <v>36</v>
      </c>
      <c r="AD102" s="11" t="s">
        <v>222</v>
      </c>
      <c r="AE102" s="49" t="s">
        <v>232</v>
      </c>
      <c r="AF102" s="8">
        <v>36</v>
      </c>
      <c r="AG102" s="8">
        <v>14</v>
      </c>
      <c r="AH102" s="89">
        <v>0.72</v>
      </c>
      <c r="AI102" s="27" t="s">
        <v>231</v>
      </c>
    </row>
    <row r="103" spans="1:35" x14ac:dyDescent="0.2">
      <c r="A103" s="2">
        <v>85</v>
      </c>
      <c r="B103" s="36">
        <v>42115</v>
      </c>
      <c r="C103" s="81">
        <v>0.4694444444444445</v>
      </c>
      <c r="D103" s="44" t="s">
        <v>83</v>
      </c>
      <c r="E103" s="20">
        <v>5</v>
      </c>
      <c r="F103" s="43" t="s">
        <v>30</v>
      </c>
      <c r="G103" s="49" t="s">
        <v>34</v>
      </c>
      <c r="H103" s="8">
        <v>8</v>
      </c>
      <c r="I103" s="8" t="s">
        <v>13</v>
      </c>
      <c r="J103" s="8">
        <v>0.16756756756756758</v>
      </c>
      <c r="K103" s="8">
        <v>138.75</v>
      </c>
      <c r="L103" s="32">
        <v>2.25014</v>
      </c>
      <c r="M103" s="49" t="s">
        <v>39</v>
      </c>
      <c r="N103" s="8">
        <v>12</v>
      </c>
      <c r="O103" s="8" t="s">
        <v>30</v>
      </c>
      <c r="P103" s="8">
        <v>0.11377245508982035</v>
      </c>
      <c r="Q103" s="8">
        <v>167</v>
      </c>
      <c r="R103" s="32">
        <v>1.4624299999999999</v>
      </c>
      <c r="S103" s="67">
        <v>0.53863090882982445</v>
      </c>
      <c r="T103" s="79">
        <v>1</v>
      </c>
      <c r="U103" s="79">
        <v>5.3795112477747223E-2</v>
      </c>
      <c r="V103" s="79">
        <v>-28.25</v>
      </c>
      <c r="W103" s="51" t="s">
        <v>223</v>
      </c>
      <c r="X103" s="13" t="s">
        <v>223</v>
      </c>
      <c r="Y103" s="8">
        <v>175</v>
      </c>
      <c r="Z103" s="10">
        <v>10</v>
      </c>
      <c r="AA103" s="26" t="s">
        <v>223</v>
      </c>
      <c r="AB103" s="8">
        <v>81</v>
      </c>
      <c r="AC103" s="8">
        <v>94</v>
      </c>
      <c r="AD103" s="11" t="s">
        <v>222</v>
      </c>
      <c r="AE103" s="49" t="s">
        <v>232</v>
      </c>
      <c r="AF103" s="8">
        <v>81</v>
      </c>
      <c r="AG103" s="8">
        <v>94</v>
      </c>
      <c r="AH103" s="89">
        <v>0.46285714285714286</v>
      </c>
      <c r="AI103" s="27" t="s">
        <v>232</v>
      </c>
    </row>
    <row r="104" spans="1:35" x14ac:dyDescent="0.2">
      <c r="A104" s="2">
        <v>45</v>
      </c>
      <c r="B104" s="36">
        <v>42101</v>
      </c>
      <c r="C104" s="81">
        <v>0.49513888888888885</v>
      </c>
      <c r="D104" s="44" t="s">
        <v>113</v>
      </c>
      <c r="E104" s="20">
        <v>9</v>
      </c>
      <c r="F104" s="43" t="s">
        <v>6</v>
      </c>
      <c r="G104" s="49" t="s">
        <v>31</v>
      </c>
      <c r="H104" s="8">
        <v>11</v>
      </c>
      <c r="I104" s="8" t="s">
        <v>13</v>
      </c>
      <c r="J104" s="8">
        <v>0.10533515731874145</v>
      </c>
      <c r="K104" s="8">
        <v>182.75</v>
      </c>
      <c r="L104" s="32">
        <v>2.3064900000000002</v>
      </c>
      <c r="M104" s="49" t="s">
        <v>15</v>
      </c>
      <c r="N104" s="8">
        <v>7</v>
      </c>
      <c r="O104" s="8" t="s">
        <v>11</v>
      </c>
      <c r="P104" s="8">
        <v>7.8260869565217397E-2</v>
      </c>
      <c r="Q104" s="8">
        <v>143.75</v>
      </c>
      <c r="R104" s="32">
        <v>1.4828300000000001</v>
      </c>
      <c r="S104" s="67">
        <v>0.55546488808562011</v>
      </c>
      <c r="T104" s="79">
        <v>1</v>
      </c>
      <c r="U104" s="79">
        <v>2.7074287753524051E-2</v>
      </c>
      <c r="V104" s="79">
        <v>39</v>
      </c>
      <c r="W104" s="51" t="s">
        <v>222</v>
      </c>
      <c r="X104" s="13" t="s">
        <v>222</v>
      </c>
      <c r="Y104" s="8">
        <v>82</v>
      </c>
      <c r="Z104" s="10">
        <v>2</v>
      </c>
      <c r="AA104" s="26" t="s">
        <v>222</v>
      </c>
      <c r="AB104" s="8">
        <v>31</v>
      </c>
      <c r="AC104" s="8">
        <v>51</v>
      </c>
      <c r="AD104" s="11" t="s">
        <v>222</v>
      </c>
      <c r="AE104" s="49" t="s">
        <v>232</v>
      </c>
      <c r="AF104" s="8">
        <v>51</v>
      </c>
      <c r="AG104" s="8">
        <v>31</v>
      </c>
      <c r="AH104" s="89">
        <v>0.62195121951219512</v>
      </c>
      <c r="AI104" s="27" t="s">
        <v>231</v>
      </c>
    </row>
    <row r="105" spans="1:35" x14ac:dyDescent="0.2">
      <c r="A105" s="2">
        <v>35</v>
      </c>
      <c r="B105" s="36">
        <v>42097</v>
      </c>
      <c r="C105" s="81">
        <v>0.4909722222222222</v>
      </c>
      <c r="D105" s="44" t="s">
        <v>108</v>
      </c>
      <c r="E105" s="20">
        <v>8</v>
      </c>
      <c r="F105" s="43" t="s">
        <v>8</v>
      </c>
      <c r="G105" s="49" t="s">
        <v>31</v>
      </c>
      <c r="H105" s="8">
        <v>11</v>
      </c>
      <c r="I105" s="8" t="s">
        <v>13</v>
      </c>
      <c r="J105" s="8">
        <v>0.10533515731874145</v>
      </c>
      <c r="K105" s="8">
        <v>182.75</v>
      </c>
      <c r="L105" s="32">
        <v>2.3064900000000002</v>
      </c>
      <c r="M105" s="49" t="s">
        <v>39</v>
      </c>
      <c r="N105" s="8">
        <v>12</v>
      </c>
      <c r="O105" s="8" t="s">
        <v>30</v>
      </c>
      <c r="P105" s="8">
        <v>0.11377245508982035</v>
      </c>
      <c r="Q105" s="8">
        <v>167</v>
      </c>
      <c r="R105" s="32">
        <v>1.4624299999999999</v>
      </c>
      <c r="S105" s="67">
        <v>0.57716266761486046</v>
      </c>
      <c r="T105" s="79">
        <v>1</v>
      </c>
      <c r="U105" s="79">
        <v>-8.4372977710789054E-3</v>
      </c>
      <c r="V105" s="79">
        <v>15.75</v>
      </c>
      <c r="W105" s="51" t="s">
        <v>223</v>
      </c>
      <c r="X105" s="13" t="s">
        <v>223</v>
      </c>
      <c r="Y105" s="8">
        <v>66</v>
      </c>
      <c r="Z105" s="10">
        <v>6</v>
      </c>
      <c r="AA105" s="26" t="s">
        <v>223</v>
      </c>
      <c r="AB105" s="8">
        <v>38</v>
      </c>
      <c r="AC105" s="8">
        <v>28</v>
      </c>
      <c r="AD105" s="11" t="s">
        <v>223</v>
      </c>
      <c r="AE105" s="49" t="s">
        <v>232</v>
      </c>
      <c r="AF105" s="8">
        <v>38</v>
      </c>
      <c r="AG105" s="8">
        <v>28</v>
      </c>
      <c r="AH105" s="89">
        <v>0.5757575757575758</v>
      </c>
      <c r="AI105" s="27" t="s">
        <v>231</v>
      </c>
    </row>
    <row r="106" spans="1:35" x14ac:dyDescent="0.2">
      <c r="A106" s="2">
        <v>29</v>
      </c>
      <c r="B106" s="36">
        <v>42096</v>
      </c>
      <c r="C106" s="81">
        <v>0.50694444444444442</v>
      </c>
      <c r="D106" s="45" t="s">
        <v>123</v>
      </c>
      <c r="E106" s="20">
        <v>5</v>
      </c>
      <c r="F106" s="43" t="s">
        <v>6</v>
      </c>
      <c r="G106" s="49" t="s">
        <v>21</v>
      </c>
      <c r="H106" s="8">
        <v>13</v>
      </c>
      <c r="I106" s="8" t="s">
        <v>13</v>
      </c>
      <c r="J106" s="8">
        <v>0.10013351134846461</v>
      </c>
      <c r="K106" s="8">
        <v>187.25</v>
      </c>
      <c r="L106" s="32">
        <v>2.3606699999999998</v>
      </c>
      <c r="M106" s="49" t="s">
        <v>15</v>
      </c>
      <c r="N106" s="8">
        <v>7</v>
      </c>
      <c r="O106" s="8" t="s">
        <v>11</v>
      </c>
      <c r="P106" s="8">
        <v>7.8260869565217397E-2</v>
      </c>
      <c r="Q106" s="8">
        <v>143.75</v>
      </c>
      <c r="R106" s="32">
        <v>1.4828300000000001</v>
      </c>
      <c r="S106" s="67">
        <v>0.59200312915168951</v>
      </c>
      <c r="T106" s="79">
        <v>1</v>
      </c>
      <c r="U106" s="79">
        <v>2.1872641783247215E-2</v>
      </c>
      <c r="V106" s="79">
        <v>43.5</v>
      </c>
      <c r="W106" s="51" t="s">
        <v>223</v>
      </c>
      <c r="X106" s="13" t="s">
        <v>222</v>
      </c>
      <c r="Y106" s="8">
        <v>31</v>
      </c>
      <c r="Z106" s="10">
        <v>7</v>
      </c>
      <c r="AA106" s="26" t="s">
        <v>222</v>
      </c>
      <c r="AB106" s="8">
        <v>24</v>
      </c>
      <c r="AC106" s="8">
        <v>7</v>
      </c>
      <c r="AD106" s="11" t="s">
        <v>223</v>
      </c>
      <c r="AE106" s="49" t="s">
        <v>231</v>
      </c>
      <c r="AF106" s="8">
        <v>24</v>
      </c>
      <c r="AG106" s="8">
        <v>7</v>
      </c>
      <c r="AH106" s="89">
        <v>0.77419354838709675</v>
      </c>
      <c r="AI106" s="27" t="s">
        <v>231</v>
      </c>
    </row>
    <row r="107" spans="1:35" x14ac:dyDescent="0.2">
      <c r="A107" s="2">
        <v>91</v>
      </c>
      <c r="B107" s="36">
        <v>42117</v>
      </c>
      <c r="C107" s="81">
        <v>0.4375</v>
      </c>
      <c r="D107" s="44" t="s">
        <v>45</v>
      </c>
      <c r="E107" s="20">
        <v>8</v>
      </c>
      <c r="F107" s="43" t="s">
        <v>46</v>
      </c>
      <c r="G107" s="49" t="s">
        <v>21</v>
      </c>
      <c r="H107" s="8">
        <v>13</v>
      </c>
      <c r="I107" s="8" t="s">
        <v>13</v>
      </c>
      <c r="J107" s="8">
        <v>0.10013351134846461</v>
      </c>
      <c r="K107" s="8">
        <v>187.25</v>
      </c>
      <c r="L107" s="32">
        <v>2.3606699999999998</v>
      </c>
      <c r="M107" s="49" t="s">
        <v>39</v>
      </c>
      <c r="N107" s="8">
        <v>12</v>
      </c>
      <c r="O107" s="8" t="s">
        <v>30</v>
      </c>
      <c r="P107" s="8">
        <v>0.11377245508982035</v>
      </c>
      <c r="Q107" s="8">
        <v>167</v>
      </c>
      <c r="R107" s="32">
        <v>1.4624299999999999</v>
      </c>
      <c r="S107" s="67">
        <v>0.61421059469513073</v>
      </c>
      <c r="T107" s="79">
        <v>1</v>
      </c>
      <c r="U107" s="79">
        <v>-1.3638943741355741E-2</v>
      </c>
      <c r="V107" s="79">
        <v>20.25</v>
      </c>
      <c r="W107" s="51" t="s">
        <v>222</v>
      </c>
      <c r="X107" s="13" t="s">
        <v>223</v>
      </c>
      <c r="Y107" s="8">
        <v>85</v>
      </c>
      <c r="Z107" s="10">
        <v>12</v>
      </c>
      <c r="AA107" s="26" t="s">
        <v>222</v>
      </c>
      <c r="AB107" s="8">
        <v>19</v>
      </c>
      <c r="AC107" s="8">
        <v>66</v>
      </c>
      <c r="AD107" s="11" t="s">
        <v>222</v>
      </c>
      <c r="AE107" s="49" t="s">
        <v>232</v>
      </c>
      <c r="AF107" s="8">
        <v>66</v>
      </c>
      <c r="AG107" s="8">
        <v>19</v>
      </c>
      <c r="AH107" s="89">
        <v>0.77647058823529413</v>
      </c>
      <c r="AI107" s="27" t="s">
        <v>231</v>
      </c>
    </row>
    <row r="108" spans="1:35" x14ac:dyDescent="0.2">
      <c r="A108" s="33">
        <v>102</v>
      </c>
      <c r="B108" s="68" t="s">
        <v>131</v>
      </c>
      <c r="C108" s="84">
        <v>0.52430555555555558</v>
      </c>
      <c r="D108" s="71" t="s">
        <v>132</v>
      </c>
      <c r="E108" s="74">
        <v>18</v>
      </c>
      <c r="F108" s="76" t="s">
        <v>46</v>
      </c>
      <c r="G108" s="50" t="s">
        <v>21</v>
      </c>
      <c r="H108" s="29">
        <v>13</v>
      </c>
      <c r="I108" s="29" t="s">
        <v>13</v>
      </c>
      <c r="J108" s="29">
        <v>0.10013351134846461</v>
      </c>
      <c r="K108" s="29">
        <v>187.25</v>
      </c>
      <c r="L108" s="34">
        <v>2.3606699999999998</v>
      </c>
      <c r="M108" s="50" t="s">
        <v>39</v>
      </c>
      <c r="N108" s="29">
        <v>12</v>
      </c>
      <c r="O108" s="29" t="s">
        <v>30</v>
      </c>
      <c r="P108" s="29">
        <v>0.11377245508982035</v>
      </c>
      <c r="Q108" s="29">
        <v>167</v>
      </c>
      <c r="R108" s="34">
        <v>1.4624299999999999</v>
      </c>
      <c r="S108" s="67">
        <v>0.61421059469513073</v>
      </c>
      <c r="T108" s="79">
        <v>1</v>
      </c>
      <c r="U108" s="79">
        <v>-1.3638943741355741E-2</v>
      </c>
      <c r="V108" s="79">
        <v>20.25</v>
      </c>
      <c r="W108" s="52" t="s">
        <v>223</v>
      </c>
      <c r="X108" s="30" t="s">
        <v>223</v>
      </c>
      <c r="Y108" s="29">
        <v>73</v>
      </c>
      <c r="Z108" s="55">
        <v>33</v>
      </c>
      <c r="AA108" s="28" t="s">
        <v>222</v>
      </c>
      <c r="AB108" s="29">
        <v>40</v>
      </c>
      <c r="AC108" s="29">
        <v>33</v>
      </c>
      <c r="AD108" s="55" t="s">
        <v>223</v>
      </c>
      <c r="AE108" s="50" t="s">
        <v>231</v>
      </c>
      <c r="AF108" s="78">
        <v>40</v>
      </c>
      <c r="AG108" s="78">
        <v>33</v>
      </c>
      <c r="AH108" s="91">
        <v>0.54794520547945202</v>
      </c>
      <c r="AI108" s="3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data</vt:lpstr>
      <vt:lpstr>Facial measurement data</vt:lpstr>
      <vt:lpstr>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Rosenfield</dc:creator>
  <cp:lastModifiedBy>Microsoft Office User</cp:lastModifiedBy>
  <dcterms:created xsi:type="dcterms:W3CDTF">2015-08-17T09:14:30Z</dcterms:created>
  <dcterms:modified xsi:type="dcterms:W3CDTF">2017-11-20T19:03:15Z</dcterms:modified>
</cp:coreProperties>
</file>