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360" windowHeight="8340" firstSheet="1" activeTab="5"/>
  </bookViews>
  <sheets>
    <sheet name="Insurance" sheetId="1" r:id="rId1"/>
    <sheet name="Reduction" sheetId="9" r:id="rId2"/>
    <sheet name="Real Estate" sheetId="2" r:id="rId3"/>
    <sheet name="Appraisal" sheetId="3" r:id="rId4"/>
    <sheet name="Prices" sheetId="4" r:id="rId5"/>
    <sheet name="Invoice" sheetId="5" r:id="rId6"/>
    <sheet name="Ranking" sheetId="6" r:id="rId7"/>
    <sheet name="Finance" sheetId="7" r:id="rId8"/>
    <sheet name="Text" sheetId="8" r:id="rId9"/>
  </sheets>
  <externalReferences>
    <externalReference r:id="rId10"/>
  </externalReferences>
  <definedNames>
    <definedName name="charges" localSheetId="7">[1]Insurance!$E$17:$G$19</definedName>
    <definedName name="charges" localSheetId="5">[1]Insurance!$E$17:$G$19</definedName>
    <definedName name="charges" localSheetId="6">[1]Insurance!$E$17:$G$19</definedName>
    <definedName name="charges" localSheetId="1">Reduction!#REF!</definedName>
    <definedName name="charges" localSheetId="8">[1]Insurance!$E$17:$G$19</definedName>
    <definedName name="charges">Insurance!$E$17:$G$19</definedName>
    <definedName name="rates" localSheetId="7">[1]Insurance!$A$18:$B$24</definedName>
    <definedName name="rates" localSheetId="5">[1]Insurance!$A$18:$B$24</definedName>
    <definedName name="rates" localSheetId="6">[1]Insurance!$A$18:$B$24</definedName>
    <definedName name="rates" localSheetId="1">Reduction!#REF!</definedName>
    <definedName name="rates" localSheetId="8">[1]Insurance!$A$18:$B$24</definedName>
    <definedName name="rates">Insurance!$A$18:$B$24</definedName>
    <definedName name="visitors" localSheetId="7">[1]Ranking!$B$5:$B$11</definedName>
    <definedName name="visitors" localSheetId="8">[1]Ranking!$B$5:$B$11</definedName>
    <definedName name="visitors">Ranking!$B$5:$B$11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9" l="1"/>
  <c r="I6" i="9"/>
  <c r="H7" i="1"/>
  <c r="H8" i="1"/>
  <c r="H9" i="1"/>
  <c r="H10" i="1"/>
  <c r="H11" i="1"/>
  <c r="H12" i="1"/>
  <c r="H13" i="1"/>
  <c r="H14" i="1"/>
  <c r="H15" i="1"/>
  <c r="H6" i="1"/>
  <c r="I15" i="9"/>
  <c r="I7" i="9" l="1"/>
  <c r="I9" i="9"/>
  <c r="I11" i="9"/>
  <c r="I13" i="9"/>
  <c r="I12" i="9"/>
  <c r="I14" i="9"/>
  <c r="I8" i="9"/>
  <c r="C11" i="4" l="1"/>
  <c r="C10" i="4"/>
  <c r="C9" i="4"/>
  <c r="C8" i="4"/>
  <c r="C7" i="4"/>
  <c r="C6" i="4"/>
  <c r="C5" i="4"/>
  <c r="C4" i="4"/>
  <c r="F9" i="3" l="1"/>
  <c r="F10" i="3"/>
  <c r="F11" i="3"/>
  <c r="F12" i="3"/>
  <c r="F8" i="3"/>
  <c r="F13" i="3"/>
  <c r="E13" i="3"/>
  <c r="E12" i="3"/>
  <c r="E11" i="3"/>
  <c r="E10" i="3"/>
  <c r="E9" i="3"/>
  <c r="F7" i="3"/>
  <c r="E7" i="3"/>
  <c r="F6" i="3"/>
  <c r="E6" i="3"/>
</calcChain>
</file>

<file path=xl/sharedStrings.xml><?xml version="1.0" encoding="utf-8"?>
<sst xmlns="http://schemas.openxmlformats.org/spreadsheetml/2006/main" count="265" uniqueCount="180">
  <si>
    <t>PHOENIX  INSURANCE  COMPANY  LTD</t>
  </si>
  <si>
    <t>A</t>
  </si>
  <si>
    <t>B</t>
  </si>
  <si>
    <t>C</t>
  </si>
  <si>
    <t>Policy</t>
  </si>
  <si>
    <t>Age</t>
  </si>
  <si>
    <t>Insurance</t>
  </si>
  <si>
    <t>Car</t>
  </si>
  <si>
    <t>Loading</t>
  </si>
  <si>
    <t>Discount</t>
  </si>
  <si>
    <t>Premium</t>
  </si>
  <si>
    <t>Holder</t>
  </si>
  <si>
    <t>Category</t>
  </si>
  <si>
    <t>Claims</t>
  </si>
  <si>
    <t>Value</t>
  </si>
  <si>
    <t>Charge</t>
  </si>
  <si>
    <t>Reduction</t>
  </si>
  <si>
    <t>Payable</t>
  </si>
  <si>
    <t>No</t>
  </si>
  <si>
    <t>Yes</t>
  </si>
  <si>
    <t>Rate %</t>
  </si>
  <si>
    <t>John B</t>
  </si>
  <si>
    <t>Steven C</t>
  </si>
  <si>
    <t>Michael E</t>
  </si>
  <si>
    <t>Belinda G</t>
  </si>
  <si>
    <t>Rachel H</t>
  </si>
  <si>
    <t>Thomas L</t>
  </si>
  <si>
    <t>Jessica P</t>
  </si>
  <si>
    <t>Frank S</t>
  </si>
  <si>
    <t>Andrew B</t>
  </si>
  <si>
    <t>George W</t>
  </si>
  <si>
    <t>Age Range</t>
  </si>
  <si>
    <t>Risk Type</t>
  </si>
  <si>
    <t>Medium</t>
  </si>
  <si>
    <t>Low</t>
  </si>
  <si>
    <t>High</t>
  </si>
  <si>
    <t>Loading Charge</t>
  </si>
  <si>
    <t>Property Sales &amp; Commission</t>
  </si>
  <si>
    <t>Agent Name</t>
  </si>
  <si>
    <t>Sold Value</t>
  </si>
  <si>
    <t>Commission</t>
  </si>
  <si>
    <t>Robert James</t>
  </si>
  <si>
    <t>Steve Gibson</t>
  </si>
  <si>
    <t>Ronald Goh</t>
  </si>
  <si>
    <t>Gerald De Silva</t>
  </si>
  <si>
    <t>Mary Smith</t>
  </si>
  <si>
    <t>William Nelson</t>
  </si>
  <si>
    <t>John Peters</t>
  </si>
  <si>
    <t>Susan Ratnam</t>
  </si>
  <si>
    <t>Commission Calculation for Property Agents</t>
  </si>
  <si>
    <t>Property Value</t>
  </si>
  <si>
    <t>Rate</t>
  </si>
  <si>
    <t>&lt;350K</t>
  </si>
  <si>
    <t>350K - 950K</t>
  </si>
  <si>
    <t>&gt;950K</t>
  </si>
  <si>
    <t>Staff Appraisal Report</t>
  </si>
  <si>
    <t>Staff ID</t>
  </si>
  <si>
    <t>Categories</t>
  </si>
  <si>
    <t>Calculations</t>
  </si>
  <si>
    <t>Appraisal Evaluations</t>
  </si>
  <si>
    <t>Job</t>
  </si>
  <si>
    <t>Work</t>
  </si>
  <si>
    <t>Overall</t>
  </si>
  <si>
    <t>Total</t>
  </si>
  <si>
    <t>Average</t>
  </si>
  <si>
    <t>Previous</t>
  </si>
  <si>
    <t>Performance</t>
  </si>
  <si>
    <t>Supervisory</t>
  </si>
  <si>
    <t>Knowledge</t>
  </si>
  <si>
    <t>Quality</t>
  </si>
  <si>
    <t>Productivity</t>
  </si>
  <si>
    <t>Score</t>
  </si>
  <si>
    <t>Qtr</t>
  </si>
  <si>
    <t>Bonus</t>
  </si>
  <si>
    <t>Training</t>
  </si>
  <si>
    <t>S001</t>
  </si>
  <si>
    <t>S002</t>
  </si>
  <si>
    <t>S003</t>
  </si>
  <si>
    <t>S004</t>
  </si>
  <si>
    <t>S005</t>
  </si>
  <si>
    <t>S006</t>
  </si>
  <si>
    <t>S007</t>
  </si>
  <si>
    <t>S008</t>
  </si>
  <si>
    <t>Criteria for performance bonus:</t>
  </si>
  <si>
    <t>Total score must be greater than previous quarter AND</t>
  </si>
  <si>
    <t>average score must be above 85</t>
  </si>
  <si>
    <t>Calculation for performance bonus:</t>
  </si>
  <si>
    <t>Total Score * 2</t>
  </si>
  <si>
    <t>Criteria for supervisory training:</t>
  </si>
  <si>
    <t>Overall productivity score must be greater than 90 OR</t>
  </si>
  <si>
    <t>difference between total score and previous quarter must be above 10</t>
  </si>
  <si>
    <t>New Products List</t>
  </si>
  <si>
    <t>Prd ID</t>
  </si>
  <si>
    <t>Cost Price</t>
  </si>
  <si>
    <t>Selling Price</t>
  </si>
  <si>
    <t>Rounded Price</t>
  </si>
  <si>
    <t>AB23</t>
  </si>
  <si>
    <t>GG55</t>
  </si>
  <si>
    <t>YS12</t>
  </si>
  <si>
    <t>LM01</t>
  </si>
  <si>
    <t>HT96</t>
  </si>
  <si>
    <t>NR01</t>
  </si>
  <si>
    <t>JD34</t>
  </si>
  <si>
    <t>KR92</t>
  </si>
  <si>
    <t>Markup:</t>
  </si>
  <si>
    <t>Date:</t>
  </si>
  <si>
    <t>Inv #</t>
  </si>
  <si>
    <t>Inv Date</t>
  </si>
  <si>
    <t>Purchaser Name</t>
  </si>
  <si>
    <t>Amount</t>
  </si>
  <si>
    <t>Paid</t>
  </si>
  <si>
    <t>Inv Month</t>
  </si>
  <si>
    <t>Inv Year</t>
  </si>
  <si>
    <t>IN:10008</t>
  </si>
  <si>
    <t>Telcom Associates</t>
  </si>
  <si>
    <t>IN:10013</t>
  </si>
  <si>
    <t>Dreamscapers</t>
  </si>
  <si>
    <t>IN:10003</t>
  </si>
  <si>
    <t>City Emporium</t>
  </si>
  <si>
    <t>IN:10014</t>
  </si>
  <si>
    <t>IN:10006</t>
  </si>
  <si>
    <t>Crest International</t>
  </si>
  <si>
    <t>IN:10010</t>
  </si>
  <si>
    <t>Sail City</t>
  </si>
  <si>
    <t>IN:10011</t>
  </si>
  <si>
    <t>Lancing Services</t>
  </si>
  <si>
    <t>IN:10007</t>
  </si>
  <si>
    <t>Sporting Life</t>
  </si>
  <si>
    <t>IN:10002</t>
  </si>
  <si>
    <t>IN:10004</t>
  </si>
  <si>
    <t>IN:10001</t>
  </si>
  <si>
    <t>IN:10012</t>
  </si>
  <si>
    <t>Cool Gym</t>
  </si>
  <si>
    <t>IN:10009</t>
  </si>
  <si>
    <t>InnerCity Transports</t>
  </si>
  <si>
    <t>IN:10005</t>
  </si>
  <si>
    <t>IN:10015</t>
  </si>
  <si>
    <t>Four Seasons Travel</t>
  </si>
  <si>
    <t>No. of invoices with amount 10000 and above:</t>
  </si>
  <si>
    <t>No. of unpaid invoices</t>
  </si>
  <si>
    <t>Total amount for Sail City</t>
  </si>
  <si>
    <t>Top Pages Ranking</t>
  </si>
  <si>
    <t>Banner Ad - Promotion Week</t>
  </si>
  <si>
    <t>Page</t>
  </si>
  <si>
    <t>Visitors</t>
  </si>
  <si>
    <t>Rank</t>
  </si>
  <si>
    <t>Contact Us</t>
  </si>
  <si>
    <t>Promotion</t>
  </si>
  <si>
    <t>FAQs</t>
  </si>
  <si>
    <t>Products</t>
  </si>
  <si>
    <t>Stores</t>
  </si>
  <si>
    <t>Review</t>
  </si>
  <si>
    <t>Special Deals</t>
  </si>
  <si>
    <t>Premium Payable</t>
  </si>
  <si>
    <t>Car Loan Calculation</t>
  </si>
  <si>
    <t>Retirement Investment Fund</t>
  </si>
  <si>
    <t>Loan amount:</t>
  </si>
  <si>
    <t>Yearly deposit:</t>
  </si>
  <si>
    <t>Terms (years):</t>
  </si>
  <si>
    <t>Interest rate (annual):</t>
  </si>
  <si>
    <t>MONTHLY PAYMENT:</t>
  </si>
  <si>
    <t>FUTURE VALUE:</t>
  </si>
  <si>
    <t>Imported Personnel List</t>
  </si>
  <si>
    <t>First Name</t>
  </si>
  <si>
    <t>Last Name</t>
  </si>
  <si>
    <t>Combined</t>
  </si>
  <si>
    <t>Trimmed</t>
  </si>
  <si>
    <t>Bell</t>
  </si>
  <si>
    <t xml:space="preserve">   John</t>
  </si>
  <si>
    <t xml:space="preserve">   Winters</t>
  </si>
  <si>
    <t>Karen</t>
  </si>
  <si>
    <t xml:space="preserve">Ward  </t>
  </si>
  <si>
    <t>Ellen</t>
  </si>
  <si>
    <t>Reed</t>
  </si>
  <si>
    <t>Greg</t>
  </si>
  <si>
    <t>Smith</t>
  </si>
  <si>
    <t>John</t>
  </si>
  <si>
    <t>Car Value * Premium Rate % - Loading Charge</t>
  </si>
  <si>
    <t>Car Value * Premium Rate % - Loading Charge - Discount Reduction</t>
  </si>
  <si>
    <t>No of Blank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</si>
</sst>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&quot;$&quot;#,##0.0000_);[Red]\(&quot;$&quot;#,##0.0000\)"/>
  </numFmts>
  <fonts count="7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u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9" fontId="3" fillId="0" borderId="0" xfId="2" applyFont="1"/>
    <xf numFmtId="0" fontId="2" fillId="0" borderId="0" xfId="0" applyFont="1" applyAlignment="1">
      <alignment horizontal="right"/>
    </xf>
    <xf numFmtId="0" fontId="3" fillId="4" borderId="2" xfId="0" applyFont="1" applyFill="1" applyBorder="1" applyAlignment="1">
      <alignment horizontal="center"/>
    </xf>
    <xf numFmtId="166" fontId="3" fillId="0" borderId="0" xfId="1" applyNumberFormat="1" applyFont="1"/>
    <xf numFmtId="165" fontId="3" fillId="0" borderId="0" xfId="1" applyNumberFormat="1" applyFont="1"/>
    <xf numFmtId="165" fontId="3" fillId="4" borderId="2" xfId="0" applyNumberFormat="1" applyFont="1" applyFill="1" applyBorder="1" applyAlignment="1">
      <alignment horizontal="center"/>
    </xf>
    <xf numFmtId="0" fontId="2" fillId="0" borderId="0" xfId="3" applyFont="1"/>
    <xf numFmtId="0" fontId="3" fillId="0" borderId="0" xfId="3" applyFont="1"/>
    <xf numFmtId="165" fontId="3" fillId="0" borderId="0" xfId="3" applyNumberFormat="1" applyFont="1"/>
    <xf numFmtId="0" fontId="5" fillId="0" borderId="0" xfId="3" applyFont="1"/>
    <xf numFmtId="9" fontId="3" fillId="0" borderId="0" xfId="3" applyNumberFormat="1" applyFont="1" applyAlignment="1">
      <alignment horizontal="center"/>
    </xf>
    <xf numFmtId="0" fontId="2" fillId="4" borderId="3" xfId="3" applyFont="1" applyFill="1" applyBorder="1" applyAlignment="1">
      <alignment horizontal="center"/>
    </xf>
    <xf numFmtId="0" fontId="2" fillId="6" borderId="3" xfId="3" applyFont="1" applyFill="1" applyBorder="1" applyAlignment="1">
      <alignment horizontal="center"/>
    </xf>
    <xf numFmtId="0" fontId="2" fillId="7" borderId="3" xfId="3" applyFont="1" applyFill="1" applyBorder="1" applyAlignment="1">
      <alignment horizontal="center"/>
    </xf>
    <xf numFmtId="0" fontId="2" fillId="4" borderId="8" xfId="3" applyFont="1" applyFill="1" applyBorder="1" applyAlignment="1">
      <alignment horizontal="center"/>
    </xf>
    <xf numFmtId="0" fontId="2" fillId="6" borderId="8" xfId="3" applyFont="1" applyFill="1" applyBorder="1" applyAlignment="1">
      <alignment horizontal="center"/>
    </xf>
    <xf numFmtId="0" fontId="2" fillId="7" borderId="8" xfId="3" applyFont="1" applyFill="1" applyBorder="1" applyAlignment="1">
      <alignment horizontal="center"/>
    </xf>
    <xf numFmtId="0" fontId="3" fillId="0" borderId="3" xfId="3" applyFont="1" applyBorder="1"/>
    <xf numFmtId="0" fontId="3" fillId="0" borderId="7" xfId="3" applyFont="1" applyBorder="1" applyAlignment="1">
      <alignment horizontal="center"/>
    </xf>
    <xf numFmtId="0" fontId="3" fillId="0" borderId="7" xfId="3" applyFont="1" applyBorder="1"/>
    <xf numFmtId="2" fontId="3" fillId="0" borderId="7" xfId="3" applyNumberFormat="1" applyFont="1" applyBorder="1"/>
    <xf numFmtId="165" fontId="3" fillId="0" borderId="3" xfId="3" applyNumberFormat="1" applyFont="1" applyBorder="1"/>
    <xf numFmtId="0" fontId="3" fillId="0" borderId="3" xfId="3" applyFont="1" applyBorder="1" applyAlignment="1">
      <alignment horizontal="right"/>
    </xf>
    <xf numFmtId="165" fontId="3" fillId="0" borderId="7" xfId="3" applyNumberFormat="1" applyFont="1" applyBorder="1"/>
    <xf numFmtId="0" fontId="3" fillId="0" borderId="7" xfId="3" applyFont="1" applyBorder="1" applyAlignment="1">
      <alignment horizontal="right"/>
    </xf>
    <xf numFmtId="0" fontId="3" fillId="0" borderId="8" xfId="3" applyFont="1" applyBorder="1"/>
    <xf numFmtId="0" fontId="3" fillId="0" borderId="8" xfId="3" applyFont="1" applyBorder="1" applyAlignment="1">
      <alignment horizontal="center"/>
    </xf>
    <xf numFmtId="2" fontId="3" fillId="0" borderId="8" xfId="3" applyNumberFormat="1" applyFont="1" applyBorder="1"/>
    <xf numFmtId="165" fontId="3" fillId="0" borderId="8" xfId="3" applyNumberFormat="1" applyFont="1" applyBorder="1"/>
    <xf numFmtId="0" fontId="3" fillId="0" borderId="8" xfId="3" applyFont="1" applyBorder="1" applyAlignment="1">
      <alignment horizontal="right"/>
    </xf>
    <xf numFmtId="0" fontId="6" fillId="0" borderId="0" xfId="3" applyFont="1"/>
    <xf numFmtId="167" fontId="3" fillId="0" borderId="0" xfId="3" applyNumberFormat="1" applyFont="1"/>
    <xf numFmtId="9" fontId="3" fillId="0" borderId="0" xfId="3" applyNumberFormat="1" applyFont="1"/>
    <xf numFmtId="14" fontId="3" fillId="8" borderId="0" xfId="3" applyNumberFormat="1" applyFont="1" applyFill="1"/>
    <xf numFmtId="14" fontId="3" fillId="0" borderId="0" xfId="3" applyNumberFormat="1" applyFont="1"/>
    <xf numFmtId="0" fontId="3" fillId="0" borderId="0" xfId="3" applyFont="1" applyAlignment="1">
      <alignment horizontal="left" indent="1"/>
    </xf>
    <xf numFmtId="0" fontId="3" fillId="0" borderId="0" xfId="3" applyFont="1" applyAlignment="1">
      <alignment horizontal="center"/>
    </xf>
    <xf numFmtId="0" fontId="3" fillId="8" borderId="0" xfId="3" applyFont="1" applyFill="1"/>
    <xf numFmtId="0" fontId="3" fillId="9" borderId="0" xfId="3" applyFont="1" applyFill="1"/>
    <xf numFmtId="0" fontId="2" fillId="0" borderId="0" xfId="3" applyFont="1" applyAlignment="1">
      <alignment horizontal="center"/>
    </xf>
    <xf numFmtId="0" fontId="3" fillId="0" borderId="9" xfId="3" applyFont="1" applyBorder="1"/>
    <xf numFmtId="165" fontId="3" fillId="0" borderId="10" xfId="3" applyNumberFormat="1" applyFont="1" applyBorder="1"/>
    <xf numFmtId="0" fontId="3" fillId="0" borderId="11" xfId="3" applyFont="1" applyBorder="1"/>
    <xf numFmtId="0" fontId="3" fillId="0" borderId="12" xfId="3" applyFont="1" applyBorder="1"/>
    <xf numFmtId="10" fontId="3" fillId="0" borderId="12" xfId="3" applyNumberFormat="1" applyFont="1" applyBorder="1"/>
    <xf numFmtId="0" fontId="3" fillId="0" borderId="13" xfId="3" applyFont="1" applyBorder="1"/>
    <xf numFmtId="166" fontId="3" fillId="8" borderId="14" xfId="3" quotePrefix="1" applyNumberFormat="1" applyFont="1" applyFill="1" applyBorder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5" borderId="3" xfId="3" applyFont="1" applyFill="1" applyBorder="1" applyAlignment="1">
      <alignment horizontal="center"/>
    </xf>
    <xf numFmtId="0" fontId="2" fillId="5" borderId="7" xfId="3" applyFont="1" applyFill="1" applyBorder="1" applyAlignment="1">
      <alignment horizontal="center"/>
    </xf>
    <xf numFmtId="0" fontId="2" fillId="5" borderId="8" xfId="3" applyFont="1" applyFill="1" applyBorder="1" applyAlignment="1">
      <alignment horizontal="center"/>
    </xf>
    <xf numFmtId="0" fontId="2" fillId="4" borderId="4" xfId="3" applyFont="1" applyFill="1" applyBorder="1" applyAlignment="1">
      <alignment horizontal="center"/>
    </xf>
    <xf numFmtId="0" fontId="2" fillId="4" borderId="5" xfId="3" applyFont="1" applyFill="1" applyBorder="1" applyAlignment="1">
      <alignment horizontal="center"/>
    </xf>
    <xf numFmtId="0" fontId="2" fillId="4" borderId="6" xfId="3" applyFont="1" applyFill="1" applyBorder="1" applyAlignment="1">
      <alignment horizontal="center"/>
    </xf>
    <xf numFmtId="0" fontId="2" fillId="6" borderId="4" xfId="3" applyFont="1" applyFill="1" applyBorder="1" applyAlignment="1">
      <alignment horizontal="center"/>
    </xf>
    <xf numFmtId="0" fontId="2" fillId="6" borderId="5" xfId="3" applyFont="1" applyFill="1" applyBorder="1" applyAlignment="1">
      <alignment horizontal="center"/>
    </xf>
    <xf numFmtId="0" fontId="2" fillId="6" borderId="6" xfId="3" applyFont="1" applyFill="1" applyBorder="1" applyAlignment="1">
      <alignment horizontal="center"/>
    </xf>
    <xf numFmtId="0" fontId="2" fillId="7" borderId="4" xfId="3" applyFont="1" applyFill="1" applyBorder="1" applyAlignment="1">
      <alignment horizontal="center"/>
    </xf>
    <xf numFmtId="0" fontId="2" fillId="7" borderId="6" xfId="3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dra\Desktop\Advanced%20Function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urance"/>
      <sheetName val="Real Estate"/>
      <sheetName val="Appraisal"/>
      <sheetName val="Prices"/>
      <sheetName val="Invoice"/>
      <sheetName val="Ranking"/>
      <sheetName val="Finance"/>
      <sheetName val="Text"/>
    </sheetNames>
    <sheetDataSet>
      <sheetData sheetId="0">
        <row r="17">
          <cell r="E17" t="str">
            <v>B</v>
          </cell>
          <cell r="F17" t="str">
            <v>C</v>
          </cell>
          <cell r="G17" t="str">
            <v>A</v>
          </cell>
        </row>
        <row r="18">
          <cell r="A18">
            <v>18</v>
          </cell>
          <cell r="B18">
            <v>0.02</v>
          </cell>
          <cell r="E18" t="str">
            <v>Medium</v>
          </cell>
          <cell r="F18" t="str">
            <v>Low</v>
          </cell>
          <cell r="G18" t="str">
            <v>High</v>
          </cell>
        </row>
        <row r="19">
          <cell r="A19">
            <v>21</v>
          </cell>
          <cell r="B19">
            <v>0.04</v>
          </cell>
          <cell r="E19">
            <v>100</v>
          </cell>
          <cell r="F19">
            <v>135</v>
          </cell>
          <cell r="G19">
            <v>180</v>
          </cell>
        </row>
        <row r="20">
          <cell r="A20">
            <v>25</v>
          </cell>
          <cell r="B20">
            <v>0.05</v>
          </cell>
        </row>
        <row r="21">
          <cell r="A21">
            <v>30</v>
          </cell>
          <cell r="B21">
            <v>0.06</v>
          </cell>
        </row>
        <row r="22">
          <cell r="A22">
            <v>35</v>
          </cell>
          <cell r="B22">
            <v>0.08</v>
          </cell>
        </row>
        <row r="23">
          <cell r="A23">
            <v>40</v>
          </cell>
          <cell r="B23">
            <v>0.1</v>
          </cell>
        </row>
        <row r="24">
          <cell r="A24">
            <v>50</v>
          </cell>
          <cell r="B24">
            <v>0.13</v>
          </cell>
        </row>
      </sheetData>
      <sheetData sheetId="1"/>
      <sheetData sheetId="2"/>
      <sheetData sheetId="3"/>
      <sheetData sheetId="4"/>
      <sheetData sheetId="5">
        <row r="5">
          <cell r="B5">
            <v>1500</v>
          </cell>
        </row>
        <row r="6">
          <cell r="B6">
            <v>13450</v>
          </cell>
        </row>
        <row r="7">
          <cell r="B7">
            <v>1230</v>
          </cell>
        </row>
        <row r="8">
          <cell r="B8">
            <v>8670</v>
          </cell>
        </row>
        <row r="9">
          <cell r="B9">
            <v>4490</v>
          </cell>
        </row>
        <row r="10">
          <cell r="B10">
            <v>1620</v>
          </cell>
        </row>
        <row r="11">
          <cell r="B11">
            <v>6140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L15" sqref="L15"/>
    </sheetView>
  </sheetViews>
  <sheetFormatPr defaultRowHeight="15.75" x14ac:dyDescent="0.25"/>
  <cols>
    <col min="1" max="7" width="12.140625" style="1" customWidth="1"/>
    <col min="8" max="8" width="12.85546875" style="1" customWidth="1"/>
    <col min="9" max="16384" width="9.140625" style="1"/>
  </cols>
  <sheetData>
    <row r="1" spans="1:8" x14ac:dyDescent="0.25">
      <c r="A1" s="57" t="s">
        <v>0</v>
      </c>
      <c r="B1" s="57"/>
      <c r="C1" s="57"/>
      <c r="D1" s="57"/>
      <c r="E1" s="57"/>
      <c r="F1" s="57"/>
      <c r="G1" s="57"/>
      <c r="H1" s="57"/>
    </row>
    <row r="3" spans="1:8" x14ac:dyDescent="0.25">
      <c r="A3" s="3" t="s">
        <v>4</v>
      </c>
      <c r="B3" s="3" t="s">
        <v>5</v>
      </c>
      <c r="C3" s="3" t="s">
        <v>6</v>
      </c>
      <c r="D3" s="3" t="s">
        <v>6</v>
      </c>
      <c r="E3" s="3" t="s">
        <v>7</v>
      </c>
      <c r="F3" s="3" t="s">
        <v>10</v>
      </c>
      <c r="G3" s="3" t="s">
        <v>8</v>
      </c>
      <c r="H3" s="3" t="s">
        <v>10</v>
      </c>
    </row>
    <row r="4" spans="1:8" x14ac:dyDescent="0.25">
      <c r="A4" s="4" t="s">
        <v>11</v>
      </c>
      <c r="B4" s="4"/>
      <c r="C4" s="4" t="s">
        <v>12</v>
      </c>
      <c r="D4" s="4" t="s">
        <v>13</v>
      </c>
      <c r="E4" s="4" t="s">
        <v>14</v>
      </c>
      <c r="F4" s="4" t="s">
        <v>20</v>
      </c>
      <c r="G4" s="4" t="s">
        <v>15</v>
      </c>
      <c r="H4" s="4" t="s">
        <v>17</v>
      </c>
    </row>
    <row r="6" spans="1:8" x14ac:dyDescent="0.25">
      <c r="A6" s="1" t="s">
        <v>21</v>
      </c>
      <c r="B6" s="5">
        <v>52</v>
      </c>
      <c r="C6" s="5" t="s">
        <v>3</v>
      </c>
      <c r="D6" s="5" t="s">
        <v>18</v>
      </c>
      <c r="E6" s="6">
        <v>100600</v>
      </c>
      <c r="F6" s="9"/>
      <c r="G6" s="13"/>
      <c r="H6" s="12">
        <f>E6*F6+G6</f>
        <v>0</v>
      </c>
    </row>
    <row r="7" spans="1:8" x14ac:dyDescent="0.25">
      <c r="A7" s="1" t="s">
        <v>22</v>
      </c>
      <c r="B7" s="5">
        <v>35</v>
      </c>
      <c r="C7" s="5" t="s">
        <v>1</v>
      </c>
      <c r="D7" s="5" t="s">
        <v>18</v>
      </c>
      <c r="E7" s="6">
        <v>80200</v>
      </c>
      <c r="F7" s="9"/>
      <c r="G7" s="13"/>
      <c r="H7" s="12">
        <f t="shared" ref="H7:H15" si="0">E7*F7+G7</f>
        <v>0</v>
      </c>
    </row>
    <row r="8" spans="1:8" x14ac:dyDescent="0.25">
      <c r="A8" s="1" t="s">
        <v>23</v>
      </c>
      <c r="B8" s="5">
        <v>23</v>
      </c>
      <c r="C8" s="5" t="s">
        <v>1</v>
      </c>
      <c r="D8" s="5" t="s">
        <v>19</v>
      </c>
      <c r="E8" s="6">
        <v>25000</v>
      </c>
      <c r="F8" s="9"/>
      <c r="G8" s="13"/>
      <c r="H8" s="12">
        <f t="shared" si="0"/>
        <v>0</v>
      </c>
    </row>
    <row r="9" spans="1:8" x14ac:dyDescent="0.25">
      <c r="A9" s="1" t="s">
        <v>24</v>
      </c>
      <c r="B9" s="5">
        <v>61</v>
      </c>
      <c r="C9" s="5" t="s">
        <v>2</v>
      </c>
      <c r="D9" s="5" t="s">
        <v>18</v>
      </c>
      <c r="E9" s="6">
        <v>60100</v>
      </c>
      <c r="F9" s="9"/>
      <c r="G9" s="13"/>
      <c r="H9" s="12">
        <f t="shared" si="0"/>
        <v>0</v>
      </c>
    </row>
    <row r="10" spans="1:8" x14ac:dyDescent="0.25">
      <c r="A10" s="1" t="s">
        <v>25</v>
      </c>
      <c r="B10" s="5">
        <v>44</v>
      </c>
      <c r="C10" s="5" t="s">
        <v>3</v>
      </c>
      <c r="D10" s="5" t="s">
        <v>18</v>
      </c>
      <c r="E10" s="6">
        <v>37500</v>
      </c>
      <c r="F10" s="9"/>
      <c r="G10" s="13"/>
      <c r="H10" s="12">
        <f t="shared" si="0"/>
        <v>0</v>
      </c>
    </row>
    <row r="11" spans="1:8" x14ac:dyDescent="0.25">
      <c r="A11" s="1" t="s">
        <v>26</v>
      </c>
      <c r="B11" s="5">
        <v>28</v>
      </c>
      <c r="C11" s="5" t="s">
        <v>3</v>
      </c>
      <c r="D11" s="5" t="s">
        <v>18</v>
      </c>
      <c r="E11" s="6">
        <v>12700</v>
      </c>
      <c r="F11" s="9"/>
      <c r="G11" s="13"/>
      <c r="H11" s="12">
        <f t="shared" si="0"/>
        <v>0</v>
      </c>
    </row>
    <row r="12" spans="1:8" x14ac:dyDescent="0.25">
      <c r="A12" s="1" t="s">
        <v>27</v>
      </c>
      <c r="B12" s="5">
        <v>37</v>
      </c>
      <c r="C12" s="5" t="s">
        <v>1</v>
      </c>
      <c r="D12" s="5" t="s">
        <v>19</v>
      </c>
      <c r="E12" s="6">
        <v>90100</v>
      </c>
      <c r="F12" s="9"/>
      <c r="G12" s="13"/>
      <c r="H12" s="12">
        <f t="shared" si="0"/>
        <v>0</v>
      </c>
    </row>
    <row r="13" spans="1:8" x14ac:dyDescent="0.25">
      <c r="A13" s="1" t="s">
        <v>28</v>
      </c>
      <c r="B13" s="5">
        <v>20</v>
      </c>
      <c r="C13" s="5" t="s">
        <v>2</v>
      </c>
      <c r="D13" s="5" t="s">
        <v>18</v>
      </c>
      <c r="E13" s="6">
        <v>40500</v>
      </c>
      <c r="F13" s="9"/>
      <c r="G13" s="13"/>
      <c r="H13" s="12">
        <f t="shared" si="0"/>
        <v>0</v>
      </c>
    </row>
    <row r="14" spans="1:8" x14ac:dyDescent="0.25">
      <c r="A14" s="1" t="s">
        <v>29</v>
      </c>
      <c r="B14" s="5">
        <v>58</v>
      </c>
      <c r="C14" s="5" t="s">
        <v>3</v>
      </c>
      <c r="D14" s="5" t="s">
        <v>18</v>
      </c>
      <c r="E14" s="6">
        <v>54800</v>
      </c>
      <c r="F14" s="9"/>
      <c r="G14" s="13"/>
      <c r="H14" s="12">
        <f t="shared" si="0"/>
        <v>0</v>
      </c>
    </row>
    <row r="15" spans="1:8" x14ac:dyDescent="0.25">
      <c r="A15" s="1" t="s">
        <v>30</v>
      </c>
      <c r="B15" s="5">
        <v>24</v>
      </c>
      <c r="C15" s="5" t="s">
        <v>2</v>
      </c>
      <c r="D15" s="5" t="s">
        <v>18</v>
      </c>
      <c r="E15" s="6">
        <v>105400</v>
      </c>
      <c r="F15" s="9"/>
      <c r="G15" s="13"/>
      <c r="H15" s="12">
        <f t="shared" si="0"/>
        <v>0</v>
      </c>
    </row>
    <row r="17" spans="1:7" x14ac:dyDescent="0.25">
      <c r="A17" s="2" t="s">
        <v>31</v>
      </c>
      <c r="B17" s="2" t="s">
        <v>20</v>
      </c>
      <c r="D17" s="10" t="s">
        <v>12</v>
      </c>
      <c r="E17" s="11" t="s">
        <v>2</v>
      </c>
      <c r="F17" s="11" t="s">
        <v>3</v>
      </c>
      <c r="G17" s="11" t="s">
        <v>1</v>
      </c>
    </row>
    <row r="18" spans="1:7" x14ac:dyDescent="0.25">
      <c r="A18" s="7">
        <v>18</v>
      </c>
      <c r="B18" s="8">
        <v>0.02</v>
      </c>
      <c r="D18" s="10" t="s">
        <v>32</v>
      </c>
      <c r="E18" s="11" t="s">
        <v>33</v>
      </c>
      <c r="F18" s="11" t="s">
        <v>34</v>
      </c>
      <c r="G18" s="11" t="s">
        <v>35</v>
      </c>
    </row>
    <row r="19" spans="1:7" x14ac:dyDescent="0.25">
      <c r="A19" s="7">
        <v>21</v>
      </c>
      <c r="B19" s="8">
        <v>0.04</v>
      </c>
      <c r="D19" s="10" t="s">
        <v>36</v>
      </c>
      <c r="E19" s="14">
        <v>100</v>
      </c>
      <c r="F19" s="14">
        <v>135</v>
      </c>
      <c r="G19" s="14">
        <v>180</v>
      </c>
    </row>
    <row r="20" spans="1:7" x14ac:dyDescent="0.25">
      <c r="A20" s="7">
        <v>25</v>
      </c>
      <c r="B20" s="8">
        <v>0.05</v>
      </c>
    </row>
    <row r="21" spans="1:7" x14ac:dyDescent="0.25">
      <c r="A21" s="7">
        <v>30</v>
      </c>
      <c r="B21" s="8">
        <v>0.06</v>
      </c>
      <c r="D21" s="10" t="s">
        <v>153</v>
      </c>
      <c r="E21" s="1" t="s">
        <v>177</v>
      </c>
    </row>
    <row r="22" spans="1:7" x14ac:dyDescent="0.25">
      <c r="A22" s="7">
        <v>35</v>
      </c>
      <c r="B22" s="8">
        <v>0.08</v>
      </c>
    </row>
    <row r="23" spans="1:7" x14ac:dyDescent="0.25">
      <c r="A23" s="7">
        <v>40</v>
      </c>
      <c r="B23" s="8">
        <v>0.1</v>
      </c>
    </row>
    <row r="24" spans="1:7" x14ac:dyDescent="0.25">
      <c r="A24" s="7">
        <v>50</v>
      </c>
      <c r="B24" s="8">
        <v>0.13</v>
      </c>
    </row>
  </sheetData>
  <protectedRanges>
    <protectedRange sqref="A6:E15" name="Range1"/>
  </protectedRanges>
  <mergeCells count="1">
    <mergeCell ref="A1:H1"/>
  </mergeCells>
  <pageMargins left="1" right="1" top="1" bottom="1" header="0.5" footer="0.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2" sqref="A2"/>
    </sheetView>
  </sheetViews>
  <sheetFormatPr defaultRowHeight="15.75" x14ac:dyDescent="0.25"/>
  <cols>
    <col min="1" max="8" width="12.140625" style="1" customWidth="1"/>
    <col min="9" max="9" width="12.85546875" style="1" customWidth="1"/>
    <col min="10" max="16384" width="9.140625" style="1"/>
  </cols>
  <sheetData>
    <row r="1" spans="1:9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</row>
    <row r="3" spans="1:9" x14ac:dyDescent="0.25">
      <c r="A3" s="3" t="s">
        <v>4</v>
      </c>
      <c r="B3" s="3" t="s">
        <v>5</v>
      </c>
      <c r="C3" s="3" t="s">
        <v>6</v>
      </c>
      <c r="D3" s="3" t="s">
        <v>6</v>
      </c>
      <c r="E3" s="3" t="s">
        <v>7</v>
      </c>
      <c r="F3" s="3" t="s">
        <v>10</v>
      </c>
      <c r="G3" s="3" t="s">
        <v>8</v>
      </c>
      <c r="H3" s="3" t="s">
        <v>9</v>
      </c>
      <c r="I3" s="3" t="s">
        <v>10</v>
      </c>
    </row>
    <row r="4" spans="1:9" x14ac:dyDescent="0.25">
      <c r="A4" s="4" t="s">
        <v>11</v>
      </c>
      <c r="B4" s="4"/>
      <c r="C4" s="4" t="s">
        <v>12</v>
      </c>
      <c r="D4" s="4" t="s">
        <v>13</v>
      </c>
      <c r="E4" s="4" t="s">
        <v>14</v>
      </c>
      <c r="F4" s="4" t="s">
        <v>20</v>
      </c>
      <c r="G4" s="4" t="s">
        <v>15</v>
      </c>
      <c r="H4" s="4" t="s">
        <v>16</v>
      </c>
      <c r="I4" s="4" t="s">
        <v>17</v>
      </c>
    </row>
    <row r="6" spans="1:9" x14ac:dyDescent="0.25">
      <c r="A6" s="1" t="s">
        <v>21</v>
      </c>
      <c r="B6" s="5">
        <v>52</v>
      </c>
      <c r="C6" s="5" t="s">
        <v>3</v>
      </c>
      <c r="D6" s="5" t="s">
        <v>18</v>
      </c>
      <c r="E6" s="6">
        <v>100600</v>
      </c>
      <c r="F6" s="9">
        <v>0.13</v>
      </c>
      <c r="G6" s="13">
        <v>135</v>
      </c>
      <c r="H6" s="12"/>
      <c r="I6" s="12">
        <f>E6*F6+G6-H6</f>
        <v>13213</v>
      </c>
    </row>
    <row r="7" spans="1:9" x14ac:dyDescent="0.25">
      <c r="A7" s="1" t="s">
        <v>22</v>
      </c>
      <c r="B7" s="5">
        <v>35</v>
      </c>
      <c r="C7" s="5" t="s">
        <v>1</v>
      </c>
      <c r="D7" s="5" t="s">
        <v>18</v>
      </c>
      <c r="E7" s="6">
        <v>80200</v>
      </c>
      <c r="F7" s="9">
        <v>0.08</v>
      </c>
      <c r="G7" s="13">
        <v>180</v>
      </c>
      <c r="H7" s="12"/>
      <c r="I7" s="12">
        <f t="shared" ref="I7:I15" si="0">E7*F7+G7-H7</f>
        <v>6596</v>
      </c>
    </row>
    <row r="8" spans="1:9" x14ac:dyDescent="0.25">
      <c r="A8" s="1" t="s">
        <v>23</v>
      </c>
      <c r="B8" s="5">
        <v>23</v>
      </c>
      <c r="C8" s="5" t="s">
        <v>1</v>
      </c>
      <c r="D8" s="5" t="s">
        <v>19</v>
      </c>
      <c r="E8" s="6">
        <v>25000</v>
      </c>
      <c r="F8" s="9">
        <v>0.04</v>
      </c>
      <c r="G8" s="13">
        <v>180</v>
      </c>
      <c r="H8" s="12"/>
      <c r="I8" s="12">
        <f t="shared" si="0"/>
        <v>1180</v>
      </c>
    </row>
    <row r="9" spans="1:9" x14ac:dyDescent="0.25">
      <c r="A9" s="1" t="s">
        <v>24</v>
      </c>
      <c r="B9" s="5">
        <v>61</v>
      </c>
      <c r="C9" s="5" t="s">
        <v>2</v>
      </c>
      <c r="D9" s="5" t="s">
        <v>18</v>
      </c>
      <c r="E9" s="6">
        <v>60100</v>
      </c>
      <c r="F9" s="9">
        <v>0.13</v>
      </c>
      <c r="G9" s="13">
        <v>100</v>
      </c>
      <c r="H9" s="12"/>
      <c r="I9" s="12">
        <f t="shared" si="0"/>
        <v>7913</v>
      </c>
    </row>
    <row r="10" spans="1:9" x14ac:dyDescent="0.25">
      <c r="A10" s="1" t="s">
        <v>25</v>
      </c>
      <c r="B10" s="5">
        <v>44</v>
      </c>
      <c r="C10" s="5" t="s">
        <v>3</v>
      </c>
      <c r="D10" s="5" t="s">
        <v>18</v>
      </c>
      <c r="E10" s="6">
        <v>37500</v>
      </c>
      <c r="F10" s="9">
        <v>0.1</v>
      </c>
      <c r="G10" s="13">
        <v>135</v>
      </c>
      <c r="H10" s="12"/>
      <c r="I10" s="12">
        <f t="shared" si="0"/>
        <v>3885</v>
      </c>
    </row>
    <row r="11" spans="1:9" x14ac:dyDescent="0.25">
      <c r="A11" s="1" t="s">
        <v>26</v>
      </c>
      <c r="B11" s="5">
        <v>28</v>
      </c>
      <c r="C11" s="5" t="s">
        <v>3</v>
      </c>
      <c r="D11" s="5" t="s">
        <v>18</v>
      </c>
      <c r="E11" s="6">
        <v>12700</v>
      </c>
      <c r="F11" s="9">
        <v>0.05</v>
      </c>
      <c r="G11" s="13">
        <v>135</v>
      </c>
      <c r="H11" s="12"/>
      <c r="I11" s="12">
        <f t="shared" si="0"/>
        <v>770</v>
      </c>
    </row>
    <row r="12" spans="1:9" x14ac:dyDescent="0.25">
      <c r="A12" s="1" t="s">
        <v>27</v>
      </c>
      <c r="B12" s="5">
        <v>37</v>
      </c>
      <c r="C12" s="5" t="s">
        <v>1</v>
      </c>
      <c r="D12" s="5" t="s">
        <v>19</v>
      </c>
      <c r="E12" s="6">
        <v>90100</v>
      </c>
      <c r="F12" s="9">
        <v>0.08</v>
      </c>
      <c r="G12" s="13">
        <v>180</v>
      </c>
      <c r="H12" s="12"/>
      <c r="I12" s="12">
        <f t="shared" si="0"/>
        <v>7388</v>
      </c>
    </row>
    <row r="13" spans="1:9" x14ac:dyDescent="0.25">
      <c r="A13" s="1" t="s">
        <v>28</v>
      </c>
      <c r="B13" s="5">
        <v>20</v>
      </c>
      <c r="C13" s="5" t="s">
        <v>2</v>
      </c>
      <c r="D13" s="5" t="s">
        <v>18</v>
      </c>
      <c r="E13" s="6">
        <v>40500</v>
      </c>
      <c r="F13" s="9">
        <v>0.02</v>
      </c>
      <c r="G13" s="13">
        <v>100</v>
      </c>
      <c r="H13" s="12"/>
      <c r="I13" s="12">
        <f t="shared" si="0"/>
        <v>910</v>
      </c>
    </row>
    <row r="14" spans="1:9" x14ac:dyDescent="0.25">
      <c r="A14" s="1" t="s">
        <v>29</v>
      </c>
      <c r="B14" s="5">
        <v>58</v>
      </c>
      <c r="C14" s="5" t="s">
        <v>3</v>
      </c>
      <c r="D14" s="5" t="s">
        <v>18</v>
      </c>
      <c r="E14" s="6">
        <v>54800</v>
      </c>
      <c r="F14" s="9">
        <v>0.13</v>
      </c>
      <c r="G14" s="13">
        <v>135</v>
      </c>
      <c r="H14" s="12"/>
      <c r="I14" s="12">
        <f t="shared" si="0"/>
        <v>7259</v>
      </c>
    </row>
    <row r="15" spans="1:9" x14ac:dyDescent="0.25">
      <c r="A15" s="1" t="s">
        <v>30</v>
      </c>
      <c r="B15" s="5">
        <v>24</v>
      </c>
      <c r="C15" s="5" t="s">
        <v>2</v>
      </c>
      <c r="D15" s="5" t="s">
        <v>18</v>
      </c>
      <c r="E15" s="6">
        <v>105400</v>
      </c>
      <c r="F15" s="9">
        <v>0.04</v>
      </c>
      <c r="G15" s="13">
        <v>100</v>
      </c>
      <c r="H15" s="12"/>
      <c r="I15" s="12">
        <f t="shared" si="0"/>
        <v>4316</v>
      </c>
    </row>
    <row r="17" spans="1:3" x14ac:dyDescent="0.25">
      <c r="A17" s="56" t="s">
        <v>153</v>
      </c>
      <c r="C17" s="1" t="s">
        <v>178</v>
      </c>
    </row>
  </sheetData>
  <protectedRanges>
    <protectedRange sqref="A6:E15" name="Range1"/>
  </protectedRanges>
  <mergeCells count="1">
    <mergeCell ref="A1:I1"/>
  </mergeCells>
  <pageMargins left="1" right="1" top="1" bottom="1" header="0.5" footer="0.5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5.75" x14ac:dyDescent="0.25"/>
  <cols>
    <col min="1" max="3" width="17.140625" style="16" customWidth="1"/>
    <col min="4" max="16384" width="9.140625" style="16"/>
  </cols>
  <sheetData>
    <row r="1" spans="1:3" x14ac:dyDescent="0.25">
      <c r="A1" s="15" t="s">
        <v>37</v>
      </c>
    </row>
    <row r="3" spans="1:3" x14ac:dyDescent="0.25">
      <c r="A3" s="15" t="s">
        <v>38</v>
      </c>
      <c r="B3" s="15" t="s">
        <v>39</v>
      </c>
      <c r="C3" s="15" t="s">
        <v>40</v>
      </c>
    </row>
    <row r="4" spans="1:3" x14ac:dyDescent="0.25">
      <c r="A4" s="16" t="s">
        <v>41</v>
      </c>
      <c r="B4" s="17">
        <v>1200000</v>
      </c>
      <c r="C4" s="17"/>
    </row>
    <row r="5" spans="1:3" x14ac:dyDescent="0.25">
      <c r="A5" s="16" t="s">
        <v>42</v>
      </c>
      <c r="B5" s="17">
        <v>350000</v>
      </c>
      <c r="C5" s="17"/>
    </row>
    <row r="6" spans="1:3" x14ac:dyDescent="0.25">
      <c r="A6" s="16" t="s">
        <v>43</v>
      </c>
      <c r="B6" s="17">
        <v>560000</v>
      </c>
      <c r="C6" s="17"/>
    </row>
    <row r="7" spans="1:3" x14ac:dyDescent="0.25">
      <c r="A7" s="16" t="s">
        <v>44</v>
      </c>
      <c r="B7" s="17">
        <v>285000</v>
      </c>
      <c r="C7" s="17"/>
    </row>
    <row r="8" spans="1:3" x14ac:dyDescent="0.25">
      <c r="A8" s="16" t="s">
        <v>45</v>
      </c>
      <c r="B8" s="17">
        <v>870000</v>
      </c>
      <c r="C8" s="17"/>
    </row>
    <row r="9" spans="1:3" x14ac:dyDescent="0.25">
      <c r="A9" s="16" t="s">
        <v>46</v>
      </c>
      <c r="B9" s="17">
        <v>400000</v>
      </c>
      <c r="C9" s="17"/>
    </row>
    <row r="10" spans="1:3" x14ac:dyDescent="0.25">
      <c r="A10" s="16" t="s">
        <v>47</v>
      </c>
      <c r="B10" s="17">
        <v>1050000</v>
      </c>
      <c r="C10" s="17"/>
    </row>
    <row r="11" spans="1:3" x14ac:dyDescent="0.25">
      <c r="A11" s="16" t="s">
        <v>48</v>
      </c>
      <c r="B11" s="17">
        <v>188000</v>
      </c>
      <c r="C11" s="17"/>
    </row>
    <row r="13" spans="1:3" x14ac:dyDescent="0.25">
      <c r="A13" s="18" t="s">
        <v>49</v>
      </c>
    </row>
    <row r="15" spans="1:3" x14ac:dyDescent="0.25">
      <c r="A15" s="15" t="s">
        <v>50</v>
      </c>
      <c r="B15" s="15" t="s">
        <v>51</v>
      </c>
    </row>
    <row r="16" spans="1:3" x14ac:dyDescent="0.25">
      <c r="A16" s="16" t="s">
        <v>52</v>
      </c>
      <c r="B16" s="19">
        <v>0.03</v>
      </c>
    </row>
    <row r="17" spans="1:2" x14ac:dyDescent="0.25">
      <c r="A17" s="16" t="s">
        <v>53</v>
      </c>
      <c r="B17" s="19">
        <v>7.0000000000000007E-2</v>
      </c>
    </row>
    <row r="18" spans="1:2" x14ac:dyDescent="0.25">
      <c r="A18" s="16" t="s">
        <v>54</v>
      </c>
      <c r="B18" s="19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" sqref="A2"/>
    </sheetView>
  </sheetViews>
  <sheetFormatPr defaultRowHeight="15.75" x14ac:dyDescent="0.25"/>
  <cols>
    <col min="1" max="1" width="9.140625" style="16"/>
    <col min="2" max="4" width="14" style="16" customWidth="1"/>
    <col min="5" max="7" width="10" style="16" customWidth="1"/>
    <col min="8" max="9" width="14.28515625" style="16" customWidth="1"/>
    <col min="10" max="16384" width="9.140625" style="16"/>
  </cols>
  <sheetData>
    <row r="1" spans="1:9" x14ac:dyDescent="0.25">
      <c r="A1" s="15" t="s">
        <v>55</v>
      </c>
    </row>
    <row r="3" spans="1:9" x14ac:dyDescent="0.25">
      <c r="A3" s="58" t="s">
        <v>56</v>
      </c>
      <c r="B3" s="61" t="s">
        <v>57</v>
      </c>
      <c r="C3" s="62"/>
      <c r="D3" s="63"/>
      <c r="E3" s="64" t="s">
        <v>58</v>
      </c>
      <c r="F3" s="65"/>
      <c r="G3" s="66"/>
      <c r="H3" s="67" t="s">
        <v>59</v>
      </c>
      <c r="I3" s="68"/>
    </row>
    <row r="4" spans="1:9" x14ac:dyDescent="0.25">
      <c r="A4" s="59"/>
      <c r="B4" s="20" t="s">
        <v>60</v>
      </c>
      <c r="C4" s="20" t="s">
        <v>61</v>
      </c>
      <c r="D4" s="20" t="s">
        <v>62</v>
      </c>
      <c r="E4" s="21" t="s">
        <v>63</v>
      </c>
      <c r="F4" s="21" t="s">
        <v>64</v>
      </c>
      <c r="G4" s="21" t="s">
        <v>65</v>
      </c>
      <c r="H4" s="22" t="s">
        <v>66</v>
      </c>
      <c r="I4" s="22" t="s">
        <v>67</v>
      </c>
    </row>
    <row r="5" spans="1:9" x14ac:dyDescent="0.25">
      <c r="A5" s="60"/>
      <c r="B5" s="23" t="s">
        <v>68</v>
      </c>
      <c r="C5" s="23" t="s">
        <v>69</v>
      </c>
      <c r="D5" s="23" t="s">
        <v>70</v>
      </c>
      <c r="E5" s="24" t="s">
        <v>71</v>
      </c>
      <c r="F5" s="24" t="s">
        <v>71</v>
      </c>
      <c r="G5" s="24" t="s">
        <v>72</v>
      </c>
      <c r="H5" s="25" t="s">
        <v>73</v>
      </c>
      <c r="I5" s="25" t="s">
        <v>74</v>
      </c>
    </row>
    <row r="6" spans="1:9" x14ac:dyDescent="0.25">
      <c r="A6" s="26" t="s">
        <v>75</v>
      </c>
      <c r="B6" s="27">
        <v>80</v>
      </c>
      <c r="C6" s="27">
        <v>90</v>
      </c>
      <c r="D6" s="27">
        <v>85</v>
      </c>
      <c r="E6" s="28">
        <f>SUM(B6:D6)</f>
        <v>255</v>
      </c>
      <c r="F6" s="29">
        <f>AVERAGE(B6:D6)</f>
        <v>85</v>
      </c>
      <c r="G6" s="28">
        <v>245</v>
      </c>
      <c r="H6" s="30"/>
      <c r="I6" s="31"/>
    </row>
    <row r="7" spans="1:9" x14ac:dyDescent="0.25">
      <c r="A7" s="28" t="s">
        <v>76</v>
      </c>
      <c r="B7" s="27">
        <v>65</v>
      </c>
      <c r="C7" s="27">
        <v>60</v>
      </c>
      <c r="D7" s="27">
        <v>40</v>
      </c>
      <c r="E7" s="28">
        <f t="shared" ref="E7:E13" si="0">SUM(B7:D7)</f>
        <v>165</v>
      </c>
      <c r="F7" s="29">
        <f t="shared" ref="F7:F13" si="1">AVERAGE(B7:D7)</f>
        <v>55</v>
      </c>
      <c r="G7" s="28">
        <v>200</v>
      </c>
      <c r="H7" s="32"/>
      <c r="I7" s="33"/>
    </row>
    <row r="8" spans="1:9" x14ac:dyDescent="0.25">
      <c r="A8" s="28" t="s">
        <v>77</v>
      </c>
      <c r="B8" s="27">
        <v>95</v>
      </c>
      <c r="C8" s="27">
        <v>95</v>
      </c>
      <c r="D8" s="27">
        <v>90</v>
      </c>
      <c r="E8" s="28">
        <v>300</v>
      </c>
      <c r="F8" s="29">
        <f t="shared" si="1"/>
        <v>93.333333333333329</v>
      </c>
      <c r="G8" s="28">
        <v>280</v>
      </c>
      <c r="H8" s="32"/>
      <c r="I8" s="33"/>
    </row>
    <row r="9" spans="1:9" x14ac:dyDescent="0.25">
      <c r="A9" s="28" t="s">
        <v>78</v>
      </c>
      <c r="B9" s="27">
        <v>90</v>
      </c>
      <c r="C9" s="27">
        <v>80</v>
      </c>
      <c r="D9" s="27">
        <v>90</v>
      </c>
      <c r="E9" s="28">
        <f t="shared" si="0"/>
        <v>260</v>
      </c>
      <c r="F9" s="29">
        <f t="shared" si="1"/>
        <v>86.666666666666671</v>
      </c>
      <c r="G9" s="28">
        <v>300</v>
      </c>
      <c r="H9" s="32"/>
      <c r="I9" s="33"/>
    </row>
    <row r="10" spans="1:9" x14ac:dyDescent="0.25">
      <c r="A10" s="28" t="s">
        <v>79</v>
      </c>
      <c r="B10" s="27">
        <v>75</v>
      </c>
      <c r="C10" s="27">
        <v>80</v>
      </c>
      <c r="D10" s="27">
        <v>95</v>
      </c>
      <c r="E10" s="28">
        <f t="shared" si="0"/>
        <v>250</v>
      </c>
      <c r="F10" s="29">
        <f t="shared" si="1"/>
        <v>83.333333333333329</v>
      </c>
      <c r="G10" s="28">
        <v>240</v>
      </c>
      <c r="H10" s="32"/>
      <c r="I10" s="33"/>
    </row>
    <row r="11" spans="1:9" x14ac:dyDescent="0.25">
      <c r="A11" s="28" t="s">
        <v>80</v>
      </c>
      <c r="B11" s="27">
        <v>95</v>
      </c>
      <c r="C11" s="27">
        <v>95</v>
      </c>
      <c r="D11" s="27">
        <v>95</v>
      </c>
      <c r="E11" s="28">
        <f t="shared" si="0"/>
        <v>285</v>
      </c>
      <c r="F11" s="29">
        <f t="shared" si="1"/>
        <v>95</v>
      </c>
      <c r="G11" s="28">
        <v>270</v>
      </c>
      <c r="H11" s="32"/>
      <c r="I11" s="33"/>
    </row>
    <row r="12" spans="1:9" x14ac:dyDescent="0.25">
      <c r="A12" s="28" t="s">
        <v>81</v>
      </c>
      <c r="B12" s="27">
        <v>55</v>
      </c>
      <c r="C12" s="27">
        <v>60</v>
      </c>
      <c r="D12" s="27">
        <v>50</v>
      </c>
      <c r="E12" s="28">
        <f t="shared" si="0"/>
        <v>165</v>
      </c>
      <c r="F12" s="29">
        <f t="shared" si="1"/>
        <v>55</v>
      </c>
      <c r="G12" s="28">
        <v>250</v>
      </c>
      <c r="H12" s="32"/>
      <c r="I12" s="33"/>
    </row>
    <row r="13" spans="1:9" x14ac:dyDescent="0.25">
      <c r="A13" s="34" t="s">
        <v>82</v>
      </c>
      <c r="B13" s="35">
        <v>90</v>
      </c>
      <c r="C13" s="35">
        <v>85</v>
      </c>
      <c r="D13" s="35">
        <v>85</v>
      </c>
      <c r="E13" s="34">
        <f t="shared" si="0"/>
        <v>260</v>
      </c>
      <c r="F13" s="36">
        <f t="shared" si="1"/>
        <v>86.666666666666671</v>
      </c>
      <c r="G13" s="34">
        <v>240</v>
      </c>
      <c r="H13" s="37"/>
      <c r="I13" s="38"/>
    </row>
    <row r="15" spans="1:9" x14ac:dyDescent="0.25">
      <c r="A15" s="39" t="s">
        <v>83</v>
      </c>
      <c r="D15" s="16" t="s">
        <v>84</v>
      </c>
    </row>
    <row r="16" spans="1:9" x14ac:dyDescent="0.25">
      <c r="D16" s="16" t="s">
        <v>85</v>
      </c>
    </row>
    <row r="18" spans="1:4" x14ac:dyDescent="0.25">
      <c r="A18" s="39" t="s">
        <v>86</v>
      </c>
      <c r="D18" s="16" t="s">
        <v>87</v>
      </c>
    </row>
    <row r="20" spans="1:4" x14ac:dyDescent="0.25">
      <c r="A20" s="39" t="s">
        <v>88</v>
      </c>
      <c r="D20" s="16" t="s">
        <v>89</v>
      </c>
    </row>
    <row r="21" spans="1:4" x14ac:dyDescent="0.25">
      <c r="D21" s="16" t="s">
        <v>90</v>
      </c>
    </row>
  </sheetData>
  <mergeCells count="4">
    <mergeCell ref="A3:A5"/>
    <mergeCell ref="B3:D3"/>
    <mergeCell ref="E3:G3"/>
    <mergeCell ref="H3:I3"/>
  </mergeCells>
  <pageMargins left="0.7" right="0.7" top="0.75" bottom="0.75" header="0.3" footer="0.3"/>
  <pageSetup paperSize="9" orientation="portrait" r:id="rId1"/>
  <ignoredErrors>
    <ignoredError sqref="F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"/>
    </sheetView>
  </sheetViews>
  <sheetFormatPr defaultRowHeight="15.75" x14ac:dyDescent="0.25"/>
  <cols>
    <col min="1" max="1" width="9.140625" style="16"/>
    <col min="2" max="4" width="15.7109375" style="16" customWidth="1"/>
    <col min="5" max="16384" width="9.140625" style="16"/>
  </cols>
  <sheetData>
    <row r="1" spans="1:4" x14ac:dyDescent="0.25">
      <c r="A1" s="15" t="s">
        <v>91</v>
      </c>
    </row>
    <row r="3" spans="1:4" x14ac:dyDescent="0.25">
      <c r="A3" s="15" t="s">
        <v>92</v>
      </c>
      <c r="B3" s="15" t="s">
        <v>93</v>
      </c>
      <c r="C3" s="15" t="s">
        <v>94</v>
      </c>
      <c r="D3" s="15" t="s">
        <v>95</v>
      </c>
    </row>
    <row r="4" spans="1:4" x14ac:dyDescent="0.25">
      <c r="A4" s="16" t="s">
        <v>96</v>
      </c>
      <c r="B4" s="40">
        <v>54.9</v>
      </c>
      <c r="C4" s="40">
        <f>B4*$B$13+B4</f>
        <v>65.88</v>
      </c>
      <c r="D4" s="40"/>
    </row>
    <row r="5" spans="1:4" x14ac:dyDescent="0.25">
      <c r="A5" s="16" t="s">
        <v>97</v>
      </c>
      <c r="B5" s="40">
        <v>25.79</v>
      </c>
      <c r="C5" s="40">
        <f t="shared" ref="C5:C11" si="0">B5*$B$13+B5</f>
        <v>30.948</v>
      </c>
      <c r="D5" s="40"/>
    </row>
    <row r="6" spans="1:4" x14ac:dyDescent="0.25">
      <c r="A6" s="16" t="s">
        <v>98</v>
      </c>
      <c r="B6" s="40">
        <v>78</v>
      </c>
      <c r="C6" s="40">
        <f t="shared" si="0"/>
        <v>93.6</v>
      </c>
      <c r="D6" s="40"/>
    </row>
    <row r="7" spans="1:4" x14ac:dyDescent="0.25">
      <c r="A7" s="16" t="s">
        <v>99</v>
      </c>
      <c r="B7" s="40">
        <v>34.874400000000001</v>
      </c>
      <c r="C7" s="40">
        <f t="shared" si="0"/>
        <v>41.84928</v>
      </c>
      <c r="D7" s="40"/>
    </row>
    <row r="8" spans="1:4" x14ac:dyDescent="0.25">
      <c r="A8" s="16" t="s">
        <v>100</v>
      </c>
      <c r="B8" s="40">
        <v>163.25</v>
      </c>
      <c r="C8" s="40">
        <f t="shared" si="0"/>
        <v>195.9</v>
      </c>
      <c r="D8" s="40"/>
    </row>
    <row r="9" spans="1:4" x14ac:dyDescent="0.25">
      <c r="A9" s="16" t="s">
        <v>101</v>
      </c>
      <c r="B9" s="40">
        <v>82.13</v>
      </c>
      <c r="C9" s="40">
        <f t="shared" si="0"/>
        <v>98.555999999999997</v>
      </c>
      <c r="D9" s="40"/>
    </row>
    <row r="10" spans="1:4" x14ac:dyDescent="0.25">
      <c r="A10" s="16" t="s">
        <v>102</v>
      </c>
      <c r="B10" s="40">
        <v>45.99</v>
      </c>
      <c r="C10" s="40">
        <f t="shared" si="0"/>
        <v>55.188000000000002</v>
      </c>
      <c r="D10" s="40"/>
    </row>
    <row r="11" spans="1:4" x14ac:dyDescent="0.25">
      <c r="A11" s="16" t="s">
        <v>103</v>
      </c>
      <c r="B11" s="40">
        <v>230.529</v>
      </c>
      <c r="C11" s="40">
        <f t="shared" si="0"/>
        <v>276.63479999999998</v>
      </c>
      <c r="D11" s="40"/>
    </row>
    <row r="13" spans="1:4" x14ac:dyDescent="0.25">
      <c r="A13" s="16" t="s">
        <v>104</v>
      </c>
      <c r="B13" s="41">
        <v>0.2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4" workbookViewId="0">
      <selection activeCell="H31" sqref="H31"/>
    </sheetView>
  </sheetViews>
  <sheetFormatPr defaultRowHeight="15.75" x14ac:dyDescent="0.25"/>
  <cols>
    <col min="1" max="1" width="9.140625" style="16"/>
    <col min="2" max="2" width="13" style="16" customWidth="1"/>
    <col min="3" max="3" width="21.85546875" style="16" bestFit="1" customWidth="1"/>
    <col min="4" max="4" width="10.7109375" style="16" customWidth="1"/>
    <col min="5" max="5" width="9.140625" style="16"/>
    <col min="6" max="7" width="11.5703125" style="16" customWidth="1"/>
    <col min="8" max="16384" width="9.140625" style="16"/>
  </cols>
  <sheetData>
    <row r="1" spans="1:7" x14ac:dyDescent="0.25">
      <c r="A1" s="15" t="s">
        <v>105</v>
      </c>
      <c r="B1" s="42"/>
    </row>
    <row r="3" spans="1:7" x14ac:dyDescent="0.25">
      <c r="A3" s="15" t="s">
        <v>106</v>
      </c>
      <c r="B3" s="15" t="s">
        <v>107</v>
      </c>
      <c r="C3" s="15" t="s">
        <v>108</v>
      </c>
      <c r="D3" s="15" t="s">
        <v>109</v>
      </c>
      <c r="E3" s="15" t="s">
        <v>110</v>
      </c>
      <c r="F3" s="15" t="s">
        <v>111</v>
      </c>
      <c r="G3" s="15" t="s">
        <v>112</v>
      </c>
    </row>
    <row r="4" spans="1:7" x14ac:dyDescent="0.25">
      <c r="A4" s="16" t="s">
        <v>113</v>
      </c>
      <c r="B4" s="43">
        <v>41289</v>
      </c>
      <c r="C4" s="44" t="s">
        <v>114</v>
      </c>
      <c r="D4" s="16">
        <v>15800</v>
      </c>
      <c r="E4" s="45"/>
    </row>
    <row r="5" spans="1:7" x14ac:dyDescent="0.25">
      <c r="A5" s="16" t="s">
        <v>115</v>
      </c>
      <c r="B5" s="43">
        <v>41310</v>
      </c>
      <c r="C5" s="44" t="s">
        <v>116</v>
      </c>
      <c r="D5" s="16">
        <v>12340</v>
      </c>
      <c r="E5" s="45" t="s">
        <v>19</v>
      </c>
    </row>
    <row r="6" spans="1:7" x14ac:dyDescent="0.25">
      <c r="A6" s="16" t="s">
        <v>117</v>
      </c>
      <c r="B6" s="43">
        <v>41262</v>
      </c>
      <c r="C6" s="44" t="s">
        <v>118</v>
      </c>
      <c r="D6" s="16">
        <v>10940</v>
      </c>
      <c r="E6" s="45" t="s">
        <v>19</v>
      </c>
    </row>
    <row r="7" spans="1:7" x14ac:dyDescent="0.25">
      <c r="A7" s="16" t="s">
        <v>119</v>
      </c>
      <c r="B7" s="43">
        <v>41320</v>
      </c>
      <c r="C7" s="44" t="s">
        <v>118</v>
      </c>
      <c r="D7" s="16">
        <v>10900</v>
      </c>
      <c r="E7" s="45"/>
    </row>
    <row r="8" spans="1:7" x14ac:dyDescent="0.25">
      <c r="A8" s="16" t="s">
        <v>120</v>
      </c>
      <c r="B8" s="43">
        <v>41289</v>
      </c>
      <c r="C8" s="44" t="s">
        <v>121</v>
      </c>
      <c r="D8" s="16">
        <v>8560</v>
      </c>
      <c r="E8" s="45" t="s">
        <v>19</v>
      </c>
    </row>
    <row r="9" spans="1:7" x14ac:dyDescent="0.25">
      <c r="A9" s="16" t="s">
        <v>122</v>
      </c>
      <c r="B9" s="43">
        <v>41303</v>
      </c>
      <c r="C9" s="44" t="s">
        <v>123</v>
      </c>
      <c r="D9" s="16">
        <v>7400</v>
      </c>
      <c r="E9" s="45"/>
    </row>
    <row r="10" spans="1:7" x14ac:dyDescent="0.25">
      <c r="A10" s="16" t="s">
        <v>124</v>
      </c>
      <c r="B10" s="43">
        <v>41310</v>
      </c>
      <c r="C10" s="44" t="s">
        <v>125</v>
      </c>
      <c r="D10" s="16">
        <v>4500</v>
      </c>
      <c r="E10" s="45" t="s">
        <v>19</v>
      </c>
    </row>
    <row r="11" spans="1:7" x14ac:dyDescent="0.25">
      <c r="A11" s="16" t="s">
        <v>126</v>
      </c>
      <c r="B11" s="43">
        <v>41289</v>
      </c>
      <c r="C11" s="44" t="s">
        <v>127</v>
      </c>
      <c r="D11" s="16">
        <v>3040</v>
      </c>
      <c r="E11" s="45"/>
    </row>
    <row r="12" spans="1:7" x14ac:dyDescent="0.25">
      <c r="A12" s="16" t="s">
        <v>128</v>
      </c>
      <c r="B12" s="43">
        <v>41251</v>
      </c>
      <c r="C12" s="44" t="s">
        <v>116</v>
      </c>
      <c r="D12" s="16">
        <v>2867</v>
      </c>
      <c r="E12" s="45"/>
    </row>
    <row r="13" spans="1:7" x14ac:dyDescent="0.25">
      <c r="A13" s="16" t="s">
        <v>129</v>
      </c>
      <c r="B13" s="43">
        <v>41285</v>
      </c>
      <c r="C13" s="44" t="s">
        <v>121</v>
      </c>
      <c r="D13" s="16">
        <v>1500</v>
      </c>
      <c r="E13" s="45"/>
    </row>
    <row r="14" spans="1:7" x14ac:dyDescent="0.25">
      <c r="A14" s="16" t="s">
        <v>130</v>
      </c>
      <c r="B14" s="43">
        <v>41251</v>
      </c>
      <c r="C14" s="44" t="s">
        <v>123</v>
      </c>
      <c r="D14" s="16">
        <v>1450</v>
      </c>
      <c r="E14" s="45" t="s">
        <v>19</v>
      </c>
    </row>
    <row r="15" spans="1:7" x14ac:dyDescent="0.25">
      <c r="A15" s="16" t="s">
        <v>131</v>
      </c>
      <c r="B15" s="43">
        <v>41310</v>
      </c>
      <c r="C15" s="44" t="s">
        <v>132</v>
      </c>
      <c r="D15" s="16">
        <v>875</v>
      </c>
      <c r="E15" s="45" t="s">
        <v>19</v>
      </c>
    </row>
    <row r="16" spans="1:7" x14ac:dyDescent="0.25">
      <c r="A16" s="16" t="s">
        <v>133</v>
      </c>
      <c r="B16" s="43">
        <v>41292</v>
      </c>
      <c r="C16" s="44" t="s">
        <v>134</v>
      </c>
      <c r="D16" s="16">
        <v>740</v>
      </c>
      <c r="E16" s="45" t="s">
        <v>19</v>
      </c>
    </row>
    <row r="17" spans="1:5" x14ac:dyDescent="0.25">
      <c r="A17" s="16" t="s">
        <v>135</v>
      </c>
      <c r="B17" s="43">
        <v>41289</v>
      </c>
      <c r="C17" s="44" t="s">
        <v>132</v>
      </c>
      <c r="D17" s="16">
        <v>280</v>
      </c>
      <c r="E17" s="45"/>
    </row>
    <row r="18" spans="1:5" x14ac:dyDescent="0.25">
      <c r="A18" s="16" t="s">
        <v>136</v>
      </c>
      <c r="B18" s="43">
        <v>41320</v>
      </c>
      <c r="C18" s="44" t="s">
        <v>137</v>
      </c>
      <c r="D18" s="16">
        <v>230</v>
      </c>
      <c r="E18" s="45" t="s">
        <v>19</v>
      </c>
    </row>
    <row r="20" spans="1:5" x14ac:dyDescent="0.25">
      <c r="A20" s="39" t="s">
        <v>138</v>
      </c>
      <c r="E20" s="46"/>
    </row>
    <row r="22" spans="1:5" x14ac:dyDescent="0.25">
      <c r="A22" s="39" t="s">
        <v>139</v>
      </c>
      <c r="E22" s="46"/>
    </row>
    <row r="24" spans="1:5" x14ac:dyDescent="0.25">
      <c r="A24" s="39" t="s">
        <v>140</v>
      </c>
      <c r="E24" s="47"/>
    </row>
    <row r="26" spans="1:5" x14ac:dyDescent="0.25">
      <c r="A26" s="39" t="s">
        <v>179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"/>
    </sheetView>
  </sheetViews>
  <sheetFormatPr defaultRowHeight="15.75" x14ac:dyDescent="0.25"/>
  <cols>
    <col min="1" max="1" width="15.42578125" style="16" customWidth="1"/>
    <col min="2" max="16384" width="9.140625" style="16"/>
  </cols>
  <sheetData>
    <row r="1" spans="1:3" x14ac:dyDescent="0.25">
      <c r="A1" s="15" t="s">
        <v>141</v>
      </c>
    </row>
    <row r="2" spans="1:3" x14ac:dyDescent="0.25">
      <c r="A2" s="15" t="s">
        <v>142</v>
      </c>
    </row>
    <row r="4" spans="1:3" x14ac:dyDescent="0.25">
      <c r="A4" s="48" t="s">
        <v>143</v>
      </c>
      <c r="B4" s="48" t="s">
        <v>144</v>
      </c>
      <c r="C4" s="48" t="s">
        <v>145</v>
      </c>
    </row>
    <row r="5" spans="1:3" x14ac:dyDescent="0.25">
      <c r="A5" s="16" t="s">
        <v>146</v>
      </c>
      <c r="B5" s="16">
        <v>1500</v>
      </c>
    </row>
    <row r="6" spans="1:3" x14ac:dyDescent="0.25">
      <c r="A6" s="16" t="s">
        <v>147</v>
      </c>
      <c r="B6" s="16">
        <v>13450</v>
      </c>
    </row>
    <row r="7" spans="1:3" x14ac:dyDescent="0.25">
      <c r="A7" s="16" t="s">
        <v>148</v>
      </c>
      <c r="B7" s="16">
        <v>1230</v>
      </c>
    </row>
    <row r="8" spans="1:3" x14ac:dyDescent="0.25">
      <c r="A8" s="16" t="s">
        <v>149</v>
      </c>
      <c r="B8" s="16">
        <v>8670</v>
      </c>
    </row>
    <row r="9" spans="1:3" x14ac:dyDescent="0.25">
      <c r="A9" s="16" t="s">
        <v>150</v>
      </c>
      <c r="B9" s="16">
        <v>4490</v>
      </c>
    </row>
    <row r="10" spans="1:3" x14ac:dyDescent="0.25">
      <c r="A10" s="16" t="s">
        <v>151</v>
      </c>
      <c r="B10" s="16">
        <v>1620</v>
      </c>
    </row>
    <row r="11" spans="1:3" x14ac:dyDescent="0.25">
      <c r="A11" s="16" t="s">
        <v>152</v>
      </c>
      <c r="B11" s="16">
        <v>6140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defaultRowHeight="15.75" x14ac:dyDescent="0.25"/>
  <cols>
    <col min="1" max="1" width="21.42578125" style="16" customWidth="1"/>
    <col min="2" max="2" width="12.85546875" style="16" customWidth="1"/>
    <col min="3" max="3" width="9.140625" style="16"/>
    <col min="4" max="4" width="21.42578125" style="16" customWidth="1"/>
    <col min="5" max="5" width="12.85546875" style="16" customWidth="1"/>
    <col min="6" max="16384" width="9.140625" style="16"/>
  </cols>
  <sheetData>
    <row r="1" spans="1:5" x14ac:dyDescent="0.25">
      <c r="A1" s="15" t="s">
        <v>154</v>
      </c>
      <c r="D1" s="15" t="s">
        <v>155</v>
      </c>
    </row>
    <row r="3" spans="1:5" x14ac:dyDescent="0.25">
      <c r="A3" s="49" t="s">
        <v>156</v>
      </c>
      <c r="B3" s="50">
        <v>85000</v>
      </c>
      <c r="D3" s="49" t="s">
        <v>157</v>
      </c>
      <c r="E3" s="50">
        <v>2500</v>
      </c>
    </row>
    <row r="4" spans="1:5" x14ac:dyDescent="0.25">
      <c r="A4" s="51"/>
      <c r="B4" s="52"/>
      <c r="D4" s="51"/>
      <c r="E4" s="52"/>
    </row>
    <row r="5" spans="1:5" x14ac:dyDescent="0.25">
      <c r="A5" s="51" t="s">
        <v>158</v>
      </c>
      <c r="B5" s="52">
        <v>7</v>
      </c>
      <c r="D5" s="51" t="s">
        <v>158</v>
      </c>
      <c r="E5" s="52">
        <v>20</v>
      </c>
    </row>
    <row r="6" spans="1:5" x14ac:dyDescent="0.25">
      <c r="A6" s="51"/>
      <c r="B6" s="52"/>
      <c r="D6" s="51"/>
      <c r="E6" s="52"/>
    </row>
    <row r="7" spans="1:5" x14ac:dyDescent="0.25">
      <c r="A7" s="51" t="s">
        <v>159</v>
      </c>
      <c r="B7" s="53">
        <v>2.8799999999999999E-2</v>
      </c>
      <c r="D7" s="51" t="s">
        <v>159</v>
      </c>
      <c r="E7" s="53">
        <v>5.2499999999999998E-2</v>
      </c>
    </row>
    <row r="8" spans="1:5" x14ac:dyDescent="0.25">
      <c r="A8" s="51"/>
      <c r="B8" s="52"/>
      <c r="D8" s="51"/>
      <c r="E8" s="52"/>
    </row>
    <row r="9" spans="1:5" x14ac:dyDescent="0.25">
      <c r="A9" s="54" t="s">
        <v>160</v>
      </c>
      <c r="B9" s="55"/>
      <c r="D9" s="54" t="s">
        <v>161</v>
      </c>
      <c r="E9" s="5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defaultRowHeight="15.75" x14ac:dyDescent="0.25"/>
  <cols>
    <col min="1" max="2" width="12.42578125" style="16" customWidth="1"/>
    <col min="3" max="4" width="18.5703125" style="16" customWidth="1"/>
    <col min="5" max="16384" width="9.140625" style="16"/>
  </cols>
  <sheetData>
    <row r="1" spans="1:4" x14ac:dyDescent="0.25">
      <c r="A1" s="15" t="s">
        <v>162</v>
      </c>
    </row>
    <row r="3" spans="1:4" x14ac:dyDescent="0.25">
      <c r="A3" s="15" t="s">
        <v>163</v>
      </c>
      <c r="B3" s="15" t="s">
        <v>164</v>
      </c>
      <c r="C3" s="15" t="s">
        <v>165</v>
      </c>
      <c r="D3" s="15" t="s">
        <v>166</v>
      </c>
    </row>
    <row r="4" spans="1:4" x14ac:dyDescent="0.25">
      <c r="A4" s="16" t="s">
        <v>167</v>
      </c>
      <c r="B4" s="16" t="s">
        <v>168</v>
      </c>
    </row>
    <row r="5" spans="1:4" x14ac:dyDescent="0.25">
      <c r="A5" s="16" t="s">
        <v>169</v>
      </c>
      <c r="B5" s="16" t="s">
        <v>170</v>
      </c>
    </row>
    <row r="6" spans="1:4" x14ac:dyDescent="0.25">
      <c r="A6" s="16" t="s">
        <v>171</v>
      </c>
      <c r="B6" s="16" t="s">
        <v>172</v>
      </c>
    </row>
    <row r="7" spans="1:4" x14ac:dyDescent="0.25">
      <c r="A7" s="16" t="s">
        <v>173</v>
      </c>
      <c r="B7" s="16" t="s">
        <v>174</v>
      </c>
    </row>
    <row r="8" spans="1:4" x14ac:dyDescent="0.25">
      <c r="A8" s="16" t="s">
        <v>175</v>
      </c>
      <c r="B8" s="16" t="s">
        <v>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Insurance</vt:lpstr>
      <vt:lpstr>Reduction</vt:lpstr>
      <vt:lpstr>Real Estate</vt:lpstr>
      <vt:lpstr>Appraisal</vt:lpstr>
      <vt:lpstr>Prices</vt:lpstr>
      <vt:lpstr>Invoice</vt:lpstr>
      <vt:lpstr>Ranking</vt:lpstr>
      <vt:lpstr>Finance</vt:lpstr>
      <vt:lpstr>Text</vt:lpstr>
      <vt:lpstr>charges</vt:lpstr>
      <vt:lpstr>rates</vt:lpstr>
      <vt:lpstr>visitors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2013-02-13T17:21:46Z</dcterms:created>
  <dcterms:modified xsi:type="dcterms:W3CDTF">2016-06-09T11:50:34Z</dcterms:modified>
</cp:coreProperties>
</file>