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255" windowHeight="8415"/>
  </bookViews>
  <sheets>
    <sheet name="Bonuses" sheetId="1" r:id="rId1"/>
  </sheets>
  <definedNames>
    <definedName name="Bonus">Bonuses!$J$2</definedName>
    <definedName name="Commission">Bonuses!$J$1</definedName>
  </definedNames>
  <calcPr calcId="152511"/>
</workbook>
</file>

<file path=xl/calcChain.xml><?xml version="1.0" encoding="utf-8"?>
<calcChain xmlns="http://schemas.openxmlformats.org/spreadsheetml/2006/main">
  <c r="J11" i="1" l="1"/>
  <c r="J10" i="1"/>
  <c r="H11" i="1"/>
  <c r="I11" i="1" s="1"/>
  <c r="H10" i="1"/>
  <c r="I10" i="1" s="1"/>
  <c r="F11" i="1"/>
  <c r="F10" i="1"/>
  <c r="E11" i="1"/>
  <c r="E10" i="1"/>
  <c r="B13" i="1"/>
  <c r="C13" i="1"/>
  <c r="D13" i="1"/>
  <c r="G13" i="1"/>
  <c r="E6" i="1"/>
  <c r="H6" i="1" s="1"/>
  <c r="I6" i="1" s="1"/>
  <c r="E7" i="1"/>
  <c r="J7" i="1" s="1"/>
  <c r="E8" i="1"/>
  <c r="E9" i="1"/>
  <c r="H9" i="1" s="1"/>
  <c r="I9" i="1" s="1"/>
  <c r="E12" i="1"/>
  <c r="F12" i="1" s="1"/>
  <c r="E5" i="1"/>
  <c r="J6" i="1" l="1"/>
  <c r="F9" i="1"/>
  <c r="F6" i="1"/>
  <c r="H12" i="1"/>
  <c r="I12" i="1" s="1"/>
  <c r="J12" i="1"/>
  <c r="H7" i="1"/>
  <c r="I7" i="1" s="1"/>
  <c r="J9" i="1"/>
  <c r="F7" i="1"/>
  <c r="J8" i="1"/>
  <c r="F8" i="1"/>
  <c r="H8" i="1"/>
  <c r="I8" i="1" s="1"/>
  <c r="J5" i="1"/>
  <c r="E13" i="1"/>
  <c r="J13" i="1" s="1"/>
  <c r="H5" i="1"/>
  <c r="H13" i="1" l="1"/>
  <c r="I5" i="1"/>
  <c r="I13" i="1" s="1"/>
  <c r="F5" i="1"/>
  <c r="F13" i="1" s="1"/>
</calcChain>
</file>

<file path=xl/sharedStrings.xml><?xml version="1.0" encoding="utf-8"?>
<sst xmlns="http://schemas.openxmlformats.org/spreadsheetml/2006/main" count="23" uniqueCount="22">
  <si>
    <t>% of Total</t>
  </si>
  <si>
    <t>Bonus</t>
  </si>
  <si>
    <t>Total</t>
  </si>
  <si>
    <t>Commission</t>
  </si>
  <si>
    <t>Policy Sales Commission &amp; Bonuses</t>
  </si>
  <si>
    <t>Oct</t>
  </si>
  <si>
    <t>Nov</t>
  </si>
  <si>
    <t>Dec</t>
  </si>
  <si>
    <t>Qtr4</t>
  </si>
  <si>
    <t>Target</t>
  </si>
  <si>
    <t>% of Target</t>
  </si>
  <si>
    <t>Phoenix Car Insurance (Quarter 4)</t>
  </si>
  <si>
    <t>Agent Code</t>
  </si>
  <si>
    <t>S0067</t>
  </si>
  <si>
    <t>S1068</t>
  </si>
  <si>
    <t>A5543</t>
  </si>
  <si>
    <t>J2401</t>
  </si>
  <si>
    <t>S2000</t>
  </si>
  <si>
    <t>N8511</t>
  </si>
  <si>
    <t>TOTAL</t>
  </si>
  <si>
    <t>D4409</t>
  </si>
  <si>
    <t>E3250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</si>
</sst>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%"/>
    <numFmt numFmtId="165" formatCode="_(* #,##0.00_);_(* \(#,##0.00\);0_);_(@_)"/>
    <numFmt numFmtId="168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8">
    <xf numFmtId="0" fontId="0" fillId="0" borderId="0" xfId="0"/>
    <xf numFmtId="0" fontId="7" fillId="0" borderId="0" xfId="1" applyFont="1"/>
    <xf numFmtId="0" fontId="8" fillId="0" borderId="0" xfId="0" applyFont="1"/>
    <xf numFmtId="0" fontId="7" fillId="0" borderId="1" xfId="2" applyFont="1"/>
    <xf numFmtId="0" fontId="7" fillId="0" borderId="0" xfId="3" applyFont="1"/>
    <xf numFmtId="0" fontId="7" fillId="0" borderId="0" xfId="3" applyFont="1" applyAlignment="1">
      <alignment horizontal="center"/>
    </xf>
    <xf numFmtId="164" fontId="9" fillId="6" borderId="0" xfId="9" applyNumberFormat="1" applyFont="1"/>
    <xf numFmtId="164" fontId="10" fillId="6" borderId="3" xfId="5" applyNumberFormat="1" applyFont="1" applyFill="1"/>
    <xf numFmtId="9" fontId="8" fillId="8" borderId="2" xfId="4" applyNumberFormat="1" applyFont="1" applyFill="1" applyAlignment="1">
      <alignment horizontal="center"/>
    </xf>
    <xf numFmtId="41" fontId="11" fillId="0" borderId="0" xfId="7" applyNumberFormat="1" applyFont="1" applyFill="1"/>
    <xf numFmtId="41" fontId="11" fillId="0" borderId="0" xfId="6" applyNumberFormat="1" applyFont="1" applyFill="1"/>
    <xf numFmtId="10" fontId="11" fillId="0" borderId="0" xfId="9" applyNumberFormat="1" applyFont="1" applyFill="1"/>
    <xf numFmtId="165" fontId="11" fillId="0" borderId="0" xfId="8" applyNumberFormat="1" applyFont="1" applyFill="1"/>
    <xf numFmtId="168" fontId="11" fillId="0" borderId="0" xfId="6" applyNumberFormat="1" applyFont="1" applyFill="1"/>
    <xf numFmtId="41" fontId="11" fillId="7" borderId="3" xfId="6" applyNumberFormat="1" applyFont="1" applyFill="1" applyBorder="1"/>
    <xf numFmtId="10" fontId="11" fillId="7" borderId="3" xfId="6" applyNumberFormat="1" applyFont="1" applyFill="1" applyBorder="1"/>
    <xf numFmtId="165" fontId="11" fillId="7" borderId="3" xfId="6" applyNumberFormat="1" applyFont="1" applyFill="1" applyBorder="1"/>
    <xf numFmtId="168" fontId="11" fillId="7" borderId="3" xfId="6" applyNumberFormat="1" applyFont="1" applyFill="1" applyBorder="1"/>
  </cellXfs>
  <cellStyles count="10">
    <cellStyle name="20% - Accent3" xfId="7" builtinId="38"/>
    <cellStyle name="40% - Accent3" xfId="8" builtinId="39"/>
    <cellStyle name="60% - Accent3" xfId="9" builtinId="40"/>
    <cellStyle name="Accent3" xfId="6" builtinId="37"/>
    <cellStyle name="Heading 1" xfId="2" builtinId="16"/>
    <cellStyle name="Heading 4" xfId="3" builtinId="19"/>
    <cellStyle name="Normal" xfId="0" builtinId="0"/>
    <cellStyle name="Note" xfId="4" builtinId="10"/>
    <cellStyle name="Title" xfId="1" builtinId="15"/>
    <cellStyle name="Total" xfId="5" builtinId="25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/>
  </sheetViews>
  <sheetFormatPr defaultRowHeight="15.75" x14ac:dyDescent="0.25"/>
  <cols>
    <col min="1" max="1" width="14.28515625" style="2" customWidth="1"/>
    <col min="2" max="7" width="11" style="2" customWidth="1"/>
    <col min="8" max="10" width="12.85546875" style="2" customWidth="1"/>
    <col min="11" max="16384" width="9.140625" style="2"/>
  </cols>
  <sheetData>
    <row r="1" spans="1:10" x14ac:dyDescent="0.25">
      <c r="A1" s="1" t="s">
        <v>11</v>
      </c>
      <c r="I1" s="4" t="s">
        <v>3</v>
      </c>
      <c r="J1" s="8">
        <v>0.12</v>
      </c>
    </row>
    <row r="2" spans="1:10" ht="16.5" thickBot="1" x14ac:dyDescent="0.3">
      <c r="A2" s="3" t="s">
        <v>4</v>
      </c>
      <c r="B2" s="3"/>
      <c r="C2" s="3"/>
      <c r="I2" s="4" t="s">
        <v>1</v>
      </c>
      <c r="J2" s="8">
        <v>0.04</v>
      </c>
    </row>
    <row r="3" spans="1:10" ht="16.5" thickTop="1" x14ac:dyDescent="0.25"/>
    <row r="4" spans="1:10" x14ac:dyDescent="0.25">
      <c r="A4" s="4" t="s">
        <v>12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0</v>
      </c>
      <c r="G4" s="5" t="s">
        <v>9</v>
      </c>
      <c r="H4" s="5" t="s">
        <v>1</v>
      </c>
      <c r="I4" s="5" t="s">
        <v>2</v>
      </c>
      <c r="J4" s="5" t="s">
        <v>10</v>
      </c>
    </row>
    <row r="5" spans="1:10" x14ac:dyDescent="0.25">
      <c r="A5" s="4" t="s">
        <v>13</v>
      </c>
      <c r="B5" s="9">
        <v>15000</v>
      </c>
      <c r="C5" s="9">
        <v>16500</v>
      </c>
      <c r="D5" s="9">
        <v>18250</v>
      </c>
      <c r="E5" s="10">
        <f>SUM(B5:D5)</f>
        <v>49750</v>
      </c>
      <c r="F5" s="11">
        <f>E5/E13</f>
        <v>9.1612190406039962E-2</v>
      </c>
      <c r="G5" s="9">
        <v>51000</v>
      </c>
      <c r="H5" s="12">
        <f t="shared" ref="H5:H12" si="0">IF(E5&gt;G5,E5*Bonus,0)</f>
        <v>0</v>
      </c>
      <c r="I5" s="13">
        <f t="shared" ref="I5:I12" si="1">E5*Commission+H5</f>
        <v>5970</v>
      </c>
      <c r="J5" s="6">
        <f>E5/G5</f>
        <v>0.97549019607843135</v>
      </c>
    </row>
    <row r="6" spans="1:10" x14ac:dyDescent="0.25">
      <c r="A6" s="4" t="s">
        <v>14</v>
      </c>
      <c r="B6" s="9">
        <v>25000</v>
      </c>
      <c r="C6" s="9">
        <v>22000</v>
      </c>
      <c r="D6" s="9">
        <v>18500</v>
      </c>
      <c r="E6" s="10">
        <f t="shared" ref="E6:E12" si="2">SUM(B6:D6)</f>
        <v>65500</v>
      </c>
      <c r="F6" s="11" t="e">
        <f>E6/E14</f>
        <v>#DIV/0!</v>
      </c>
      <c r="G6" s="9">
        <v>55000</v>
      </c>
      <c r="H6" s="12">
        <f t="shared" si="0"/>
        <v>2620</v>
      </c>
      <c r="I6" s="13">
        <f t="shared" si="1"/>
        <v>10480</v>
      </c>
      <c r="J6" s="6">
        <f t="shared" ref="J6:J13" si="3">E6/G6</f>
        <v>1.1909090909090909</v>
      </c>
    </row>
    <row r="7" spans="1:10" x14ac:dyDescent="0.25">
      <c r="A7" s="4" t="s">
        <v>15</v>
      </c>
      <c r="B7" s="9">
        <v>8000</v>
      </c>
      <c r="C7" s="9">
        <v>12750</v>
      </c>
      <c r="D7" s="9">
        <v>15000</v>
      </c>
      <c r="E7" s="10">
        <f t="shared" si="2"/>
        <v>35750</v>
      </c>
      <c r="F7" s="11" t="e">
        <f>E7/E15</f>
        <v>#DIV/0!</v>
      </c>
      <c r="G7" s="9">
        <v>40000</v>
      </c>
      <c r="H7" s="12">
        <f t="shared" si="0"/>
        <v>0</v>
      </c>
      <c r="I7" s="13">
        <f t="shared" si="1"/>
        <v>4290</v>
      </c>
      <c r="J7" s="6">
        <f t="shared" si="3"/>
        <v>0.89375000000000004</v>
      </c>
    </row>
    <row r="8" spans="1:10" x14ac:dyDescent="0.25">
      <c r="A8" s="4" t="s">
        <v>16</v>
      </c>
      <c r="B8" s="9">
        <v>20000</v>
      </c>
      <c r="C8" s="9">
        <v>27500</v>
      </c>
      <c r="D8" s="9">
        <v>34250</v>
      </c>
      <c r="E8" s="10">
        <f t="shared" si="2"/>
        <v>81750</v>
      </c>
      <c r="F8" s="11" t="e">
        <f>E8/E16</f>
        <v>#DIV/0!</v>
      </c>
      <c r="G8" s="9">
        <v>75000</v>
      </c>
      <c r="H8" s="12">
        <f t="shared" si="0"/>
        <v>3270</v>
      </c>
      <c r="I8" s="13">
        <f t="shared" si="1"/>
        <v>13080</v>
      </c>
      <c r="J8" s="6">
        <f t="shared" si="3"/>
        <v>1.0900000000000001</v>
      </c>
    </row>
    <row r="9" spans="1:10" x14ac:dyDescent="0.25">
      <c r="A9" s="4" t="s">
        <v>17</v>
      </c>
      <c r="B9" s="9">
        <v>13900</v>
      </c>
      <c r="C9" s="9">
        <v>21400</v>
      </c>
      <c r="D9" s="9">
        <v>40000</v>
      </c>
      <c r="E9" s="10">
        <f t="shared" si="2"/>
        <v>75300</v>
      </c>
      <c r="F9" s="11" t="e">
        <f>E9/E17</f>
        <v>#DIV/0!</v>
      </c>
      <c r="G9" s="9">
        <v>80000</v>
      </c>
      <c r="H9" s="12">
        <f t="shared" si="0"/>
        <v>0</v>
      </c>
      <c r="I9" s="13">
        <f t="shared" si="1"/>
        <v>9036</v>
      </c>
      <c r="J9" s="6">
        <f t="shared" si="3"/>
        <v>0.94125000000000003</v>
      </c>
    </row>
    <row r="10" spans="1:10" x14ac:dyDescent="0.25">
      <c r="A10" s="4" t="s">
        <v>20</v>
      </c>
      <c r="B10" s="9">
        <v>18000</v>
      </c>
      <c r="C10" s="9">
        <v>19000</v>
      </c>
      <c r="D10" s="9">
        <v>19000</v>
      </c>
      <c r="E10" s="10">
        <f t="shared" si="2"/>
        <v>56000</v>
      </c>
      <c r="F10" s="11" t="e">
        <f t="shared" ref="F10:F11" si="4">E10/E18</f>
        <v>#DIV/0!</v>
      </c>
      <c r="G10" s="9">
        <v>64000</v>
      </c>
      <c r="H10" s="12">
        <f t="shared" ref="H10" si="5">IF(E10&gt;G10,E10*Bonus,0)</f>
        <v>0</v>
      </c>
      <c r="I10" s="13">
        <f t="shared" ref="I10" si="6">E10*Commission+H10</f>
        <v>6720</v>
      </c>
      <c r="J10" s="6">
        <f t="shared" si="3"/>
        <v>0.875</v>
      </c>
    </row>
    <row r="11" spans="1:10" x14ac:dyDescent="0.25">
      <c r="A11" s="4" t="s">
        <v>21</v>
      </c>
      <c r="B11" s="9">
        <v>16000</v>
      </c>
      <c r="C11" s="9">
        <v>17000</v>
      </c>
      <c r="D11" s="9">
        <v>12000</v>
      </c>
      <c r="E11" s="10">
        <f t="shared" si="2"/>
        <v>45000</v>
      </c>
      <c r="F11" s="11" t="e">
        <f t="shared" si="4"/>
        <v>#DIV/0!</v>
      </c>
      <c r="G11" s="9">
        <v>40000</v>
      </c>
      <c r="H11" s="12">
        <f t="shared" ref="H11" si="7">IF(E11&gt;G11,E11*Bonus,0)</f>
        <v>1800</v>
      </c>
      <c r="I11" s="13">
        <f t="shared" ref="I11" si="8">E11*Commission+H11</f>
        <v>7200</v>
      </c>
      <c r="J11" s="6">
        <f t="shared" si="3"/>
        <v>1.125</v>
      </c>
    </row>
    <row r="12" spans="1:10" x14ac:dyDescent="0.25">
      <c r="A12" s="4" t="s">
        <v>18</v>
      </c>
      <c r="B12" s="9">
        <v>27500</v>
      </c>
      <c r="C12" s="9">
        <v>40000</v>
      </c>
      <c r="D12" s="9">
        <v>66500</v>
      </c>
      <c r="E12" s="10">
        <f t="shared" si="2"/>
        <v>134000</v>
      </c>
      <c r="F12" s="11" t="e">
        <f t="shared" ref="F12" si="9">E12/E18</f>
        <v>#DIV/0!</v>
      </c>
      <c r="G12" s="9">
        <v>100000</v>
      </c>
      <c r="H12" s="12">
        <f t="shared" si="0"/>
        <v>5360</v>
      </c>
      <c r="I12" s="13">
        <f t="shared" si="1"/>
        <v>21440</v>
      </c>
      <c r="J12" s="6">
        <f t="shared" si="3"/>
        <v>1.34</v>
      </c>
    </row>
    <row r="13" spans="1:10" ht="16.5" thickBot="1" x14ac:dyDescent="0.3">
      <c r="A13" s="4" t="s">
        <v>19</v>
      </c>
      <c r="B13" s="14">
        <f t="shared" ref="B13:I13" si="10">SUM(B5:B12)</f>
        <v>143400</v>
      </c>
      <c r="C13" s="14">
        <f t="shared" si="10"/>
        <v>176150</v>
      </c>
      <c r="D13" s="14">
        <f t="shared" si="10"/>
        <v>223500</v>
      </c>
      <c r="E13" s="14">
        <f t="shared" si="10"/>
        <v>543050</v>
      </c>
      <c r="F13" s="15" t="e">
        <f t="shared" si="10"/>
        <v>#DIV/0!</v>
      </c>
      <c r="G13" s="14">
        <f t="shared" si="10"/>
        <v>505000</v>
      </c>
      <c r="H13" s="16">
        <f t="shared" si="10"/>
        <v>13050</v>
      </c>
      <c r="I13" s="17">
        <f t="shared" si="10"/>
        <v>78216</v>
      </c>
      <c r="J13" s="7">
        <f t="shared" si="3"/>
        <v>1.0753465346534654</v>
      </c>
    </row>
    <row r="14" spans="1:10" ht="16.5" thickTop="1" x14ac:dyDescent="0.25"/>
  </sheetData>
  <conditionalFormatting sqref="J5:J12">
    <cfRule type="iconSet" priority="5">
      <iconSet iconSet="3Symbols">
        <cfvo type="percent" val="0"/>
        <cfvo type="num" val="0.99990000000000001"/>
        <cfvo type="num" val="1" gte="0"/>
      </iconSet>
    </cfRule>
  </conditionalFormatting>
  <conditionalFormatting sqref="J13">
    <cfRule type="iconSet" priority="4">
      <iconSet iconSet="3Symbols">
        <cfvo type="percent" val="0"/>
        <cfvo type="num" val="0.99990000000000001"/>
        <cfvo type="num" val="1" gte="0"/>
      </iconSet>
    </cfRule>
  </conditionalFormatting>
  <conditionalFormatting sqref="J5:J13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Bonuses</vt:lpstr>
      <vt:lpstr>Bonus</vt:lpstr>
      <vt:lpstr>Commission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2013-02-12T17:40:07Z</dcterms:created>
  <dcterms:modified xsi:type="dcterms:W3CDTF">2013-02-12T17:49:27Z</dcterms:modified>
</cp:coreProperties>
</file>