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uo/Google Drive/teaching/2020Summer/3502/"/>
    </mc:Choice>
  </mc:AlternateContent>
  <xr:revisionPtr revIDLastSave="0" documentId="13_ncr:1_{12184FC1-FEAB-D34E-991B-39936CEE9C89}" xr6:coauthVersionLast="45" xr6:coauthVersionMax="45" xr10:uidLastSave="{00000000-0000-0000-0000-000000000000}"/>
  <bookViews>
    <workbookView xWindow="2940" yWindow="460" windowWidth="19040" windowHeight="17560" xr2:uid="{00000000-000D-0000-FFFF-FFFF00000000}"/>
  </bookViews>
  <sheets>
    <sheet name="Grades" sheetId="1" r:id="rId1"/>
  </sheets>
  <definedNames>
    <definedName name="_xlnm._FilterDatabase" localSheetId="0" hidden="1">Grades!$K$2:$K$26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2" i="1"/>
  <c r="O6" i="1"/>
  <c r="O5" i="1"/>
  <c r="O4" i="1"/>
  <c r="O3" i="1"/>
  <c r="O2" i="1"/>
  <c r="K6" i="1" l="1"/>
  <c r="K18" i="1"/>
  <c r="K13" i="1"/>
  <c r="K12" i="1"/>
  <c r="K14" i="1"/>
  <c r="K24" i="1"/>
  <c r="K22" i="1"/>
  <c r="K11" i="1"/>
  <c r="K7" i="1"/>
  <c r="K19" i="1"/>
  <c r="K9" i="1"/>
  <c r="K17" i="1"/>
  <c r="K10" i="1"/>
  <c r="K21" i="1"/>
  <c r="K3" i="1"/>
  <c r="K4" i="1"/>
  <c r="K23" i="1"/>
  <c r="K16" i="1"/>
  <c r="K15" i="1"/>
  <c r="K5" i="1"/>
  <c r="K8" i="1"/>
  <c r="K20" i="1"/>
  <c r="K26" i="1"/>
  <c r="K25" i="1"/>
  <c r="K2" i="1"/>
</calcChain>
</file>

<file path=xl/sharedStrings.xml><?xml version="1.0" encoding="utf-8"?>
<sst xmlns="http://schemas.openxmlformats.org/spreadsheetml/2006/main" count="90" uniqueCount="90">
  <si>
    <t>Username</t>
  </si>
  <si>
    <t>Last Name</t>
  </si>
  <si>
    <t>First Name</t>
  </si>
  <si>
    <t>midterm Points Grade &lt;Numeric MaxPoints:100 Weight:20&gt;</t>
  </si>
  <si>
    <t>final Points Grade &lt;Numeric MaxPoints:100 Weight:30&gt;</t>
  </si>
  <si>
    <t>project1 Points Grade &lt;Numeric MaxPoints:100 Weight:15&gt;</t>
  </si>
  <si>
    <t>project2 Points Grade &lt;Numeric MaxPoints:100 Weight:20&gt;</t>
  </si>
  <si>
    <t>hw1 Points Grade &lt;Numeric MaxPoints:100 Weight:5&gt;</t>
  </si>
  <si>
    <t>hw2 Points Grade &lt;Numeric MaxPoints:100 Weight:5&gt;</t>
  </si>
  <si>
    <t>attendance Points Grade &lt;Numeric MaxPoints:100 Weight:5&gt;</t>
  </si>
  <si>
    <t>abadget1</t>
  </si>
  <si>
    <t>Badgett</t>
  </si>
  <si>
    <t>Aaron</t>
  </si>
  <si>
    <t>aeuban15</t>
  </si>
  <si>
    <t>Eubanks</t>
  </si>
  <si>
    <t>Alexander</t>
  </si>
  <si>
    <t>aodeyem2</t>
  </si>
  <si>
    <t>Odeyemi</t>
  </si>
  <si>
    <t>Joshua</t>
  </si>
  <si>
    <t>bmbai</t>
  </si>
  <si>
    <t>Mbai</t>
  </si>
  <si>
    <t>Baboucarr</t>
  </si>
  <si>
    <t>clyons10</t>
  </si>
  <si>
    <t>Lyons</t>
  </si>
  <si>
    <t>Christopher</t>
  </si>
  <si>
    <t>cmeador6</t>
  </si>
  <si>
    <t>Meador</t>
  </si>
  <si>
    <t>Cora</t>
  </si>
  <si>
    <t>cvalen11</t>
  </si>
  <si>
    <t>Valentin</t>
  </si>
  <si>
    <t>Chris</t>
  </si>
  <si>
    <t>dskinne6</t>
  </si>
  <si>
    <t>Skinner</t>
  </si>
  <si>
    <t>Daniel</t>
  </si>
  <si>
    <t>hkhan30</t>
  </si>
  <si>
    <t>Khan</t>
  </si>
  <si>
    <t>Humza</t>
  </si>
  <si>
    <t>igonza17</t>
  </si>
  <si>
    <t>Gonzalez</t>
  </si>
  <si>
    <t>Ivan</t>
  </si>
  <si>
    <t>jomisore</t>
  </si>
  <si>
    <t>Omisore</t>
  </si>
  <si>
    <t>Jonathan</t>
  </si>
  <si>
    <t>khickso1</t>
  </si>
  <si>
    <t>Hickson</t>
  </si>
  <si>
    <t>Kwasi</t>
  </si>
  <si>
    <t>lnduru</t>
  </si>
  <si>
    <t>Nduru</t>
  </si>
  <si>
    <t>Leeford</t>
  </si>
  <si>
    <t>mjemal</t>
  </si>
  <si>
    <t>Jemal</t>
  </si>
  <si>
    <t>Muna Jemal</t>
  </si>
  <si>
    <t>mscheer1</t>
  </si>
  <si>
    <t>Scheer</t>
  </si>
  <si>
    <t>Matthew</t>
  </si>
  <si>
    <t>mweeks21</t>
  </si>
  <si>
    <t>Campbell</t>
  </si>
  <si>
    <t>Michelle</t>
  </si>
  <si>
    <t>ndevine1</t>
  </si>
  <si>
    <t>Devine</t>
  </si>
  <si>
    <t>Nicholas</t>
  </si>
  <si>
    <t>nsmit177</t>
  </si>
  <si>
    <t>Smith</t>
  </si>
  <si>
    <t>Naquan</t>
  </si>
  <si>
    <t>rmurph55</t>
  </si>
  <si>
    <t>Murphy</t>
  </si>
  <si>
    <t>Ross</t>
  </si>
  <si>
    <t>smo</t>
  </si>
  <si>
    <t>Mo</t>
  </si>
  <si>
    <t>Eric</t>
  </si>
  <si>
    <t>tdong2</t>
  </si>
  <si>
    <t>Dong</t>
  </si>
  <si>
    <t>Thuan</t>
  </si>
  <si>
    <t>thescox</t>
  </si>
  <si>
    <t>Hescox</t>
  </si>
  <si>
    <t>Travis</t>
  </si>
  <si>
    <t>tpeter61</t>
  </si>
  <si>
    <t>Peters</t>
  </si>
  <si>
    <t>Tristan</t>
  </si>
  <si>
    <t>twhitfi4</t>
  </si>
  <si>
    <t>Whitfield</t>
  </si>
  <si>
    <t>Tyler</t>
  </si>
  <si>
    <t>zwang8</t>
  </si>
  <si>
    <t>Wang</t>
  </si>
  <si>
    <t>Zhuoxing</t>
  </si>
  <si>
    <t>A</t>
  </si>
  <si>
    <t>B</t>
  </si>
  <si>
    <t>C</t>
  </si>
  <si>
    <t>D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</si>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</sst>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tabSelected="1" topLeftCell="D1" workbookViewId="0">
      <selection activeCell="O11" sqref="O11"/>
    </sheetView>
  </sheetViews>
  <sheetFormatPr baseColWidth="10" defaultRowHeight="16"/>
  <cols>
    <col min="4" max="4" width="14.16406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6">
      <c r="A2" t="s">
        <v>10</v>
      </c>
      <c r="B2" t="s">
        <v>11</v>
      </c>
      <c r="C2" t="s">
        <v>12</v>
      </c>
      <c r="D2">
        <v>75</v>
      </c>
      <c r="E2">
        <v>95</v>
      </c>
      <c r="F2">
        <v>80</v>
      </c>
      <c r="G2">
        <v>80</v>
      </c>
      <c r="H2">
        <v>85</v>
      </c>
      <c r="I2">
        <v>0</v>
      </c>
      <c r="J2">
        <v>100</v>
      </c>
      <c r="K2" s="1">
        <f t="shared" ref="K2:K26" si="0">D2*0.2+E2*0.3+F2*0.15+G2*0.2+H2*0.05+I2*0.05+J2*0.05</f>
        <v>80.75</v>
      </c>
      <c r="N2" s="2" t="s">
        <v>85</v>
      </c>
      <c r="O2" s="2">
        <f>COUNTIF(K2:K26, "&gt;89")</f>
        <v>13</v>
      </c>
      <c r="P2" s="2">
        <f>O2/25</f>
        <v>0.52</v>
      </c>
    </row>
    <row r="3" spans="1:16">
      <c r="A3" t="s">
        <v>55</v>
      </c>
      <c r="B3" t="s">
        <v>56</v>
      </c>
      <c r="C3" t="s">
        <v>57</v>
      </c>
      <c r="D3">
        <v>87</v>
      </c>
      <c r="E3">
        <v>87</v>
      </c>
      <c r="F3">
        <v>100</v>
      </c>
      <c r="G3">
        <v>80</v>
      </c>
      <c r="H3">
        <v>95</v>
      </c>
      <c r="I3">
        <v>85</v>
      </c>
      <c r="J3">
        <v>100</v>
      </c>
      <c r="K3" s="1">
        <f t="shared" si="0"/>
        <v>88.5</v>
      </c>
      <c r="N3" s="2" t="s">
        <v>86</v>
      </c>
      <c r="O3" s="2">
        <f>COUNTIF(K2:K26, "&gt;79 ") - O2</f>
        <v>6</v>
      </c>
      <c r="P3" s="2">
        <f t="shared" ref="P3:P6" si="1">O3/25</f>
        <v>0.24</v>
      </c>
    </row>
    <row r="4" spans="1:16">
      <c r="A4" t="s">
        <v>58</v>
      </c>
      <c r="B4" t="s">
        <v>59</v>
      </c>
      <c r="C4" t="s">
        <v>60</v>
      </c>
      <c r="D4">
        <v>87</v>
      </c>
      <c r="E4">
        <v>83</v>
      </c>
      <c r="F4">
        <v>70</v>
      </c>
      <c r="G4">
        <v>80</v>
      </c>
      <c r="H4">
        <v>85</v>
      </c>
      <c r="I4">
        <v>70</v>
      </c>
      <c r="J4">
        <v>100</v>
      </c>
      <c r="K4" s="1">
        <f t="shared" si="0"/>
        <v>81.55</v>
      </c>
      <c r="N4" s="2" t="s">
        <v>87</v>
      </c>
      <c r="O4" s="2">
        <f>COUNTIF(K2:K26, "&gt;69 ") - O2 - O3</f>
        <v>5</v>
      </c>
      <c r="P4" s="2">
        <f t="shared" si="1"/>
        <v>0.2</v>
      </c>
    </row>
    <row r="5" spans="1:16">
      <c r="A5" t="s">
        <v>70</v>
      </c>
      <c r="B5" t="s">
        <v>71</v>
      </c>
      <c r="C5" t="s">
        <v>72</v>
      </c>
      <c r="D5">
        <v>92</v>
      </c>
      <c r="E5">
        <v>88</v>
      </c>
      <c r="F5">
        <v>100</v>
      </c>
      <c r="H5">
        <v>95</v>
      </c>
      <c r="I5">
        <v>90</v>
      </c>
      <c r="J5">
        <v>100</v>
      </c>
      <c r="K5" s="1">
        <f t="shared" si="0"/>
        <v>74.05</v>
      </c>
      <c r="N5" s="2" t="s">
        <v>88</v>
      </c>
      <c r="O5" s="2">
        <f>COUNTIF(K2:K26, "&gt;59 ") - O2 - O3 - O4</f>
        <v>0</v>
      </c>
      <c r="P5" s="2">
        <f t="shared" si="1"/>
        <v>0</v>
      </c>
    </row>
    <row r="6" spans="1:16">
      <c r="A6" t="s">
        <v>13</v>
      </c>
      <c r="B6" t="s">
        <v>14</v>
      </c>
      <c r="C6" t="s">
        <v>15</v>
      </c>
      <c r="D6">
        <v>95</v>
      </c>
      <c r="E6">
        <v>100</v>
      </c>
      <c r="F6">
        <v>100</v>
      </c>
      <c r="G6">
        <v>100</v>
      </c>
      <c r="H6">
        <v>98</v>
      </c>
      <c r="I6">
        <v>100</v>
      </c>
      <c r="J6">
        <v>100</v>
      </c>
      <c r="K6" s="1">
        <f t="shared" si="0"/>
        <v>98.9</v>
      </c>
      <c r="N6" s="2" t="s">
        <v>89</v>
      </c>
      <c r="O6" s="2">
        <f>COUNTIF(K2:K26, "&gt;0 ") - O2 - O3 - O4 - O5</f>
        <v>1</v>
      </c>
      <c r="P6" s="2">
        <f t="shared" si="1"/>
        <v>0.04</v>
      </c>
    </row>
    <row r="7" spans="1:16">
      <c r="A7" t="s">
        <v>37</v>
      </c>
      <c r="B7" t="s">
        <v>38</v>
      </c>
      <c r="C7" t="s">
        <v>39</v>
      </c>
      <c r="D7">
        <v>76</v>
      </c>
      <c r="E7">
        <v>100</v>
      </c>
      <c r="F7">
        <v>100</v>
      </c>
      <c r="G7">
        <v>100</v>
      </c>
      <c r="H7">
        <v>98</v>
      </c>
      <c r="I7">
        <v>100</v>
      </c>
      <c r="J7">
        <v>100</v>
      </c>
      <c r="K7" s="1">
        <f t="shared" si="0"/>
        <v>95.100000000000009</v>
      </c>
    </row>
    <row r="8" spans="1:16">
      <c r="A8" t="s">
        <v>73</v>
      </c>
      <c r="B8" t="s">
        <v>74</v>
      </c>
      <c r="C8" t="s">
        <v>75</v>
      </c>
      <c r="D8">
        <v>100</v>
      </c>
      <c r="E8">
        <v>100</v>
      </c>
      <c r="F8">
        <v>100</v>
      </c>
      <c r="G8">
        <v>100</v>
      </c>
      <c r="H8">
        <v>95</v>
      </c>
      <c r="I8">
        <v>90</v>
      </c>
      <c r="J8">
        <v>100</v>
      </c>
      <c r="K8" s="1">
        <f t="shared" si="0"/>
        <v>99.25</v>
      </c>
    </row>
    <row r="9" spans="1:16">
      <c r="A9" t="s">
        <v>43</v>
      </c>
      <c r="B9" t="s">
        <v>44</v>
      </c>
      <c r="C9" t="s">
        <v>45</v>
      </c>
      <c r="D9">
        <v>95</v>
      </c>
      <c r="E9">
        <v>95</v>
      </c>
      <c r="F9">
        <v>100</v>
      </c>
      <c r="G9">
        <v>80</v>
      </c>
      <c r="H9">
        <v>92</v>
      </c>
      <c r="I9">
        <v>90</v>
      </c>
      <c r="J9">
        <v>100</v>
      </c>
      <c r="K9" s="1">
        <f t="shared" si="0"/>
        <v>92.6</v>
      </c>
    </row>
    <row r="10" spans="1:16">
      <c r="A10" t="s">
        <v>49</v>
      </c>
      <c r="B10" t="s">
        <v>50</v>
      </c>
      <c r="C10" t="s">
        <v>51</v>
      </c>
      <c r="D10">
        <v>95</v>
      </c>
      <c r="E10">
        <v>85</v>
      </c>
      <c r="F10">
        <v>100</v>
      </c>
      <c r="G10">
        <v>100</v>
      </c>
      <c r="H10">
        <v>98</v>
      </c>
      <c r="I10">
        <v>95</v>
      </c>
      <c r="J10">
        <v>100</v>
      </c>
      <c r="K10" s="1">
        <f t="shared" si="0"/>
        <v>94.15</v>
      </c>
    </row>
    <row r="11" spans="1:16">
      <c r="A11" t="s">
        <v>34</v>
      </c>
      <c r="B11" t="s">
        <v>35</v>
      </c>
      <c r="C11" t="s">
        <v>36</v>
      </c>
      <c r="D11">
        <v>81</v>
      </c>
      <c r="E11">
        <v>100</v>
      </c>
      <c r="F11">
        <v>100</v>
      </c>
      <c r="G11">
        <v>100</v>
      </c>
      <c r="H11">
        <v>85</v>
      </c>
      <c r="I11">
        <v>75</v>
      </c>
      <c r="J11">
        <v>100</v>
      </c>
      <c r="K11" s="1">
        <f t="shared" si="0"/>
        <v>94.2</v>
      </c>
    </row>
    <row r="12" spans="1:16">
      <c r="A12" t="s">
        <v>22</v>
      </c>
      <c r="B12" t="s">
        <v>23</v>
      </c>
      <c r="C12" t="s">
        <v>24</v>
      </c>
      <c r="D12">
        <v>93</v>
      </c>
      <c r="E12">
        <v>85</v>
      </c>
      <c r="F12">
        <v>100</v>
      </c>
      <c r="G12">
        <v>100</v>
      </c>
      <c r="H12">
        <v>95</v>
      </c>
      <c r="I12">
        <v>90</v>
      </c>
      <c r="J12">
        <v>100</v>
      </c>
      <c r="K12" s="1">
        <f t="shared" si="0"/>
        <v>93.35</v>
      </c>
    </row>
    <row r="13" spans="1:16">
      <c r="A13" t="s">
        <v>19</v>
      </c>
      <c r="B13" t="s">
        <v>20</v>
      </c>
      <c r="C13" t="s">
        <v>21</v>
      </c>
      <c r="D13">
        <v>86</v>
      </c>
      <c r="E13">
        <v>85</v>
      </c>
      <c r="F13">
        <v>100</v>
      </c>
      <c r="G13">
        <v>80</v>
      </c>
      <c r="H13">
        <v>95</v>
      </c>
      <c r="I13">
        <v>85</v>
      </c>
      <c r="J13">
        <v>100</v>
      </c>
      <c r="K13" s="1">
        <f t="shared" si="0"/>
        <v>87.7</v>
      </c>
    </row>
    <row r="14" spans="1:16">
      <c r="A14" t="s">
        <v>25</v>
      </c>
      <c r="B14" t="s">
        <v>26</v>
      </c>
      <c r="C14" t="s">
        <v>27</v>
      </c>
      <c r="D14">
        <v>81</v>
      </c>
      <c r="E14">
        <v>84</v>
      </c>
      <c r="F14">
        <v>100</v>
      </c>
      <c r="G14">
        <v>100</v>
      </c>
      <c r="H14">
        <v>95</v>
      </c>
      <c r="I14">
        <v>85</v>
      </c>
      <c r="J14">
        <v>100</v>
      </c>
      <c r="K14" s="1">
        <f t="shared" si="0"/>
        <v>90.4</v>
      </c>
    </row>
    <row r="15" spans="1:16">
      <c r="A15" t="s">
        <v>67</v>
      </c>
      <c r="B15" t="s">
        <v>68</v>
      </c>
      <c r="C15" t="s">
        <v>69</v>
      </c>
      <c r="D15">
        <v>90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 s="1">
        <f t="shared" si="0"/>
        <v>98</v>
      </c>
    </row>
    <row r="16" spans="1:16">
      <c r="A16" t="s">
        <v>64</v>
      </c>
      <c r="B16" t="s">
        <v>65</v>
      </c>
      <c r="C16" t="s">
        <v>66</v>
      </c>
      <c r="D16">
        <v>100</v>
      </c>
      <c r="E16">
        <v>96</v>
      </c>
      <c r="F16">
        <v>100</v>
      </c>
      <c r="G16">
        <v>100</v>
      </c>
      <c r="H16">
        <v>95</v>
      </c>
      <c r="I16">
        <v>85</v>
      </c>
      <c r="J16">
        <v>100</v>
      </c>
      <c r="K16" s="1">
        <f t="shared" si="0"/>
        <v>97.8</v>
      </c>
    </row>
    <row r="17" spans="1:11">
      <c r="A17" t="s">
        <v>46</v>
      </c>
      <c r="B17" t="s">
        <v>47</v>
      </c>
      <c r="C17" t="s">
        <v>48</v>
      </c>
      <c r="D17">
        <v>68</v>
      </c>
      <c r="E17">
        <v>95</v>
      </c>
      <c r="F17">
        <v>70</v>
      </c>
      <c r="G17">
        <v>100</v>
      </c>
      <c r="H17">
        <v>90</v>
      </c>
      <c r="I17">
        <v>85</v>
      </c>
      <c r="J17">
        <v>100</v>
      </c>
      <c r="K17" s="1">
        <f t="shared" si="0"/>
        <v>86.35</v>
      </c>
    </row>
    <row r="18" spans="1:11">
      <c r="A18" t="s">
        <v>16</v>
      </c>
      <c r="B18" t="s">
        <v>17</v>
      </c>
      <c r="C18" t="s">
        <v>18</v>
      </c>
      <c r="D18">
        <v>93</v>
      </c>
      <c r="E18">
        <v>100</v>
      </c>
      <c r="F18">
        <v>100</v>
      </c>
      <c r="G18">
        <v>100</v>
      </c>
      <c r="H18">
        <v>85</v>
      </c>
      <c r="I18">
        <v>95</v>
      </c>
      <c r="J18">
        <v>100</v>
      </c>
      <c r="K18" s="1">
        <f t="shared" si="0"/>
        <v>97.6</v>
      </c>
    </row>
    <row r="19" spans="1:11">
      <c r="A19" t="s">
        <v>40</v>
      </c>
      <c r="B19" t="s">
        <v>41</v>
      </c>
      <c r="C19" t="s">
        <v>42</v>
      </c>
      <c r="D19">
        <v>74</v>
      </c>
      <c r="E19">
        <v>85</v>
      </c>
      <c r="F19">
        <v>50</v>
      </c>
      <c r="G19">
        <v>80</v>
      </c>
      <c r="H19">
        <v>95</v>
      </c>
      <c r="I19">
        <v>80</v>
      </c>
      <c r="J19">
        <v>100</v>
      </c>
      <c r="K19" s="1">
        <f t="shared" si="0"/>
        <v>77.55</v>
      </c>
    </row>
    <row r="20" spans="1:11">
      <c r="A20" t="s">
        <v>76</v>
      </c>
      <c r="B20" t="s">
        <v>77</v>
      </c>
      <c r="C20" t="s">
        <v>78</v>
      </c>
      <c r="D20">
        <v>97</v>
      </c>
      <c r="E20">
        <v>96</v>
      </c>
      <c r="G20">
        <v>100</v>
      </c>
      <c r="H20">
        <v>93</v>
      </c>
      <c r="J20">
        <v>100</v>
      </c>
      <c r="K20" s="1">
        <f t="shared" si="0"/>
        <v>77.850000000000009</v>
      </c>
    </row>
    <row r="21" spans="1:11">
      <c r="A21" t="s">
        <v>52</v>
      </c>
      <c r="B21" t="s">
        <v>53</v>
      </c>
      <c r="C21" t="s">
        <v>54</v>
      </c>
      <c r="J21">
        <v>100</v>
      </c>
      <c r="K21" s="1">
        <f t="shared" si="0"/>
        <v>5</v>
      </c>
    </row>
    <row r="22" spans="1:11">
      <c r="A22" t="s">
        <v>31</v>
      </c>
      <c r="B22" t="s">
        <v>32</v>
      </c>
      <c r="C22" t="s">
        <v>33</v>
      </c>
      <c r="E22">
        <v>82</v>
      </c>
      <c r="F22">
        <v>100</v>
      </c>
      <c r="G22">
        <v>100</v>
      </c>
      <c r="H22">
        <v>98</v>
      </c>
      <c r="I22">
        <v>100</v>
      </c>
      <c r="J22">
        <v>100</v>
      </c>
      <c r="K22" s="1">
        <f t="shared" si="0"/>
        <v>74.5</v>
      </c>
    </row>
    <row r="23" spans="1:11">
      <c r="A23" t="s">
        <v>61</v>
      </c>
      <c r="B23" t="s">
        <v>62</v>
      </c>
      <c r="C23" t="s">
        <v>63</v>
      </c>
      <c r="D23">
        <v>70</v>
      </c>
      <c r="E23">
        <v>95</v>
      </c>
      <c r="F23">
        <v>100</v>
      </c>
      <c r="G23">
        <v>100</v>
      </c>
      <c r="H23">
        <v>90</v>
      </c>
      <c r="I23">
        <v>85</v>
      </c>
      <c r="J23">
        <v>100</v>
      </c>
      <c r="K23" s="1">
        <f t="shared" si="0"/>
        <v>91.25</v>
      </c>
    </row>
    <row r="24" spans="1:11">
      <c r="A24" t="s">
        <v>28</v>
      </c>
      <c r="B24" t="s">
        <v>29</v>
      </c>
      <c r="C24" t="s">
        <v>30</v>
      </c>
      <c r="D24">
        <v>76</v>
      </c>
      <c r="E24">
        <v>100</v>
      </c>
      <c r="F24">
        <v>100</v>
      </c>
      <c r="G24">
        <v>100</v>
      </c>
      <c r="H24">
        <v>97</v>
      </c>
      <c r="I24">
        <v>100</v>
      </c>
      <c r="J24">
        <v>100</v>
      </c>
      <c r="K24" s="1">
        <f t="shared" si="0"/>
        <v>95.05</v>
      </c>
    </row>
    <row r="25" spans="1:11">
      <c r="A25" t="s">
        <v>82</v>
      </c>
      <c r="B25" t="s">
        <v>83</v>
      </c>
      <c r="C25" t="s">
        <v>84</v>
      </c>
      <c r="D25">
        <v>91</v>
      </c>
      <c r="E25">
        <v>84</v>
      </c>
      <c r="F25">
        <v>50</v>
      </c>
      <c r="G25">
        <v>80</v>
      </c>
      <c r="H25">
        <v>85</v>
      </c>
      <c r="I25">
        <v>90</v>
      </c>
      <c r="J25">
        <v>100</v>
      </c>
      <c r="K25" s="1">
        <f t="shared" si="0"/>
        <v>80.650000000000006</v>
      </c>
    </row>
    <row r="26" spans="1:11">
      <c r="A26" t="s">
        <v>79</v>
      </c>
      <c r="B26" t="s">
        <v>80</v>
      </c>
      <c r="C26" t="s">
        <v>81</v>
      </c>
      <c r="D26">
        <v>0</v>
      </c>
      <c r="E26">
        <v>88</v>
      </c>
      <c r="F26">
        <v>100</v>
      </c>
      <c r="G26">
        <v>100</v>
      </c>
      <c r="I26">
        <v>100</v>
      </c>
      <c r="J26">
        <v>100</v>
      </c>
      <c r="K26" s="1">
        <f t="shared" si="0"/>
        <v>71.400000000000006</v>
      </c>
    </row>
  </sheetData>
  <autoFilter ref="K2:K26" xr:uid="{435BC039-F519-574C-9593-B158DC97EFA4}"/>
  <sortState xmlns:xlrd2="http://schemas.microsoft.com/office/spreadsheetml/2017/richdata2" ref="A2:K26">
    <sortCondition ref="B1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2020-08-19T17:00:44Z</dcterms:modified>
</cp:coreProperties>
</file>