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8975" windowHeight="7365"/>
  </bookViews>
  <sheets>
    <sheet name="LogData" sheetId="1" r:id="rId1"/>
    <sheet name="AWS STABILITY" sheetId="2" r:id="rId2"/>
    <sheet name="ACS" sheetId="3" r:id="rId3"/>
    <sheet name="ADS Metrics" sheetId="4" r:id="rId4"/>
    <sheet name="CND Metrics" sheetId="5" r:id="rId5"/>
    <sheet name="SPY Metrics" sheetId="6" r:id="rId6"/>
    <sheet name="WCS Metrics" sheetId="7" r:id="rId7"/>
    <sheet name="ORTS Metrics" sheetId="8" r:id="rId8"/>
    <sheet name="ACTS Metrics" sheetId="9" r:id="rId9"/>
    <sheet name="SIM Metrics" sheetId="10" r:id="rId10"/>
    <sheet name="FCL Metrics" sheetId="11" r:id="rId11"/>
    <sheet name="BMD FCL Metrics" sheetId="12" r:id="rId12"/>
    <sheet name="SM2 Metrics" sheetId="13" r:id="rId13"/>
    <sheet name="SM3 Metrics" sheetId="14" r:id="rId14"/>
    <sheet name="SM6 Metrics" sheetId="15" r:id="rId15"/>
    <sheet name="ESSM Metrics" sheetId="16" r:id="rId16"/>
    <sheet name="GUN Metrics" sheetId="17" r:id="rId17"/>
    <sheet name="TWS Metrics" sheetId="18" r:id="rId18"/>
    <sheet name="PWS Metrics" sheetId="19" r:id="rId19"/>
    <sheet name="HWS Metrics" sheetId="20" r:id="rId20"/>
    <sheet name="VLS Metrics" sheetId="21" r:id="rId21"/>
    <sheet name="VLA Metrics" sheetId="22" r:id="rId22"/>
    <sheet name="OTST Metrics" sheetId="23" r:id="rId23"/>
    <sheet name="UWS Metrics" sheetId="24" r:id="rId24"/>
    <sheet name="CEP Metrics" sheetId="25" r:id="rId25"/>
    <sheet name="JMCIS Metrics" sheetId="26" r:id="rId26"/>
    <sheet name="LINK Metrics" sheetId="27" r:id="rId27"/>
    <sheet name="AC Metrics" sheetId="28" r:id="rId28"/>
    <sheet name="LAMPS Metrics" sheetId="29" r:id="rId29"/>
    <sheet name="EWS Metrics" sheetId="30" r:id="rId30"/>
    <sheet name="SPQ-9B Metrics" sheetId="31" r:id="rId31"/>
    <sheet name="SPS-67 Metrics" sheetId="32" r:id="rId32"/>
    <sheet name="NAV Metrics" sheetId="33" r:id="rId33"/>
    <sheet name="IFF Metrics" sheetId="34" r:id="rId34"/>
    <sheet name="ILL1 Metrics" sheetId="35" r:id="rId35"/>
    <sheet name="ILL2 Metrics" sheetId="36" r:id="rId36"/>
    <sheet name="ILL3 Metrics" sheetId="37" r:id="rId37"/>
    <sheet name="ILL4 Metrics" sheetId="38" r:id="rId38"/>
    <sheet name="MP Metrics" sheetId="39" r:id="rId39"/>
    <sheet name="SIGPRO Metrics" sheetId="40" r:id="rId40"/>
    <sheet name="ADS Console Metrics" sheetId="46" r:id="rId41"/>
    <sheet name="AAW Metrics" sheetId="41" r:id="rId42"/>
    <sheet name="ASUW Metrics" sheetId="42" r:id="rId43"/>
    <sheet name="ASW Metrics" sheetId="43" r:id="rId44"/>
    <sheet name="STRIKE Metrics" sheetId="44" r:id="rId45"/>
    <sheet name="AWS Metrics" sheetId="45" r:id="rId46"/>
  </sheets>
  <calcPr calcId="145621"/>
</workbook>
</file>

<file path=xl/calcChain.xml><?xml version="1.0" encoding="utf-8"?>
<calcChain xmlns="http://schemas.openxmlformats.org/spreadsheetml/2006/main">
  <c r="C41" i="2" l="1"/>
  <c r="C40" i="2"/>
  <c r="C39" i="2"/>
  <c r="C38" i="2"/>
  <c r="C37" i="2"/>
  <c r="C36" i="2"/>
  <c r="O23" i="2" s="1"/>
  <c r="I33" i="2"/>
  <c r="I32" i="2"/>
  <c r="I31" i="2"/>
  <c r="I30" i="2"/>
  <c r="I29" i="2"/>
  <c r="I28" i="2"/>
  <c r="O14" i="2" s="1"/>
  <c r="I17" i="2"/>
  <c r="I16" i="2"/>
  <c r="I15" i="2"/>
  <c r="I14" i="2"/>
  <c r="I13" i="2"/>
  <c r="I12" i="2"/>
  <c r="B2" i="1"/>
  <c r="A2" i="1"/>
  <c r="AA40" i="3"/>
  <c r="U40" i="3"/>
  <c r="O40" i="3"/>
  <c r="I40" i="3"/>
  <c r="C40" i="3"/>
  <c r="AA39" i="3"/>
  <c r="U39" i="3"/>
  <c r="O39" i="3"/>
  <c r="I39" i="3"/>
  <c r="C39" i="3"/>
  <c r="AA38" i="3"/>
  <c r="U38" i="3"/>
  <c r="O38" i="3"/>
  <c r="I38" i="3"/>
  <c r="C38" i="3"/>
  <c r="AA37" i="3"/>
  <c r="AG4" i="3" s="1"/>
  <c r="U37" i="3"/>
  <c r="O37" i="3"/>
  <c r="I37" i="3"/>
  <c r="C37" i="3"/>
  <c r="AG8" i="3" s="1"/>
  <c r="AA36" i="3"/>
  <c r="U36" i="3"/>
  <c r="O36" i="3"/>
  <c r="I36" i="3"/>
  <c r="AG13" i="3" s="1"/>
  <c r="C36" i="3"/>
  <c r="AA35" i="3"/>
  <c r="U35" i="3"/>
  <c r="O35" i="3"/>
  <c r="I35" i="3"/>
  <c r="C35" i="3"/>
  <c r="AA32" i="3"/>
  <c r="U32" i="3"/>
  <c r="O32" i="3"/>
  <c r="I32" i="3"/>
  <c r="C32" i="3"/>
  <c r="AA31" i="3"/>
  <c r="U31" i="3"/>
  <c r="O31" i="3"/>
  <c r="I31" i="3"/>
  <c r="C31" i="3"/>
  <c r="AA30" i="3"/>
  <c r="U30" i="3"/>
  <c r="O30" i="3"/>
  <c r="I30" i="3"/>
  <c r="C30" i="3"/>
  <c r="AA29" i="3"/>
  <c r="U29" i="3"/>
  <c r="O29" i="3"/>
  <c r="I29" i="3"/>
  <c r="C29" i="3"/>
  <c r="AA28" i="3"/>
  <c r="U28" i="3"/>
  <c r="O28" i="3"/>
  <c r="I28" i="3"/>
  <c r="C28" i="3"/>
  <c r="AA27" i="3"/>
  <c r="U27" i="3"/>
  <c r="O27" i="3"/>
  <c r="I27" i="3"/>
  <c r="C27" i="3"/>
  <c r="AA24" i="3"/>
  <c r="U24" i="3"/>
  <c r="O24" i="3"/>
  <c r="I24" i="3"/>
  <c r="C24" i="3"/>
  <c r="AA23" i="3"/>
  <c r="U23" i="3"/>
  <c r="O23" i="3"/>
  <c r="I23" i="3"/>
  <c r="C23" i="3"/>
  <c r="AA22" i="3"/>
  <c r="U22" i="3"/>
  <c r="O22" i="3"/>
  <c r="I22" i="3"/>
  <c r="C22" i="3"/>
  <c r="AA21" i="3"/>
  <c r="U21" i="3"/>
  <c r="O21" i="3"/>
  <c r="I21" i="3"/>
  <c r="C21" i="3"/>
  <c r="AA20" i="3"/>
  <c r="U20" i="3"/>
  <c r="O20" i="3"/>
  <c r="I20" i="3"/>
  <c r="C20" i="3"/>
  <c r="AA19" i="3"/>
  <c r="U19" i="3"/>
  <c r="O19" i="3"/>
  <c r="AG15" i="3" s="1"/>
  <c r="I19" i="3"/>
  <c r="C19" i="3"/>
  <c r="AG7" i="3" s="1"/>
  <c r="AA16" i="3"/>
  <c r="U16" i="3"/>
  <c r="O16" i="3"/>
  <c r="I16" i="3"/>
  <c r="C16" i="3"/>
  <c r="AA15" i="3"/>
  <c r="U15" i="3"/>
  <c r="O15" i="3"/>
  <c r="I15" i="3"/>
  <c r="C15" i="3"/>
  <c r="AA14" i="3"/>
  <c r="U14" i="3"/>
  <c r="O14" i="3"/>
  <c r="I14" i="3"/>
  <c r="C14" i="3"/>
  <c r="AA13" i="3"/>
  <c r="U13" i="3"/>
  <c r="O13" i="3"/>
  <c r="I13" i="3"/>
  <c r="C13" i="3"/>
  <c r="AG12" i="3"/>
  <c r="AA12" i="3"/>
  <c r="U12" i="3"/>
  <c r="O12" i="3"/>
  <c r="I12" i="3"/>
  <c r="AG10" i="3" s="1"/>
  <c r="C12" i="3"/>
  <c r="AA11" i="3"/>
  <c r="AG24" i="3" s="1"/>
  <c r="U11" i="3"/>
  <c r="O11" i="3"/>
  <c r="AG19" i="3" s="1"/>
  <c r="I11" i="3"/>
  <c r="C11" i="3"/>
  <c r="AG6" i="3" s="1"/>
  <c r="AA8" i="3"/>
  <c r="U8" i="3"/>
  <c r="O8" i="3"/>
  <c r="I8" i="3"/>
  <c r="C8" i="3"/>
  <c r="AA7" i="3"/>
  <c r="U7" i="3"/>
  <c r="O7" i="3"/>
  <c r="I7" i="3"/>
  <c r="C7" i="3"/>
  <c r="AA6" i="3"/>
  <c r="U6" i="3"/>
  <c r="O6" i="3"/>
  <c r="I6" i="3"/>
  <c r="C6" i="3"/>
  <c r="AG5" i="3"/>
  <c r="AA5" i="3"/>
  <c r="U5" i="3"/>
  <c r="O5" i="3"/>
  <c r="I5" i="3"/>
  <c r="C5" i="3"/>
  <c r="AA4" i="3"/>
  <c r="U4" i="3"/>
  <c r="O4" i="3"/>
  <c r="I4" i="3"/>
  <c r="C4" i="3"/>
  <c r="AA3" i="3"/>
  <c r="U3" i="3"/>
  <c r="O3" i="3"/>
  <c r="I3" i="3"/>
  <c r="C3" i="3"/>
  <c r="X26" i="2"/>
  <c r="R26" i="2"/>
  <c r="X25" i="2"/>
  <c r="R25" i="2"/>
  <c r="I25" i="2"/>
  <c r="C33" i="2"/>
  <c r="X24" i="2"/>
  <c r="R24" i="2"/>
  <c r="I24" i="2"/>
  <c r="C32" i="2"/>
  <c r="X23" i="2"/>
  <c r="R23" i="2"/>
  <c r="I23" i="2"/>
  <c r="C31" i="2"/>
  <c r="X22" i="2"/>
  <c r="R22" i="2"/>
  <c r="I22" i="2"/>
  <c r="C30" i="2"/>
  <c r="X21" i="2"/>
  <c r="R21" i="2"/>
  <c r="I21" i="2"/>
  <c r="C29" i="2"/>
  <c r="I20" i="2"/>
  <c r="C28" i="2"/>
  <c r="R18" i="2"/>
  <c r="X17" i="2"/>
  <c r="R17" i="2"/>
  <c r="C25" i="2"/>
  <c r="C17" i="2"/>
  <c r="X16" i="2"/>
  <c r="R16" i="2"/>
  <c r="C24" i="2"/>
  <c r="C16" i="2"/>
  <c r="X15" i="2"/>
  <c r="R15" i="2"/>
  <c r="C23" i="2"/>
  <c r="C15" i="2"/>
  <c r="X14" i="2"/>
  <c r="R14" i="2"/>
  <c r="C22" i="2"/>
  <c r="C14" i="2"/>
  <c r="X13" i="2"/>
  <c r="R13" i="2"/>
  <c r="C21" i="2"/>
  <c r="C13" i="2"/>
  <c r="AD12" i="2"/>
  <c r="AD11" i="2" s="1"/>
  <c r="AD10" i="2" s="1"/>
  <c r="AD9" i="2" s="1"/>
  <c r="AD8" i="2" s="1"/>
  <c r="AD7" i="2" s="1"/>
  <c r="AD6" i="2" s="1"/>
  <c r="AD5" i="2" s="1"/>
  <c r="AD4" i="2" s="1"/>
  <c r="X12" i="2"/>
  <c r="R12" i="2"/>
  <c r="C20" i="2"/>
  <c r="C12" i="2"/>
  <c r="X9" i="2"/>
  <c r="R9" i="2"/>
  <c r="I9" i="2"/>
  <c r="C9" i="2"/>
  <c r="X8" i="2"/>
  <c r="R8" i="2"/>
  <c r="I8" i="2"/>
  <c r="C8" i="2"/>
  <c r="X7" i="2"/>
  <c r="R7" i="2"/>
  <c r="I7" i="2"/>
  <c r="C7" i="2"/>
  <c r="X6" i="2"/>
  <c r="R6" i="2"/>
  <c r="I6" i="2"/>
  <c r="C6" i="2"/>
  <c r="X5" i="2"/>
  <c r="R5" i="2"/>
  <c r="I5" i="2"/>
  <c r="C5" i="2"/>
  <c r="X4" i="2"/>
  <c r="R4" i="2"/>
  <c r="O15" i="2" s="1"/>
  <c r="I4" i="2"/>
  <c r="O17" i="2" s="1"/>
  <c r="C4" i="2"/>
  <c r="O16" i="2" s="1"/>
  <c r="O18" i="2" l="1"/>
  <c r="AG14" i="3"/>
  <c r="AG16" i="3"/>
  <c r="O19" i="2"/>
  <c r="AG3" i="3"/>
  <c r="AG23" i="3"/>
  <c r="AG22" i="3"/>
  <c r="O21" i="2"/>
  <c r="AG20" i="3"/>
  <c r="AG11" i="3"/>
  <c r="O22" i="2"/>
  <c r="AG21" i="3"/>
  <c r="AG26" i="3"/>
  <c r="O20" i="2"/>
  <c r="AG9" i="3"/>
  <c r="AG18" i="3"/>
  <c r="AG25" i="3"/>
  <c r="AG17" i="3"/>
</calcChain>
</file>

<file path=xl/sharedStrings.xml><?xml version="1.0" encoding="utf-8"?>
<sst xmlns="http://schemas.openxmlformats.org/spreadsheetml/2006/main" count="683" uniqueCount="402">
  <si>
    <t>LOCAL</t>
  </si>
  <si>
    <t>GMT</t>
  </si>
  <si>
    <t>EVENT</t>
  </si>
  <si>
    <t>ADS</t>
  </si>
  <si>
    <t>C&amp;D</t>
  </si>
  <si>
    <t>SPY</t>
  </si>
  <si>
    <t>WCS</t>
  </si>
  <si>
    <t>ORTS</t>
  </si>
  <si>
    <t>ACTS</t>
  </si>
  <si>
    <t>SIM</t>
  </si>
  <si>
    <t>AAW FCL</t>
  </si>
  <si>
    <t>BMD FCL</t>
  </si>
  <si>
    <t>Ownship Status</t>
  </si>
  <si>
    <t>AAW</t>
  </si>
  <si>
    <t>ASUW</t>
  </si>
  <si>
    <t>ASW</t>
  </si>
  <si>
    <t>STRIKE</t>
  </si>
  <si>
    <t>SM-2</t>
  </si>
  <si>
    <t>SM-3</t>
  </si>
  <si>
    <t>SM-6</t>
  </si>
  <si>
    <t>ESSM</t>
  </si>
  <si>
    <t>Gun</t>
  </si>
  <si>
    <t>Phlx</t>
  </si>
  <si>
    <t>Harp</t>
  </si>
  <si>
    <t>VLS</t>
  </si>
  <si>
    <t>VLA</t>
  </si>
  <si>
    <t>OTST</t>
  </si>
  <si>
    <t>UWS</t>
  </si>
  <si>
    <t>A/C</t>
  </si>
  <si>
    <t>SPS-67</t>
  </si>
  <si>
    <t>SPQ9B</t>
  </si>
  <si>
    <t>LAMPS</t>
  </si>
  <si>
    <t>CEP</t>
  </si>
  <si>
    <t>LINK</t>
  </si>
  <si>
    <t>IFF</t>
  </si>
  <si>
    <t>EWS</t>
  </si>
  <si>
    <t>NAV</t>
  </si>
  <si>
    <t>ILL 1</t>
  </si>
  <si>
    <t>ILL 2</t>
  </si>
  <si>
    <t>ILL 3</t>
  </si>
  <si>
    <t>ILL 4</t>
  </si>
  <si>
    <t>MP</t>
  </si>
  <si>
    <t>SIGPRO</t>
  </si>
  <si>
    <t>AWS STABILITY/AVAILABILITY</t>
  </si>
  <si>
    <t>WARFARE AREA</t>
  </si>
  <si>
    <t>Do Not Use</t>
  </si>
  <si>
    <t>ADS STABILITY</t>
  </si>
  <si>
    <t>C&amp;D STABILITY</t>
  </si>
  <si>
    <t>AAW FCL STABILITY</t>
  </si>
  <si>
    <t>BMD FCL STABILITY</t>
  </si>
  <si>
    <t>SUSTAINED FCL</t>
  </si>
  <si>
    <t>UP</t>
  </si>
  <si>
    <t>&gt; 30 Min</t>
  </si>
  <si>
    <t xml:space="preserve">DOWN </t>
  </si>
  <si>
    <t>&gt; 1 Hrs</t>
  </si>
  <si>
    <t>UP/NR</t>
  </si>
  <si>
    <t>&gt; 2 Hrs</t>
  </si>
  <si>
    <t>BREAK</t>
  </si>
  <si>
    <t>&gt; 5 Hrs</t>
  </si>
  <si>
    <t>MAX</t>
  </si>
  <si>
    <t>&gt; 10 Hrs</t>
  </si>
  <si>
    <t>MAXFR</t>
  </si>
  <si>
    <t>&gt; 15 Hrs</t>
  </si>
  <si>
    <t>&gt; 20 Hrs</t>
  </si>
  <si>
    <t>WCS STABILITY</t>
  </si>
  <si>
    <t>AAW (Placeholder)</t>
  </si>
  <si>
    <t>ASUW (Placeholder)</t>
  </si>
  <si>
    <t>&gt; 25 Hrs</t>
  </si>
  <si>
    <t>&gt; 50 Hrs</t>
  </si>
  <si>
    <t>AVAILABILITY</t>
  </si>
  <si>
    <t>DGRD</t>
  </si>
  <si>
    <t>-= FCL =-</t>
  </si>
  <si>
    <t>SVDG</t>
  </si>
  <si>
    <t>ORTS STABILITY</t>
  </si>
  <si>
    <t>MP STABILITY</t>
  </si>
  <si>
    <t>ASW (Placeholder)</t>
  </si>
  <si>
    <t>STRIKE (Placeholder)</t>
  </si>
  <si>
    <t>ACS/EXTERNAL INTERFACE AVAILABILITY/STABILITY</t>
  </si>
  <si>
    <t>HWS</t>
  </si>
  <si>
    <t>ILLUM 1</t>
  </si>
  <si>
    <t>SM2</t>
  </si>
  <si>
    <t>SM3</t>
  </si>
  <si>
    <t>SM6</t>
  </si>
  <si>
    <t>OFFLN</t>
  </si>
  <si>
    <t>GUNS</t>
  </si>
  <si>
    <t>PHLX</t>
  </si>
  <si>
    <t>SPQ-9B</t>
  </si>
  <si>
    <t>ILLUM 2</t>
  </si>
  <si>
    <t>ILLUM 3</t>
  </si>
  <si>
    <t>ILLUM1</t>
  </si>
  <si>
    <t>ILLUM2</t>
  </si>
  <si>
    <t>ILLUM3</t>
  </si>
  <si>
    <t>TWS</t>
  </si>
  <si>
    <t>ILLUM 4</t>
  </si>
  <si>
    <t>ILLUM4</t>
  </si>
  <si>
    <t>ADS MAX</t>
  </si>
  <si>
    <t>ADS MAXFR</t>
  </si>
  <si>
    <t>ADS UP</t>
  </si>
  <si>
    <t>ADS DGRD</t>
  </si>
  <si>
    <t>ADS DOWN</t>
  </si>
  <si>
    <t>ADS OFFLINE</t>
  </si>
  <si>
    <t>ADS BREAK</t>
  </si>
  <si>
    <t>CND MAX</t>
  </si>
  <si>
    <t>CND MAXFR</t>
  </si>
  <si>
    <t>CND UP</t>
  </si>
  <si>
    <t>CND DGRD</t>
  </si>
  <si>
    <t>CND DOWN</t>
  </si>
  <si>
    <t>CND OFFLINE</t>
  </si>
  <si>
    <t>CND BREAK</t>
  </si>
  <si>
    <t>SPY MAX</t>
  </si>
  <si>
    <t>SPY MAXFR</t>
  </si>
  <si>
    <t>SPY UP</t>
  </si>
  <si>
    <t>SPY DGRD</t>
  </si>
  <si>
    <t>SPY DOWN</t>
  </si>
  <si>
    <t>SPY OFFLINE</t>
  </si>
  <si>
    <t>SPY BREAK</t>
  </si>
  <si>
    <t>WCS MAX</t>
  </si>
  <si>
    <t>WCS MAXFR</t>
  </si>
  <si>
    <t>WCS UP</t>
  </si>
  <si>
    <t>WCS DGRD</t>
  </si>
  <si>
    <t>WCS DOWN</t>
  </si>
  <si>
    <t>WCS OFFLINE</t>
  </si>
  <si>
    <t>WCS BREAK</t>
  </si>
  <si>
    <t>ORTS MAX</t>
  </si>
  <si>
    <t>ORTS MAXFR</t>
  </si>
  <si>
    <t>ORTS UP</t>
  </si>
  <si>
    <t>ORTS DGRD</t>
  </si>
  <si>
    <t>ORTS DOWN</t>
  </si>
  <si>
    <t>ORTS OFFLINE</t>
  </si>
  <si>
    <t>ORTS BREAK</t>
  </si>
  <si>
    <t>ACTS MAX</t>
  </si>
  <si>
    <t>ACTS MAXFR</t>
  </si>
  <si>
    <t>ACTS UP</t>
  </si>
  <si>
    <t>ACTS DGRD</t>
  </si>
  <si>
    <t>ACTS DOWN</t>
  </si>
  <si>
    <t>ACTS OFFLINE</t>
  </si>
  <si>
    <t>ACTS BREAK</t>
  </si>
  <si>
    <t>SIM MAX</t>
  </si>
  <si>
    <t>SIM MAXFR</t>
  </si>
  <si>
    <t>SIM UP</t>
  </si>
  <si>
    <t>SIM DGRD</t>
  </si>
  <si>
    <t>SIM DOWN</t>
  </si>
  <si>
    <t>SIM OFFLINE</t>
  </si>
  <si>
    <t>SIM BREAK</t>
  </si>
  <si>
    <t>FCL MAX</t>
  </si>
  <si>
    <t>FCL MAXFR</t>
  </si>
  <si>
    <t>FCL UP</t>
  </si>
  <si>
    <t>FCL DGRD</t>
  </si>
  <si>
    <t>FCL DOWN</t>
  </si>
  <si>
    <t>FCL OFFLINE</t>
  </si>
  <si>
    <t>FCL BREAK</t>
  </si>
  <si>
    <t>BMD MAX</t>
  </si>
  <si>
    <t>BMD MAXFR</t>
  </si>
  <si>
    <t>BMD UP</t>
  </si>
  <si>
    <t>BMD DGRD</t>
  </si>
  <si>
    <t>BMD DOWN</t>
  </si>
  <si>
    <t>BMD OFFLINE</t>
  </si>
  <si>
    <t>BMD BREAK</t>
  </si>
  <si>
    <t>SM2 MAX</t>
  </si>
  <si>
    <t>SM2 MAXFR</t>
  </si>
  <si>
    <t>SM2 UP</t>
  </si>
  <si>
    <t>SM2 DGRD</t>
  </si>
  <si>
    <t>SM2 DOWN</t>
  </si>
  <si>
    <t>SM2 OFFLINE</t>
  </si>
  <si>
    <t>SM2 BREAK</t>
  </si>
  <si>
    <t>SM3 MAX</t>
  </si>
  <si>
    <t>SM3 MAXFR</t>
  </si>
  <si>
    <t>SM3 UP</t>
  </si>
  <si>
    <t>SM3 DGRD</t>
  </si>
  <si>
    <t>SM3 DOWN</t>
  </si>
  <si>
    <t>SM3 OFFLINE</t>
  </si>
  <si>
    <t>SM3 BREAK</t>
  </si>
  <si>
    <t>SM6 MAX</t>
  </si>
  <si>
    <t>SM6 MAXFR</t>
  </si>
  <si>
    <t>SM6 UP</t>
  </si>
  <si>
    <t>SM6 DGRD</t>
  </si>
  <si>
    <t>SM6 DOWN</t>
  </si>
  <si>
    <t>SM6 OFFLINE</t>
  </si>
  <si>
    <t>SM6 BREAK</t>
  </si>
  <si>
    <t>ESSM MAX</t>
  </si>
  <si>
    <t>ESSM MAXFR</t>
  </si>
  <si>
    <t>ESSM UP</t>
  </si>
  <si>
    <t>ESSM DGRD</t>
  </si>
  <si>
    <t>ESSM DOWN</t>
  </si>
  <si>
    <t>ESSM OFFLINE</t>
  </si>
  <si>
    <t>ESSM BREAK</t>
  </si>
  <si>
    <t>GUN MAX</t>
  </si>
  <si>
    <t>GUN MAXFR</t>
  </si>
  <si>
    <t>GUN UP</t>
  </si>
  <si>
    <t>GUN DGRD</t>
  </si>
  <si>
    <t>GUN DOWN</t>
  </si>
  <si>
    <t>GUN OFFLINE</t>
  </si>
  <si>
    <t>GUN BREAK</t>
  </si>
  <si>
    <t>TWS MAX</t>
  </si>
  <si>
    <t>TWS MAXFR</t>
  </si>
  <si>
    <t>TWS UP</t>
  </si>
  <si>
    <t>TWS DGRD</t>
  </si>
  <si>
    <t>TWS DOWN</t>
  </si>
  <si>
    <t>TWS OFFLINE</t>
  </si>
  <si>
    <t>TWS BREAK</t>
  </si>
  <si>
    <t>PWS MAX</t>
  </si>
  <si>
    <t>PWS MAXFR</t>
  </si>
  <si>
    <t>PWS UP</t>
  </si>
  <si>
    <t>PWS DGRD</t>
  </si>
  <si>
    <t>PWS DOWN</t>
  </si>
  <si>
    <t>PWS OFFLINE</t>
  </si>
  <si>
    <t>PWS BREAK</t>
  </si>
  <si>
    <t>HWS MAX</t>
  </si>
  <si>
    <t>HWS MAXFR</t>
  </si>
  <si>
    <t>HWS UP</t>
  </si>
  <si>
    <t>HWS DGRD</t>
  </si>
  <si>
    <t>HWS DOWN</t>
  </si>
  <si>
    <t>HWS OFFLINE</t>
  </si>
  <si>
    <t>HWS BREAK</t>
  </si>
  <si>
    <t>VLS MAX</t>
  </si>
  <si>
    <t>VLS MAXFR</t>
  </si>
  <si>
    <t>VLS UP</t>
  </si>
  <si>
    <t>VLS DGRD</t>
  </si>
  <si>
    <t>VLS DOWN</t>
  </si>
  <si>
    <t>VLS OFFLINE</t>
  </si>
  <si>
    <t>VLS BREAK</t>
  </si>
  <si>
    <t>VLA MAX</t>
  </si>
  <si>
    <t>VLA MAXFR</t>
  </si>
  <si>
    <t>VLA UP</t>
  </si>
  <si>
    <t>VLA DGRD</t>
  </si>
  <si>
    <t>VLA DOWN</t>
  </si>
  <si>
    <t>VLA OFFLINE</t>
  </si>
  <si>
    <t>VLA BREAK</t>
  </si>
  <si>
    <t>OTST MAX</t>
  </si>
  <si>
    <t>OTST MAXFR</t>
  </si>
  <si>
    <t>OTST UP</t>
  </si>
  <si>
    <t>OTST DGRD</t>
  </si>
  <si>
    <t>OTST DOWN</t>
  </si>
  <si>
    <t>OTST OFFLINE</t>
  </si>
  <si>
    <t>OTST BREAK</t>
  </si>
  <si>
    <t>UWS MAX</t>
  </si>
  <si>
    <t>UWS MAXFR</t>
  </si>
  <si>
    <t>UWS UP</t>
  </si>
  <si>
    <t>UWS DGRD</t>
  </si>
  <si>
    <t>UWS DOWN</t>
  </si>
  <si>
    <t>UWS OFFLINE</t>
  </si>
  <si>
    <t>UWS BREAK</t>
  </si>
  <si>
    <t>CEP MAX</t>
  </si>
  <si>
    <t>CEP MAXFR</t>
  </si>
  <si>
    <t>CEP UP</t>
  </si>
  <si>
    <t>CEP DGRD</t>
  </si>
  <si>
    <t>CEP DOWN</t>
  </si>
  <si>
    <t>CEP OFFLINE</t>
  </si>
  <si>
    <t>CEP BREAK</t>
  </si>
  <si>
    <t>CEP NET</t>
  </si>
  <si>
    <t>JMCIS MAX</t>
  </si>
  <si>
    <t>JMCIS MAXFR</t>
  </si>
  <si>
    <t>JMCIS UP</t>
  </si>
  <si>
    <t>JMCIS DGRD</t>
  </si>
  <si>
    <t>JMCIS DOWN</t>
  </si>
  <si>
    <t>JMCIS OFFLINE</t>
  </si>
  <si>
    <t>JMCIS BREAK</t>
  </si>
  <si>
    <t>LINK MAX</t>
  </si>
  <si>
    <t>LINK MAXFR</t>
  </si>
  <si>
    <t>LINK UP</t>
  </si>
  <si>
    <t>LINK DGRD</t>
  </si>
  <si>
    <t>LINK DOWN</t>
  </si>
  <si>
    <t>LINK OFFLINE</t>
  </si>
  <si>
    <t>LINK BREAK</t>
  </si>
  <si>
    <t>AC MAX</t>
  </si>
  <si>
    <t>AC MAXFR</t>
  </si>
  <si>
    <t>AC UP</t>
  </si>
  <si>
    <t>AC DGRD</t>
  </si>
  <si>
    <t>AC DOWN</t>
  </si>
  <si>
    <t>AC OFFLINE</t>
  </si>
  <si>
    <t>AC BREAK</t>
  </si>
  <si>
    <t>LAMPS MAX</t>
  </si>
  <si>
    <t>LAMPS MAXFR</t>
  </si>
  <si>
    <t>LAMPS UP</t>
  </si>
  <si>
    <t>LAMPS DGRD</t>
  </si>
  <si>
    <t>LAMPS DOWN</t>
  </si>
  <si>
    <t>LAMPS OFFLINE</t>
  </si>
  <si>
    <t>LAMPS BREAK</t>
  </si>
  <si>
    <t>EWS MAX</t>
  </si>
  <si>
    <t>EWS MAXFR</t>
  </si>
  <si>
    <t>EWS UP</t>
  </si>
  <si>
    <t>EWS DGRD</t>
  </si>
  <si>
    <t>EWS DOWN</t>
  </si>
  <si>
    <t>EWS OFFLINE</t>
  </si>
  <si>
    <t>EWS BREAK</t>
  </si>
  <si>
    <t>SPQ9B MAX</t>
  </si>
  <si>
    <t>SPQ9B MAXFR</t>
  </si>
  <si>
    <t>SPQ9B UP</t>
  </si>
  <si>
    <t>SPQ9B DGRD</t>
  </si>
  <si>
    <t>SPQ9B DOWN</t>
  </si>
  <si>
    <t>SPQ9B OFFLINE</t>
  </si>
  <si>
    <t>SPQ9B BREAK</t>
  </si>
  <si>
    <t>SPS67 MAX</t>
  </si>
  <si>
    <t>SPS67 MAXFR</t>
  </si>
  <si>
    <t>SPS67 UP</t>
  </si>
  <si>
    <t>SPS67 DGRD</t>
  </si>
  <si>
    <t>SPS67 DOWN</t>
  </si>
  <si>
    <t>SPS67 OFFLINE</t>
  </si>
  <si>
    <t>SPS67 BREAK</t>
  </si>
  <si>
    <t>NAV MAX</t>
  </si>
  <si>
    <t>NAV MAXFR</t>
  </si>
  <si>
    <t>NAV UP</t>
  </si>
  <si>
    <t>NAV DGRD</t>
  </si>
  <si>
    <t>NAV DOWN</t>
  </si>
  <si>
    <t>NAV OFFLINE</t>
  </si>
  <si>
    <t>NAV BREAK</t>
  </si>
  <si>
    <t>IFF MAX</t>
  </si>
  <si>
    <t>IFF MAXFR</t>
  </si>
  <si>
    <t>IFF UP</t>
  </si>
  <si>
    <t>IFF DGRD</t>
  </si>
  <si>
    <t>IFF DOWN</t>
  </si>
  <si>
    <t>IFF OFFLINE</t>
  </si>
  <si>
    <t>IFF BREAK</t>
  </si>
  <si>
    <t>ILL1 MAX</t>
  </si>
  <si>
    <t>ILL1 MAXFR</t>
  </si>
  <si>
    <t>ILL1 UP</t>
  </si>
  <si>
    <t>ILL1 DGRD</t>
  </si>
  <si>
    <t>ILL1 DOWN</t>
  </si>
  <si>
    <t>ILL1 OFFLINE</t>
  </si>
  <si>
    <t>ILL1 BREAK</t>
  </si>
  <si>
    <t>ILL2 MAX</t>
  </si>
  <si>
    <t>ILL2 MAXFR</t>
  </si>
  <si>
    <t>ILL2 UP</t>
  </si>
  <si>
    <t>ILL2 DGRD</t>
  </si>
  <si>
    <t>ILL2 DOWN</t>
  </si>
  <si>
    <t>ILL2 OFFLINE</t>
  </si>
  <si>
    <t>ILL2 BREAK</t>
  </si>
  <si>
    <t>ILL3 MAX</t>
  </si>
  <si>
    <t>ILL3 MAXFR</t>
  </si>
  <si>
    <t>ILL3 UP</t>
  </si>
  <si>
    <t>ILL3 DGRD</t>
  </si>
  <si>
    <t>ILL3 DOWN</t>
  </si>
  <si>
    <t>ILL3 OFFLINE</t>
  </si>
  <si>
    <t>ILL3 BREAK</t>
  </si>
  <si>
    <t>ILL4 MAX</t>
  </si>
  <si>
    <t>ILL4 MAXFR</t>
  </si>
  <si>
    <t>ILL4 UP</t>
  </si>
  <si>
    <t>ILL4 DGRD</t>
  </si>
  <si>
    <t>ILL4 DOWN</t>
  </si>
  <si>
    <t>ILL4 OFFLINE</t>
  </si>
  <si>
    <t>ILL4 BREAK</t>
  </si>
  <si>
    <t>MP MAX</t>
  </si>
  <si>
    <t>MP MAXFR</t>
  </si>
  <si>
    <t>MP UP</t>
  </si>
  <si>
    <t>MP DGRD</t>
  </si>
  <si>
    <t>MP DOWN</t>
  </si>
  <si>
    <t>MP OFFLINE</t>
  </si>
  <si>
    <t>MP BREAK</t>
  </si>
  <si>
    <t>SIGPRO MAX</t>
  </si>
  <si>
    <t>SIGPRO MAXFR</t>
  </si>
  <si>
    <t>SIGPRO UP</t>
  </si>
  <si>
    <t>SIGPRO DGRD</t>
  </si>
  <si>
    <t>SIGPRO DOWN</t>
  </si>
  <si>
    <t>SIGPRO OFFLINE</t>
  </si>
  <si>
    <t>SIGPRO BREAK</t>
  </si>
  <si>
    <t>AAW MAX</t>
  </si>
  <si>
    <t>AAW MAXFR</t>
  </si>
  <si>
    <t>AAW UP</t>
  </si>
  <si>
    <t>AAW DGRD</t>
  </si>
  <si>
    <t>AAW DOWN</t>
  </si>
  <si>
    <t>AAW OFFLINE</t>
  </si>
  <si>
    <t>AAW BREAK</t>
  </si>
  <si>
    <t>AAW SVDG</t>
  </si>
  <si>
    <t>ASUW MAX</t>
  </si>
  <si>
    <t>ASUW MAXFR</t>
  </si>
  <si>
    <t>ASUW UP</t>
  </si>
  <si>
    <t>ASUW DGRD</t>
  </si>
  <si>
    <t>ASUW DOWN</t>
  </si>
  <si>
    <t>ASUW OFFLINE</t>
  </si>
  <si>
    <t>ASUW BREAK</t>
  </si>
  <si>
    <t>ASW MAX</t>
  </si>
  <si>
    <t>ASW MAXFR</t>
  </si>
  <si>
    <t>ASW UP</t>
  </si>
  <si>
    <t>ASW DGRD</t>
  </si>
  <si>
    <t>ASW DOWN</t>
  </si>
  <si>
    <t>ASW OFFLINE</t>
  </si>
  <si>
    <t>ASW BREAK</t>
  </si>
  <si>
    <t>STRIKE MAX</t>
  </si>
  <si>
    <t>STRIKE MAXFR</t>
  </si>
  <si>
    <t>STRIKE UP</t>
  </si>
  <si>
    <t>STRIKE DGRD</t>
  </si>
  <si>
    <t>STRIKE DOWN</t>
  </si>
  <si>
    <t>STRIKE OFFLINE</t>
  </si>
  <si>
    <t>STRIKE BREAK</t>
  </si>
  <si>
    <t>ORTS Detect</t>
  </si>
  <si>
    <t>MMSP STABILITY</t>
  </si>
  <si>
    <t>RCC STABILITY</t>
  </si>
  <si>
    <t>RCC</t>
  </si>
  <si>
    <t>MMSP</t>
  </si>
  <si>
    <t>AWS</t>
  </si>
  <si>
    <t>AWS MAX</t>
  </si>
  <si>
    <t>AWS MAXFR</t>
  </si>
  <si>
    <t>AWS UP</t>
  </si>
  <si>
    <t>AWS DGRD</t>
  </si>
  <si>
    <t>AWS DOWN</t>
  </si>
  <si>
    <t>AWS OFFLINE</t>
  </si>
  <si>
    <t>AWS BREAK</t>
  </si>
  <si>
    <t>AWS SVDG</t>
  </si>
  <si>
    <t>-= AWS =-</t>
  </si>
  <si>
    <t>ADSC</t>
  </si>
  <si>
    <t>ADS Consoles</t>
  </si>
  <si>
    <t>AWS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</si>
</sst>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[h]\ &quot;Hrs&quot;\ mm\ &quot;Min&quot;;@"/>
    <numFmt numFmtId="166" formatCode="[h]:mm:ss;@"/>
    <numFmt numFmtId="167" formatCode="0.0%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7"/>
      <name val="Arial"/>
      <family val="2"/>
    </font>
    <font>
      <sz val="7"/>
      <color indexed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/>
    <xf numFmtId="164" fontId="5" fillId="0" borderId="7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164" fontId="4" fillId="0" borderId="0" xfId="0" applyNumberFormat="1" applyFont="1" applyBorder="1"/>
    <xf numFmtId="14" fontId="4" fillId="0" borderId="0" xfId="0" applyNumberFormat="1" applyFont="1" applyBorder="1"/>
    <xf numFmtId="0" fontId="0" fillId="0" borderId="0" xfId="0" applyBorder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6" borderId="19" xfId="0" applyFont="1" applyFill="1" applyBorder="1" applyAlignment="1">
      <alignment horizontal="left" vertical="center"/>
    </xf>
    <xf numFmtId="0" fontId="5" fillId="6" borderId="19" xfId="0" applyFont="1" applyFill="1" applyBorder="1" applyAlignment="1">
      <alignment horizontal="left" vertical="center"/>
    </xf>
    <xf numFmtId="0" fontId="5" fillId="7" borderId="13" xfId="0" applyFont="1" applyFill="1" applyBorder="1"/>
    <xf numFmtId="0" fontId="5" fillId="7" borderId="14" xfId="0" applyFont="1" applyFill="1" applyBorder="1"/>
    <xf numFmtId="0" fontId="6" fillId="7" borderId="23" xfId="0" applyFont="1" applyFill="1" applyBorder="1" applyAlignment="1">
      <alignment horizontal="left" vertical="center"/>
    </xf>
    <xf numFmtId="16" fontId="0" fillId="0" borderId="0" xfId="0" applyNumberFormat="1"/>
    <xf numFmtId="0" fontId="5" fillId="7" borderId="23" xfId="0" applyFont="1" applyFill="1" applyBorder="1" applyAlignment="1">
      <alignment horizontal="left" vertical="center"/>
    </xf>
    <xf numFmtId="0" fontId="2" fillId="8" borderId="13" xfId="0" applyFont="1" applyFill="1" applyBorder="1"/>
    <xf numFmtId="0" fontId="2" fillId="8" borderId="14" xfId="0" applyFont="1" applyFill="1" applyBorder="1"/>
    <xf numFmtId="0" fontId="4" fillId="9" borderId="23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left" vertical="center"/>
    </xf>
    <xf numFmtId="0" fontId="2" fillId="10" borderId="13" xfId="0" applyFont="1" applyFill="1" applyBorder="1"/>
    <xf numFmtId="0" fontId="2" fillId="10" borderId="14" xfId="0" applyFont="1" applyFill="1" applyBorder="1"/>
    <xf numFmtId="0" fontId="4" fillId="3" borderId="25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11" borderId="13" xfId="0" applyFont="1" applyFill="1" applyBorder="1"/>
    <xf numFmtId="0" fontId="2" fillId="11" borderId="14" xfId="0" applyFont="1" applyFill="1" applyBorder="1"/>
    <xf numFmtId="0" fontId="5" fillId="5" borderId="25" xfId="0" applyFont="1" applyFill="1" applyBorder="1" applyAlignment="1">
      <alignment horizontal="left" vertical="center"/>
    </xf>
    <xf numFmtId="0" fontId="2" fillId="4" borderId="13" xfId="0" applyFont="1" applyFill="1" applyBorder="1"/>
    <xf numFmtId="0" fontId="2" fillId="4" borderId="14" xfId="0" applyFont="1" applyFill="1" applyBorder="1"/>
    <xf numFmtId="0" fontId="5" fillId="12" borderId="25" xfId="0" applyFont="1" applyFill="1" applyBorder="1" applyAlignment="1">
      <alignment horizontal="left" vertical="center"/>
    </xf>
    <xf numFmtId="0" fontId="5" fillId="13" borderId="13" xfId="0" applyFont="1" applyFill="1" applyBorder="1"/>
    <xf numFmtId="0" fontId="5" fillId="13" borderId="14" xfId="0" applyFont="1" applyFill="1" applyBorder="1"/>
    <xf numFmtId="0" fontId="2" fillId="0" borderId="15" xfId="0" applyFont="1" applyFill="1" applyBorder="1" applyAlignment="1">
      <alignment horizontal="left" vertical="center"/>
    </xf>
    <xf numFmtId="1" fontId="2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5" fillId="14" borderId="13" xfId="0" applyFont="1" applyFill="1" applyBorder="1"/>
    <xf numFmtId="0" fontId="5" fillId="14" borderId="14" xfId="0" applyFont="1" applyFill="1" applyBorder="1"/>
    <xf numFmtId="0" fontId="0" fillId="0" borderId="13" xfId="0" applyBorder="1"/>
    <xf numFmtId="0" fontId="5" fillId="12" borderId="13" xfId="0" applyFont="1" applyFill="1" applyBorder="1"/>
    <xf numFmtId="0" fontId="5" fillId="12" borderId="14" xfId="0" applyFont="1" applyFill="1" applyBorder="1"/>
    <xf numFmtId="0" fontId="5" fillId="15" borderId="28" xfId="0" applyFont="1" applyFill="1" applyBorder="1"/>
    <xf numFmtId="0" fontId="5" fillId="15" borderId="29" xfId="0" applyFont="1" applyFill="1" applyBorder="1"/>
    <xf numFmtId="0" fontId="5" fillId="5" borderId="19" xfId="0" quotePrefix="1" applyFont="1" applyFill="1" applyBorder="1" applyAlignment="1">
      <alignment horizontal="center"/>
    </xf>
    <xf numFmtId="0" fontId="4" fillId="10" borderId="4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" fillId="0" borderId="0" xfId="0" applyFont="1"/>
    <xf numFmtId="0" fontId="0" fillId="0" borderId="14" xfId="0" applyBorder="1"/>
    <xf numFmtId="0" fontId="0" fillId="0" borderId="0" xfId="0" applyFill="1"/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/>
    <xf numFmtId="0" fontId="6" fillId="0" borderId="15" xfId="0" applyFont="1" applyFill="1" applyBorder="1"/>
    <xf numFmtId="0" fontId="8" fillId="0" borderId="15" xfId="0" applyFont="1" applyFill="1" applyBorder="1"/>
    <xf numFmtId="0" fontId="0" fillId="0" borderId="33" xfId="0" applyBorder="1"/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4" fillId="0" borderId="0" xfId="0" applyNumberFormat="1" applyFont="1"/>
    <xf numFmtId="0" fontId="5" fillId="5" borderId="19" xfId="0" applyFont="1" applyFill="1" applyBorder="1" applyAlignment="1">
      <alignment horizontal="center"/>
    </xf>
    <xf numFmtId="167" fontId="4" fillId="0" borderId="30" xfId="1" applyNumberFormat="1" applyFont="1" applyBorder="1"/>
    <xf numFmtId="167" fontId="4" fillId="0" borderId="32" xfId="1" applyNumberFormat="1" applyFont="1" applyBorder="1"/>
    <xf numFmtId="0" fontId="4" fillId="0" borderId="36" xfId="0" applyFont="1" applyBorder="1"/>
    <xf numFmtId="0" fontId="2" fillId="2" borderId="1" xfId="0" applyFont="1" applyFill="1" applyBorder="1" applyAlignment="1">
      <alignment horizontal="center" textRotation="90"/>
    </xf>
    <xf numFmtId="0" fontId="0" fillId="2" borderId="8" xfId="0" applyFill="1" applyBorder="1" applyAlignment="1">
      <alignment horizont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34" xfId="0" applyFont="1" applyFill="1" applyBorder="1" applyAlignment="1">
      <alignment horizontal="center" vertical="center" textRotation="90"/>
    </xf>
    <xf numFmtId="0" fontId="4" fillId="0" borderId="35" xfId="0" applyFont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textRotation="90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165" fontId="6" fillId="6" borderId="21" xfId="0" applyNumberFormat="1" applyFont="1" applyFill="1" applyBorder="1" applyAlignment="1">
      <alignment horizontal="center" vertical="center"/>
    </xf>
    <xf numFmtId="165" fontId="6" fillId="6" borderId="22" xfId="0" applyNumberFormat="1" applyFont="1" applyFill="1" applyBorder="1" applyAlignment="1">
      <alignment horizontal="center" vertical="center"/>
    </xf>
    <xf numFmtId="165" fontId="6" fillId="7" borderId="3" xfId="0" applyNumberFormat="1" applyFont="1" applyFill="1" applyBorder="1" applyAlignment="1">
      <alignment horizontal="center" vertical="center"/>
    </xf>
    <xf numFmtId="165" fontId="6" fillId="7" borderId="24" xfId="0" applyNumberFormat="1" applyFont="1" applyFill="1" applyBorder="1" applyAlignment="1">
      <alignment horizontal="center" vertical="center"/>
    </xf>
    <xf numFmtId="165" fontId="4" fillId="9" borderId="3" xfId="0" applyNumberFormat="1" applyFont="1" applyFill="1" applyBorder="1" applyAlignment="1">
      <alignment horizontal="center" vertical="center"/>
    </xf>
    <xf numFmtId="165" fontId="4" fillId="9" borderId="24" xfId="0" applyNumberFormat="1" applyFont="1" applyFill="1" applyBorder="1" applyAlignment="1">
      <alignment horizontal="center" vertical="center"/>
    </xf>
    <xf numFmtId="165" fontId="4" fillId="3" borderId="26" xfId="0" applyNumberFormat="1" applyFont="1" applyFill="1" applyBorder="1" applyAlignment="1">
      <alignment horizontal="center" vertical="center"/>
    </xf>
    <xf numFmtId="165" fontId="4" fillId="3" borderId="27" xfId="0" applyNumberFormat="1" applyFont="1" applyFill="1" applyBorder="1" applyAlignment="1">
      <alignment horizontal="center" vertical="center"/>
    </xf>
    <xf numFmtId="165" fontId="5" fillId="5" borderId="17" xfId="0" applyNumberFormat="1" applyFont="1" applyFill="1" applyBorder="1" applyAlignment="1">
      <alignment horizontal="center" vertical="center"/>
    </xf>
    <xf numFmtId="165" fontId="5" fillId="5" borderId="18" xfId="0" applyNumberFormat="1" applyFont="1" applyFill="1" applyBorder="1" applyAlignment="1">
      <alignment horizontal="center" vertical="center"/>
    </xf>
    <xf numFmtId="165" fontId="5" fillId="12" borderId="17" xfId="0" applyNumberFormat="1" applyFont="1" applyFill="1" applyBorder="1" applyAlignment="1">
      <alignment horizontal="center" vertical="center"/>
    </xf>
    <xf numFmtId="165" fontId="5" fillId="12" borderId="18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65" fontId="4" fillId="10" borderId="3" xfId="0" applyNumberFormat="1" applyFont="1" applyFill="1" applyBorder="1" applyAlignment="1">
      <alignment horizontal="center" vertical="center"/>
    </xf>
    <xf numFmtId="165" fontId="4" fillId="10" borderId="24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6"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bgColor indexed="13"/>
        </patternFill>
      </fill>
    </dxf>
    <dxf>
      <font>
        <b/>
        <i val="0"/>
        <strike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rgb="FFFFFF9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80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colors>
    <mruColors>
      <color rgb="FFFF0000"/>
      <color rgb="FFFFFF99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2"/>
  <sheetViews>
    <sheetView tabSelected="1" zoomScale="110" zoomScaleNormal="110" workbookViewId="0">
      <pane ySplit="2" topLeftCell="A3" activePane="bottomLeft" state="frozen"/>
      <selection pane="bottomLeft" activeCell="C2" sqref="C2"/>
    </sheetView>
  </sheetViews>
  <sheetFormatPr defaultRowHeight="12.75" x14ac:dyDescent="0.2"/>
  <cols>
    <col min="1" max="1" width="8" style="15" customWidth="1"/>
    <col min="2" max="2" width="8.7109375" style="5" customWidth="1"/>
    <col min="3" max="3" width="27.42578125" style="16" customWidth="1"/>
    <col min="4" max="4" width="2.85546875" style="17" customWidth="1"/>
    <col min="5" max="14" width="2.85546875" style="4" customWidth="1"/>
    <col min="15" max="15" width="2.85546875" style="17" customWidth="1"/>
    <col min="16" max="42" width="2.85546875" style="4" customWidth="1"/>
    <col min="43" max="43" width="2.85546875" style="20" customWidth="1"/>
    <col min="44" max="45" width="2.85546875" style="18" customWidth="1"/>
    <col min="46" max="46" width="2.85546875" style="19" customWidth="1"/>
    <col min="47" max="47" width="3" style="77" bestFit="1" customWidth="1"/>
    <col min="48" max="48" width="14.7109375" style="5" customWidth="1"/>
    <col min="49" max="49" width="9.5703125" style="6" bestFit="1" customWidth="1"/>
  </cols>
  <sheetData>
    <row r="1" spans="1:49" ht="12.75" customHeight="1" x14ac:dyDescent="0.2">
      <c r="A1" s="1" t="s">
        <v>0</v>
      </c>
      <c r="B1" s="2" t="s">
        <v>1</v>
      </c>
      <c r="C1" s="3" t="s">
        <v>2</v>
      </c>
      <c r="D1" s="93"/>
      <c r="E1" s="91" t="s">
        <v>3</v>
      </c>
      <c r="F1" s="91" t="s">
        <v>4</v>
      </c>
      <c r="G1" s="91" t="s">
        <v>5</v>
      </c>
      <c r="H1" s="91" t="s">
        <v>6</v>
      </c>
      <c r="I1" s="91" t="s">
        <v>7</v>
      </c>
      <c r="J1" s="91" t="s">
        <v>8</v>
      </c>
      <c r="K1" s="91" t="s">
        <v>9</v>
      </c>
      <c r="L1" s="91" t="s">
        <v>10</v>
      </c>
      <c r="M1" s="91" t="s">
        <v>11</v>
      </c>
      <c r="N1" s="91" t="s">
        <v>384</v>
      </c>
      <c r="O1" s="78"/>
      <c r="P1" s="80" t="s">
        <v>12</v>
      </c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2"/>
      <c r="AQ1" s="85" t="s">
        <v>13</v>
      </c>
      <c r="AR1" s="87" t="s">
        <v>14</v>
      </c>
      <c r="AS1" s="87" t="s">
        <v>15</v>
      </c>
      <c r="AT1" s="89" t="s">
        <v>16</v>
      </c>
      <c r="AU1" s="83" t="s">
        <v>389</v>
      </c>
    </row>
    <row r="2" spans="1:49" s="14" customFormat="1" ht="46.5" customHeight="1" x14ac:dyDescent="0.2">
      <c r="A2" s="7">
        <f>A3</f>
        <v>0</v>
      </c>
      <c r="B2" s="8">
        <f>B3</f>
        <v>0</v>
      </c>
      <c r="C2" s="9"/>
      <c r="D2" s="94"/>
      <c r="E2" s="92"/>
      <c r="F2" s="92"/>
      <c r="G2" s="92"/>
      <c r="H2" s="92"/>
      <c r="I2" s="92"/>
      <c r="J2" s="95"/>
      <c r="K2" s="95"/>
      <c r="L2" s="95"/>
      <c r="M2" s="92"/>
      <c r="N2" s="92"/>
      <c r="O2" s="79"/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31</v>
      </c>
      <c r="AE2" s="10" t="s">
        <v>32</v>
      </c>
      <c r="AF2" s="10" t="s">
        <v>33</v>
      </c>
      <c r="AG2" s="10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1" t="s">
        <v>40</v>
      </c>
      <c r="AN2" s="11" t="s">
        <v>41</v>
      </c>
      <c r="AO2" s="11" t="s">
        <v>42</v>
      </c>
      <c r="AP2" s="11" t="s">
        <v>399</v>
      </c>
      <c r="AQ2" s="86"/>
      <c r="AR2" s="88"/>
      <c r="AS2" s="88"/>
      <c r="AT2" s="90"/>
      <c r="AU2" s="84" t="s">
        <v>389</v>
      </c>
      <c r="AV2" s="12"/>
      <c r="AW2" s="13"/>
    </row>
  </sheetData>
  <mergeCells count="18">
    <mergeCell ref="N1:N2"/>
    <mergeCell ref="I1:I2"/>
    <mergeCell ref="D1:D2"/>
    <mergeCell ref="E1:E2"/>
    <mergeCell ref="F1:F2"/>
    <mergeCell ref="G1:G2"/>
    <mergeCell ref="H1:H2"/>
    <mergeCell ref="J1:J2"/>
    <mergeCell ref="K1:K2"/>
    <mergeCell ref="L1:L2"/>
    <mergeCell ref="M1:M2"/>
    <mergeCell ref="O1:O2"/>
    <mergeCell ref="P1:AP1"/>
    <mergeCell ref="AU1:AU2"/>
    <mergeCell ref="AQ1:AQ2"/>
    <mergeCell ref="AR1:AR2"/>
    <mergeCell ref="AS1:AS2"/>
    <mergeCell ref="AT1:AT2"/>
  </mergeCells>
  <conditionalFormatting sqref="P1:P1048576 AQ1:AU1048576 Q2:AP1048576">
    <cfRule type="cellIs" dxfId="25" priority="13" stopIfTrue="1" operator="equal">
      <formula>"U"</formula>
    </cfRule>
    <cfRule type="cellIs" dxfId="24" priority="14" stopIfTrue="1" operator="equal">
      <formula>"D"</formula>
    </cfRule>
    <cfRule type="cellIs" dxfId="23" priority="15" stopIfTrue="1" operator="equal">
      <formula>"DG"</formula>
    </cfRule>
  </conditionalFormatting>
  <conditionalFormatting sqref="E1:M1048576">
    <cfRule type="cellIs" dxfId="22" priority="1" stopIfTrue="1" operator="equal">
      <formula>"U"</formula>
    </cfRule>
    <cfRule type="cellIs" dxfId="21" priority="2" stopIfTrue="1" operator="equal">
      <formula>"D"</formula>
    </cfRule>
    <cfRule type="cellIs" dxfId="20" priority="3" stopIfTrue="1" operator="equal">
      <formula>"DG"</formula>
    </cfRule>
  </conditionalFormatting>
  <pageMargins left="0.75" right="0.75" top="1" bottom="1" header="0.5" footer="0.5"/>
  <pageSetup orientation="portrait" r:id="rId1"/>
  <headerFooter alignWithMargins="0">
    <oddHeader>&amp;C&amp;c</oddHeader>
    <oddFooter>&amp;C&amp;c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137</v>
      </c>
      <c r="B1" s="70" t="s">
        <v>138</v>
      </c>
      <c r="C1" s="70" t="s">
        <v>139</v>
      </c>
      <c r="D1" s="70" t="s">
        <v>140</v>
      </c>
      <c r="E1" s="70" t="s">
        <v>141</v>
      </c>
      <c r="F1" s="70" t="s">
        <v>142</v>
      </c>
      <c r="G1" s="70" t="s">
        <v>143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144</v>
      </c>
      <c r="B1" s="70" t="s">
        <v>145</v>
      </c>
      <c r="C1" s="70" t="s">
        <v>146</v>
      </c>
      <c r="D1" s="70" t="s">
        <v>147</v>
      </c>
      <c r="E1" s="70" t="s">
        <v>148</v>
      </c>
      <c r="F1" s="70" t="s">
        <v>149</v>
      </c>
      <c r="G1" s="70" t="s">
        <v>150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151</v>
      </c>
      <c r="B1" s="70" t="s">
        <v>152</v>
      </c>
      <c r="C1" s="70" t="s">
        <v>153</v>
      </c>
      <c r="D1" s="70" t="s">
        <v>154</v>
      </c>
      <c r="E1" s="70" t="s">
        <v>155</v>
      </c>
      <c r="F1" s="70" t="s">
        <v>156</v>
      </c>
      <c r="G1" s="70" t="s">
        <v>157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158</v>
      </c>
      <c r="B1" s="70" t="s">
        <v>159</v>
      </c>
      <c r="C1" s="70" t="s">
        <v>160</v>
      </c>
      <c r="D1" s="70" t="s">
        <v>161</v>
      </c>
      <c r="E1" s="70" t="s">
        <v>162</v>
      </c>
      <c r="F1" s="70" t="s">
        <v>163</v>
      </c>
      <c r="G1" s="70" t="s">
        <v>164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165</v>
      </c>
      <c r="B1" s="70" t="s">
        <v>166</v>
      </c>
      <c r="C1" s="70" t="s">
        <v>167</v>
      </c>
      <c r="D1" s="70" t="s">
        <v>168</v>
      </c>
      <c r="E1" s="70" t="s">
        <v>169</v>
      </c>
      <c r="F1" s="70" t="s">
        <v>170</v>
      </c>
      <c r="G1" s="70" t="s">
        <v>171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172</v>
      </c>
      <c r="B1" s="70" t="s">
        <v>173</v>
      </c>
      <c r="C1" s="70" t="s">
        <v>174</v>
      </c>
      <c r="D1" s="70" t="s">
        <v>175</v>
      </c>
      <c r="E1" s="70" t="s">
        <v>176</v>
      </c>
      <c r="F1" s="70" t="s">
        <v>177</v>
      </c>
      <c r="G1" s="70" t="s">
        <v>178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179</v>
      </c>
      <c r="B1" s="70" t="s">
        <v>180</v>
      </c>
      <c r="C1" s="70" t="s">
        <v>181</v>
      </c>
      <c r="D1" s="70" t="s">
        <v>182</v>
      </c>
      <c r="E1" s="70" t="s">
        <v>183</v>
      </c>
      <c r="F1" s="70" t="s">
        <v>184</v>
      </c>
      <c r="G1" s="70" t="s">
        <v>185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186</v>
      </c>
      <c r="B1" s="70" t="s">
        <v>187</v>
      </c>
      <c r="C1" s="70" t="s">
        <v>188</v>
      </c>
      <c r="D1" s="70" t="s">
        <v>189</v>
      </c>
      <c r="E1" s="70" t="s">
        <v>190</v>
      </c>
      <c r="F1" s="70" t="s">
        <v>191</v>
      </c>
      <c r="G1" s="70" t="s">
        <v>192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193</v>
      </c>
      <c r="B1" s="70" t="s">
        <v>194</v>
      </c>
      <c r="C1" s="70" t="s">
        <v>195</v>
      </c>
      <c r="D1" s="70" t="s">
        <v>196</v>
      </c>
      <c r="E1" s="70" t="s">
        <v>197</v>
      </c>
      <c r="F1" s="70" t="s">
        <v>198</v>
      </c>
      <c r="G1" s="70" t="s">
        <v>199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200</v>
      </c>
      <c r="B1" s="70" t="s">
        <v>201</v>
      </c>
      <c r="C1" s="70" t="s">
        <v>202</v>
      </c>
      <c r="D1" s="70" t="s">
        <v>203</v>
      </c>
      <c r="E1" s="70" t="s">
        <v>204</v>
      </c>
      <c r="F1" s="70" t="s">
        <v>205</v>
      </c>
      <c r="G1" s="70" t="s">
        <v>206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1:AD41"/>
  <sheetViews>
    <sheetView workbookViewId="0">
      <selection activeCell="B1" sqref="B1:M1"/>
    </sheetView>
  </sheetViews>
  <sheetFormatPr defaultRowHeight="12.75" x14ac:dyDescent="0.2"/>
  <cols>
    <col min="2" max="2" width="6" bestFit="1" customWidth="1"/>
    <col min="3" max="3" width="2.855468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85546875" bestFit="1" customWidth="1"/>
    <col min="10" max="10" width="3.140625" bestFit="1" customWidth="1"/>
    <col min="11" max="11" width="2.85546875" customWidth="1"/>
    <col min="12" max="12" width="3.28515625" bestFit="1" customWidth="1"/>
    <col min="13" max="13" width="3" bestFit="1" customWidth="1"/>
    <col min="14" max="14" width="9.7109375" customWidth="1"/>
    <col min="15" max="15" width="7.140625" customWidth="1"/>
    <col min="17" max="17" width="6" customWidth="1"/>
    <col min="18" max="18" width="2.85546875" customWidth="1"/>
    <col min="19" max="19" width="3.140625" customWidth="1"/>
    <col min="20" max="20" width="2.85546875" customWidth="1"/>
    <col min="21" max="21" width="3.28515625" customWidth="1"/>
    <col min="22" max="22" width="2.140625" customWidth="1"/>
    <col min="23" max="23" width="6" bestFit="1" customWidth="1"/>
    <col min="24" max="24" width="2.85546875" bestFit="1" customWidth="1"/>
    <col min="25" max="25" width="3.140625" bestFit="1" customWidth="1"/>
    <col min="26" max="26" width="2.85546875" customWidth="1"/>
    <col min="27" max="27" width="3.28515625" bestFit="1" customWidth="1"/>
  </cols>
  <sheetData>
    <row r="1" spans="2:30" x14ac:dyDescent="0.2">
      <c r="B1" s="117" t="s">
        <v>43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Q1" s="117" t="s">
        <v>44</v>
      </c>
      <c r="R1" s="117"/>
      <c r="S1" s="117"/>
      <c r="T1" s="117"/>
      <c r="U1" s="117"/>
      <c r="V1" s="117"/>
      <c r="W1" s="117"/>
      <c r="X1" s="117"/>
      <c r="Y1" s="117"/>
      <c r="Z1" s="117"/>
      <c r="AA1" s="117"/>
    </row>
    <row r="2" spans="2:30" ht="13.5" thickBot="1" x14ac:dyDescent="0.25">
      <c r="AC2" s="119" t="s">
        <v>45</v>
      </c>
      <c r="AD2" s="120"/>
    </row>
    <row r="3" spans="2:30" ht="13.5" thickBot="1" x14ac:dyDescent="0.25">
      <c r="B3" s="96" t="s">
        <v>46</v>
      </c>
      <c r="C3" s="97"/>
      <c r="D3" s="97"/>
      <c r="E3" s="97"/>
      <c r="F3" s="98"/>
      <c r="H3" s="96" t="s">
        <v>47</v>
      </c>
      <c r="I3" s="97"/>
      <c r="J3" s="97"/>
      <c r="K3" s="97"/>
      <c r="L3" s="98"/>
      <c r="Q3" s="96" t="s">
        <v>48</v>
      </c>
      <c r="R3" s="97"/>
      <c r="S3" s="97"/>
      <c r="T3" s="97"/>
      <c r="U3" s="98"/>
      <c r="W3" s="96" t="s">
        <v>49</v>
      </c>
      <c r="X3" s="97"/>
      <c r="Y3" s="97"/>
      <c r="Z3" s="97"/>
      <c r="AA3" s="98"/>
      <c r="AC3" s="115" t="s">
        <v>50</v>
      </c>
      <c r="AD3" s="116"/>
    </row>
    <row r="4" spans="2:30" x14ac:dyDescent="0.2">
      <c r="B4" s="21" t="s">
        <v>51</v>
      </c>
      <c r="C4" s="99">
        <f>MAX('ADS Metrics'!C:C)</f>
        <v>0</v>
      </c>
      <c r="D4" s="99"/>
      <c r="E4" s="99"/>
      <c r="F4" s="100"/>
      <c r="H4" s="21" t="s">
        <v>51</v>
      </c>
      <c r="I4" s="99">
        <f>MAX('CND Metrics'!C:C)</f>
        <v>0</v>
      </c>
      <c r="J4" s="99"/>
      <c r="K4" s="99"/>
      <c r="L4" s="100"/>
      <c r="Q4" s="22" t="s">
        <v>51</v>
      </c>
      <c r="R4" s="99">
        <f>MAX('FCL Metrics'!C:C)</f>
        <v>0</v>
      </c>
      <c r="S4" s="99"/>
      <c r="T4" s="99"/>
      <c r="U4" s="100"/>
      <c r="W4" s="22" t="s">
        <v>51</v>
      </c>
      <c r="X4" s="99">
        <f>MAX('BMD FCL Metrics'!C:C)</f>
        <v>0</v>
      </c>
      <c r="Y4" s="99"/>
      <c r="Z4" s="99"/>
      <c r="AA4" s="100"/>
      <c r="AC4" s="23" t="s">
        <v>52</v>
      </c>
      <c r="AD4" s="24">
        <f>(COUNTIF('FCL Metrics'!A:A,"&gt;00:30:00")-SUM(AD5:AD12))</f>
        <v>0</v>
      </c>
    </row>
    <row r="5" spans="2:30" x14ac:dyDescent="0.2">
      <c r="B5" s="25" t="s">
        <v>53</v>
      </c>
      <c r="C5" s="101">
        <f>MAX('ADS Metrics'!E:E)</f>
        <v>0</v>
      </c>
      <c r="D5" s="101"/>
      <c r="E5" s="101"/>
      <c r="F5" s="102"/>
      <c r="H5" s="25" t="s">
        <v>53</v>
      </c>
      <c r="I5" s="101">
        <f>MAX('CND Metrics'!E:E)</f>
        <v>0</v>
      </c>
      <c r="J5" s="101"/>
      <c r="K5" s="101"/>
      <c r="L5" s="102"/>
      <c r="P5" s="26"/>
      <c r="Q5" s="27" t="s">
        <v>53</v>
      </c>
      <c r="R5" s="101">
        <f>MAX('FCL Metrics'!E:E)</f>
        <v>0</v>
      </c>
      <c r="S5" s="101"/>
      <c r="T5" s="101"/>
      <c r="U5" s="102"/>
      <c r="W5" s="27" t="s">
        <v>53</v>
      </c>
      <c r="X5" s="101">
        <f>MAX('BMD FCL Metrics'!E:E)</f>
        <v>0</v>
      </c>
      <c r="Y5" s="101"/>
      <c r="Z5" s="101"/>
      <c r="AA5" s="102"/>
      <c r="AC5" s="28" t="s">
        <v>54</v>
      </c>
      <c r="AD5" s="29">
        <f>(COUNTIF('FCL Metrics'!A:A,"&gt;01:00:00")-SUM(AD6:AD12))</f>
        <v>0</v>
      </c>
    </row>
    <row r="6" spans="2:30" x14ac:dyDescent="0.2">
      <c r="B6" s="30" t="s">
        <v>55</v>
      </c>
      <c r="C6" s="103">
        <f>MAX('ADS Metrics'!D:D)</f>
        <v>0</v>
      </c>
      <c r="D6" s="103"/>
      <c r="E6" s="103"/>
      <c r="F6" s="104"/>
      <c r="H6" s="30" t="s">
        <v>55</v>
      </c>
      <c r="I6" s="103">
        <f>MAX('CND Metrics'!D:D)</f>
        <v>0</v>
      </c>
      <c r="J6" s="103"/>
      <c r="K6" s="103"/>
      <c r="L6" s="104"/>
      <c r="Q6" s="31" t="s">
        <v>55</v>
      </c>
      <c r="R6" s="103">
        <f>MAX('FCL Metrics'!D:D)</f>
        <v>0</v>
      </c>
      <c r="S6" s="103"/>
      <c r="T6" s="103"/>
      <c r="U6" s="104"/>
      <c r="W6" s="31" t="s">
        <v>55</v>
      </c>
      <c r="X6" s="103">
        <f>MAX('BMD FCL Metrics'!D:D)</f>
        <v>0</v>
      </c>
      <c r="Y6" s="103"/>
      <c r="Z6" s="103"/>
      <c r="AA6" s="104"/>
      <c r="AC6" s="32" t="s">
        <v>56</v>
      </c>
      <c r="AD6" s="33">
        <f>(COUNTIF('FCL Metrics'!A:A,"&gt;02:00:00")-SUM(AD7:AD12))</f>
        <v>0</v>
      </c>
    </row>
    <row r="7" spans="2:30" ht="13.5" thickBot="1" x14ac:dyDescent="0.25">
      <c r="B7" s="34" t="s">
        <v>57</v>
      </c>
      <c r="C7" s="105">
        <f>MAX('ADS Metrics'!F:F)</f>
        <v>0</v>
      </c>
      <c r="D7" s="105"/>
      <c r="E7" s="105"/>
      <c r="F7" s="106"/>
      <c r="H7" s="34" t="s">
        <v>57</v>
      </c>
      <c r="I7" s="105">
        <f>MAX('CND Metrics'!F:F)</f>
        <v>0</v>
      </c>
      <c r="J7" s="105"/>
      <c r="K7" s="105"/>
      <c r="L7" s="106"/>
      <c r="Q7" s="35" t="s">
        <v>57</v>
      </c>
      <c r="R7" s="105">
        <f>MAX('FCL Metrics'!F:F)</f>
        <v>0</v>
      </c>
      <c r="S7" s="105"/>
      <c r="T7" s="105"/>
      <c r="U7" s="106"/>
      <c r="W7" s="35" t="s">
        <v>57</v>
      </c>
      <c r="X7" s="105">
        <f>MAX('BMD FCL Metrics'!F:F)</f>
        <v>0</v>
      </c>
      <c r="Y7" s="105"/>
      <c r="Z7" s="105"/>
      <c r="AA7" s="106"/>
      <c r="AC7" s="36" t="s">
        <v>58</v>
      </c>
      <c r="AD7" s="37">
        <f>(COUNTIF('FCL Metrics'!A:A,"&gt;05:00:00")-SUM(AD8:AD12))</f>
        <v>0</v>
      </c>
    </row>
    <row r="8" spans="2:30" ht="13.5" thickBot="1" x14ac:dyDescent="0.25">
      <c r="B8" s="38" t="s">
        <v>59</v>
      </c>
      <c r="C8" s="107">
        <f>MAX('ADS Metrics'!A:A)</f>
        <v>0</v>
      </c>
      <c r="D8" s="107"/>
      <c r="E8" s="107"/>
      <c r="F8" s="108"/>
      <c r="H8" s="38" t="s">
        <v>59</v>
      </c>
      <c r="I8" s="107">
        <f>MAX('CND Metrics'!A:A)</f>
        <v>0</v>
      </c>
      <c r="J8" s="107"/>
      <c r="K8" s="107"/>
      <c r="L8" s="108"/>
      <c r="Q8" s="38" t="s">
        <v>59</v>
      </c>
      <c r="R8" s="107">
        <f>MAX('FCL Metrics'!A:A)</f>
        <v>0</v>
      </c>
      <c r="S8" s="107"/>
      <c r="T8" s="107"/>
      <c r="U8" s="108"/>
      <c r="W8" s="38" t="s">
        <v>59</v>
      </c>
      <c r="X8" s="107">
        <f>MAX('BMD FCL Metrics'!A:A)</f>
        <v>0</v>
      </c>
      <c r="Y8" s="107"/>
      <c r="Z8" s="107"/>
      <c r="AA8" s="108"/>
      <c r="AC8" s="39" t="s">
        <v>60</v>
      </c>
      <c r="AD8" s="40">
        <f>(COUNTIF('FCL Metrics'!A:A,"&gt;10:00:00")-SUM(AD9:AD12))</f>
        <v>0</v>
      </c>
    </row>
    <row r="9" spans="2:30" ht="13.5" thickBot="1" x14ac:dyDescent="0.25">
      <c r="B9" s="41" t="s">
        <v>61</v>
      </c>
      <c r="C9" s="109">
        <f>MAX('ADS Metrics'!B:B)</f>
        <v>0</v>
      </c>
      <c r="D9" s="109"/>
      <c r="E9" s="109"/>
      <c r="F9" s="110"/>
      <c r="H9" s="41" t="s">
        <v>61</v>
      </c>
      <c r="I9" s="109">
        <f>MAX('CND Metrics'!B:B)</f>
        <v>0</v>
      </c>
      <c r="J9" s="109"/>
      <c r="K9" s="109"/>
      <c r="L9" s="110"/>
      <c r="Q9" s="41" t="s">
        <v>61</v>
      </c>
      <c r="R9" s="109">
        <f>MAX('FCL Metrics'!B:B)</f>
        <v>0</v>
      </c>
      <c r="S9" s="109"/>
      <c r="T9" s="109"/>
      <c r="U9" s="110"/>
      <c r="W9" s="41" t="s">
        <v>61</v>
      </c>
      <c r="X9" s="109">
        <f>MAX('BMD FCL Metrics'!B:B)</f>
        <v>0</v>
      </c>
      <c r="Y9" s="109"/>
      <c r="Z9" s="109"/>
      <c r="AA9" s="110"/>
      <c r="AC9" s="42" t="s">
        <v>62</v>
      </c>
      <c r="AD9" s="43">
        <f>(COUNTIF('FCL Metrics'!A:A,"&gt;15:00:00")-SUM(AD10:AD12))</f>
        <v>0</v>
      </c>
    </row>
    <row r="10" spans="2:30" ht="13.5" thickBot="1" x14ac:dyDescent="0.25">
      <c r="G10" s="14"/>
      <c r="H10" s="44"/>
      <c r="I10" s="45"/>
      <c r="J10" s="46"/>
      <c r="K10" s="45"/>
      <c r="L10" s="47"/>
      <c r="AC10" s="48" t="s">
        <v>63</v>
      </c>
      <c r="AD10" s="49">
        <f>(COUNTIF('FCL Metrics'!A:A,"&gt;20:00:00")-SUM(AD11:AD12))</f>
        <v>0</v>
      </c>
    </row>
    <row r="11" spans="2:30" ht="13.5" thickBot="1" x14ac:dyDescent="0.25">
      <c r="B11" s="96" t="s">
        <v>386</v>
      </c>
      <c r="C11" s="111"/>
      <c r="D11" s="111"/>
      <c r="E11" s="111"/>
      <c r="F11" s="111"/>
      <c r="G11" s="50"/>
      <c r="H11" s="96" t="s">
        <v>385</v>
      </c>
      <c r="I11" s="111"/>
      <c r="J11" s="111"/>
      <c r="K11" s="111"/>
      <c r="L11" s="112"/>
      <c r="Q11" s="96" t="s">
        <v>65</v>
      </c>
      <c r="R11" s="97"/>
      <c r="S11" s="97"/>
      <c r="T11" s="97"/>
      <c r="U11" s="98"/>
      <c r="W11" s="96" t="s">
        <v>66</v>
      </c>
      <c r="X11" s="111"/>
      <c r="Y11" s="111"/>
      <c r="Z11" s="111"/>
      <c r="AA11" s="112"/>
      <c r="AC11" s="51" t="s">
        <v>67</v>
      </c>
      <c r="AD11" s="52">
        <f>(COUNTIF('FCL Metrics'!A:A,"&gt;25:00:00")-SUM(AD12))</f>
        <v>0</v>
      </c>
    </row>
    <row r="12" spans="2:30" ht="13.5" thickBot="1" x14ac:dyDescent="0.25">
      <c r="B12" s="21" t="s">
        <v>51</v>
      </c>
      <c r="C12" s="99">
        <f>MAX('SPY Metrics'!C:C)</f>
        <v>0</v>
      </c>
      <c r="D12" s="99"/>
      <c r="E12" s="99"/>
      <c r="F12" s="100"/>
      <c r="G12" s="50"/>
      <c r="H12" s="21" t="s">
        <v>51</v>
      </c>
      <c r="I12" s="99">
        <f>MAX('SIGPRO Metrics'!C:C)</f>
        <v>0</v>
      </c>
      <c r="J12" s="99"/>
      <c r="K12" s="99"/>
      <c r="L12" s="100"/>
      <c r="Q12" s="21" t="s">
        <v>51</v>
      </c>
      <c r="R12" s="99">
        <f>MAX('AAW Metrics'!C:C)</f>
        <v>0</v>
      </c>
      <c r="S12" s="99"/>
      <c r="T12" s="99"/>
      <c r="U12" s="100"/>
      <c r="W12" s="21" t="s">
        <v>51</v>
      </c>
      <c r="X12" s="99">
        <f>MAX('ASUW Metrics'!C:C)</f>
        <v>0</v>
      </c>
      <c r="Y12" s="99"/>
      <c r="Z12" s="99"/>
      <c r="AA12" s="100"/>
      <c r="AC12" s="53" t="s">
        <v>68</v>
      </c>
      <c r="AD12" s="54">
        <f>(COUNTIF('FCL Metrics'!A:A,"&gt;50:00:00"))</f>
        <v>0</v>
      </c>
    </row>
    <row r="13" spans="2:30" ht="13.5" thickBot="1" x14ac:dyDescent="0.25">
      <c r="B13" s="25" t="s">
        <v>53</v>
      </c>
      <c r="C13" s="101">
        <f>MAX('SPY Metrics'!E:E)</f>
        <v>0</v>
      </c>
      <c r="D13" s="101"/>
      <c r="E13" s="101"/>
      <c r="F13" s="102"/>
      <c r="G13" s="50"/>
      <c r="H13" s="25" t="s">
        <v>53</v>
      </c>
      <c r="I13" s="101">
        <f>MAX('SIGPRO Metrics'!E:E)</f>
        <v>0</v>
      </c>
      <c r="J13" s="101"/>
      <c r="K13" s="101"/>
      <c r="L13" s="102"/>
      <c r="N13" s="115" t="s">
        <v>69</v>
      </c>
      <c r="O13" s="116"/>
      <c r="Q13" s="25" t="s">
        <v>53</v>
      </c>
      <c r="R13" s="101">
        <f>MAX('AAW Metrics'!E:E)</f>
        <v>0</v>
      </c>
      <c r="S13" s="101"/>
      <c r="T13" s="101"/>
      <c r="U13" s="102"/>
      <c r="W13" s="25" t="s">
        <v>53</v>
      </c>
      <c r="X13" s="101">
        <f>MAX('ASUW Metrics'!E:E)</f>
        <v>0</v>
      </c>
      <c r="Y13" s="101"/>
      <c r="Z13" s="101"/>
      <c r="AA13" s="102"/>
    </row>
    <row r="14" spans="2:30" ht="13.5" thickBot="1" x14ac:dyDescent="0.25">
      <c r="B14" s="30" t="s">
        <v>55</v>
      </c>
      <c r="C14" s="103">
        <f>MAX('SPY Metrics'!D:D)</f>
        <v>0</v>
      </c>
      <c r="D14" s="103"/>
      <c r="E14" s="103"/>
      <c r="F14" s="104"/>
      <c r="G14" s="50"/>
      <c r="H14" s="30" t="s">
        <v>55</v>
      </c>
      <c r="I14" s="103">
        <f>MAX('SIGPRO Metrics'!D:D)</f>
        <v>0</v>
      </c>
      <c r="J14" s="103"/>
      <c r="K14" s="103"/>
      <c r="L14" s="104"/>
      <c r="N14" s="55" t="s">
        <v>398</v>
      </c>
      <c r="O14" s="75" t="str">
        <f>IF(AND(I28=0,I29=0,I30=0),"NT",IFERROR(SUM(I28,I30)/SUM(I28:L30),0))</f>
        <v>NT</v>
      </c>
      <c r="Q14" s="30" t="s">
        <v>70</v>
      </c>
      <c r="R14" s="103">
        <f>MAX('AAW Metrics'!D:D)</f>
        <v>0</v>
      </c>
      <c r="S14" s="103"/>
      <c r="T14" s="103"/>
      <c r="U14" s="104"/>
      <c r="W14" s="30" t="s">
        <v>70</v>
      </c>
      <c r="X14" s="103">
        <f>MAX('ASUW Metrics'!D:D)</f>
        <v>0</v>
      </c>
      <c r="Y14" s="103"/>
      <c r="Z14" s="103"/>
      <c r="AA14" s="104"/>
    </row>
    <row r="15" spans="2:30" ht="13.5" thickBot="1" x14ac:dyDescent="0.25">
      <c r="B15" s="34" t="s">
        <v>57</v>
      </c>
      <c r="C15" s="105">
        <f>MAX('SPY Metrics'!F:F)</f>
        <v>0</v>
      </c>
      <c r="D15" s="105"/>
      <c r="E15" s="105"/>
      <c r="F15" s="106"/>
      <c r="G15" s="50"/>
      <c r="H15" s="34" t="s">
        <v>57</v>
      </c>
      <c r="I15" s="105">
        <f>MAX('SIGPRO Metrics'!F:F)</f>
        <v>0</v>
      </c>
      <c r="J15" s="105"/>
      <c r="K15" s="105"/>
      <c r="L15" s="106"/>
      <c r="N15" s="55" t="s">
        <v>71</v>
      </c>
      <c r="O15" s="75" t="str">
        <f>IF(AND(R4=0,R5=0,R6=0),"NT",IFERROR(SUM(R4,R6)/SUM(R4:U6),0))</f>
        <v>NT</v>
      </c>
      <c r="Q15" s="56" t="s">
        <v>72</v>
      </c>
      <c r="R15" s="113">
        <f>MAX('AAW Metrics'!H:H)</f>
        <v>0</v>
      </c>
      <c r="S15" s="113"/>
      <c r="T15" s="113"/>
      <c r="U15" s="114"/>
      <c r="W15" s="34" t="s">
        <v>57</v>
      </c>
      <c r="X15" s="105">
        <f>MAX('ASUW Metrics'!G:G)</f>
        <v>0</v>
      </c>
      <c r="Y15" s="105"/>
      <c r="Z15" s="105"/>
      <c r="AA15" s="106"/>
    </row>
    <row r="16" spans="2:30" ht="13.5" thickBot="1" x14ac:dyDescent="0.25">
      <c r="B16" s="38" t="s">
        <v>59</v>
      </c>
      <c r="C16" s="107">
        <f>MAX('SPY Metrics'!A:A)</f>
        <v>0</v>
      </c>
      <c r="D16" s="107"/>
      <c r="E16" s="107"/>
      <c r="F16" s="108"/>
      <c r="G16" s="14"/>
      <c r="H16" s="38" t="s">
        <v>59</v>
      </c>
      <c r="I16" s="107">
        <f>MAX('SIGPRO Metrics'!A:A)</f>
        <v>0</v>
      </c>
      <c r="J16" s="107"/>
      <c r="K16" s="107"/>
      <c r="L16" s="108"/>
      <c r="N16" s="57" t="s">
        <v>3</v>
      </c>
      <c r="O16" s="75" t="str">
        <f>IF(AND(C4=0,C5=0,C6=0),"NT",IFERROR(SUM(C4,C6)/SUM(C4:F6),0))</f>
        <v>NT</v>
      </c>
      <c r="Q16" s="34" t="s">
        <v>57</v>
      </c>
      <c r="R16" s="105">
        <f>MAX('AAW Metrics'!G:G)</f>
        <v>0</v>
      </c>
      <c r="S16" s="105"/>
      <c r="T16" s="105"/>
      <c r="U16" s="106"/>
      <c r="W16" s="38" t="s">
        <v>59</v>
      </c>
      <c r="X16" s="107">
        <f>MAX('ASUW Metrics'!A:A)</f>
        <v>0</v>
      </c>
      <c r="Y16" s="107"/>
      <c r="Z16" s="107"/>
      <c r="AA16" s="108"/>
    </row>
    <row r="17" spans="2:27" ht="13.5" thickBot="1" x14ac:dyDescent="0.25">
      <c r="B17" s="41" t="s">
        <v>61</v>
      </c>
      <c r="C17" s="109">
        <f>MAX('SPY Metrics'!B:B)</f>
        <v>0</v>
      </c>
      <c r="D17" s="109"/>
      <c r="E17" s="109"/>
      <c r="F17" s="110"/>
      <c r="G17" s="14"/>
      <c r="H17" s="41" t="s">
        <v>61</v>
      </c>
      <c r="I17" s="109">
        <f>MAX('SIGPRO Metrics'!B:B)</f>
        <v>0</v>
      </c>
      <c r="J17" s="109"/>
      <c r="K17" s="109"/>
      <c r="L17" s="110"/>
      <c r="N17" s="57" t="s">
        <v>4</v>
      </c>
      <c r="O17" s="75" t="str">
        <f>IF(AND(I4=0,I5=0,I6=0),"NT",IFERROR(SUM(I4,I6)/SUM(I4:L6),0))</f>
        <v>NT</v>
      </c>
      <c r="Q17" s="38" t="s">
        <v>59</v>
      </c>
      <c r="R17" s="107">
        <f>MAX('AAW Metrics'!A:A)</f>
        <v>0</v>
      </c>
      <c r="S17" s="107"/>
      <c r="T17" s="107"/>
      <c r="U17" s="108"/>
      <c r="W17" s="41" t="s">
        <v>61</v>
      </c>
      <c r="X17" s="109">
        <f>MAX('ASUW Metrics'!B:B)</f>
        <v>0</v>
      </c>
      <c r="Y17" s="109"/>
      <c r="Z17" s="109"/>
      <c r="AA17" s="110"/>
    </row>
    <row r="18" spans="2:27" ht="13.5" thickBot="1" x14ac:dyDescent="0.25">
      <c r="N18" s="74" t="s">
        <v>387</v>
      </c>
      <c r="O18" s="75" t="str">
        <f>IF(AND(C12=0,C13=0,C14=0),"NT",IFERROR(SUM(C12,C14)/SUM(C12:F14),0))</f>
        <v>NT</v>
      </c>
      <c r="Q18" s="41" t="s">
        <v>61</v>
      </c>
      <c r="R18" s="109">
        <f>MAX('AAW Metrics'!B:B)</f>
        <v>0</v>
      </c>
      <c r="S18" s="109"/>
      <c r="T18" s="109"/>
      <c r="U18" s="110"/>
    </row>
    <row r="19" spans="2:27" ht="13.5" thickBot="1" x14ac:dyDescent="0.25">
      <c r="B19" s="96" t="s">
        <v>64</v>
      </c>
      <c r="C19" s="111"/>
      <c r="D19" s="111"/>
      <c r="E19" s="111"/>
      <c r="F19" s="112"/>
      <c r="G19" s="50"/>
      <c r="H19" s="96" t="s">
        <v>74</v>
      </c>
      <c r="I19" s="111"/>
      <c r="J19" s="111"/>
      <c r="K19" s="111"/>
      <c r="L19" s="112"/>
      <c r="N19" s="74" t="s">
        <v>388</v>
      </c>
      <c r="O19" s="75" t="str">
        <f>IF(AND(I12=0,I13=0,I14=0),"NT",IFERROR(SUM(I12,I14)/SUM(I12:L14),0))</f>
        <v>NT</v>
      </c>
    </row>
    <row r="20" spans="2:27" ht="13.5" thickBot="1" x14ac:dyDescent="0.25">
      <c r="B20" s="21" t="s">
        <v>51</v>
      </c>
      <c r="C20" s="99">
        <f>MAX('WCS Metrics'!C:C)</f>
        <v>0</v>
      </c>
      <c r="D20" s="99"/>
      <c r="E20" s="99"/>
      <c r="F20" s="100"/>
      <c r="G20" s="50"/>
      <c r="H20" s="21" t="s">
        <v>51</v>
      </c>
      <c r="I20" s="99">
        <f>MAX('MP Metrics'!C:C)</f>
        <v>0</v>
      </c>
      <c r="J20" s="99"/>
      <c r="K20" s="99"/>
      <c r="L20" s="100"/>
      <c r="N20" s="57" t="s">
        <v>6</v>
      </c>
      <c r="O20" s="75" t="str">
        <f>IF(AND(C20=0,C21=0,C22=0),"NT",IFERROR(SUM(C20,C22)/SUM(C20:F22),0))</f>
        <v>NT</v>
      </c>
      <c r="Q20" s="96" t="s">
        <v>75</v>
      </c>
      <c r="R20" s="111"/>
      <c r="S20" s="111"/>
      <c r="T20" s="111"/>
      <c r="U20" s="112"/>
      <c r="W20" s="96" t="s">
        <v>76</v>
      </c>
      <c r="X20" s="111"/>
      <c r="Y20" s="111"/>
      <c r="Z20" s="111"/>
      <c r="AA20" s="112"/>
    </row>
    <row r="21" spans="2:27" ht="13.5" thickBot="1" x14ac:dyDescent="0.25">
      <c r="B21" s="25" t="s">
        <v>53</v>
      </c>
      <c r="C21" s="101">
        <f>MAX('WCS Metrics'!E:E)</f>
        <v>0</v>
      </c>
      <c r="D21" s="101"/>
      <c r="E21" s="101"/>
      <c r="F21" s="102"/>
      <c r="G21" s="50"/>
      <c r="H21" s="25" t="s">
        <v>53</v>
      </c>
      <c r="I21" s="101">
        <f>MAX('MP Metrics'!E:E)</f>
        <v>0</v>
      </c>
      <c r="J21" s="101"/>
      <c r="K21" s="101"/>
      <c r="L21" s="102"/>
      <c r="N21" s="58" t="s">
        <v>7</v>
      </c>
      <c r="O21" s="75" t="str">
        <f>IF(AND(C28=0,C29=0,C30=0),"NT",IFERROR(SUM(C28,C30)/SUM(C28:F30),0))</f>
        <v>NT</v>
      </c>
      <c r="Q21" s="21" t="s">
        <v>51</v>
      </c>
      <c r="R21" s="99">
        <f>MAX('ASW Metrics'!C:C)</f>
        <v>0</v>
      </c>
      <c r="S21" s="99"/>
      <c r="T21" s="99"/>
      <c r="U21" s="100"/>
      <c r="W21" s="21" t="s">
        <v>51</v>
      </c>
      <c r="X21" s="99">
        <f>MAX('STRIKE Metrics'!C:C)</f>
        <v>0</v>
      </c>
      <c r="Y21" s="99"/>
      <c r="Z21" s="99"/>
      <c r="AA21" s="100"/>
    </row>
    <row r="22" spans="2:27" ht="13.5" thickBot="1" x14ac:dyDescent="0.25">
      <c r="B22" s="30" t="s">
        <v>55</v>
      </c>
      <c r="C22" s="103">
        <f>MAX('WCS Metrics'!D:D)</f>
        <v>0</v>
      </c>
      <c r="D22" s="103"/>
      <c r="E22" s="103"/>
      <c r="F22" s="104"/>
      <c r="G22" s="50"/>
      <c r="H22" s="30" t="s">
        <v>55</v>
      </c>
      <c r="I22" s="103">
        <f>MAX('MP Metrics'!D:D)</f>
        <v>0</v>
      </c>
      <c r="J22" s="103"/>
      <c r="K22" s="103"/>
      <c r="L22" s="104"/>
      <c r="N22" s="58" t="s">
        <v>41</v>
      </c>
      <c r="O22" s="75" t="str">
        <f>IF(AND(I20=0,I21=0,I22=0),"NT",IFERROR(SUM(I20,I22)/SUM(I20:L22),0))</f>
        <v>NT</v>
      </c>
      <c r="Q22" s="25" t="s">
        <v>53</v>
      </c>
      <c r="R22" s="101">
        <f>MAX('ASW Metrics'!E:E)</f>
        <v>0</v>
      </c>
      <c r="S22" s="101"/>
      <c r="T22" s="101"/>
      <c r="U22" s="102"/>
      <c r="W22" s="25" t="s">
        <v>53</v>
      </c>
      <c r="X22" s="101">
        <f>MAX('STRIKE Metrics'!E:E)</f>
        <v>0</v>
      </c>
      <c r="Y22" s="101"/>
      <c r="Z22" s="101"/>
      <c r="AA22" s="102"/>
    </row>
    <row r="23" spans="2:27" ht="13.5" thickBot="1" x14ac:dyDescent="0.25">
      <c r="B23" s="34" t="s">
        <v>57</v>
      </c>
      <c r="C23" s="105">
        <f>MAX('WCS Metrics'!F:F)</f>
        <v>0</v>
      </c>
      <c r="D23" s="105"/>
      <c r="E23" s="105"/>
      <c r="F23" s="106"/>
      <c r="G23" s="50"/>
      <c r="H23" s="34" t="s">
        <v>57</v>
      </c>
      <c r="I23" s="105">
        <f>MAX('MP Metrics'!F:F)</f>
        <v>0</v>
      </c>
      <c r="J23" s="105"/>
      <c r="K23" s="105"/>
      <c r="L23" s="106"/>
      <c r="N23" s="58" t="s">
        <v>399</v>
      </c>
      <c r="O23" s="75" t="str">
        <f>IF(AND(C36=0,C37=0,C38=0),"NT",IFERROR(SUM(C36,C38)/SUM(C36:F38),0))</f>
        <v>NT</v>
      </c>
      <c r="Q23" s="30" t="s">
        <v>70</v>
      </c>
      <c r="R23" s="103">
        <f>MAX('ASW Metrics'!D:D)</f>
        <v>0</v>
      </c>
      <c r="S23" s="103"/>
      <c r="T23" s="103"/>
      <c r="U23" s="104"/>
      <c r="W23" s="30" t="s">
        <v>70</v>
      </c>
      <c r="X23" s="103">
        <f>MAX('STRIKE Metrics'!D:D)</f>
        <v>0</v>
      </c>
      <c r="Y23" s="103"/>
      <c r="Z23" s="103"/>
      <c r="AA23" s="104"/>
    </row>
    <row r="24" spans="2:27" ht="13.5" thickBot="1" x14ac:dyDescent="0.25">
      <c r="B24" s="38" t="s">
        <v>59</v>
      </c>
      <c r="C24" s="107">
        <f>MAX('WCS Metrics'!A:A)</f>
        <v>0</v>
      </c>
      <c r="D24" s="107"/>
      <c r="E24" s="107"/>
      <c r="F24" s="108"/>
      <c r="H24" s="38" t="s">
        <v>59</v>
      </c>
      <c r="I24" s="107">
        <f>MAX('MP Metrics'!A:A)</f>
        <v>0</v>
      </c>
      <c r="J24" s="107"/>
      <c r="K24" s="107"/>
      <c r="L24" s="108"/>
      <c r="M24" s="14"/>
      <c r="Q24" s="34" t="s">
        <v>57</v>
      </c>
      <c r="R24" s="105">
        <f>MAX('ASW Metrics'!G:G)</f>
        <v>0</v>
      </c>
      <c r="S24" s="105"/>
      <c r="T24" s="105"/>
      <c r="U24" s="106"/>
      <c r="W24" s="34" t="s">
        <v>57</v>
      </c>
      <c r="X24" s="105">
        <f>MAX('STRIKE Metrics'!G:G)</f>
        <v>0</v>
      </c>
      <c r="Y24" s="105"/>
      <c r="Z24" s="105"/>
      <c r="AA24" s="106"/>
    </row>
    <row r="25" spans="2:27" ht="13.5" thickBot="1" x14ac:dyDescent="0.25">
      <c r="B25" s="41" t="s">
        <v>61</v>
      </c>
      <c r="C25" s="109">
        <f>MAX('WCS Metrics'!B:B)</f>
        <v>0</v>
      </c>
      <c r="D25" s="109"/>
      <c r="E25" s="109"/>
      <c r="F25" s="110"/>
      <c r="G25" s="14"/>
      <c r="H25" s="41" t="s">
        <v>61</v>
      </c>
      <c r="I25" s="109">
        <f>MAX('MP Metrics'!B:B)</f>
        <v>0</v>
      </c>
      <c r="J25" s="109"/>
      <c r="K25" s="109"/>
      <c r="L25" s="110"/>
      <c r="M25" s="14"/>
      <c r="Q25" s="38" t="s">
        <v>59</v>
      </c>
      <c r="R25" s="107">
        <f>MAX('ASW Metrics'!A:A)</f>
        <v>0</v>
      </c>
      <c r="S25" s="107"/>
      <c r="T25" s="107"/>
      <c r="U25" s="108"/>
      <c r="W25" s="38" t="s">
        <v>59</v>
      </c>
      <c r="X25" s="107">
        <f>MAX('STRIKE Metrics'!A:A)</f>
        <v>0</v>
      </c>
      <c r="Y25" s="107"/>
      <c r="Z25" s="107"/>
      <c r="AA25" s="108"/>
    </row>
    <row r="26" spans="2:27" ht="13.5" thickBot="1" x14ac:dyDescent="0.25">
      <c r="G26" s="14"/>
      <c r="Q26" s="41" t="s">
        <v>61</v>
      </c>
      <c r="R26" s="109">
        <f>MAX('ASW Metrics'!B:B)</f>
        <v>0</v>
      </c>
      <c r="S26" s="109"/>
      <c r="T26" s="109"/>
      <c r="U26" s="110"/>
      <c r="W26" s="41" t="s">
        <v>61</v>
      </c>
      <c r="X26" s="109">
        <f>MAX('STRIKE Metrics'!B:B)</f>
        <v>0</v>
      </c>
      <c r="Y26" s="109"/>
      <c r="Z26" s="109"/>
      <c r="AA26" s="110"/>
    </row>
    <row r="27" spans="2:27" ht="13.5" thickBot="1" x14ac:dyDescent="0.25">
      <c r="B27" s="96" t="s">
        <v>73</v>
      </c>
      <c r="C27" s="111"/>
      <c r="D27" s="111"/>
      <c r="E27" s="111"/>
      <c r="F27" s="112"/>
      <c r="G27" s="14"/>
      <c r="H27" s="96" t="s">
        <v>401</v>
      </c>
      <c r="I27" s="111"/>
      <c r="J27" s="111"/>
      <c r="K27" s="111"/>
      <c r="L27" s="112"/>
    </row>
    <row r="28" spans="2:27" x14ac:dyDescent="0.2">
      <c r="B28" s="21" t="s">
        <v>51</v>
      </c>
      <c r="C28" s="99">
        <f>MAX('ORTS Metrics'!C:C)</f>
        <v>0</v>
      </c>
      <c r="D28" s="99"/>
      <c r="E28" s="99"/>
      <c r="F28" s="100"/>
      <c r="G28" s="14"/>
      <c r="H28" s="21" t="s">
        <v>51</v>
      </c>
      <c r="I28" s="99">
        <f>MAX('AWS Metrics'!C:C)</f>
        <v>0</v>
      </c>
      <c r="J28" s="99"/>
      <c r="K28" s="99"/>
      <c r="L28" s="100"/>
    </row>
    <row r="29" spans="2:27" x14ac:dyDescent="0.2">
      <c r="B29" s="25" t="s">
        <v>53</v>
      </c>
      <c r="C29" s="101">
        <f>MAX('ORTS Metrics'!E:E)</f>
        <v>0</v>
      </c>
      <c r="D29" s="101"/>
      <c r="E29" s="101"/>
      <c r="F29" s="102"/>
      <c r="G29" s="14"/>
      <c r="H29" s="25" t="s">
        <v>53</v>
      </c>
      <c r="I29" s="101">
        <f>MAX('AWS Metrics'!E:E)</f>
        <v>0</v>
      </c>
      <c r="J29" s="101"/>
      <c r="K29" s="101"/>
      <c r="L29" s="102"/>
    </row>
    <row r="30" spans="2:27" x14ac:dyDescent="0.2">
      <c r="B30" s="30" t="s">
        <v>55</v>
      </c>
      <c r="C30" s="103">
        <f>MAX('ORTS Metrics'!D:D)</f>
        <v>0</v>
      </c>
      <c r="D30" s="103"/>
      <c r="E30" s="103"/>
      <c r="F30" s="104"/>
      <c r="G30" s="14"/>
      <c r="H30" s="30" t="s">
        <v>55</v>
      </c>
      <c r="I30" s="103">
        <f>MAX('AWS Metrics'!D:D)</f>
        <v>0</v>
      </c>
      <c r="J30" s="103"/>
      <c r="K30" s="103"/>
      <c r="L30" s="104"/>
    </row>
    <row r="31" spans="2:27" ht="13.5" thickBot="1" x14ac:dyDescent="0.25">
      <c r="B31" s="34" t="s">
        <v>57</v>
      </c>
      <c r="C31" s="105">
        <f>MAX('ORTS Metrics'!F:F)</f>
        <v>0</v>
      </c>
      <c r="D31" s="105"/>
      <c r="E31" s="105"/>
      <c r="F31" s="106"/>
      <c r="G31" s="14"/>
      <c r="H31" s="34" t="s">
        <v>57</v>
      </c>
      <c r="I31" s="105">
        <f>MAX('AWS Metrics'!F:F)</f>
        <v>0</v>
      </c>
      <c r="J31" s="105"/>
      <c r="K31" s="105"/>
      <c r="L31" s="106"/>
    </row>
    <row r="32" spans="2:27" ht="13.5" thickBot="1" x14ac:dyDescent="0.25">
      <c r="B32" s="38" t="s">
        <v>59</v>
      </c>
      <c r="C32" s="107">
        <f>MAX('ORTS Metrics'!A:A)</f>
        <v>0</v>
      </c>
      <c r="D32" s="107"/>
      <c r="E32" s="107"/>
      <c r="F32" s="108"/>
      <c r="G32" s="14"/>
      <c r="H32" s="38" t="s">
        <v>59</v>
      </c>
      <c r="I32" s="107">
        <f>MAX('AWS Metrics'!A:A)</f>
        <v>0</v>
      </c>
      <c r="J32" s="107"/>
      <c r="K32" s="107"/>
      <c r="L32" s="108"/>
    </row>
    <row r="33" spans="2:12" ht="13.5" thickBot="1" x14ac:dyDescent="0.25">
      <c r="B33" s="41" t="s">
        <v>61</v>
      </c>
      <c r="C33" s="109">
        <f>MAX('ORTS Metrics'!B:B)</f>
        <v>0</v>
      </c>
      <c r="D33" s="109"/>
      <c r="E33" s="109"/>
      <c r="F33" s="110"/>
      <c r="G33" s="14"/>
      <c r="H33" s="41" t="s">
        <v>61</v>
      </c>
      <c r="I33" s="109">
        <f>MAX('AWS Metrics'!B:B)</f>
        <v>0</v>
      </c>
      <c r="J33" s="109"/>
      <c r="K33" s="109"/>
      <c r="L33" s="110"/>
    </row>
    <row r="34" spans="2:12" ht="13.5" thickBot="1" x14ac:dyDescent="0.25">
      <c r="G34" s="14"/>
    </row>
    <row r="35" spans="2:12" ht="13.5" thickBot="1" x14ac:dyDescent="0.25">
      <c r="B35" s="96" t="s">
        <v>400</v>
      </c>
      <c r="C35" s="97"/>
      <c r="D35" s="97"/>
      <c r="E35" s="97"/>
      <c r="F35" s="98"/>
      <c r="G35" s="14"/>
    </row>
    <row r="36" spans="2:12" x14ac:dyDescent="0.2">
      <c r="B36" s="21" t="s">
        <v>51</v>
      </c>
      <c r="C36" s="99">
        <f>MAX('ADS Console Metrics'!C:C)</f>
        <v>0</v>
      </c>
      <c r="D36" s="99"/>
      <c r="E36" s="99"/>
      <c r="F36" s="100"/>
    </row>
    <row r="37" spans="2:12" x14ac:dyDescent="0.2">
      <c r="B37" s="25" t="s">
        <v>53</v>
      </c>
      <c r="C37" s="101">
        <f>MAX('ADS Console Metrics'!E:E)</f>
        <v>0</v>
      </c>
      <c r="D37" s="101"/>
      <c r="E37" s="101"/>
      <c r="F37" s="102"/>
    </row>
    <row r="38" spans="2:12" x14ac:dyDescent="0.2">
      <c r="B38" s="30" t="s">
        <v>55</v>
      </c>
      <c r="C38" s="103">
        <f>MAX('ADS Console Metrics'!D:D)</f>
        <v>0</v>
      </c>
      <c r="D38" s="103"/>
      <c r="E38" s="103"/>
      <c r="F38" s="104"/>
    </row>
    <row r="39" spans="2:12" ht="13.5" thickBot="1" x14ac:dyDescent="0.25">
      <c r="B39" s="34" t="s">
        <v>57</v>
      </c>
      <c r="C39" s="105">
        <f>MAX('ADS Console Metrics'!F:F)</f>
        <v>0</v>
      </c>
      <c r="D39" s="105"/>
      <c r="E39" s="105"/>
      <c r="F39" s="106"/>
    </row>
    <row r="40" spans="2:12" ht="13.5" thickBot="1" x14ac:dyDescent="0.25">
      <c r="B40" s="38" t="s">
        <v>59</v>
      </c>
      <c r="C40" s="107">
        <f>MAX('ADS Console Metrics'!A:A)</f>
        <v>0</v>
      </c>
      <c r="D40" s="107"/>
      <c r="E40" s="107"/>
      <c r="F40" s="108"/>
    </row>
    <row r="41" spans="2:12" ht="13.5" thickBot="1" x14ac:dyDescent="0.25">
      <c r="B41" s="41" t="s">
        <v>61</v>
      </c>
      <c r="C41" s="109">
        <f>MAX('ADS Console Metrics'!B:B)</f>
        <v>0</v>
      </c>
      <c r="D41" s="109"/>
      <c r="E41" s="109"/>
      <c r="F41" s="110"/>
    </row>
  </sheetData>
  <mergeCells count="111">
    <mergeCell ref="AC2:AD2"/>
    <mergeCell ref="B3:F3"/>
    <mergeCell ref="H3:L3"/>
    <mergeCell ref="Q3:U3"/>
    <mergeCell ref="W3:AA3"/>
    <mergeCell ref="AC3:AD3"/>
    <mergeCell ref="C4:F4"/>
    <mergeCell ref="I4:L4"/>
    <mergeCell ref="R4:U4"/>
    <mergeCell ref="X4:AA4"/>
    <mergeCell ref="C5:F5"/>
    <mergeCell ref="I5:L5"/>
    <mergeCell ref="R5:U5"/>
    <mergeCell ref="X5:AA5"/>
    <mergeCell ref="B1:M1"/>
    <mergeCell ref="Q1:AA1"/>
    <mergeCell ref="C8:F8"/>
    <mergeCell ref="I8:L8"/>
    <mergeCell ref="R8:U8"/>
    <mergeCell ref="X8:AA8"/>
    <mergeCell ref="C9:F9"/>
    <mergeCell ref="I9:L9"/>
    <mergeCell ref="R9:U9"/>
    <mergeCell ref="X9:AA9"/>
    <mergeCell ref="C6:F6"/>
    <mergeCell ref="I6:L6"/>
    <mergeCell ref="R6:U6"/>
    <mergeCell ref="X6:AA6"/>
    <mergeCell ref="C7:F7"/>
    <mergeCell ref="I7:L7"/>
    <mergeCell ref="R7:U7"/>
    <mergeCell ref="X7:AA7"/>
    <mergeCell ref="I13:L13"/>
    <mergeCell ref="I14:L14"/>
    <mergeCell ref="R16:U16"/>
    <mergeCell ref="X16:AA16"/>
    <mergeCell ref="C15:F15"/>
    <mergeCell ref="X15:AA15"/>
    <mergeCell ref="N13:O13"/>
    <mergeCell ref="B11:F11"/>
    <mergeCell ref="B19:F19"/>
    <mergeCell ref="Q11:U11"/>
    <mergeCell ref="W11:AA11"/>
    <mergeCell ref="C12:F12"/>
    <mergeCell ref="R12:U12"/>
    <mergeCell ref="X12:AA12"/>
    <mergeCell ref="H11:L11"/>
    <mergeCell ref="I12:L12"/>
    <mergeCell ref="C13:F13"/>
    <mergeCell ref="R13:U13"/>
    <mergeCell ref="X13:AA13"/>
    <mergeCell ref="C14:F14"/>
    <mergeCell ref="R14:U14"/>
    <mergeCell ref="X14:AA14"/>
    <mergeCell ref="X17:AA17"/>
    <mergeCell ref="R18:U18"/>
    <mergeCell ref="R15:U15"/>
    <mergeCell ref="I15:L15"/>
    <mergeCell ref="I16:L16"/>
    <mergeCell ref="C22:F22"/>
    <mergeCell ref="C17:F17"/>
    <mergeCell ref="C21:F21"/>
    <mergeCell ref="C20:F20"/>
    <mergeCell ref="C16:F16"/>
    <mergeCell ref="R17:U17"/>
    <mergeCell ref="I21:L21"/>
    <mergeCell ref="R21:U21"/>
    <mergeCell ref="X21:AA21"/>
    <mergeCell ref="C25:F25"/>
    <mergeCell ref="C24:F24"/>
    <mergeCell ref="I22:L22"/>
    <mergeCell ref="R22:U22"/>
    <mergeCell ref="X22:AA22"/>
    <mergeCell ref="I30:L30"/>
    <mergeCell ref="I31:L31"/>
    <mergeCell ref="I17:L17"/>
    <mergeCell ref="I20:L20"/>
    <mergeCell ref="Q20:U20"/>
    <mergeCell ref="W20:AA20"/>
    <mergeCell ref="H19:L19"/>
    <mergeCell ref="C23:F23"/>
    <mergeCell ref="I23:L23"/>
    <mergeCell ref="R23:U23"/>
    <mergeCell ref="X23:AA23"/>
    <mergeCell ref="I24:L24"/>
    <mergeCell ref="R24:U24"/>
    <mergeCell ref="X24:AA24"/>
    <mergeCell ref="C33:F33"/>
    <mergeCell ref="I25:L25"/>
    <mergeCell ref="R25:U25"/>
    <mergeCell ref="X25:AA25"/>
    <mergeCell ref="C29:F29"/>
    <mergeCell ref="C31:F31"/>
    <mergeCell ref="R26:U26"/>
    <mergeCell ref="X26:AA26"/>
    <mergeCell ref="C30:F30"/>
    <mergeCell ref="H27:L27"/>
    <mergeCell ref="I28:L28"/>
    <mergeCell ref="I29:L29"/>
    <mergeCell ref="C28:F28"/>
    <mergeCell ref="B27:F27"/>
    <mergeCell ref="B35:F35"/>
    <mergeCell ref="C36:F36"/>
    <mergeCell ref="C37:F37"/>
    <mergeCell ref="C38:F38"/>
    <mergeCell ref="C39:F39"/>
    <mergeCell ref="C40:F40"/>
    <mergeCell ref="C41:F41"/>
    <mergeCell ref="I32:L32"/>
    <mergeCell ref="I33:L33"/>
    <mergeCell ref="C32:F32"/>
  </mergeCells>
  <conditionalFormatting sqref="O15:O22">
    <cfRule type="cellIs" dxfId="19" priority="13" stopIfTrue="1" operator="equal">
      <formula>"NT"</formula>
    </cfRule>
    <cfRule type="cellIs" dxfId="18" priority="14" stopIfTrue="1" operator="between">
      <formula>0</formula>
      <formula>0.699</formula>
    </cfRule>
    <cfRule type="cellIs" dxfId="17" priority="15" stopIfTrue="1" operator="between">
      <formula>0.7</formula>
      <formula>0.899</formula>
    </cfRule>
    <cfRule type="cellIs" dxfId="16" priority="16" stopIfTrue="1" operator="between">
      <formula>0.9</formula>
      <formula>1</formula>
    </cfRule>
  </conditionalFormatting>
  <conditionalFormatting sqref="O19">
    <cfRule type="cellIs" dxfId="15" priority="9" stopIfTrue="1" operator="equal">
      <formula>"NT"</formula>
    </cfRule>
    <cfRule type="cellIs" dxfId="14" priority="10" stopIfTrue="1" operator="between">
      <formula>0</formula>
      <formula>0.699</formula>
    </cfRule>
    <cfRule type="cellIs" dxfId="13" priority="11" stopIfTrue="1" operator="between">
      <formula>0.7</formula>
      <formula>0.899</formula>
    </cfRule>
    <cfRule type="cellIs" dxfId="12" priority="12" stopIfTrue="1" operator="between">
      <formula>0.9</formula>
      <formula>1</formula>
    </cfRule>
  </conditionalFormatting>
  <conditionalFormatting sqref="O14">
    <cfRule type="cellIs" dxfId="11" priority="5" stopIfTrue="1" operator="equal">
      <formula>"NT"</formula>
    </cfRule>
    <cfRule type="cellIs" dxfId="10" priority="6" stopIfTrue="1" operator="between">
      <formula>0</formula>
      <formula>0.699</formula>
    </cfRule>
    <cfRule type="cellIs" dxfId="9" priority="7" stopIfTrue="1" operator="between">
      <formula>0.7</formula>
      <formula>0.899</formula>
    </cfRule>
    <cfRule type="cellIs" dxfId="8" priority="8" stopIfTrue="1" operator="between">
      <formula>0.9</formula>
      <formula>1</formula>
    </cfRule>
  </conditionalFormatting>
  <conditionalFormatting sqref="O23">
    <cfRule type="cellIs" dxfId="7" priority="1" stopIfTrue="1" operator="equal">
      <formula>"NT"</formula>
    </cfRule>
    <cfRule type="cellIs" dxfId="6" priority="2" stopIfTrue="1" operator="between">
      <formula>0</formula>
      <formula>0.699</formula>
    </cfRule>
    <cfRule type="cellIs" dxfId="5" priority="3" stopIfTrue="1" operator="between">
      <formula>0.7</formula>
      <formula>0.899</formula>
    </cfRule>
    <cfRule type="cellIs" dxfId="4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207</v>
      </c>
      <c r="B1" s="70" t="s">
        <v>208</v>
      </c>
      <c r="C1" s="70" t="s">
        <v>209</v>
      </c>
      <c r="D1" s="70" t="s">
        <v>210</v>
      </c>
      <c r="E1" s="70" t="s">
        <v>211</v>
      </c>
      <c r="F1" s="70" t="s">
        <v>212</v>
      </c>
      <c r="G1" s="70" t="s">
        <v>213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214</v>
      </c>
      <c r="B1" s="70" t="s">
        <v>215</v>
      </c>
      <c r="C1" s="70" t="s">
        <v>216</v>
      </c>
      <c r="D1" s="70" t="s">
        <v>217</v>
      </c>
      <c r="E1" s="70" t="s">
        <v>218</v>
      </c>
      <c r="F1" s="70" t="s">
        <v>219</v>
      </c>
      <c r="G1" s="70" t="s">
        <v>220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221</v>
      </c>
      <c r="B1" s="70" t="s">
        <v>222</v>
      </c>
      <c r="C1" s="70" t="s">
        <v>223</v>
      </c>
      <c r="D1" s="70" t="s">
        <v>224</v>
      </c>
      <c r="E1" s="70" t="s">
        <v>225</v>
      </c>
      <c r="F1" s="70" t="s">
        <v>226</v>
      </c>
      <c r="G1" s="70" t="s">
        <v>227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228</v>
      </c>
      <c r="B1" s="70" t="s">
        <v>229</v>
      </c>
      <c r="C1" s="70" t="s">
        <v>230</v>
      </c>
      <c r="D1" s="70" t="s">
        <v>231</v>
      </c>
      <c r="E1" s="70" t="s">
        <v>232</v>
      </c>
      <c r="F1" s="70" t="s">
        <v>233</v>
      </c>
      <c r="G1" s="70" t="s">
        <v>234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235</v>
      </c>
      <c r="B1" s="70" t="s">
        <v>236</v>
      </c>
      <c r="C1" s="70" t="s">
        <v>237</v>
      </c>
      <c r="D1" s="70" t="s">
        <v>238</v>
      </c>
      <c r="E1" s="70" t="s">
        <v>239</v>
      </c>
      <c r="F1" s="70" t="s">
        <v>240</v>
      </c>
      <c r="G1" s="70" t="s">
        <v>241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2"/>
  <sheetViews>
    <sheetView workbookViewId="0">
      <selection activeCell="A3" sqref="A3"/>
    </sheetView>
  </sheetViews>
  <sheetFormatPr defaultColWidth="12.28515625" defaultRowHeight="11.25" x14ac:dyDescent="0.2"/>
  <cols>
    <col min="1" max="8" width="12.28515625" style="70" customWidth="1"/>
    <col min="9" max="16384" width="12.28515625" style="4"/>
  </cols>
  <sheetData>
    <row r="1" spans="1:8" x14ac:dyDescent="0.2">
      <c r="A1" s="70" t="s">
        <v>242</v>
      </c>
      <c r="B1" s="70" t="s">
        <v>243</v>
      </c>
      <c r="C1" s="70" t="s">
        <v>244</v>
      </c>
      <c r="D1" s="70" t="s">
        <v>245</v>
      </c>
      <c r="E1" s="70" t="s">
        <v>246</v>
      </c>
      <c r="F1" s="70" t="s">
        <v>247</v>
      </c>
      <c r="G1" s="70" t="s">
        <v>248</v>
      </c>
      <c r="H1" s="70" t="s">
        <v>249</v>
      </c>
    </row>
    <row r="2" spans="1:8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250</v>
      </c>
      <c r="B1" s="70" t="s">
        <v>251</v>
      </c>
      <c r="C1" s="70" t="s">
        <v>252</v>
      </c>
      <c r="D1" s="70" t="s">
        <v>253</v>
      </c>
      <c r="E1" s="70" t="s">
        <v>254</v>
      </c>
      <c r="F1" s="70" t="s">
        <v>255</v>
      </c>
      <c r="G1" s="70" t="s">
        <v>256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257</v>
      </c>
      <c r="B1" s="70" t="s">
        <v>258</v>
      </c>
      <c r="C1" s="70" t="s">
        <v>259</v>
      </c>
      <c r="D1" s="70" t="s">
        <v>260</v>
      </c>
      <c r="E1" s="70" t="s">
        <v>261</v>
      </c>
      <c r="F1" s="70" t="s">
        <v>262</v>
      </c>
      <c r="G1" s="70" t="s">
        <v>263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264</v>
      </c>
      <c r="B1" s="70" t="s">
        <v>265</v>
      </c>
      <c r="C1" s="70" t="s">
        <v>266</v>
      </c>
      <c r="D1" s="70" t="s">
        <v>267</v>
      </c>
      <c r="E1" s="70" t="s">
        <v>268</v>
      </c>
      <c r="F1" s="70" t="s">
        <v>269</v>
      </c>
      <c r="G1" s="70" t="s">
        <v>270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271</v>
      </c>
      <c r="B1" s="70" t="s">
        <v>272</v>
      </c>
      <c r="C1" s="70" t="s">
        <v>273</v>
      </c>
      <c r="D1" s="70" t="s">
        <v>274</v>
      </c>
      <c r="E1" s="70" t="s">
        <v>275</v>
      </c>
      <c r="F1" s="70" t="s">
        <v>276</v>
      </c>
      <c r="G1" s="70" t="s">
        <v>277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G41"/>
  <sheetViews>
    <sheetView workbookViewId="0">
      <selection activeCell="B1" sqref="B1:AD1"/>
    </sheetView>
  </sheetViews>
  <sheetFormatPr defaultRowHeight="12.75" x14ac:dyDescent="0.2"/>
  <cols>
    <col min="1" max="1" width="2.140625" customWidth="1"/>
    <col min="2" max="2" width="6" bestFit="1" customWidth="1"/>
    <col min="3" max="3" width="2.7109375" bestFit="1" customWidth="1"/>
    <col min="4" max="4" width="3.140625" customWidth="1"/>
    <col min="5" max="5" width="2.85546875" customWidth="1"/>
    <col min="6" max="6" width="3.28515625" bestFit="1" customWidth="1"/>
    <col min="7" max="7" width="2.140625" customWidth="1"/>
    <col min="8" max="8" width="6" bestFit="1" customWidth="1"/>
    <col min="9" max="9" width="2.7109375" bestFit="1" customWidth="1"/>
    <col min="10" max="10" width="3.140625" bestFit="1" customWidth="1"/>
    <col min="11" max="11" width="2.7109375" bestFit="1" customWidth="1"/>
    <col min="12" max="12" width="3.28515625" bestFit="1" customWidth="1"/>
    <col min="13" max="13" width="2.140625" customWidth="1"/>
    <col min="14" max="14" width="6" bestFit="1" customWidth="1"/>
    <col min="15" max="15" width="2.7109375" bestFit="1" customWidth="1"/>
    <col min="16" max="16" width="3.140625" bestFit="1" customWidth="1"/>
    <col min="17" max="17" width="2.7109375" bestFit="1" customWidth="1"/>
    <col min="18" max="18" width="3.28515625" bestFit="1" customWidth="1"/>
    <col min="19" max="19" width="2.140625" customWidth="1"/>
    <col min="20" max="20" width="6" bestFit="1" customWidth="1"/>
    <col min="21" max="21" width="2.7109375" bestFit="1" customWidth="1"/>
    <col min="22" max="22" width="3.140625" bestFit="1" customWidth="1"/>
    <col min="23" max="23" width="2.7109375" bestFit="1" customWidth="1"/>
    <col min="24" max="24" width="3.28515625" bestFit="1" customWidth="1"/>
    <col min="25" max="25" width="2.140625" customWidth="1"/>
    <col min="26" max="26" width="6" bestFit="1" customWidth="1"/>
    <col min="27" max="27" width="2.7109375" bestFit="1" customWidth="1"/>
    <col min="28" max="28" width="3.140625" bestFit="1" customWidth="1"/>
    <col min="29" max="29" width="2.7109375" bestFit="1" customWidth="1"/>
    <col min="30" max="30" width="3.28515625" bestFit="1" customWidth="1"/>
  </cols>
  <sheetData>
    <row r="1" spans="1:33" ht="13.5" thickBot="1" x14ac:dyDescent="0.25">
      <c r="B1" s="117" t="s">
        <v>77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</row>
    <row r="2" spans="1:33" ht="13.5" thickBot="1" x14ac:dyDescent="0.25">
      <c r="B2" s="121" t="s">
        <v>17</v>
      </c>
      <c r="C2" s="122"/>
      <c r="D2" s="122"/>
      <c r="E2" s="122"/>
      <c r="F2" s="123"/>
      <c r="H2" s="121" t="s">
        <v>24</v>
      </c>
      <c r="I2" s="122"/>
      <c r="J2" s="122"/>
      <c r="K2" s="122"/>
      <c r="L2" s="123"/>
      <c r="N2" s="121" t="s">
        <v>78</v>
      </c>
      <c r="O2" s="122"/>
      <c r="P2" s="122"/>
      <c r="Q2" s="122"/>
      <c r="R2" s="123"/>
      <c r="T2" s="121" t="s">
        <v>35</v>
      </c>
      <c r="U2" s="122"/>
      <c r="V2" s="122"/>
      <c r="W2" s="122"/>
      <c r="X2" s="123"/>
      <c r="Z2" s="121" t="s">
        <v>79</v>
      </c>
      <c r="AA2" s="124"/>
      <c r="AB2" s="124"/>
      <c r="AC2" s="124"/>
      <c r="AD2" s="125"/>
      <c r="AF2" s="115" t="s">
        <v>69</v>
      </c>
      <c r="AG2" s="116"/>
    </row>
    <row r="3" spans="1:33" ht="13.5" thickBot="1" x14ac:dyDescent="0.25">
      <c r="B3" s="21" t="s">
        <v>51</v>
      </c>
      <c r="C3" s="99">
        <f>MAX('SM2 Metrics'!C:C)</f>
        <v>0</v>
      </c>
      <c r="D3" s="99"/>
      <c r="E3" s="99"/>
      <c r="F3" s="100"/>
      <c r="H3" s="21" t="s">
        <v>51</v>
      </c>
      <c r="I3" s="99">
        <f>MAX('VLS Metrics'!C:C)</f>
        <v>0</v>
      </c>
      <c r="J3" s="99"/>
      <c r="K3" s="99"/>
      <c r="L3" s="100"/>
      <c r="M3" s="59"/>
      <c r="N3" s="21" t="s">
        <v>51</v>
      </c>
      <c r="O3" s="99">
        <f>MAX('HWS Metrics'!C:C)</f>
        <v>0</v>
      </c>
      <c r="P3" s="99"/>
      <c r="Q3" s="99"/>
      <c r="R3" s="100"/>
      <c r="S3" s="59"/>
      <c r="T3" s="21" t="s">
        <v>51</v>
      </c>
      <c r="U3" s="99">
        <f>MAX('EWS Metrics'!C:C)</f>
        <v>0</v>
      </c>
      <c r="V3" s="99"/>
      <c r="W3" s="99"/>
      <c r="X3" s="100"/>
      <c r="Y3" s="59"/>
      <c r="Z3" s="21" t="s">
        <v>51</v>
      </c>
      <c r="AA3" s="99">
        <f>MAX('ILL1 Metrics'!C:C)</f>
        <v>0</v>
      </c>
      <c r="AB3" s="99"/>
      <c r="AC3" s="99"/>
      <c r="AD3" s="100"/>
      <c r="AF3" s="57" t="s">
        <v>80</v>
      </c>
      <c r="AG3" s="75" t="str">
        <f>IF(AND(C3=0,C4=0,C5=0),"NT",IFERROR(SUM(C3,C5)/SUM(C3:F5),0))</f>
        <v>NT</v>
      </c>
    </row>
    <row r="4" spans="1:33" ht="13.5" thickBot="1" x14ac:dyDescent="0.25">
      <c r="B4" s="25" t="s">
        <v>53</v>
      </c>
      <c r="C4" s="101">
        <f>MAX('SM2 Metrics'!E:E)</f>
        <v>0</v>
      </c>
      <c r="D4" s="101"/>
      <c r="E4" s="101"/>
      <c r="F4" s="102"/>
      <c r="H4" s="25" t="s">
        <v>53</v>
      </c>
      <c r="I4" s="101">
        <f>MAX('VLS Metrics'!E:E)</f>
        <v>0</v>
      </c>
      <c r="J4" s="101"/>
      <c r="K4" s="101"/>
      <c r="L4" s="102"/>
      <c r="M4" s="59"/>
      <c r="N4" s="25" t="s">
        <v>53</v>
      </c>
      <c r="O4" s="101">
        <f>MAX('HWS Metrics'!E:E)</f>
        <v>0</v>
      </c>
      <c r="P4" s="101"/>
      <c r="Q4" s="101"/>
      <c r="R4" s="102"/>
      <c r="S4" s="59"/>
      <c r="T4" s="25" t="s">
        <v>53</v>
      </c>
      <c r="U4" s="101">
        <f>MAX('EWS Metrics'!E:E)</f>
        <v>0</v>
      </c>
      <c r="V4" s="101"/>
      <c r="W4" s="101"/>
      <c r="X4" s="102"/>
      <c r="Y4" s="59"/>
      <c r="Z4" s="25" t="s">
        <v>53</v>
      </c>
      <c r="AA4" s="101">
        <f>MAX('ILL1 Metrics'!E:E)</f>
        <v>0</v>
      </c>
      <c r="AB4" s="101"/>
      <c r="AC4" s="101"/>
      <c r="AD4" s="102"/>
      <c r="AF4" s="57" t="s">
        <v>81</v>
      </c>
      <c r="AG4" s="75" t="str">
        <f>IF(AND(AA35=0,AA36=0,AA37=0),"NT",IFERROR(SUM(AA35,AA37)/SUM(AA35:AD37),0))</f>
        <v>NT</v>
      </c>
    </row>
    <row r="5" spans="1:33" ht="13.5" thickBot="1" x14ac:dyDescent="0.25">
      <c r="B5" s="30" t="s">
        <v>70</v>
      </c>
      <c r="C5" s="103">
        <f>MAX('SM2 Metrics'!D:D)</f>
        <v>0</v>
      </c>
      <c r="D5" s="103"/>
      <c r="E5" s="103"/>
      <c r="F5" s="104"/>
      <c r="H5" s="30" t="s">
        <v>70</v>
      </c>
      <c r="I5" s="103">
        <f>MAX('VLS Metrics'!D:D)</f>
        <v>0</v>
      </c>
      <c r="J5" s="103"/>
      <c r="K5" s="103"/>
      <c r="L5" s="104"/>
      <c r="M5" s="59"/>
      <c r="N5" s="30" t="s">
        <v>70</v>
      </c>
      <c r="O5" s="103">
        <f>MAX('HWS Metrics'!D:D)</f>
        <v>0</v>
      </c>
      <c r="P5" s="103"/>
      <c r="Q5" s="103"/>
      <c r="R5" s="104"/>
      <c r="S5" s="59"/>
      <c r="T5" s="30" t="s">
        <v>70</v>
      </c>
      <c r="U5" s="103">
        <f>MAX('EWS Metrics'!D:D)</f>
        <v>0</v>
      </c>
      <c r="V5" s="103"/>
      <c r="W5" s="103"/>
      <c r="X5" s="104"/>
      <c r="Y5" s="59"/>
      <c r="Z5" s="30" t="s">
        <v>70</v>
      </c>
      <c r="AA5" s="103">
        <f>MAX('ILL1 Metrics'!D:D)</f>
        <v>0</v>
      </c>
      <c r="AB5" s="103"/>
      <c r="AC5" s="103"/>
      <c r="AD5" s="104"/>
      <c r="AF5" s="57" t="s">
        <v>82</v>
      </c>
      <c r="AG5" s="75" t="str">
        <f>IF(AND(U35=0,U36=0,U37=0),"NT",IFERROR(SUM(U35,U37)/SUM(U35:X37),0))</f>
        <v>NT</v>
      </c>
    </row>
    <row r="6" spans="1:33" ht="13.5" thickBot="1" x14ac:dyDescent="0.25">
      <c r="B6" s="34" t="s">
        <v>83</v>
      </c>
      <c r="C6" s="105">
        <f>MAX('SM2 Metrics'!F:F)</f>
        <v>0</v>
      </c>
      <c r="D6" s="105"/>
      <c r="E6" s="105"/>
      <c r="F6" s="106"/>
      <c r="H6" s="34" t="s">
        <v>83</v>
      </c>
      <c r="I6" s="105">
        <f>MAX('VLS Metrics'!F:F)</f>
        <v>0</v>
      </c>
      <c r="J6" s="105"/>
      <c r="K6" s="105"/>
      <c r="L6" s="106"/>
      <c r="M6" s="59"/>
      <c r="N6" s="34" t="s">
        <v>83</v>
      </c>
      <c r="O6" s="105">
        <f>MAX('HWS Metrics'!F:F)</f>
        <v>0</v>
      </c>
      <c r="P6" s="105"/>
      <c r="Q6" s="105"/>
      <c r="R6" s="106"/>
      <c r="S6" s="59"/>
      <c r="T6" s="34" t="s">
        <v>83</v>
      </c>
      <c r="U6" s="105">
        <f>MAX('EWS Metrics'!F:F)</f>
        <v>0</v>
      </c>
      <c r="V6" s="105"/>
      <c r="W6" s="105"/>
      <c r="X6" s="106"/>
      <c r="Y6" s="59"/>
      <c r="Z6" s="34" t="s">
        <v>83</v>
      </c>
      <c r="AA6" s="105">
        <f>MAX('ILL1 Metrics'!F:F)</f>
        <v>0</v>
      </c>
      <c r="AB6" s="105"/>
      <c r="AC6" s="105"/>
      <c r="AD6" s="106"/>
      <c r="AF6" s="57" t="s">
        <v>20</v>
      </c>
      <c r="AG6" s="75" t="str">
        <f>IF(AND(C11=0,C12=0,C13=0),"NT",IFERROR(SUM(C11,C13)/SUM(C11:F13),0))</f>
        <v>NT</v>
      </c>
    </row>
    <row r="7" spans="1:33" ht="13.5" thickBot="1" x14ac:dyDescent="0.25">
      <c r="A7" s="60"/>
      <c r="B7" s="38" t="s">
        <v>59</v>
      </c>
      <c r="C7" s="107">
        <f>MAX('SM2 Metrics'!A:A)</f>
        <v>0</v>
      </c>
      <c r="D7" s="107"/>
      <c r="E7" s="107"/>
      <c r="F7" s="108"/>
      <c r="G7" s="60"/>
      <c r="H7" s="38" t="s">
        <v>59</v>
      </c>
      <c r="I7" s="107">
        <f>MAX('VLS Metrics'!A:A)</f>
        <v>0</v>
      </c>
      <c r="J7" s="107"/>
      <c r="K7" s="107"/>
      <c r="L7" s="108"/>
      <c r="M7" s="14"/>
      <c r="N7" s="38" t="s">
        <v>59</v>
      </c>
      <c r="O7" s="107">
        <f>MAX('HWS Metrics'!A:A)</f>
        <v>0</v>
      </c>
      <c r="P7" s="107"/>
      <c r="Q7" s="107"/>
      <c r="R7" s="108"/>
      <c r="S7" s="60"/>
      <c r="T7" s="38" t="s">
        <v>59</v>
      </c>
      <c r="U7" s="107">
        <f>MAX('EWS Metrics'!A:A)</f>
        <v>0</v>
      </c>
      <c r="V7" s="107"/>
      <c r="W7" s="107"/>
      <c r="X7" s="108"/>
      <c r="Z7" s="38" t="s">
        <v>59</v>
      </c>
      <c r="AA7" s="107">
        <f>MAX('ILL1 Metrics'!A:A)</f>
        <v>0</v>
      </c>
      <c r="AB7" s="107"/>
      <c r="AC7" s="107"/>
      <c r="AD7" s="108"/>
      <c r="AF7" s="57" t="s">
        <v>84</v>
      </c>
      <c r="AG7" s="75" t="str">
        <f>IF(AND(C19=0,C20=0,C21=0),"NT",IFERROR(SUM(C19,C21)/SUM(C19:F21),0))</f>
        <v>NT</v>
      </c>
    </row>
    <row r="8" spans="1:33" ht="13.5" thickBot="1" x14ac:dyDescent="0.25">
      <c r="A8" s="60"/>
      <c r="B8" s="41" t="s">
        <v>61</v>
      </c>
      <c r="C8" s="109">
        <f>MAX('SM2 Metrics'!B:B)</f>
        <v>0</v>
      </c>
      <c r="D8" s="109"/>
      <c r="E8" s="109"/>
      <c r="F8" s="110"/>
      <c r="G8" s="60"/>
      <c r="H8" s="41" t="s">
        <v>61</v>
      </c>
      <c r="I8" s="109">
        <f>MAX('VLS Metrics'!B:B)</f>
        <v>0</v>
      </c>
      <c r="J8" s="109"/>
      <c r="K8" s="109"/>
      <c r="L8" s="110"/>
      <c r="M8" s="14"/>
      <c r="N8" s="41" t="s">
        <v>61</v>
      </c>
      <c r="O8" s="109">
        <f>MAX('HWS Metrics'!B:B)</f>
        <v>0</v>
      </c>
      <c r="P8" s="109"/>
      <c r="Q8" s="109"/>
      <c r="R8" s="110"/>
      <c r="S8" s="60"/>
      <c r="T8" s="41" t="s">
        <v>61</v>
      </c>
      <c r="U8" s="109">
        <f>MAX('EWS Metrics'!B:B)</f>
        <v>0</v>
      </c>
      <c r="V8" s="109"/>
      <c r="W8" s="109"/>
      <c r="X8" s="110"/>
      <c r="Z8" s="41" t="s">
        <v>61</v>
      </c>
      <c r="AA8" s="109">
        <f>MAX('ILL1 Metrics'!B:B)</f>
        <v>0</v>
      </c>
      <c r="AB8" s="109"/>
      <c r="AC8" s="109"/>
      <c r="AD8" s="110"/>
      <c r="AF8" s="57" t="s">
        <v>85</v>
      </c>
      <c r="AG8" s="75" t="str">
        <f>IF(AND(C35=0,C36=0,C37=0),"NT",IFERROR(SUM(C35,C37)/SUM(C35:F37),0))</f>
        <v>NT</v>
      </c>
    </row>
    <row r="9" spans="1:33" ht="13.5" customHeight="1" thickBot="1" x14ac:dyDescent="0.25">
      <c r="A9" s="61"/>
      <c r="B9" s="62"/>
      <c r="C9" s="62"/>
      <c r="D9" s="63"/>
      <c r="E9" s="62"/>
      <c r="F9" s="62"/>
      <c r="G9" s="61"/>
      <c r="H9" s="62"/>
      <c r="I9" s="62"/>
      <c r="J9" s="63"/>
      <c r="K9" s="62"/>
      <c r="L9" s="62"/>
      <c r="M9" s="61"/>
      <c r="N9" s="64"/>
      <c r="O9" s="64"/>
      <c r="P9" s="65"/>
      <c r="Q9" s="64"/>
      <c r="R9" s="64"/>
      <c r="S9" s="61"/>
      <c r="Y9" s="61"/>
      <c r="AE9" s="61"/>
      <c r="AF9" s="57" t="s">
        <v>24</v>
      </c>
      <c r="AG9" s="75" t="str">
        <f>IF(AND(I3=0,I4=0,I5=0),"NT",IFERROR(SUM(I3,I5)/SUM(I3:L5),0))</f>
        <v>NT</v>
      </c>
    </row>
    <row r="10" spans="1:33" ht="13.5" thickBot="1" x14ac:dyDescent="0.25">
      <c r="B10" s="121" t="s">
        <v>20</v>
      </c>
      <c r="C10" s="124"/>
      <c r="D10" s="124"/>
      <c r="E10" s="124"/>
      <c r="F10" s="125"/>
      <c r="G10" s="14"/>
      <c r="H10" s="121" t="s">
        <v>25</v>
      </c>
      <c r="I10" s="122"/>
      <c r="J10" s="122"/>
      <c r="K10" s="122"/>
      <c r="L10" s="123"/>
      <c r="N10" s="121" t="s">
        <v>29</v>
      </c>
      <c r="O10" s="122"/>
      <c r="P10" s="122"/>
      <c r="Q10" s="122"/>
      <c r="R10" s="123"/>
      <c r="T10" s="121" t="s">
        <v>86</v>
      </c>
      <c r="U10" s="122"/>
      <c r="V10" s="122"/>
      <c r="W10" s="122"/>
      <c r="X10" s="123"/>
      <c r="Z10" s="121" t="s">
        <v>87</v>
      </c>
      <c r="AA10" s="122"/>
      <c r="AB10" s="122"/>
      <c r="AC10" s="122"/>
      <c r="AD10" s="123"/>
      <c r="AF10" s="57" t="s">
        <v>25</v>
      </c>
      <c r="AG10" s="75" t="str">
        <f>IF(AND(I11=0,I12=0,I13=0),"NT",IFERROR(SUM(I11,I13)/SUM(I11:L13),0))</f>
        <v>NT</v>
      </c>
    </row>
    <row r="11" spans="1:33" ht="13.5" thickBot="1" x14ac:dyDescent="0.25">
      <c r="B11" s="21" t="s">
        <v>51</v>
      </c>
      <c r="C11" s="99">
        <f>MAX('ESSM Metrics'!C:C)</f>
        <v>0</v>
      </c>
      <c r="D11" s="99"/>
      <c r="E11" s="99"/>
      <c r="F11" s="100"/>
      <c r="G11" s="14"/>
      <c r="H11" s="21" t="s">
        <v>51</v>
      </c>
      <c r="I11" s="99">
        <f>MAX('VLA Metrics'!C:C)</f>
        <v>0</v>
      </c>
      <c r="J11" s="99"/>
      <c r="K11" s="99"/>
      <c r="L11" s="100"/>
      <c r="N11" s="21" t="s">
        <v>51</v>
      </c>
      <c r="O11" s="99">
        <f>MAX('SPS-67 Metrics'!C:C)</f>
        <v>0</v>
      </c>
      <c r="P11" s="99"/>
      <c r="Q11" s="99"/>
      <c r="R11" s="100"/>
      <c r="T11" s="21" t="s">
        <v>51</v>
      </c>
      <c r="U11" s="99">
        <f>MAX('SPQ-9B Metrics'!C:C)</f>
        <v>0</v>
      </c>
      <c r="V11" s="99"/>
      <c r="W11" s="99"/>
      <c r="X11" s="100"/>
      <c r="Z11" s="21" t="s">
        <v>51</v>
      </c>
      <c r="AA11" s="99">
        <f>MAX('ILL2 Metrics'!C:C)</f>
        <v>0</v>
      </c>
      <c r="AB11" s="99"/>
      <c r="AC11" s="99"/>
      <c r="AD11" s="100"/>
      <c r="AF11" s="57" t="s">
        <v>26</v>
      </c>
      <c r="AG11" s="75" t="str">
        <f>IF(AND(I19=0,I20=0,I21=0),"NT",IFERROR(SUM(I19,I21)/SUM(I19:L21),0))</f>
        <v>NT</v>
      </c>
    </row>
    <row r="12" spans="1:33" ht="13.5" thickBot="1" x14ac:dyDescent="0.25">
      <c r="B12" s="25" t="s">
        <v>53</v>
      </c>
      <c r="C12" s="101">
        <f>MAX('ESSM Metrics'!E:E)</f>
        <v>0</v>
      </c>
      <c r="D12" s="101"/>
      <c r="E12" s="101"/>
      <c r="F12" s="102"/>
      <c r="G12" s="14"/>
      <c r="H12" s="25" t="s">
        <v>53</v>
      </c>
      <c r="I12" s="101">
        <f>MAX('VLA Metrics'!E:E)</f>
        <v>0</v>
      </c>
      <c r="J12" s="101"/>
      <c r="K12" s="101"/>
      <c r="L12" s="102"/>
      <c r="N12" s="25" t="s">
        <v>53</v>
      </c>
      <c r="O12" s="101">
        <f>MAX('SPS-67 Metrics'!E:E)</f>
        <v>0</v>
      </c>
      <c r="P12" s="101"/>
      <c r="Q12" s="101"/>
      <c r="R12" s="102"/>
      <c r="T12" s="25" t="s">
        <v>53</v>
      </c>
      <c r="U12" s="101">
        <f>MAX('SPQ-9B Metrics'!E:E)</f>
        <v>0</v>
      </c>
      <c r="V12" s="101"/>
      <c r="W12" s="101"/>
      <c r="X12" s="102"/>
      <c r="Z12" s="25" t="s">
        <v>53</v>
      </c>
      <c r="AA12" s="101">
        <f>MAX('ILL2 Metrics'!E:E)</f>
        <v>0</v>
      </c>
      <c r="AB12" s="101"/>
      <c r="AC12" s="101"/>
      <c r="AD12" s="102"/>
      <c r="AF12" s="57" t="s">
        <v>27</v>
      </c>
      <c r="AG12" s="75" t="str">
        <f>IF(AND(I27=0,I28=0,I29=0),"NT",IFERROR(SUM(I27,I29)/SUM(I27:L29),0))</f>
        <v>NT</v>
      </c>
    </row>
    <row r="13" spans="1:33" ht="13.5" thickBot="1" x14ac:dyDescent="0.25">
      <c r="B13" s="30" t="s">
        <v>70</v>
      </c>
      <c r="C13" s="103">
        <f>MAX('ESSM Metrics'!D:D)</f>
        <v>0</v>
      </c>
      <c r="D13" s="103"/>
      <c r="E13" s="103"/>
      <c r="F13" s="104"/>
      <c r="G13" s="14"/>
      <c r="H13" s="30" t="s">
        <v>70</v>
      </c>
      <c r="I13" s="103">
        <f>MAX('VLA Metrics'!D:D)</f>
        <v>0</v>
      </c>
      <c r="J13" s="103"/>
      <c r="K13" s="103"/>
      <c r="L13" s="104"/>
      <c r="N13" s="30" t="s">
        <v>70</v>
      </c>
      <c r="O13" s="103">
        <f>MAX('SPS-67 Metrics'!D:D)</f>
        <v>0</v>
      </c>
      <c r="P13" s="103"/>
      <c r="Q13" s="103"/>
      <c r="R13" s="104"/>
      <c r="T13" s="30" t="s">
        <v>70</v>
      </c>
      <c r="U13" s="103">
        <f>MAX('SPQ-9B Metrics'!D:D)</f>
        <v>0</v>
      </c>
      <c r="V13" s="103"/>
      <c r="W13" s="103"/>
      <c r="X13" s="104"/>
      <c r="Z13" s="30" t="s">
        <v>70</v>
      </c>
      <c r="AA13" s="103">
        <f>MAX('ILL2 Metrics'!D:D)</f>
        <v>0</v>
      </c>
      <c r="AB13" s="103"/>
      <c r="AC13" s="103"/>
      <c r="AD13" s="104"/>
      <c r="AF13" s="57" t="s">
        <v>32</v>
      </c>
      <c r="AG13" s="76" t="str">
        <f>IF(AND(I35=0,I36=0,I37=0),"NT",IFERROR(SUM(I35,I37)/SUM(I35:L37),0))</f>
        <v>NT</v>
      </c>
    </row>
    <row r="14" spans="1:33" ht="13.5" thickBot="1" x14ac:dyDescent="0.25">
      <c r="B14" s="34" t="s">
        <v>83</v>
      </c>
      <c r="C14" s="105">
        <f>MAX('ESSM Metrics'!F:F)</f>
        <v>0</v>
      </c>
      <c r="D14" s="105"/>
      <c r="E14" s="105"/>
      <c r="F14" s="106"/>
      <c r="G14" s="14"/>
      <c r="H14" s="34" t="s">
        <v>83</v>
      </c>
      <c r="I14" s="105">
        <f>MAX('VLA Metrics'!F:F)</f>
        <v>0</v>
      </c>
      <c r="J14" s="105"/>
      <c r="K14" s="105"/>
      <c r="L14" s="106"/>
      <c r="N14" s="34" t="s">
        <v>83</v>
      </c>
      <c r="O14" s="105">
        <f>MAX('SPS-67 Metrics'!F:F)</f>
        <v>0</v>
      </c>
      <c r="P14" s="105"/>
      <c r="Q14" s="105"/>
      <c r="R14" s="106"/>
      <c r="T14" s="34" t="s">
        <v>83</v>
      </c>
      <c r="U14" s="105">
        <f>MAX('SPQ-9B Metrics'!F:F)</f>
        <v>0</v>
      </c>
      <c r="V14" s="105"/>
      <c r="W14" s="105"/>
      <c r="X14" s="106"/>
      <c r="Z14" s="34" t="s">
        <v>83</v>
      </c>
      <c r="AA14" s="105">
        <f>MAX('ILL2 Metrics'!F:F)</f>
        <v>0</v>
      </c>
      <c r="AB14" s="105"/>
      <c r="AC14" s="105"/>
      <c r="AD14" s="106"/>
      <c r="AF14" s="57" t="s">
        <v>78</v>
      </c>
      <c r="AG14" s="75" t="str">
        <f>IF(AND(O3=0,O4=0,O5=0),"NT",IFERROR(SUM(O3,O5)/SUM(O3:R5),0))</f>
        <v>NT</v>
      </c>
    </row>
    <row r="15" spans="1:33" ht="13.5" thickBot="1" x14ac:dyDescent="0.25">
      <c r="A15" s="60"/>
      <c r="B15" s="38" t="s">
        <v>59</v>
      </c>
      <c r="C15" s="107">
        <f>MAX('ESSM Metrics'!A:A)</f>
        <v>0</v>
      </c>
      <c r="D15" s="107"/>
      <c r="E15" s="107"/>
      <c r="F15" s="108"/>
      <c r="G15" s="60"/>
      <c r="H15" s="38" t="s">
        <v>59</v>
      </c>
      <c r="I15" s="107">
        <f>MAX('VLA Metrics'!A:A)</f>
        <v>0</v>
      </c>
      <c r="J15" s="107"/>
      <c r="K15" s="107"/>
      <c r="L15" s="108"/>
      <c r="M15" s="14"/>
      <c r="N15" s="38" t="s">
        <v>59</v>
      </c>
      <c r="O15" s="107">
        <f>MAX('SPS-67 Metrics'!A:A)</f>
        <v>0</v>
      </c>
      <c r="P15" s="107"/>
      <c r="Q15" s="107"/>
      <c r="R15" s="108"/>
      <c r="S15" s="14"/>
      <c r="T15" s="38" t="s">
        <v>59</v>
      </c>
      <c r="U15" s="107">
        <f>MAX('SPQ-9B Metrics'!A:A)</f>
        <v>0</v>
      </c>
      <c r="V15" s="107"/>
      <c r="W15" s="107"/>
      <c r="X15" s="108"/>
      <c r="Z15" s="38" t="s">
        <v>59</v>
      </c>
      <c r="AA15" s="107">
        <f>MAX('ILL2 Metrics'!A:A)</f>
        <v>0</v>
      </c>
      <c r="AB15" s="107"/>
      <c r="AC15" s="107"/>
      <c r="AD15" s="108"/>
      <c r="AF15" s="57" t="s">
        <v>33</v>
      </c>
      <c r="AG15" s="75" t="str">
        <f>IF(AND(O19=0,O20=0,O21=0),"NT",IFERROR(SUM(O19,O21)/SUM(O19:R21),0))</f>
        <v>NT</v>
      </c>
    </row>
    <row r="16" spans="1:33" ht="13.5" thickBot="1" x14ac:dyDescent="0.25">
      <c r="A16" s="60"/>
      <c r="B16" s="41" t="s">
        <v>61</v>
      </c>
      <c r="C16" s="109">
        <f>MAX('ESSM Metrics'!B:B)</f>
        <v>0</v>
      </c>
      <c r="D16" s="109"/>
      <c r="E16" s="109"/>
      <c r="F16" s="110"/>
      <c r="G16" s="60"/>
      <c r="H16" s="41" t="s">
        <v>61</v>
      </c>
      <c r="I16" s="109">
        <f>MAX('VLA Metrics'!B:B)</f>
        <v>0</v>
      </c>
      <c r="J16" s="109"/>
      <c r="K16" s="109"/>
      <c r="L16" s="110"/>
      <c r="M16" s="14"/>
      <c r="N16" s="41" t="s">
        <v>61</v>
      </c>
      <c r="O16" s="109">
        <f>MAX('SPS-67 Metrics'!B:B)</f>
        <v>0</v>
      </c>
      <c r="P16" s="109"/>
      <c r="Q16" s="109"/>
      <c r="R16" s="110"/>
      <c r="S16" s="14"/>
      <c r="T16" s="41" t="s">
        <v>61</v>
      </c>
      <c r="U16" s="109">
        <f>MAX('SPQ-9B Metrics'!B:B)</f>
        <v>0</v>
      </c>
      <c r="V16" s="109"/>
      <c r="W16" s="109"/>
      <c r="X16" s="110"/>
      <c r="Z16" s="41" t="s">
        <v>61</v>
      </c>
      <c r="AA16" s="109">
        <f>MAX('ILL2 Metrics'!B:B)</f>
        <v>0</v>
      </c>
      <c r="AB16" s="109"/>
      <c r="AC16" s="109"/>
      <c r="AD16" s="110"/>
      <c r="AF16" s="57" t="s">
        <v>28</v>
      </c>
      <c r="AG16" s="75" t="str">
        <f>IF(AND(O27=0,O28=0,O29=0),"NT",IFERROR(SUM(O27,O29)/SUM(O27:R29),0))</f>
        <v>NT</v>
      </c>
    </row>
    <row r="17" spans="1:33" ht="13.5" customHeight="1" thickBot="1" x14ac:dyDescent="0.25">
      <c r="A17" s="61"/>
      <c r="B17" s="64"/>
      <c r="C17" s="64"/>
      <c r="D17" s="65"/>
      <c r="E17" s="64"/>
      <c r="F17" s="64"/>
      <c r="G17" s="66"/>
      <c r="H17" s="67"/>
      <c r="I17" s="67"/>
      <c r="J17" s="68"/>
      <c r="K17" s="67"/>
      <c r="L17" s="67"/>
      <c r="M17" s="66"/>
      <c r="N17" s="62"/>
      <c r="O17" s="62"/>
      <c r="P17" s="63"/>
      <c r="Q17" s="62"/>
      <c r="R17" s="62"/>
      <c r="S17" s="66"/>
      <c r="T17" s="62"/>
      <c r="U17" s="62"/>
      <c r="V17" s="63"/>
      <c r="W17" s="62"/>
      <c r="X17" s="62"/>
      <c r="Y17" s="66"/>
      <c r="AE17" s="61"/>
      <c r="AF17" s="57" t="s">
        <v>31</v>
      </c>
      <c r="AG17" s="75" t="str">
        <f>IF(AND(O35=0,O36=0,O37=0),"NT",IFERROR(SUM(O35,O37)/SUM(O35:R37),0))</f>
        <v>NT</v>
      </c>
    </row>
    <row r="18" spans="1:33" ht="13.5" thickBot="1" x14ac:dyDescent="0.25">
      <c r="B18" s="121" t="s">
        <v>84</v>
      </c>
      <c r="C18" s="124"/>
      <c r="D18" s="124"/>
      <c r="E18" s="124"/>
      <c r="F18" s="125"/>
      <c r="G18" s="14"/>
      <c r="H18" s="121" t="s">
        <v>26</v>
      </c>
      <c r="I18" s="124"/>
      <c r="J18" s="124"/>
      <c r="K18" s="124"/>
      <c r="L18" s="125"/>
      <c r="N18" s="121" t="s">
        <v>33</v>
      </c>
      <c r="O18" s="122"/>
      <c r="P18" s="122"/>
      <c r="Q18" s="122"/>
      <c r="R18" s="123"/>
      <c r="T18" s="121" t="s">
        <v>36</v>
      </c>
      <c r="U18" s="122"/>
      <c r="V18" s="122"/>
      <c r="W18" s="122"/>
      <c r="X18" s="123"/>
      <c r="Z18" s="121" t="s">
        <v>88</v>
      </c>
      <c r="AA18" s="122"/>
      <c r="AB18" s="122"/>
      <c r="AC18" s="122"/>
      <c r="AD18" s="123"/>
      <c r="AF18" s="57" t="s">
        <v>35</v>
      </c>
      <c r="AG18" s="75" t="str">
        <f>IF(AND(U3=0,U4=0,U5=0),"NT",IFERROR(SUM(U3,U5)/SUM(U3:X5),0))</f>
        <v>NT</v>
      </c>
    </row>
    <row r="19" spans="1:33" ht="13.5" thickBot="1" x14ac:dyDescent="0.25">
      <c r="B19" s="21" t="s">
        <v>51</v>
      </c>
      <c r="C19" s="99">
        <f>MAX('GUN Metrics'!C:C)</f>
        <v>0</v>
      </c>
      <c r="D19" s="99"/>
      <c r="E19" s="99"/>
      <c r="F19" s="100"/>
      <c r="G19" s="14"/>
      <c r="H19" s="21" t="s">
        <v>51</v>
      </c>
      <c r="I19" s="99">
        <f>MAX('OTST Metrics'!C:C)</f>
        <v>0</v>
      </c>
      <c r="J19" s="99"/>
      <c r="K19" s="99"/>
      <c r="L19" s="100"/>
      <c r="N19" s="21" t="s">
        <v>51</v>
      </c>
      <c r="O19" s="99">
        <f>MAX('LINK Metrics'!C:C)</f>
        <v>0</v>
      </c>
      <c r="P19" s="99"/>
      <c r="Q19" s="99"/>
      <c r="R19" s="100"/>
      <c r="T19" s="21" t="s">
        <v>51</v>
      </c>
      <c r="U19" s="99">
        <f>MAX('NAV Metrics'!C:C)</f>
        <v>0</v>
      </c>
      <c r="V19" s="99"/>
      <c r="W19" s="99"/>
      <c r="X19" s="100"/>
      <c r="Z19" s="21" t="s">
        <v>51</v>
      </c>
      <c r="AA19" s="99">
        <f>MAX('ILL3 Metrics'!C:C)</f>
        <v>0</v>
      </c>
      <c r="AB19" s="99"/>
      <c r="AC19" s="99"/>
      <c r="AD19" s="100"/>
      <c r="AF19" s="57" t="s">
        <v>29</v>
      </c>
      <c r="AG19" s="75" t="str">
        <f>IF(AND(O11=0,O12=0,O13=0),"NT",IFERROR(SUM(O11,O13)/SUM(O11:R13),0))</f>
        <v>NT</v>
      </c>
    </row>
    <row r="20" spans="1:33" ht="13.5" thickBot="1" x14ac:dyDescent="0.25">
      <c r="B20" s="25" t="s">
        <v>53</v>
      </c>
      <c r="C20" s="101">
        <f>MAX('GUN Metrics'!E:E)</f>
        <v>0</v>
      </c>
      <c r="D20" s="101"/>
      <c r="E20" s="101"/>
      <c r="F20" s="102"/>
      <c r="G20" s="14"/>
      <c r="H20" s="25" t="s">
        <v>53</v>
      </c>
      <c r="I20" s="101">
        <f>MAX('OTST Metrics'!E:E)</f>
        <v>0</v>
      </c>
      <c r="J20" s="101"/>
      <c r="K20" s="101"/>
      <c r="L20" s="102"/>
      <c r="N20" s="25" t="s">
        <v>53</v>
      </c>
      <c r="O20" s="101">
        <f>MAX('LINK Metrics'!E:E)</f>
        <v>0</v>
      </c>
      <c r="P20" s="101"/>
      <c r="Q20" s="101"/>
      <c r="R20" s="102"/>
      <c r="T20" s="25" t="s">
        <v>53</v>
      </c>
      <c r="U20" s="101">
        <f>MAX('NAV Metrics'!E:E)</f>
        <v>0</v>
      </c>
      <c r="V20" s="101"/>
      <c r="W20" s="101"/>
      <c r="X20" s="102"/>
      <c r="Z20" s="25" t="s">
        <v>53</v>
      </c>
      <c r="AA20" s="101">
        <f>MAX('ILL3 Metrics'!E:E)</f>
        <v>0</v>
      </c>
      <c r="AB20" s="101"/>
      <c r="AC20" s="101"/>
      <c r="AD20" s="102"/>
      <c r="AF20" s="57" t="s">
        <v>86</v>
      </c>
      <c r="AG20" s="75" t="str">
        <f>IF(AND(U11=0,U12=0,U13=0),"NT",IFERROR(SUM(U11,U13)/SUM(U11:X13),0))</f>
        <v>NT</v>
      </c>
    </row>
    <row r="21" spans="1:33" ht="13.5" thickBot="1" x14ac:dyDescent="0.25">
      <c r="B21" s="30" t="s">
        <v>70</v>
      </c>
      <c r="C21" s="103">
        <f>MAX('GUN Metrics'!D:D)</f>
        <v>0</v>
      </c>
      <c r="D21" s="103"/>
      <c r="E21" s="103"/>
      <c r="F21" s="104"/>
      <c r="G21" s="14"/>
      <c r="H21" s="30" t="s">
        <v>70</v>
      </c>
      <c r="I21" s="103">
        <f>MAX('OTST Metrics'!D:D)</f>
        <v>0</v>
      </c>
      <c r="J21" s="103"/>
      <c r="K21" s="103"/>
      <c r="L21" s="104"/>
      <c r="N21" s="30" t="s">
        <v>70</v>
      </c>
      <c r="O21" s="103">
        <f>MAX('LINK Metrics'!D:D)</f>
        <v>0</v>
      </c>
      <c r="P21" s="103"/>
      <c r="Q21" s="103"/>
      <c r="R21" s="104"/>
      <c r="T21" s="30" t="s">
        <v>70</v>
      </c>
      <c r="U21" s="103">
        <f>MAX('NAV Metrics'!D:D)</f>
        <v>0</v>
      </c>
      <c r="V21" s="103"/>
      <c r="W21" s="103"/>
      <c r="X21" s="104"/>
      <c r="Z21" s="30" t="s">
        <v>70</v>
      </c>
      <c r="AA21" s="103">
        <f>MAX('ILL3 Metrics'!D:D)</f>
        <v>0</v>
      </c>
      <c r="AB21" s="103"/>
      <c r="AC21" s="103"/>
      <c r="AD21" s="104"/>
      <c r="AF21" s="57" t="s">
        <v>36</v>
      </c>
      <c r="AG21" s="75" t="str">
        <f>IF(AND(U19=0,U20=0,U21=0),"NT",IFERROR(SUM(U19,U21)/SUM(U19:X21),0))</f>
        <v>NT</v>
      </c>
    </row>
    <row r="22" spans="1:33" ht="13.5" thickBot="1" x14ac:dyDescent="0.25">
      <c r="B22" s="34" t="s">
        <v>83</v>
      </c>
      <c r="C22" s="105">
        <f>MAX('GUN Metrics'!F:F)</f>
        <v>0</v>
      </c>
      <c r="D22" s="105"/>
      <c r="E22" s="105"/>
      <c r="F22" s="106"/>
      <c r="G22" s="14"/>
      <c r="H22" s="34" t="s">
        <v>83</v>
      </c>
      <c r="I22" s="105">
        <f>MAX('OTST Metrics'!F:F)</f>
        <v>0</v>
      </c>
      <c r="J22" s="105"/>
      <c r="K22" s="105"/>
      <c r="L22" s="106"/>
      <c r="N22" s="34" t="s">
        <v>83</v>
      </c>
      <c r="O22" s="105">
        <f>MAX('LINK Metrics'!F:F)</f>
        <v>0</v>
      </c>
      <c r="P22" s="105"/>
      <c r="Q22" s="105"/>
      <c r="R22" s="106"/>
      <c r="T22" s="34" t="s">
        <v>83</v>
      </c>
      <c r="U22" s="105">
        <f>MAX('NAV Metrics'!F:F)</f>
        <v>0</v>
      </c>
      <c r="V22" s="105"/>
      <c r="W22" s="105"/>
      <c r="X22" s="106"/>
      <c r="Z22" s="34" t="s">
        <v>83</v>
      </c>
      <c r="AA22" s="105">
        <f>MAX('ILL3 Metrics'!F:F)</f>
        <v>0</v>
      </c>
      <c r="AB22" s="105"/>
      <c r="AC22" s="105"/>
      <c r="AD22" s="106"/>
      <c r="AF22" s="57" t="s">
        <v>34</v>
      </c>
      <c r="AG22" s="75" t="str">
        <f>IF(AND(U27=0,U28=0,U29=0),"NT",IFERROR(SUM(U27,U29)/SUM(U27:X29),0))</f>
        <v>NT</v>
      </c>
    </row>
    <row r="23" spans="1:33" ht="13.5" thickBot="1" x14ac:dyDescent="0.25">
      <c r="A23" s="60"/>
      <c r="B23" s="38" t="s">
        <v>59</v>
      </c>
      <c r="C23" s="107">
        <f>MAX('GUN Metrics'!A:A)</f>
        <v>0</v>
      </c>
      <c r="D23" s="107"/>
      <c r="E23" s="107"/>
      <c r="F23" s="108"/>
      <c r="G23" s="60"/>
      <c r="H23" s="38" t="s">
        <v>59</v>
      </c>
      <c r="I23" s="107">
        <f>MAX('OTST Metrics'!A:A)</f>
        <v>0</v>
      </c>
      <c r="J23" s="107"/>
      <c r="K23" s="107"/>
      <c r="L23" s="108"/>
      <c r="M23" s="14"/>
      <c r="N23" s="38" t="s">
        <v>59</v>
      </c>
      <c r="O23" s="107">
        <f>MAX('LINK Metrics'!A:A)</f>
        <v>0</v>
      </c>
      <c r="P23" s="107"/>
      <c r="Q23" s="107"/>
      <c r="R23" s="108"/>
      <c r="S23" s="14"/>
      <c r="T23" s="38" t="s">
        <v>59</v>
      </c>
      <c r="U23" s="107">
        <f>MAX('NAV Metrics'!A:A)</f>
        <v>0</v>
      </c>
      <c r="V23" s="107"/>
      <c r="W23" s="107"/>
      <c r="X23" s="108"/>
      <c r="Y23" s="14"/>
      <c r="Z23" s="38" t="s">
        <v>59</v>
      </c>
      <c r="AA23" s="107">
        <f>MAX('ILL3 Metrics'!A:A)</f>
        <v>0</v>
      </c>
      <c r="AB23" s="107"/>
      <c r="AC23" s="107"/>
      <c r="AD23" s="108"/>
      <c r="AF23" s="57" t="s">
        <v>89</v>
      </c>
      <c r="AG23" s="75" t="str">
        <f>IF(AND(AA3=0,AA4=0,AA5=0),"NT",IFERROR(SUM(AA3,AA5)/SUM(AA3:AD5),0))</f>
        <v>NT</v>
      </c>
    </row>
    <row r="24" spans="1:33" ht="13.5" thickBot="1" x14ac:dyDescent="0.25">
      <c r="A24" s="60"/>
      <c r="B24" s="41" t="s">
        <v>61</v>
      </c>
      <c r="C24" s="109">
        <f>MAX('GUN Metrics'!B:B)</f>
        <v>0</v>
      </c>
      <c r="D24" s="109"/>
      <c r="E24" s="109"/>
      <c r="F24" s="110"/>
      <c r="G24" s="60"/>
      <c r="H24" s="41" t="s">
        <v>61</v>
      </c>
      <c r="I24" s="109">
        <f>MAX('OTST Metrics'!B:B)</f>
        <v>0</v>
      </c>
      <c r="J24" s="109"/>
      <c r="K24" s="109"/>
      <c r="L24" s="110"/>
      <c r="M24" s="14"/>
      <c r="N24" s="41" t="s">
        <v>61</v>
      </c>
      <c r="O24" s="109">
        <f>MAX('LINK Metrics'!B:B)</f>
        <v>0</v>
      </c>
      <c r="P24" s="109"/>
      <c r="Q24" s="109"/>
      <c r="R24" s="110"/>
      <c r="S24" s="14"/>
      <c r="T24" s="41" t="s">
        <v>61</v>
      </c>
      <c r="U24" s="109">
        <f>MAX('NAV Metrics'!B:B)</f>
        <v>0</v>
      </c>
      <c r="V24" s="109"/>
      <c r="W24" s="109"/>
      <c r="X24" s="110"/>
      <c r="Y24" s="14"/>
      <c r="Z24" s="41" t="s">
        <v>61</v>
      </c>
      <c r="AA24" s="109">
        <f>MAX('ILL3 Metrics'!B:B)</f>
        <v>0</v>
      </c>
      <c r="AB24" s="109"/>
      <c r="AC24" s="109"/>
      <c r="AD24" s="110"/>
      <c r="AF24" s="57" t="s">
        <v>90</v>
      </c>
      <c r="AG24" s="75" t="str">
        <f>IF(AND(AA11=0,AA12=0,AA13=0),"NT",IFERROR(SUM(AA11,AA13)/SUM(AA11:AD13),0))</f>
        <v>NT</v>
      </c>
    </row>
    <row r="25" spans="1:33" ht="13.5" customHeight="1" thickBot="1" x14ac:dyDescent="0.25">
      <c r="A25" s="61"/>
      <c r="B25" s="62"/>
      <c r="C25" s="62"/>
      <c r="D25" s="63"/>
      <c r="E25" s="62"/>
      <c r="F25" s="62"/>
      <c r="G25" s="61"/>
      <c r="H25" s="62"/>
      <c r="I25" s="62"/>
      <c r="J25" s="63"/>
      <c r="K25" s="62"/>
      <c r="L25" s="62"/>
      <c r="M25" s="61"/>
      <c r="N25" s="64"/>
      <c r="O25" s="64"/>
      <c r="P25" s="65"/>
      <c r="Q25" s="64"/>
      <c r="R25" s="64"/>
      <c r="S25" s="61"/>
      <c r="T25" s="67"/>
      <c r="U25" s="67"/>
      <c r="V25" s="68"/>
      <c r="W25" s="67"/>
      <c r="X25" s="67"/>
      <c r="Y25" s="61"/>
      <c r="Z25" s="14"/>
      <c r="AE25" s="61"/>
      <c r="AF25" s="57" t="s">
        <v>91</v>
      </c>
      <c r="AG25" s="75" t="str">
        <f>IF(AND(AA19=0,AA20=0,AA21=0),"NT",IFERROR(SUM(AA19,AA21)/SUM(AA19:AD21),0))</f>
        <v>NT</v>
      </c>
    </row>
    <row r="26" spans="1:33" ht="13.5" thickBot="1" x14ac:dyDescent="0.25">
      <c r="B26" s="121" t="s">
        <v>92</v>
      </c>
      <c r="C26" s="122"/>
      <c r="D26" s="122"/>
      <c r="E26" s="122"/>
      <c r="F26" s="123"/>
      <c r="G26" s="14"/>
      <c r="H26" s="121" t="s">
        <v>27</v>
      </c>
      <c r="I26" s="122"/>
      <c r="J26" s="122"/>
      <c r="K26" s="122"/>
      <c r="L26" s="123"/>
      <c r="N26" s="121" t="s">
        <v>28</v>
      </c>
      <c r="O26" s="122"/>
      <c r="P26" s="122"/>
      <c r="Q26" s="122"/>
      <c r="R26" s="123"/>
      <c r="T26" s="121" t="s">
        <v>34</v>
      </c>
      <c r="U26" s="122"/>
      <c r="V26" s="122"/>
      <c r="W26" s="122"/>
      <c r="X26" s="123"/>
      <c r="Z26" s="121" t="s">
        <v>93</v>
      </c>
      <c r="AA26" s="122"/>
      <c r="AB26" s="122"/>
      <c r="AC26" s="122"/>
      <c r="AD26" s="123"/>
      <c r="AF26" s="57" t="s">
        <v>94</v>
      </c>
      <c r="AG26" s="75" t="str">
        <f>IF(AND(AA27=0,AA28=0,AA29=0),"NT",IFERROR(SUM(AA27,AA29)/SUM(AA27:AD29),0))</f>
        <v>NT</v>
      </c>
    </row>
    <row r="27" spans="1:33" x14ac:dyDescent="0.2">
      <c r="B27" s="21" t="s">
        <v>51</v>
      </c>
      <c r="C27" s="99">
        <f>MAX('TWS Metrics'!C:C)</f>
        <v>0</v>
      </c>
      <c r="D27" s="99"/>
      <c r="E27" s="99"/>
      <c r="F27" s="100"/>
      <c r="G27" s="14"/>
      <c r="H27" s="21" t="s">
        <v>51</v>
      </c>
      <c r="I27" s="99">
        <f>MAX('UWS Metrics'!C:C)</f>
        <v>0</v>
      </c>
      <c r="J27" s="99"/>
      <c r="K27" s="99"/>
      <c r="L27" s="100"/>
      <c r="N27" s="21" t="s">
        <v>51</v>
      </c>
      <c r="O27" s="99">
        <f>MAX('AC Metrics'!C:C)</f>
        <v>0</v>
      </c>
      <c r="P27" s="99"/>
      <c r="Q27" s="99"/>
      <c r="R27" s="100"/>
      <c r="T27" s="21" t="s">
        <v>51</v>
      </c>
      <c r="U27" s="99">
        <f>MAX('IFF Metrics'!C:C)</f>
        <v>0</v>
      </c>
      <c r="V27" s="99"/>
      <c r="W27" s="99"/>
      <c r="X27" s="100"/>
      <c r="Z27" s="21" t="s">
        <v>51</v>
      </c>
      <c r="AA27" s="99">
        <f>MAX('ILL4 Metrics'!C:C)</f>
        <v>0</v>
      </c>
      <c r="AB27" s="99"/>
      <c r="AC27" s="99"/>
      <c r="AD27" s="100"/>
    </row>
    <row r="28" spans="1:33" x14ac:dyDescent="0.2">
      <c r="B28" s="25" t="s">
        <v>53</v>
      </c>
      <c r="C28" s="101">
        <f>MAX('TWS Metrics'!E:E)</f>
        <v>0</v>
      </c>
      <c r="D28" s="101"/>
      <c r="E28" s="101"/>
      <c r="F28" s="102"/>
      <c r="G28" s="14"/>
      <c r="H28" s="25" t="s">
        <v>53</v>
      </c>
      <c r="I28" s="101">
        <f>MAX('UWS Metrics'!E:E)</f>
        <v>0</v>
      </c>
      <c r="J28" s="101"/>
      <c r="K28" s="101"/>
      <c r="L28" s="102"/>
      <c r="N28" s="25" t="s">
        <v>53</v>
      </c>
      <c r="O28" s="101">
        <f>MAX('AC Metrics'!E:E)</f>
        <v>0</v>
      </c>
      <c r="P28" s="101"/>
      <c r="Q28" s="101"/>
      <c r="R28" s="102"/>
      <c r="T28" s="25" t="s">
        <v>53</v>
      </c>
      <c r="U28" s="101">
        <f>MAX('IFF Metrics'!E:E)</f>
        <v>0</v>
      </c>
      <c r="V28" s="101"/>
      <c r="W28" s="101"/>
      <c r="X28" s="102"/>
      <c r="Z28" s="25" t="s">
        <v>53</v>
      </c>
      <c r="AA28" s="101">
        <f>MAX('ILL4 Metrics'!E:E)</f>
        <v>0</v>
      </c>
      <c r="AB28" s="101"/>
      <c r="AC28" s="101"/>
      <c r="AD28" s="102"/>
    </row>
    <row r="29" spans="1:33" x14ac:dyDescent="0.2">
      <c r="B29" s="30" t="s">
        <v>70</v>
      </c>
      <c r="C29" s="103">
        <f>MAX('TWS Metrics'!D:D)</f>
        <v>0</v>
      </c>
      <c r="D29" s="103"/>
      <c r="E29" s="103"/>
      <c r="F29" s="104"/>
      <c r="G29" s="14"/>
      <c r="H29" s="30" t="s">
        <v>70</v>
      </c>
      <c r="I29" s="103">
        <f>MAX('UWS Metrics'!D:D)</f>
        <v>0</v>
      </c>
      <c r="J29" s="103"/>
      <c r="K29" s="103"/>
      <c r="L29" s="104"/>
      <c r="N29" s="30" t="s">
        <v>70</v>
      </c>
      <c r="O29" s="103">
        <f>MAX('AC Metrics'!D:D)</f>
        <v>0</v>
      </c>
      <c r="P29" s="103"/>
      <c r="Q29" s="103"/>
      <c r="R29" s="104"/>
      <c r="T29" s="30" t="s">
        <v>70</v>
      </c>
      <c r="U29" s="103">
        <f>MAX('IFF Metrics'!D:D)</f>
        <v>0</v>
      </c>
      <c r="V29" s="103"/>
      <c r="W29" s="103"/>
      <c r="X29" s="104"/>
      <c r="Z29" s="30" t="s">
        <v>70</v>
      </c>
      <c r="AA29" s="103">
        <f>MAX('ILL4 Metrics'!D:D)</f>
        <v>0</v>
      </c>
      <c r="AB29" s="103"/>
      <c r="AC29" s="103"/>
      <c r="AD29" s="104"/>
    </row>
    <row r="30" spans="1:33" ht="13.5" thickBot="1" x14ac:dyDescent="0.25">
      <c r="B30" s="34" t="s">
        <v>83</v>
      </c>
      <c r="C30" s="105">
        <f>MAX('TWS Metrics'!F:F)</f>
        <v>0</v>
      </c>
      <c r="D30" s="105"/>
      <c r="E30" s="105"/>
      <c r="F30" s="106"/>
      <c r="G30" s="14"/>
      <c r="H30" s="34" t="s">
        <v>83</v>
      </c>
      <c r="I30" s="105">
        <f>MAX('UWS Metrics'!F:F)</f>
        <v>0</v>
      </c>
      <c r="J30" s="105"/>
      <c r="K30" s="105"/>
      <c r="L30" s="106"/>
      <c r="N30" s="34" t="s">
        <v>83</v>
      </c>
      <c r="O30" s="105">
        <f>MAX('AC Metrics'!F:F)</f>
        <v>0</v>
      </c>
      <c r="P30" s="105"/>
      <c r="Q30" s="105"/>
      <c r="R30" s="106"/>
      <c r="T30" s="34" t="s">
        <v>83</v>
      </c>
      <c r="U30" s="105">
        <f>MAX('IFF Metrics'!F:F)</f>
        <v>0</v>
      </c>
      <c r="V30" s="105"/>
      <c r="W30" s="105"/>
      <c r="X30" s="106"/>
      <c r="Z30" s="34" t="s">
        <v>83</v>
      </c>
      <c r="AA30" s="105">
        <f>MAX('ILL4 Metrics'!F:F)</f>
        <v>0</v>
      </c>
      <c r="AB30" s="105"/>
      <c r="AC30" s="105"/>
      <c r="AD30" s="106"/>
    </row>
    <row r="31" spans="1:33" ht="13.5" thickBot="1" x14ac:dyDescent="0.25">
      <c r="A31" s="60"/>
      <c r="B31" s="38" t="s">
        <v>59</v>
      </c>
      <c r="C31" s="107">
        <f>MAX('TWS Metrics'!A:A)</f>
        <v>0</v>
      </c>
      <c r="D31" s="107"/>
      <c r="E31" s="107"/>
      <c r="F31" s="108"/>
      <c r="G31" s="60"/>
      <c r="H31" s="38" t="s">
        <v>59</v>
      </c>
      <c r="I31" s="107">
        <f>MAX('UWS Metrics'!A:A)</f>
        <v>0</v>
      </c>
      <c r="J31" s="107"/>
      <c r="K31" s="107"/>
      <c r="L31" s="108"/>
      <c r="M31" s="60"/>
      <c r="N31" s="38" t="s">
        <v>59</v>
      </c>
      <c r="O31" s="107">
        <f>MAX('AC Metrics'!A:A)</f>
        <v>0</v>
      </c>
      <c r="P31" s="107"/>
      <c r="Q31" s="107"/>
      <c r="R31" s="108"/>
      <c r="S31" s="14"/>
      <c r="T31" s="38" t="s">
        <v>59</v>
      </c>
      <c r="U31" s="107">
        <f>MAX('IFF Metrics'!A:A)</f>
        <v>0</v>
      </c>
      <c r="V31" s="107"/>
      <c r="W31" s="107"/>
      <c r="X31" s="108"/>
      <c r="Y31" s="14"/>
      <c r="Z31" s="38" t="s">
        <v>59</v>
      </c>
      <c r="AA31" s="107">
        <f>MAX('ILL4 Metrics'!A:A)</f>
        <v>0</v>
      </c>
      <c r="AB31" s="107"/>
      <c r="AC31" s="107"/>
      <c r="AD31" s="108"/>
    </row>
    <row r="32" spans="1:33" ht="13.5" thickBot="1" x14ac:dyDescent="0.25">
      <c r="A32" s="60"/>
      <c r="B32" s="41" t="s">
        <v>61</v>
      </c>
      <c r="C32" s="109">
        <f>MAX('TWS Metrics'!B:B)</f>
        <v>0</v>
      </c>
      <c r="D32" s="109"/>
      <c r="E32" s="109"/>
      <c r="F32" s="110"/>
      <c r="G32" s="60"/>
      <c r="H32" s="41" t="s">
        <v>61</v>
      </c>
      <c r="I32" s="109">
        <f>MAX('UWS Metrics'!B:B)</f>
        <v>0</v>
      </c>
      <c r="J32" s="109"/>
      <c r="K32" s="109"/>
      <c r="L32" s="110"/>
      <c r="M32" s="60"/>
      <c r="N32" s="41" t="s">
        <v>61</v>
      </c>
      <c r="O32" s="109">
        <f>MAX('AC Metrics'!B:B)</f>
        <v>0</v>
      </c>
      <c r="P32" s="109"/>
      <c r="Q32" s="109"/>
      <c r="R32" s="110"/>
      <c r="S32" s="14"/>
      <c r="T32" s="41" t="s">
        <v>61</v>
      </c>
      <c r="U32" s="109">
        <f>MAX('IFF Metrics'!B:B)</f>
        <v>0</v>
      </c>
      <c r="V32" s="109"/>
      <c r="W32" s="109"/>
      <c r="X32" s="110"/>
      <c r="Y32" s="14"/>
      <c r="Z32" s="41" t="s">
        <v>61</v>
      </c>
      <c r="AA32" s="109">
        <f>MAX('ILL4 Metrics'!B:B)</f>
        <v>0</v>
      </c>
      <c r="AB32" s="109"/>
      <c r="AC32" s="109"/>
      <c r="AD32" s="110"/>
    </row>
    <row r="33" spans="1:31" ht="13.5" customHeight="1" thickBot="1" x14ac:dyDescent="0.25">
      <c r="A33" s="61"/>
      <c r="B33" s="62"/>
      <c r="C33" s="62"/>
      <c r="D33" s="63"/>
      <c r="E33" s="62"/>
      <c r="F33" s="62"/>
      <c r="G33" s="66"/>
      <c r="H33" s="62"/>
      <c r="I33" s="62"/>
      <c r="J33" s="63"/>
      <c r="K33" s="62"/>
      <c r="L33" s="62"/>
      <c r="M33" s="61"/>
      <c r="N33" s="62"/>
      <c r="O33" s="62"/>
      <c r="P33" s="63"/>
      <c r="Q33" s="62"/>
      <c r="R33" s="62"/>
      <c r="S33" s="61"/>
      <c r="T33" s="62"/>
      <c r="U33" s="62"/>
      <c r="V33" s="63"/>
      <c r="W33" s="62"/>
      <c r="X33" s="62"/>
      <c r="Y33" s="61"/>
      <c r="Z33" s="64"/>
      <c r="AA33" s="62"/>
      <c r="AB33" s="63"/>
      <c r="AC33" s="62"/>
      <c r="AD33" s="62"/>
      <c r="AE33" s="61"/>
    </row>
    <row r="34" spans="1:31" ht="13.5" thickBot="1" x14ac:dyDescent="0.25">
      <c r="B34" s="121" t="s">
        <v>85</v>
      </c>
      <c r="C34" s="122"/>
      <c r="D34" s="122"/>
      <c r="E34" s="122"/>
      <c r="F34" s="123"/>
      <c r="G34" s="14"/>
      <c r="H34" s="121" t="s">
        <v>32</v>
      </c>
      <c r="I34" s="122"/>
      <c r="J34" s="122"/>
      <c r="K34" s="122"/>
      <c r="L34" s="123"/>
      <c r="N34" s="121" t="s">
        <v>31</v>
      </c>
      <c r="O34" s="124"/>
      <c r="P34" s="124"/>
      <c r="Q34" s="124"/>
      <c r="R34" s="125"/>
      <c r="T34" s="121" t="s">
        <v>19</v>
      </c>
      <c r="U34" s="124"/>
      <c r="V34" s="124"/>
      <c r="W34" s="124"/>
      <c r="X34" s="125"/>
      <c r="Z34" s="121" t="s">
        <v>18</v>
      </c>
      <c r="AA34" s="124"/>
      <c r="AB34" s="124"/>
      <c r="AC34" s="124"/>
      <c r="AD34" s="125"/>
    </row>
    <row r="35" spans="1:31" x14ac:dyDescent="0.2">
      <c r="B35" s="21" t="s">
        <v>51</v>
      </c>
      <c r="C35" s="99">
        <f>MAX('PWS Metrics'!C:C)</f>
        <v>0</v>
      </c>
      <c r="D35" s="99"/>
      <c r="E35" s="99"/>
      <c r="F35" s="100"/>
      <c r="G35" s="14"/>
      <c r="H35" s="21" t="s">
        <v>51</v>
      </c>
      <c r="I35" s="99">
        <f>MAX('CEP Metrics'!C:C)</f>
        <v>0</v>
      </c>
      <c r="J35" s="99"/>
      <c r="K35" s="99"/>
      <c r="L35" s="100"/>
      <c r="N35" s="21" t="s">
        <v>51</v>
      </c>
      <c r="O35" s="99">
        <f>MAX('LAMPS Metrics'!C:C)</f>
        <v>0</v>
      </c>
      <c r="P35" s="99"/>
      <c r="Q35" s="99"/>
      <c r="R35" s="100"/>
      <c r="T35" s="21" t="s">
        <v>51</v>
      </c>
      <c r="U35" s="99">
        <f>MAX('SM6 Metrics'!C:C)</f>
        <v>0</v>
      </c>
      <c r="V35" s="99"/>
      <c r="W35" s="99"/>
      <c r="X35" s="100"/>
      <c r="Z35" s="21" t="s">
        <v>51</v>
      </c>
      <c r="AA35" s="99">
        <f>MAX('SM3 Metrics'!C:C)</f>
        <v>0</v>
      </c>
      <c r="AB35" s="99"/>
      <c r="AC35" s="99"/>
      <c r="AD35" s="100"/>
    </row>
    <row r="36" spans="1:31" x14ac:dyDescent="0.2">
      <c r="B36" s="25" t="s">
        <v>53</v>
      </c>
      <c r="C36" s="101">
        <f>MAX('PWS Metrics'!E:E)</f>
        <v>0</v>
      </c>
      <c r="D36" s="101"/>
      <c r="E36" s="101"/>
      <c r="F36" s="102"/>
      <c r="G36" s="14"/>
      <c r="H36" s="25" t="s">
        <v>53</v>
      </c>
      <c r="I36" s="101">
        <f>MAX('CEP Metrics'!E:E)</f>
        <v>0</v>
      </c>
      <c r="J36" s="101"/>
      <c r="K36" s="101"/>
      <c r="L36" s="102"/>
      <c r="N36" s="25" t="s">
        <v>53</v>
      </c>
      <c r="O36" s="101">
        <f>MAX('LAMPS Metrics'!E:E)</f>
        <v>0</v>
      </c>
      <c r="P36" s="101"/>
      <c r="Q36" s="101"/>
      <c r="R36" s="102"/>
      <c r="T36" s="25" t="s">
        <v>53</v>
      </c>
      <c r="U36" s="101">
        <f>MAX('SM6 Metrics'!E:E)</f>
        <v>0</v>
      </c>
      <c r="V36" s="101"/>
      <c r="W36" s="101"/>
      <c r="X36" s="102"/>
      <c r="Z36" s="25" t="s">
        <v>53</v>
      </c>
      <c r="AA36" s="101">
        <f>MAX('SM3 Metrics'!E:E)</f>
        <v>0</v>
      </c>
      <c r="AB36" s="101"/>
      <c r="AC36" s="101"/>
      <c r="AD36" s="102"/>
    </row>
    <row r="37" spans="1:31" x14ac:dyDescent="0.2">
      <c r="B37" s="30" t="s">
        <v>70</v>
      </c>
      <c r="C37" s="103">
        <f>MAX('PWS Metrics'!D:D)</f>
        <v>0</v>
      </c>
      <c r="D37" s="103"/>
      <c r="E37" s="103"/>
      <c r="F37" s="104"/>
      <c r="G37" s="14"/>
      <c r="H37" s="30" t="s">
        <v>70</v>
      </c>
      <c r="I37" s="103">
        <f>MAX('CEP Metrics'!D:D)</f>
        <v>0</v>
      </c>
      <c r="J37" s="103"/>
      <c r="K37" s="103"/>
      <c r="L37" s="104"/>
      <c r="N37" s="30" t="s">
        <v>70</v>
      </c>
      <c r="O37" s="103">
        <f>MAX('LAMPS Metrics'!D:D)</f>
        <v>0</v>
      </c>
      <c r="P37" s="103"/>
      <c r="Q37" s="103"/>
      <c r="R37" s="104"/>
      <c r="T37" s="30" t="s">
        <v>70</v>
      </c>
      <c r="U37" s="103">
        <f>MAX('SM6 Metrics'!D:D)</f>
        <v>0</v>
      </c>
      <c r="V37" s="103"/>
      <c r="W37" s="103"/>
      <c r="X37" s="104"/>
      <c r="Z37" s="30" t="s">
        <v>70</v>
      </c>
      <c r="AA37" s="103">
        <f>MAX('SM3 Metrics'!D:D)</f>
        <v>0</v>
      </c>
      <c r="AB37" s="103"/>
      <c r="AC37" s="103"/>
      <c r="AD37" s="104"/>
    </row>
    <row r="38" spans="1:31" ht="13.5" thickBot="1" x14ac:dyDescent="0.25">
      <c r="B38" s="34" t="s">
        <v>83</v>
      </c>
      <c r="C38" s="105">
        <f>MAX('PWS Metrics'!F:F)</f>
        <v>0</v>
      </c>
      <c r="D38" s="105"/>
      <c r="E38" s="105"/>
      <c r="F38" s="106"/>
      <c r="G38" s="14"/>
      <c r="H38" s="34" t="s">
        <v>83</v>
      </c>
      <c r="I38" s="105">
        <f>MAX('CEP Metrics'!F:F)</f>
        <v>0</v>
      </c>
      <c r="J38" s="105"/>
      <c r="K38" s="105"/>
      <c r="L38" s="106"/>
      <c r="N38" s="34" t="s">
        <v>83</v>
      </c>
      <c r="O38" s="105">
        <f>MAX('LAMPS Metrics'!F:F)</f>
        <v>0</v>
      </c>
      <c r="P38" s="105"/>
      <c r="Q38" s="105"/>
      <c r="R38" s="106"/>
      <c r="T38" s="34" t="s">
        <v>83</v>
      </c>
      <c r="U38" s="105">
        <f>MAX('SM6 Metrics'!F:F)</f>
        <v>0</v>
      </c>
      <c r="V38" s="105"/>
      <c r="W38" s="105"/>
      <c r="X38" s="106"/>
      <c r="Z38" s="34" t="s">
        <v>83</v>
      </c>
      <c r="AA38" s="105">
        <f>MAX('SM3 Metrics'!F:F)</f>
        <v>0</v>
      </c>
      <c r="AB38" s="105"/>
      <c r="AC38" s="105"/>
      <c r="AD38" s="106"/>
    </row>
    <row r="39" spans="1:31" ht="13.5" thickBot="1" x14ac:dyDescent="0.25">
      <c r="A39" s="60"/>
      <c r="B39" s="38" t="s">
        <v>59</v>
      </c>
      <c r="C39" s="107">
        <f>MAX('PWS Metrics'!A:A)</f>
        <v>0</v>
      </c>
      <c r="D39" s="107"/>
      <c r="E39" s="107"/>
      <c r="F39" s="108"/>
      <c r="H39" s="38" t="s">
        <v>59</v>
      </c>
      <c r="I39" s="107">
        <f>MAX('CEP Metrics'!A:A)</f>
        <v>0</v>
      </c>
      <c r="J39" s="107"/>
      <c r="K39" s="107"/>
      <c r="L39" s="108"/>
      <c r="N39" s="38" t="s">
        <v>59</v>
      </c>
      <c r="O39" s="107">
        <f>MAX('LAMPS Metrics'!A:A)</f>
        <v>0</v>
      </c>
      <c r="P39" s="107"/>
      <c r="Q39" s="107"/>
      <c r="R39" s="108"/>
      <c r="S39" s="14"/>
      <c r="T39" s="38" t="s">
        <v>59</v>
      </c>
      <c r="U39" s="107">
        <f>MAX('SM6 Metrics'!A:A)</f>
        <v>0</v>
      </c>
      <c r="V39" s="107"/>
      <c r="W39" s="107"/>
      <c r="X39" s="108"/>
      <c r="Y39" s="14"/>
      <c r="Z39" s="38" t="s">
        <v>59</v>
      </c>
      <c r="AA39" s="107">
        <f>MAX('SM3 Metrics'!A:A)</f>
        <v>0</v>
      </c>
      <c r="AB39" s="107"/>
      <c r="AC39" s="107"/>
      <c r="AD39" s="108"/>
    </row>
    <row r="40" spans="1:31" ht="13.5" thickBot="1" x14ac:dyDescent="0.25">
      <c r="A40" s="60"/>
      <c r="B40" s="41" t="s">
        <v>61</v>
      </c>
      <c r="C40" s="109">
        <f>MAX('PWS Metrics'!B:B)</f>
        <v>0</v>
      </c>
      <c r="D40" s="109"/>
      <c r="E40" s="109"/>
      <c r="F40" s="110"/>
      <c r="H40" s="41" t="s">
        <v>61</v>
      </c>
      <c r="I40" s="109">
        <f>MAX('CEP Metrics'!B:B)</f>
        <v>0</v>
      </c>
      <c r="J40" s="109"/>
      <c r="K40" s="109"/>
      <c r="L40" s="110"/>
      <c r="N40" s="41" t="s">
        <v>61</v>
      </c>
      <c r="O40" s="109">
        <f>MAX('LAMPS Metrics'!B:B)</f>
        <v>0</v>
      </c>
      <c r="P40" s="109"/>
      <c r="Q40" s="109"/>
      <c r="R40" s="110"/>
      <c r="S40" s="14"/>
      <c r="T40" s="41" t="s">
        <v>61</v>
      </c>
      <c r="U40" s="109">
        <f>MAX('SM6 Metrics'!B:B)</f>
        <v>0</v>
      </c>
      <c r="V40" s="109"/>
      <c r="W40" s="109"/>
      <c r="X40" s="110"/>
      <c r="Y40" s="14"/>
      <c r="Z40" s="41" t="s">
        <v>61</v>
      </c>
      <c r="AA40" s="109">
        <f>MAX('SM3 Metrics'!B:B)</f>
        <v>0</v>
      </c>
      <c r="AB40" s="109"/>
      <c r="AC40" s="109"/>
      <c r="AD40" s="110"/>
    </row>
    <row r="41" spans="1:31" x14ac:dyDescent="0.2">
      <c r="G41" s="14"/>
      <c r="H41" s="69"/>
    </row>
  </sheetData>
  <mergeCells count="177">
    <mergeCell ref="AF2:AG2"/>
    <mergeCell ref="C3:F3"/>
    <mergeCell ref="I3:L3"/>
    <mergeCell ref="O3:R3"/>
    <mergeCell ref="U3:X3"/>
    <mergeCell ref="AA3:AD3"/>
    <mergeCell ref="B1:AD1"/>
    <mergeCell ref="B2:F2"/>
    <mergeCell ref="H2:L2"/>
    <mergeCell ref="N2:R2"/>
    <mergeCell ref="T2:X2"/>
    <mergeCell ref="Z2:AD2"/>
    <mergeCell ref="C4:F4"/>
    <mergeCell ref="I4:L4"/>
    <mergeCell ref="O4:R4"/>
    <mergeCell ref="U4:X4"/>
    <mergeCell ref="AA4:AD4"/>
    <mergeCell ref="C5:F5"/>
    <mergeCell ref="I5:L5"/>
    <mergeCell ref="O5:R5"/>
    <mergeCell ref="U5:X5"/>
    <mergeCell ref="AA5:AD5"/>
    <mergeCell ref="C6:F6"/>
    <mergeCell ref="I6:L6"/>
    <mergeCell ref="O6:R6"/>
    <mergeCell ref="U6:X6"/>
    <mergeCell ref="AA6:AD6"/>
    <mergeCell ref="C7:F7"/>
    <mergeCell ref="I7:L7"/>
    <mergeCell ref="O7:R7"/>
    <mergeCell ref="U7:X7"/>
    <mergeCell ref="AA7:AD7"/>
    <mergeCell ref="C8:F8"/>
    <mergeCell ref="I8:L8"/>
    <mergeCell ref="O8:R8"/>
    <mergeCell ref="U8:X8"/>
    <mergeCell ref="AA8:AD8"/>
    <mergeCell ref="B10:F10"/>
    <mergeCell ref="H10:L10"/>
    <mergeCell ref="N10:R10"/>
    <mergeCell ref="T10:X10"/>
    <mergeCell ref="Z10:AD10"/>
    <mergeCell ref="C11:F11"/>
    <mergeCell ref="I11:L11"/>
    <mergeCell ref="O11:R11"/>
    <mergeCell ref="U11:X11"/>
    <mergeCell ref="AA11:AD11"/>
    <mergeCell ref="C12:F12"/>
    <mergeCell ref="I12:L12"/>
    <mergeCell ref="O12:R12"/>
    <mergeCell ref="U12:X12"/>
    <mergeCell ref="AA12:AD12"/>
    <mergeCell ref="C13:F13"/>
    <mergeCell ref="I13:L13"/>
    <mergeCell ref="O13:R13"/>
    <mergeCell ref="U13:X13"/>
    <mergeCell ref="AA13:AD13"/>
    <mergeCell ref="C14:F14"/>
    <mergeCell ref="I14:L14"/>
    <mergeCell ref="O14:R14"/>
    <mergeCell ref="U14:X14"/>
    <mergeCell ref="AA14:AD14"/>
    <mergeCell ref="C15:F15"/>
    <mergeCell ref="I15:L15"/>
    <mergeCell ref="O15:R15"/>
    <mergeCell ref="U15:X15"/>
    <mergeCell ref="AA15:AD15"/>
    <mergeCell ref="C16:F16"/>
    <mergeCell ref="I16:L16"/>
    <mergeCell ref="O16:R16"/>
    <mergeCell ref="U16:X16"/>
    <mergeCell ref="AA16:AD16"/>
    <mergeCell ref="B18:F18"/>
    <mergeCell ref="H18:L18"/>
    <mergeCell ref="N18:R18"/>
    <mergeCell ref="T18:X18"/>
    <mergeCell ref="Z18:AD18"/>
    <mergeCell ref="C19:F19"/>
    <mergeCell ref="I19:L19"/>
    <mergeCell ref="O19:R19"/>
    <mergeCell ref="U19:X19"/>
    <mergeCell ref="AA19:AD19"/>
    <mergeCell ref="C20:F20"/>
    <mergeCell ref="I20:L20"/>
    <mergeCell ref="O20:R20"/>
    <mergeCell ref="U20:X20"/>
    <mergeCell ref="AA20:AD20"/>
    <mergeCell ref="C21:F21"/>
    <mergeCell ref="I21:L21"/>
    <mergeCell ref="O21:R21"/>
    <mergeCell ref="U21:X21"/>
    <mergeCell ref="AA21:AD21"/>
    <mergeCell ref="C22:F22"/>
    <mergeCell ref="I22:L22"/>
    <mergeCell ref="O22:R22"/>
    <mergeCell ref="U22:X22"/>
    <mergeCell ref="AA22:AD22"/>
    <mergeCell ref="C23:F23"/>
    <mergeCell ref="I23:L23"/>
    <mergeCell ref="O23:R23"/>
    <mergeCell ref="U23:X23"/>
    <mergeCell ref="AA23:AD23"/>
    <mergeCell ref="C24:F24"/>
    <mergeCell ref="I24:L24"/>
    <mergeCell ref="O24:R24"/>
    <mergeCell ref="U24:X24"/>
    <mergeCell ref="AA24:AD24"/>
    <mergeCell ref="B26:F26"/>
    <mergeCell ref="H26:L26"/>
    <mergeCell ref="N26:R26"/>
    <mergeCell ref="T26:X26"/>
    <mergeCell ref="Z26:AD26"/>
    <mergeCell ref="C27:F27"/>
    <mergeCell ref="I27:L27"/>
    <mergeCell ref="O27:R27"/>
    <mergeCell ref="U27:X27"/>
    <mergeCell ref="AA27:AD27"/>
    <mergeCell ref="C28:F28"/>
    <mergeCell ref="I28:L28"/>
    <mergeCell ref="O28:R28"/>
    <mergeCell ref="U28:X28"/>
    <mergeCell ref="AA28:AD28"/>
    <mergeCell ref="C29:F29"/>
    <mergeCell ref="I29:L29"/>
    <mergeCell ref="O29:R29"/>
    <mergeCell ref="U29:X29"/>
    <mergeCell ref="AA29:AD29"/>
    <mergeCell ref="C30:F30"/>
    <mergeCell ref="I30:L30"/>
    <mergeCell ref="O30:R30"/>
    <mergeCell ref="U30:X30"/>
    <mergeCell ref="AA30:AD30"/>
    <mergeCell ref="C31:F31"/>
    <mergeCell ref="I31:L31"/>
    <mergeCell ref="O31:R31"/>
    <mergeCell ref="U31:X31"/>
    <mergeCell ref="AA31:AD31"/>
    <mergeCell ref="C32:F32"/>
    <mergeCell ref="I32:L32"/>
    <mergeCell ref="O32:R32"/>
    <mergeCell ref="U32:X32"/>
    <mergeCell ref="AA32:AD32"/>
    <mergeCell ref="B34:F34"/>
    <mergeCell ref="H34:L34"/>
    <mergeCell ref="N34:R34"/>
    <mergeCell ref="T34:X34"/>
    <mergeCell ref="Z34:AD34"/>
    <mergeCell ref="C35:F35"/>
    <mergeCell ref="I35:L35"/>
    <mergeCell ref="O35:R35"/>
    <mergeCell ref="U35:X35"/>
    <mergeCell ref="AA35:AD35"/>
    <mergeCell ref="C36:F36"/>
    <mergeCell ref="I36:L36"/>
    <mergeCell ref="O36:R36"/>
    <mergeCell ref="U36:X36"/>
    <mergeCell ref="AA36:AD36"/>
    <mergeCell ref="C37:F37"/>
    <mergeCell ref="I37:L37"/>
    <mergeCell ref="O37:R37"/>
    <mergeCell ref="U37:X37"/>
    <mergeCell ref="AA37:AD37"/>
    <mergeCell ref="C40:F40"/>
    <mergeCell ref="I40:L40"/>
    <mergeCell ref="O40:R40"/>
    <mergeCell ref="U40:X40"/>
    <mergeCell ref="AA40:AD40"/>
    <mergeCell ref="C38:F38"/>
    <mergeCell ref="I38:L38"/>
    <mergeCell ref="O38:R38"/>
    <mergeCell ref="U38:X38"/>
    <mergeCell ref="AA38:AD38"/>
    <mergeCell ref="C39:F39"/>
    <mergeCell ref="I39:L39"/>
    <mergeCell ref="O39:R39"/>
    <mergeCell ref="U39:X39"/>
    <mergeCell ref="AA39:AD39"/>
  </mergeCells>
  <conditionalFormatting sqref="AG3:AG26">
    <cfRule type="cellIs" dxfId="3" priority="1" stopIfTrue="1" operator="equal">
      <formula>"NT"</formula>
    </cfRule>
    <cfRule type="cellIs" dxfId="2" priority="2" stopIfTrue="1" operator="between">
      <formula>0</formula>
      <formula>0.699</formula>
    </cfRule>
    <cfRule type="cellIs" dxfId="1" priority="3" stopIfTrue="1" operator="between">
      <formula>0.7</formula>
      <formula>0.899</formula>
    </cfRule>
    <cfRule type="cellIs" dxfId="0" priority="4" stopIfTrue="1" operator="between">
      <formula>0.9</formula>
      <formula>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278</v>
      </c>
      <c r="B1" s="70" t="s">
        <v>279</v>
      </c>
      <c r="C1" s="70" t="s">
        <v>280</v>
      </c>
      <c r="D1" s="70" t="s">
        <v>281</v>
      </c>
      <c r="E1" s="70" t="s">
        <v>282</v>
      </c>
      <c r="F1" s="70" t="s">
        <v>283</v>
      </c>
      <c r="G1" s="70" t="s">
        <v>284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285</v>
      </c>
      <c r="B1" s="70" t="s">
        <v>286</v>
      </c>
      <c r="C1" s="70" t="s">
        <v>287</v>
      </c>
      <c r="D1" s="70" t="s">
        <v>288</v>
      </c>
      <c r="E1" s="70" t="s">
        <v>289</v>
      </c>
      <c r="F1" s="70" t="s">
        <v>290</v>
      </c>
      <c r="G1" s="70" t="s">
        <v>291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292</v>
      </c>
      <c r="B1" s="70" t="s">
        <v>293</v>
      </c>
      <c r="C1" s="70" t="s">
        <v>294</v>
      </c>
      <c r="D1" s="70" t="s">
        <v>295</v>
      </c>
      <c r="E1" s="70" t="s">
        <v>296</v>
      </c>
      <c r="F1" s="70" t="s">
        <v>297</v>
      </c>
      <c r="G1" s="70" t="s">
        <v>298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299</v>
      </c>
      <c r="B1" s="70" t="s">
        <v>300</v>
      </c>
      <c r="C1" s="70" t="s">
        <v>301</v>
      </c>
      <c r="D1" s="70" t="s">
        <v>302</v>
      </c>
      <c r="E1" s="70" t="s">
        <v>303</v>
      </c>
      <c r="F1" s="70" t="s">
        <v>304</v>
      </c>
      <c r="G1" s="70" t="s">
        <v>305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306</v>
      </c>
      <c r="B1" s="70" t="s">
        <v>307</v>
      </c>
      <c r="C1" s="70" t="s">
        <v>308</v>
      </c>
      <c r="D1" s="70" t="s">
        <v>309</v>
      </c>
      <c r="E1" s="70" t="s">
        <v>310</v>
      </c>
      <c r="F1" s="70" t="s">
        <v>311</v>
      </c>
      <c r="G1" s="70" t="s">
        <v>312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313</v>
      </c>
      <c r="B1" s="70" t="s">
        <v>314</v>
      </c>
      <c r="C1" s="70" t="s">
        <v>315</v>
      </c>
      <c r="D1" s="70" t="s">
        <v>316</v>
      </c>
      <c r="E1" s="70" t="s">
        <v>317</v>
      </c>
      <c r="F1" s="70" t="s">
        <v>318</v>
      </c>
      <c r="G1" s="70" t="s">
        <v>319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320</v>
      </c>
      <c r="B1" s="70" t="s">
        <v>321</v>
      </c>
      <c r="C1" s="70" t="s">
        <v>322</v>
      </c>
      <c r="D1" s="70" t="s">
        <v>323</v>
      </c>
      <c r="E1" s="70" t="s">
        <v>324</v>
      </c>
      <c r="F1" s="70" t="s">
        <v>325</v>
      </c>
      <c r="G1" s="70" t="s">
        <v>326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327</v>
      </c>
      <c r="B1" s="70" t="s">
        <v>328</v>
      </c>
      <c r="C1" s="70" t="s">
        <v>329</v>
      </c>
      <c r="D1" s="70" t="s">
        <v>330</v>
      </c>
      <c r="E1" s="70" t="s">
        <v>331</v>
      </c>
      <c r="F1" s="70" t="s">
        <v>332</v>
      </c>
      <c r="G1" s="70" t="s">
        <v>333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334</v>
      </c>
      <c r="B1" s="70" t="s">
        <v>335</v>
      </c>
      <c r="C1" s="70" t="s">
        <v>336</v>
      </c>
      <c r="D1" s="70" t="s">
        <v>337</v>
      </c>
      <c r="E1" s="70" t="s">
        <v>338</v>
      </c>
      <c r="F1" s="70" t="s">
        <v>339</v>
      </c>
      <c r="G1" s="70" t="s">
        <v>340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341</v>
      </c>
      <c r="B1" s="70" t="s">
        <v>342</v>
      </c>
      <c r="C1" s="70" t="s">
        <v>343</v>
      </c>
      <c r="D1" s="70" t="s">
        <v>344</v>
      </c>
      <c r="E1" s="70" t="s">
        <v>345</v>
      </c>
      <c r="F1" s="70" t="s">
        <v>346</v>
      </c>
      <c r="G1" s="70" t="s">
        <v>347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3"/>
    <col min="8" max="16384" width="12.28515625" style="4"/>
  </cols>
  <sheetData>
    <row r="1" spans="1:7" s="71" customFormat="1" x14ac:dyDescent="0.2">
      <c r="A1" s="70" t="s">
        <v>95</v>
      </c>
      <c r="B1" s="70" t="s">
        <v>96</v>
      </c>
      <c r="C1" s="70" t="s">
        <v>97</v>
      </c>
      <c r="D1" s="70" t="s">
        <v>98</v>
      </c>
      <c r="E1" s="70" t="s">
        <v>99</v>
      </c>
      <c r="F1" s="70" t="s">
        <v>100</v>
      </c>
      <c r="G1" s="70" t="s">
        <v>101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3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348</v>
      </c>
      <c r="B1" s="70" t="s">
        <v>349</v>
      </c>
      <c r="C1" s="70" t="s">
        <v>350</v>
      </c>
      <c r="D1" s="70" t="s">
        <v>351</v>
      </c>
      <c r="E1" s="70" t="s">
        <v>352</v>
      </c>
      <c r="F1" s="70" t="s">
        <v>353</v>
      </c>
      <c r="G1" s="70" t="s">
        <v>354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ColWidth="12.28515625" defaultRowHeight="11.25" x14ac:dyDescent="0.2"/>
  <cols>
    <col min="1" max="8" width="12.28515625" style="70" customWidth="1"/>
    <col min="9" max="16384" width="12.28515625" style="4"/>
  </cols>
  <sheetData>
    <row r="1" spans="1:8" x14ac:dyDescent="0.2">
      <c r="A1" s="70" t="s">
        <v>355</v>
      </c>
      <c r="B1" s="70" t="s">
        <v>356</v>
      </c>
      <c r="C1" s="70" t="s">
        <v>357</v>
      </c>
      <c r="D1" s="70" t="s">
        <v>358</v>
      </c>
      <c r="E1" s="70" t="s">
        <v>359</v>
      </c>
      <c r="F1" s="70" t="s">
        <v>360</v>
      </c>
      <c r="G1" s="70" t="s">
        <v>361</v>
      </c>
      <c r="H1" s="70" t="s">
        <v>362</v>
      </c>
    </row>
    <row r="2" spans="1:8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2"/>
  <sheetViews>
    <sheetView workbookViewId="0">
      <selection activeCell="A3" sqref="A3"/>
    </sheetView>
  </sheetViews>
  <sheetFormatPr defaultColWidth="12.28515625" defaultRowHeight="11.25" x14ac:dyDescent="0.2"/>
  <cols>
    <col min="1" max="8" width="12.28515625" style="70" customWidth="1"/>
    <col min="9" max="16384" width="12.28515625" style="4"/>
  </cols>
  <sheetData>
    <row r="1" spans="1:8" x14ac:dyDescent="0.2">
      <c r="A1" s="70" t="s">
        <v>355</v>
      </c>
      <c r="B1" s="70" t="s">
        <v>356</v>
      </c>
      <c r="C1" s="70" t="s">
        <v>357</v>
      </c>
      <c r="D1" s="70" t="s">
        <v>358</v>
      </c>
      <c r="E1" s="70" t="s">
        <v>359</v>
      </c>
      <c r="F1" s="70" t="s">
        <v>360</v>
      </c>
      <c r="G1" s="70" t="s">
        <v>361</v>
      </c>
      <c r="H1" s="70" t="s">
        <v>362</v>
      </c>
    </row>
    <row r="2" spans="1:8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363</v>
      </c>
      <c r="B1" s="70" t="s">
        <v>364</v>
      </c>
      <c r="C1" s="70" t="s">
        <v>365</v>
      </c>
      <c r="D1" s="70" t="s">
        <v>366</v>
      </c>
      <c r="E1" s="70" t="s">
        <v>367</v>
      </c>
      <c r="F1" s="70" t="s">
        <v>368</v>
      </c>
      <c r="G1" s="70" t="s">
        <v>369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370</v>
      </c>
      <c r="B1" s="70" t="s">
        <v>371</v>
      </c>
      <c r="C1" s="70" t="s">
        <v>372</v>
      </c>
      <c r="D1" s="70" t="s">
        <v>373</v>
      </c>
      <c r="E1" s="70" t="s">
        <v>374</v>
      </c>
      <c r="F1" s="70" t="s">
        <v>375</v>
      </c>
      <c r="G1" s="70" t="s">
        <v>376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7" width="12.28515625" style="70" customWidth="1"/>
    <col min="8" max="16384" width="12.28515625" style="4"/>
  </cols>
  <sheetData>
    <row r="1" spans="1:7" x14ac:dyDescent="0.2">
      <c r="A1" s="70" t="s">
        <v>377</v>
      </c>
      <c r="B1" s="70" t="s">
        <v>378</v>
      </c>
      <c r="C1" s="70" t="s">
        <v>379</v>
      </c>
      <c r="D1" s="70" t="s">
        <v>380</v>
      </c>
      <c r="E1" s="70" t="s">
        <v>381</v>
      </c>
      <c r="F1" s="70" t="s">
        <v>382</v>
      </c>
      <c r="G1" s="70" t="s">
        <v>383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ColWidth="12.28515625" defaultRowHeight="11.25" x14ac:dyDescent="0.2"/>
  <cols>
    <col min="1" max="8" width="12.28515625" style="70" customWidth="1"/>
    <col min="9" max="16384" width="12.28515625" style="4"/>
  </cols>
  <sheetData>
    <row r="1" spans="1:8" x14ac:dyDescent="0.2">
      <c r="A1" s="70" t="s">
        <v>390</v>
      </c>
      <c r="B1" s="70" t="s">
        <v>391</v>
      </c>
      <c r="C1" s="70" t="s">
        <v>392</v>
      </c>
      <c r="D1" s="70" t="s">
        <v>393</v>
      </c>
      <c r="E1" s="70" t="s">
        <v>394</v>
      </c>
      <c r="F1" s="70" t="s">
        <v>395</v>
      </c>
      <c r="G1" s="70" t="s">
        <v>396</v>
      </c>
      <c r="H1" s="70" t="s">
        <v>397</v>
      </c>
    </row>
    <row r="2" spans="1:8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102</v>
      </c>
      <c r="B1" s="70" t="s">
        <v>103</v>
      </c>
      <c r="C1" s="70" t="s">
        <v>104</v>
      </c>
      <c r="D1" s="70" t="s">
        <v>105</v>
      </c>
      <c r="E1" s="70" t="s">
        <v>106</v>
      </c>
      <c r="F1" s="70" t="s">
        <v>107</v>
      </c>
      <c r="G1" s="70" t="s">
        <v>108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109</v>
      </c>
      <c r="B1" s="70" t="s">
        <v>110</v>
      </c>
      <c r="C1" s="70" t="s">
        <v>111</v>
      </c>
      <c r="D1" s="70" t="s">
        <v>112</v>
      </c>
      <c r="E1" s="70" t="s">
        <v>113</v>
      </c>
      <c r="F1" s="70" t="s">
        <v>114</v>
      </c>
      <c r="G1" s="70" t="s">
        <v>115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116</v>
      </c>
      <c r="B1" s="70" t="s">
        <v>117</v>
      </c>
      <c r="C1" s="70" t="s">
        <v>118</v>
      </c>
      <c r="D1" s="70" t="s">
        <v>119</v>
      </c>
      <c r="E1" s="70" t="s">
        <v>120</v>
      </c>
      <c r="F1" s="70" t="s">
        <v>121</v>
      </c>
      <c r="G1" s="70" t="s">
        <v>122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123</v>
      </c>
      <c r="B1" s="70" t="s">
        <v>124</v>
      </c>
      <c r="C1" s="70" t="s">
        <v>125</v>
      </c>
      <c r="D1" s="70" t="s">
        <v>126</v>
      </c>
      <c r="E1" s="70" t="s">
        <v>127</v>
      </c>
      <c r="F1" s="70" t="s">
        <v>128</v>
      </c>
      <c r="G1" s="70" t="s">
        <v>129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workbookViewId="0">
      <selection activeCell="A3" sqref="A3"/>
    </sheetView>
  </sheetViews>
  <sheetFormatPr defaultColWidth="12.28515625" defaultRowHeight="11.25" x14ac:dyDescent="0.2"/>
  <cols>
    <col min="1" max="6" width="12.28515625" style="70" customWidth="1"/>
    <col min="7" max="7" width="12.28515625" style="70"/>
    <col min="8" max="16384" width="12.28515625" style="4"/>
  </cols>
  <sheetData>
    <row r="1" spans="1:7" x14ac:dyDescent="0.2">
      <c r="A1" s="70" t="s">
        <v>130</v>
      </c>
      <c r="B1" s="70" t="s">
        <v>131</v>
      </c>
      <c r="C1" s="70" t="s">
        <v>132</v>
      </c>
      <c r="D1" s="70" t="s">
        <v>133</v>
      </c>
      <c r="E1" s="70" t="s">
        <v>134</v>
      </c>
      <c r="F1" s="70" t="s">
        <v>135</v>
      </c>
      <c r="G1" s="70" t="s">
        <v>136</v>
      </c>
    </row>
    <row r="2" spans="1:7" x14ac:dyDescent="0.2">
      <c r="A2" s="72">
        <v>0</v>
      </c>
      <c r="B2" s="72">
        <v>0</v>
      </c>
      <c r="C2" s="72">
        <v>0</v>
      </c>
      <c r="D2" s="72">
        <v>0</v>
      </c>
      <c r="E2" s="72">
        <v>0</v>
      </c>
      <c r="F2" s="72">
        <v>0</v>
      </c>
      <c r="G2" s="70"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LogData</vt:lpstr>
      <vt:lpstr>AWS STABILITY</vt:lpstr>
      <vt:lpstr>ACS</vt:lpstr>
      <vt:lpstr>ADS Metrics</vt:lpstr>
      <vt:lpstr>CND Metrics</vt:lpstr>
      <vt:lpstr>SPY Metrics</vt:lpstr>
      <vt:lpstr>WCS Metrics</vt:lpstr>
      <vt:lpstr>ORTS Metrics</vt:lpstr>
      <vt:lpstr>ACTS Metrics</vt:lpstr>
      <vt:lpstr>SIM Metrics</vt:lpstr>
      <vt:lpstr>FCL Metrics</vt:lpstr>
      <vt:lpstr>BMD FCL Metrics</vt:lpstr>
      <vt:lpstr>SM2 Metrics</vt:lpstr>
      <vt:lpstr>SM3 Metrics</vt:lpstr>
      <vt:lpstr>SM6 Metrics</vt:lpstr>
      <vt:lpstr>ESSM Metrics</vt:lpstr>
      <vt:lpstr>GUN Metrics</vt:lpstr>
      <vt:lpstr>TWS Metrics</vt:lpstr>
      <vt:lpstr>PWS Metrics</vt:lpstr>
      <vt:lpstr>HWS Metrics</vt:lpstr>
      <vt:lpstr>VLS Metrics</vt:lpstr>
      <vt:lpstr>VLA Metrics</vt:lpstr>
      <vt:lpstr>OTST Metrics</vt:lpstr>
      <vt:lpstr>UWS Metrics</vt:lpstr>
      <vt:lpstr>CEP Metrics</vt:lpstr>
      <vt:lpstr>JMCIS Metrics</vt:lpstr>
      <vt:lpstr>LINK Metrics</vt:lpstr>
      <vt:lpstr>AC Metrics</vt:lpstr>
      <vt:lpstr>LAMPS Metrics</vt:lpstr>
      <vt:lpstr>EWS Metrics</vt:lpstr>
      <vt:lpstr>SPQ-9B Metrics</vt:lpstr>
      <vt:lpstr>SPS-67 Metrics</vt:lpstr>
      <vt:lpstr>NAV Metrics</vt:lpstr>
      <vt:lpstr>IFF Metrics</vt:lpstr>
      <vt:lpstr>ILL1 Metrics</vt:lpstr>
      <vt:lpstr>ILL2 Metrics</vt:lpstr>
      <vt:lpstr>ILL3 Metrics</vt:lpstr>
      <vt:lpstr>ILL4 Metrics</vt:lpstr>
      <vt:lpstr>MP Metrics</vt:lpstr>
      <vt:lpstr>SIGPRO Metrics</vt:lpstr>
      <vt:lpstr>ADS Console Metrics</vt:lpstr>
      <vt:lpstr>AAW Metrics</vt:lpstr>
      <vt:lpstr>ASUW Metrics</vt:lpstr>
      <vt:lpstr>ASW Metrics</vt:lpstr>
      <vt:lpstr>STRIKE Metrics</vt:lpstr>
      <vt:lpstr>AWS 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Tooley</dc:creator>
  <cp:lastModifiedBy>ktooley</cp:lastModifiedBy>
  <dcterms:created xsi:type="dcterms:W3CDTF">2011-08-06T04:30:08Z</dcterms:created>
  <dcterms:modified xsi:type="dcterms:W3CDTF">2014-02-24T14:58:25Z</dcterms:modified>
</cp:coreProperties>
</file>