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vanveenschoten/Documents/school/afstuderen/AfstuderenSamLab/"/>
    </mc:Choice>
  </mc:AlternateContent>
  <xr:revisionPtr revIDLastSave="0" documentId="8_{6C8C11E3-567D-3640-AF40-5BC7B1A4F018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VCP" sheetId="7" r:id="rId1"/>
    <sheet name="Analysis" sheetId="5" r:id="rId2"/>
    <sheet name="Data VMM" sheetId="3" r:id="rId3"/>
    <sheet name="Data sensors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I18" i="6"/>
  <c r="I19" i="6"/>
  <c r="J18" i="6"/>
  <c r="J19" i="6"/>
  <c r="K18" i="6"/>
  <c r="K19" i="6"/>
  <c r="L18" i="6"/>
  <c r="L19" i="6"/>
  <c r="M18" i="6"/>
  <c r="M19" i="6"/>
  <c r="N18" i="6"/>
  <c r="N19" i="6"/>
  <c r="I16" i="6"/>
  <c r="I17" i="6"/>
  <c r="J16" i="6"/>
  <c r="J17" i="6"/>
  <c r="K16" i="6"/>
  <c r="K17" i="6"/>
  <c r="L16" i="6"/>
  <c r="L17" i="6"/>
  <c r="M16" i="6"/>
  <c r="M17" i="6"/>
  <c r="N16" i="6"/>
  <c r="N17" i="6"/>
  <c r="I15" i="6"/>
  <c r="J15" i="6"/>
  <c r="K15" i="6"/>
  <c r="L15" i="6"/>
  <c r="M15" i="6"/>
  <c r="N15" i="6"/>
  <c r="I14" i="6"/>
  <c r="J14" i="6"/>
  <c r="K14" i="6"/>
  <c r="L14" i="6"/>
  <c r="M14" i="6"/>
  <c r="N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" i="6"/>
  <c r="M2" i="6"/>
  <c r="L2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K2" i="6"/>
  <c r="J2" i="6"/>
  <c r="I2" i="6"/>
  <c r="I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O281" i="3"/>
  <c r="P321" i="3"/>
  <c r="O321" i="3"/>
  <c r="N321" i="3"/>
  <c r="M321" i="3"/>
  <c r="P320" i="3"/>
  <c r="O320" i="3"/>
  <c r="N320" i="3"/>
  <c r="M320" i="3"/>
  <c r="P319" i="3"/>
  <c r="O319" i="3"/>
  <c r="Q319" i="3" s="1"/>
  <c r="N319" i="3"/>
  <c r="M319" i="3"/>
  <c r="P318" i="3"/>
  <c r="O318" i="3"/>
  <c r="N318" i="3"/>
  <c r="M318" i="3"/>
  <c r="P317" i="3"/>
  <c r="O317" i="3"/>
  <c r="N317" i="3"/>
  <c r="M317" i="3"/>
  <c r="P316" i="3"/>
  <c r="O316" i="3"/>
  <c r="N316" i="3"/>
  <c r="Q316" i="3" s="1"/>
  <c r="M316" i="3"/>
  <c r="P315" i="3"/>
  <c r="O315" i="3"/>
  <c r="N315" i="3"/>
  <c r="M315" i="3"/>
  <c r="P314" i="3"/>
  <c r="O314" i="3"/>
  <c r="N314" i="3"/>
  <c r="Q314" i="3" s="1"/>
  <c r="M314" i="3"/>
  <c r="P313" i="3"/>
  <c r="O313" i="3"/>
  <c r="N313" i="3"/>
  <c r="M313" i="3"/>
  <c r="P312" i="3"/>
  <c r="O312" i="3"/>
  <c r="N312" i="3"/>
  <c r="M312" i="3"/>
  <c r="P311" i="3"/>
  <c r="O311" i="3"/>
  <c r="N311" i="3"/>
  <c r="M311" i="3"/>
  <c r="P310" i="3"/>
  <c r="O310" i="3"/>
  <c r="N310" i="3"/>
  <c r="Q310" i="3" s="1"/>
  <c r="M310" i="3"/>
  <c r="P309" i="3"/>
  <c r="O309" i="3"/>
  <c r="N309" i="3"/>
  <c r="M309" i="3"/>
  <c r="P308" i="3"/>
  <c r="O308" i="3"/>
  <c r="N308" i="3"/>
  <c r="Q308" i="3" s="1"/>
  <c r="M308" i="3"/>
  <c r="P307" i="3"/>
  <c r="O307" i="3"/>
  <c r="N307" i="3"/>
  <c r="M307" i="3"/>
  <c r="P306" i="3"/>
  <c r="O306" i="3"/>
  <c r="N306" i="3"/>
  <c r="Q306" i="3" s="1"/>
  <c r="M306" i="3"/>
  <c r="P305" i="3"/>
  <c r="O305" i="3"/>
  <c r="N305" i="3"/>
  <c r="M305" i="3"/>
  <c r="P304" i="3"/>
  <c r="O304" i="3"/>
  <c r="N304" i="3"/>
  <c r="Q304" i="3" s="1"/>
  <c r="M304" i="3"/>
  <c r="P303" i="3"/>
  <c r="O303" i="3"/>
  <c r="N303" i="3"/>
  <c r="M303" i="3"/>
  <c r="P302" i="3"/>
  <c r="O302" i="3"/>
  <c r="N302" i="3"/>
  <c r="Q302" i="3" s="1"/>
  <c r="M302" i="3"/>
  <c r="P301" i="3"/>
  <c r="O301" i="3"/>
  <c r="N301" i="3"/>
  <c r="M301" i="3"/>
  <c r="P300" i="3"/>
  <c r="O300" i="3"/>
  <c r="N300" i="3"/>
  <c r="Q300" i="3" s="1"/>
  <c r="M300" i="3"/>
  <c r="P299" i="3"/>
  <c r="O299" i="3"/>
  <c r="N299" i="3"/>
  <c r="M299" i="3"/>
  <c r="P298" i="3"/>
  <c r="O298" i="3"/>
  <c r="N298" i="3"/>
  <c r="Q298" i="3" s="1"/>
  <c r="M298" i="3"/>
  <c r="P297" i="3"/>
  <c r="O297" i="3"/>
  <c r="N297" i="3"/>
  <c r="M297" i="3"/>
  <c r="P296" i="3"/>
  <c r="O296" i="3"/>
  <c r="N296" i="3"/>
  <c r="Q296" i="3" s="1"/>
  <c r="M296" i="3"/>
  <c r="P295" i="3"/>
  <c r="O295" i="3"/>
  <c r="N295" i="3"/>
  <c r="M295" i="3"/>
  <c r="P294" i="3"/>
  <c r="O294" i="3"/>
  <c r="N294" i="3"/>
  <c r="Q294" i="3" s="1"/>
  <c r="M294" i="3"/>
  <c r="P293" i="3"/>
  <c r="O293" i="3"/>
  <c r="N293" i="3"/>
  <c r="M293" i="3"/>
  <c r="P292" i="3"/>
  <c r="O292" i="3"/>
  <c r="N292" i="3"/>
  <c r="Q292" i="3" s="1"/>
  <c r="M292" i="3"/>
  <c r="P291" i="3"/>
  <c r="O291" i="3"/>
  <c r="N291" i="3"/>
  <c r="M291" i="3"/>
  <c r="P290" i="3"/>
  <c r="O290" i="3"/>
  <c r="N290" i="3"/>
  <c r="Q290" i="3" s="1"/>
  <c r="M290" i="3"/>
  <c r="P289" i="3"/>
  <c r="O289" i="3"/>
  <c r="N289" i="3"/>
  <c r="M289" i="3"/>
  <c r="P288" i="3"/>
  <c r="O288" i="3"/>
  <c r="N288" i="3"/>
  <c r="Q288" i="3" s="1"/>
  <c r="M288" i="3"/>
  <c r="P287" i="3"/>
  <c r="O287" i="3"/>
  <c r="N287" i="3"/>
  <c r="M287" i="3"/>
  <c r="P286" i="3"/>
  <c r="O286" i="3"/>
  <c r="N286" i="3"/>
  <c r="Q286" i="3" s="1"/>
  <c r="M286" i="3"/>
  <c r="P285" i="3"/>
  <c r="O285" i="3"/>
  <c r="N285" i="3"/>
  <c r="M285" i="3"/>
  <c r="P284" i="3"/>
  <c r="O284" i="3"/>
  <c r="N284" i="3"/>
  <c r="Q284" i="3" s="1"/>
  <c r="M284" i="3"/>
  <c r="P283" i="3"/>
  <c r="O283" i="3"/>
  <c r="N283" i="3"/>
  <c r="M283" i="3"/>
  <c r="P282" i="3"/>
  <c r="O282" i="3"/>
  <c r="N282" i="3"/>
  <c r="Q282" i="3" s="1"/>
  <c r="M282" i="3"/>
  <c r="P281" i="3"/>
  <c r="N281" i="3"/>
  <c r="M281" i="3"/>
  <c r="P280" i="3"/>
  <c r="O280" i="3"/>
  <c r="N280" i="3"/>
  <c r="M280" i="3"/>
  <c r="Q280" i="3" s="1"/>
  <c r="P279" i="3"/>
  <c r="O279" i="3"/>
  <c r="N279" i="3"/>
  <c r="M279" i="3"/>
  <c r="P278" i="3"/>
  <c r="O278" i="3"/>
  <c r="N278" i="3"/>
  <c r="M278" i="3"/>
  <c r="Q278" i="3" s="1"/>
  <c r="P277" i="3"/>
  <c r="O277" i="3"/>
  <c r="N277" i="3"/>
  <c r="M277" i="3"/>
  <c r="P276" i="3"/>
  <c r="O276" i="3"/>
  <c r="N276" i="3"/>
  <c r="M276" i="3"/>
  <c r="Q276" i="3" s="1"/>
  <c r="P275" i="3"/>
  <c r="O275" i="3"/>
  <c r="N275" i="3"/>
  <c r="M275" i="3"/>
  <c r="P274" i="3"/>
  <c r="O274" i="3"/>
  <c r="N274" i="3"/>
  <c r="M274" i="3"/>
  <c r="Q274" i="3" s="1"/>
  <c r="P273" i="3"/>
  <c r="O273" i="3"/>
  <c r="N273" i="3"/>
  <c r="M273" i="3"/>
  <c r="P272" i="3"/>
  <c r="O272" i="3"/>
  <c r="N272" i="3"/>
  <c r="M272" i="3"/>
  <c r="Q272" i="3" s="1"/>
  <c r="P271" i="3"/>
  <c r="O271" i="3"/>
  <c r="N271" i="3"/>
  <c r="M271" i="3"/>
  <c r="P270" i="3"/>
  <c r="O270" i="3"/>
  <c r="N270" i="3"/>
  <c r="M270" i="3"/>
  <c r="Q270" i="3" s="1"/>
  <c r="P269" i="3"/>
  <c r="O269" i="3"/>
  <c r="N269" i="3"/>
  <c r="M269" i="3"/>
  <c r="P268" i="3"/>
  <c r="O268" i="3"/>
  <c r="N268" i="3"/>
  <c r="M268" i="3"/>
  <c r="Q268" i="3" s="1"/>
  <c r="P267" i="3"/>
  <c r="O267" i="3"/>
  <c r="N267" i="3"/>
  <c r="M267" i="3"/>
  <c r="P266" i="3"/>
  <c r="O266" i="3"/>
  <c r="N266" i="3"/>
  <c r="M266" i="3"/>
  <c r="Q266" i="3" s="1"/>
  <c r="P265" i="3"/>
  <c r="O265" i="3"/>
  <c r="N265" i="3"/>
  <c r="M265" i="3"/>
  <c r="P264" i="3"/>
  <c r="O264" i="3"/>
  <c r="N264" i="3"/>
  <c r="M264" i="3"/>
  <c r="Q264" i="3" s="1"/>
  <c r="P263" i="3"/>
  <c r="O263" i="3"/>
  <c r="N263" i="3"/>
  <c r="M263" i="3"/>
  <c r="P262" i="3"/>
  <c r="O262" i="3"/>
  <c r="N262" i="3"/>
  <c r="M262" i="3"/>
  <c r="Q262" i="3" s="1"/>
  <c r="P261" i="3"/>
  <c r="O261" i="3"/>
  <c r="N261" i="3"/>
  <c r="M261" i="3"/>
  <c r="P260" i="3"/>
  <c r="O260" i="3"/>
  <c r="N260" i="3"/>
  <c r="M260" i="3"/>
  <c r="Q260" i="3" s="1"/>
  <c r="P259" i="3"/>
  <c r="O259" i="3"/>
  <c r="N259" i="3"/>
  <c r="M259" i="3"/>
  <c r="P258" i="3"/>
  <c r="O258" i="3"/>
  <c r="N258" i="3"/>
  <c r="M258" i="3"/>
  <c r="Q258" i="3" s="1"/>
  <c r="P257" i="3"/>
  <c r="O257" i="3"/>
  <c r="N257" i="3"/>
  <c r="M257" i="3"/>
  <c r="P256" i="3"/>
  <c r="O256" i="3"/>
  <c r="N256" i="3"/>
  <c r="M256" i="3"/>
  <c r="Q256" i="3" s="1"/>
  <c r="P255" i="3"/>
  <c r="O255" i="3"/>
  <c r="N255" i="3"/>
  <c r="M255" i="3"/>
  <c r="P254" i="3"/>
  <c r="O254" i="3"/>
  <c r="N254" i="3"/>
  <c r="M254" i="3"/>
  <c r="Q254" i="3" s="1"/>
  <c r="P253" i="3"/>
  <c r="O253" i="3"/>
  <c r="N253" i="3"/>
  <c r="M253" i="3"/>
  <c r="P252" i="3"/>
  <c r="O252" i="3"/>
  <c r="N252" i="3"/>
  <c r="M252" i="3"/>
  <c r="Q252" i="3" s="1"/>
  <c r="P251" i="3"/>
  <c r="O251" i="3"/>
  <c r="N251" i="3"/>
  <c r="M251" i="3"/>
  <c r="P250" i="3"/>
  <c r="O250" i="3"/>
  <c r="N250" i="3"/>
  <c r="M250" i="3"/>
  <c r="Q250" i="3" s="1"/>
  <c r="P249" i="3"/>
  <c r="O249" i="3"/>
  <c r="N249" i="3"/>
  <c r="M249" i="3"/>
  <c r="P248" i="3"/>
  <c r="O248" i="3"/>
  <c r="N248" i="3"/>
  <c r="M248" i="3"/>
  <c r="Q248" i="3" s="1"/>
  <c r="P247" i="3"/>
  <c r="O247" i="3"/>
  <c r="N247" i="3"/>
  <c r="M247" i="3"/>
  <c r="P246" i="3"/>
  <c r="O246" i="3"/>
  <c r="N246" i="3"/>
  <c r="M246" i="3"/>
  <c r="Q246" i="3" s="1"/>
  <c r="P245" i="3"/>
  <c r="O245" i="3"/>
  <c r="N245" i="3"/>
  <c r="M245" i="3"/>
  <c r="P244" i="3"/>
  <c r="O244" i="3"/>
  <c r="N244" i="3"/>
  <c r="M244" i="3"/>
  <c r="Q244" i="3" s="1"/>
  <c r="P243" i="3"/>
  <c r="O243" i="3"/>
  <c r="N243" i="3"/>
  <c r="M243" i="3"/>
  <c r="P242" i="3"/>
  <c r="O242" i="3"/>
  <c r="N242" i="3"/>
  <c r="M242" i="3"/>
  <c r="Q242" i="3" s="1"/>
  <c r="P241" i="3"/>
  <c r="O241" i="3"/>
  <c r="N241" i="3"/>
  <c r="M241" i="3"/>
  <c r="P240" i="3"/>
  <c r="O240" i="3"/>
  <c r="N240" i="3"/>
  <c r="M240" i="3"/>
  <c r="Q240" i="3" s="1"/>
  <c r="P239" i="3"/>
  <c r="O239" i="3"/>
  <c r="N239" i="3"/>
  <c r="M239" i="3"/>
  <c r="P238" i="3"/>
  <c r="O238" i="3"/>
  <c r="N238" i="3"/>
  <c r="M238" i="3"/>
  <c r="Q238" i="3" s="1"/>
  <c r="P237" i="3"/>
  <c r="O237" i="3"/>
  <c r="N237" i="3"/>
  <c r="M237" i="3"/>
  <c r="P236" i="3"/>
  <c r="O236" i="3"/>
  <c r="N236" i="3"/>
  <c r="M236" i="3"/>
  <c r="Q236" i="3" s="1"/>
  <c r="P235" i="3"/>
  <c r="O235" i="3"/>
  <c r="N235" i="3"/>
  <c r="M235" i="3"/>
  <c r="P234" i="3"/>
  <c r="O234" i="3"/>
  <c r="N234" i="3"/>
  <c r="M234" i="3"/>
  <c r="Q234" i="3" s="1"/>
  <c r="P233" i="3"/>
  <c r="O233" i="3"/>
  <c r="N233" i="3"/>
  <c r="M233" i="3"/>
  <c r="P232" i="3"/>
  <c r="O232" i="3"/>
  <c r="N232" i="3"/>
  <c r="M232" i="3"/>
  <c r="Q232" i="3" s="1"/>
  <c r="P231" i="3"/>
  <c r="O231" i="3"/>
  <c r="N231" i="3"/>
  <c r="M231" i="3"/>
  <c r="P230" i="3"/>
  <c r="O230" i="3"/>
  <c r="N230" i="3"/>
  <c r="M230" i="3"/>
  <c r="Q230" i="3" s="1"/>
  <c r="P229" i="3"/>
  <c r="O229" i="3"/>
  <c r="N229" i="3"/>
  <c r="M229" i="3"/>
  <c r="P228" i="3"/>
  <c r="O228" i="3"/>
  <c r="N228" i="3"/>
  <c r="M228" i="3"/>
  <c r="Q228" i="3" s="1"/>
  <c r="P227" i="3"/>
  <c r="O227" i="3"/>
  <c r="N227" i="3"/>
  <c r="M227" i="3"/>
  <c r="P226" i="3"/>
  <c r="O226" i="3"/>
  <c r="N226" i="3"/>
  <c r="M226" i="3"/>
  <c r="Q226" i="3" s="1"/>
  <c r="P225" i="3"/>
  <c r="O225" i="3"/>
  <c r="N225" i="3"/>
  <c r="M225" i="3"/>
  <c r="P224" i="3"/>
  <c r="O224" i="3"/>
  <c r="N224" i="3"/>
  <c r="M224" i="3"/>
  <c r="Q224" i="3" s="1"/>
  <c r="P223" i="3"/>
  <c r="O223" i="3"/>
  <c r="N223" i="3"/>
  <c r="M223" i="3"/>
  <c r="P222" i="3"/>
  <c r="O222" i="3"/>
  <c r="N222" i="3"/>
  <c r="M222" i="3"/>
  <c r="Q222" i="3" s="1"/>
  <c r="P221" i="3"/>
  <c r="O221" i="3"/>
  <c r="N221" i="3"/>
  <c r="M221" i="3"/>
  <c r="P220" i="3"/>
  <c r="O220" i="3"/>
  <c r="N220" i="3"/>
  <c r="M220" i="3"/>
  <c r="Q220" i="3" s="1"/>
  <c r="P219" i="3"/>
  <c r="O219" i="3"/>
  <c r="N219" i="3"/>
  <c r="M219" i="3"/>
  <c r="P218" i="3"/>
  <c r="O218" i="3"/>
  <c r="N218" i="3"/>
  <c r="M218" i="3"/>
  <c r="Q218" i="3" s="1"/>
  <c r="P217" i="3"/>
  <c r="O217" i="3"/>
  <c r="N217" i="3"/>
  <c r="M217" i="3"/>
  <c r="P216" i="3"/>
  <c r="O216" i="3"/>
  <c r="N216" i="3"/>
  <c r="M216" i="3"/>
  <c r="Q216" i="3" s="1"/>
  <c r="P215" i="3"/>
  <c r="O215" i="3"/>
  <c r="N215" i="3"/>
  <c r="M215" i="3"/>
  <c r="P214" i="3"/>
  <c r="O214" i="3"/>
  <c r="N214" i="3"/>
  <c r="M214" i="3"/>
  <c r="Q214" i="3" s="1"/>
  <c r="P213" i="3"/>
  <c r="O213" i="3"/>
  <c r="N213" i="3"/>
  <c r="M213" i="3"/>
  <c r="P212" i="3"/>
  <c r="O212" i="3"/>
  <c r="N212" i="3"/>
  <c r="M212" i="3"/>
  <c r="Q212" i="3" s="1"/>
  <c r="P211" i="3"/>
  <c r="O211" i="3"/>
  <c r="N211" i="3"/>
  <c r="M211" i="3"/>
  <c r="P210" i="3"/>
  <c r="O210" i="3"/>
  <c r="N210" i="3"/>
  <c r="M210" i="3"/>
  <c r="Q210" i="3" s="1"/>
  <c r="P209" i="3"/>
  <c r="O209" i="3"/>
  <c r="N209" i="3"/>
  <c r="M209" i="3"/>
  <c r="P208" i="3"/>
  <c r="O208" i="3"/>
  <c r="N208" i="3"/>
  <c r="M208" i="3"/>
  <c r="Q208" i="3" s="1"/>
  <c r="P207" i="3"/>
  <c r="O207" i="3"/>
  <c r="N207" i="3"/>
  <c r="M207" i="3"/>
  <c r="P206" i="3"/>
  <c r="O206" i="3"/>
  <c r="N206" i="3"/>
  <c r="M206" i="3"/>
  <c r="Q206" i="3" s="1"/>
  <c r="P205" i="3"/>
  <c r="O205" i="3"/>
  <c r="N205" i="3"/>
  <c r="M205" i="3"/>
  <c r="P204" i="3"/>
  <c r="O204" i="3"/>
  <c r="N204" i="3"/>
  <c r="M204" i="3"/>
  <c r="Q204" i="3" s="1"/>
  <c r="P203" i="3"/>
  <c r="O203" i="3"/>
  <c r="N203" i="3"/>
  <c r="M203" i="3"/>
  <c r="P202" i="3"/>
  <c r="O202" i="3"/>
  <c r="N202" i="3"/>
  <c r="M202" i="3"/>
  <c r="Q202" i="3" s="1"/>
  <c r="P201" i="3"/>
  <c r="O201" i="3"/>
  <c r="N201" i="3"/>
  <c r="M201" i="3"/>
  <c r="P200" i="3"/>
  <c r="O200" i="3"/>
  <c r="N200" i="3"/>
  <c r="M200" i="3"/>
  <c r="Q200" i="3" s="1"/>
  <c r="P199" i="3"/>
  <c r="O199" i="3"/>
  <c r="N199" i="3"/>
  <c r="M199" i="3"/>
  <c r="P198" i="3"/>
  <c r="O198" i="3"/>
  <c r="N198" i="3"/>
  <c r="M198" i="3"/>
  <c r="Q198" i="3" s="1"/>
  <c r="P197" i="3"/>
  <c r="O197" i="3"/>
  <c r="N197" i="3"/>
  <c r="M197" i="3"/>
  <c r="P196" i="3"/>
  <c r="O196" i="3"/>
  <c r="N196" i="3"/>
  <c r="M196" i="3"/>
  <c r="Q196" i="3" s="1"/>
  <c r="P195" i="3"/>
  <c r="O195" i="3"/>
  <c r="N195" i="3"/>
  <c r="M195" i="3"/>
  <c r="P194" i="3"/>
  <c r="O194" i="3"/>
  <c r="N194" i="3"/>
  <c r="M194" i="3"/>
  <c r="Q194" i="3" s="1"/>
  <c r="P193" i="3"/>
  <c r="O193" i="3"/>
  <c r="N193" i="3"/>
  <c r="M193" i="3"/>
  <c r="P192" i="3"/>
  <c r="O192" i="3"/>
  <c r="N192" i="3"/>
  <c r="M192" i="3"/>
  <c r="Q192" i="3" s="1"/>
  <c r="P191" i="3"/>
  <c r="O191" i="3"/>
  <c r="N191" i="3"/>
  <c r="M191" i="3"/>
  <c r="P190" i="3"/>
  <c r="O190" i="3"/>
  <c r="N190" i="3"/>
  <c r="M190" i="3"/>
  <c r="Q190" i="3" s="1"/>
  <c r="P189" i="3"/>
  <c r="O189" i="3"/>
  <c r="N189" i="3"/>
  <c r="M189" i="3"/>
  <c r="P188" i="3"/>
  <c r="O188" i="3"/>
  <c r="N188" i="3"/>
  <c r="M188" i="3"/>
  <c r="Q188" i="3" s="1"/>
  <c r="P187" i="3"/>
  <c r="O187" i="3"/>
  <c r="N187" i="3"/>
  <c r="M187" i="3"/>
  <c r="P186" i="3"/>
  <c r="O186" i="3"/>
  <c r="N186" i="3"/>
  <c r="M186" i="3"/>
  <c r="Q186" i="3" s="1"/>
  <c r="P185" i="3"/>
  <c r="O185" i="3"/>
  <c r="N185" i="3"/>
  <c r="M185" i="3"/>
  <c r="P184" i="3"/>
  <c r="O184" i="3"/>
  <c r="N184" i="3"/>
  <c r="M184" i="3"/>
  <c r="Q184" i="3" s="1"/>
  <c r="P183" i="3"/>
  <c r="O183" i="3"/>
  <c r="N183" i="3"/>
  <c r="M183" i="3"/>
  <c r="Q183" i="3" s="1"/>
  <c r="P182" i="3"/>
  <c r="O182" i="3"/>
  <c r="N182" i="3"/>
  <c r="M182" i="3"/>
  <c r="Q182" i="3" s="1"/>
  <c r="P181" i="3"/>
  <c r="O181" i="3"/>
  <c r="N181" i="3"/>
  <c r="M181" i="3"/>
  <c r="Q181" i="3" s="1"/>
  <c r="P180" i="3"/>
  <c r="O180" i="3"/>
  <c r="N180" i="3"/>
  <c r="M180" i="3"/>
  <c r="Q180" i="3" s="1"/>
  <c r="P179" i="3"/>
  <c r="O179" i="3"/>
  <c r="N179" i="3"/>
  <c r="M179" i="3"/>
  <c r="Q179" i="3" s="1"/>
  <c r="P178" i="3"/>
  <c r="O178" i="3"/>
  <c r="N178" i="3"/>
  <c r="M178" i="3"/>
  <c r="Q178" i="3" s="1"/>
  <c r="P177" i="3"/>
  <c r="O177" i="3"/>
  <c r="N177" i="3"/>
  <c r="M177" i="3"/>
  <c r="Q177" i="3" s="1"/>
  <c r="P176" i="3"/>
  <c r="O176" i="3"/>
  <c r="N176" i="3"/>
  <c r="M176" i="3"/>
  <c r="Q176" i="3" s="1"/>
  <c r="P175" i="3"/>
  <c r="O175" i="3"/>
  <c r="N175" i="3"/>
  <c r="M175" i="3"/>
  <c r="Q175" i="3" s="1"/>
  <c r="P174" i="3"/>
  <c r="O174" i="3"/>
  <c r="N174" i="3"/>
  <c r="M174" i="3"/>
  <c r="Q174" i="3" s="1"/>
  <c r="P173" i="3"/>
  <c r="O173" i="3"/>
  <c r="N173" i="3"/>
  <c r="M173" i="3"/>
  <c r="Q173" i="3" s="1"/>
  <c r="P172" i="3"/>
  <c r="O172" i="3"/>
  <c r="N172" i="3"/>
  <c r="M172" i="3"/>
  <c r="Q172" i="3" s="1"/>
  <c r="P171" i="3"/>
  <c r="O171" i="3"/>
  <c r="N171" i="3"/>
  <c r="M171" i="3"/>
  <c r="Q171" i="3" s="1"/>
  <c r="P170" i="3"/>
  <c r="O170" i="3"/>
  <c r="N170" i="3"/>
  <c r="M170" i="3"/>
  <c r="Q170" i="3" s="1"/>
  <c r="P169" i="3"/>
  <c r="O169" i="3"/>
  <c r="N169" i="3"/>
  <c r="M169" i="3"/>
  <c r="Q169" i="3" s="1"/>
  <c r="P168" i="3"/>
  <c r="O168" i="3"/>
  <c r="N168" i="3"/>
  <c r="M168" i="3"/>
  <c r="Q168" i="3" s="1"/>
  <c r="P167" i="3"/>
  <c r="O167" i="3"/>
  <c r="N167" i="3"/>
  <c r="M167" i="3"/>
  <c r="Q167" i="3" s="1"/>
  <c r="P166" i="3"/>
  <c r="O166" i="3"/>
  <c r="N166" i="3"/>
  <c r="M166" i="3"/>
  <c r="Q166" i="3" s="1"/>
  <c r="P165" i="3"/>
  <c r="O165" i="3"/>
  <c r="N165" i="3"/>
  <c r="M165" i="3"/>
  <c r="Q165" i="3" s="1"/>
  <c r="P164" i="3"/>
  <c r="O164" i="3"/>
  <c r="N164" i="3"/>
  <c r="M164" i="3"/>
  <c r="Q164" i="3" s="1"/>
  <c r="P163" i="3"/>
  <c r="O163" i="3"/>
  <c r="N163" i="3"/>
  <c r="M163" i="3"/>
  <c r="Q163" i="3" s="1"/>
  <c r="P162" i="3"/>
  <c r="O162" i="3"/>
  <c r="N162" i="3"/>
  <c r="M162" i="3"/>
  <c r="Q162" i="3" s="1"/>
  <c r="P161" i="3"/>
  <c r="O161" i="3"/>
  <c r="N161" i="3"/>
  <c r="M161" i="3"/>
  <c r="Q161" i="3" s="1"/>
  <c r="P160" i="3"/>
  <c r="O160" i="3"/>
  <c r="N160" i="3"/>
  <c r="M160" i="3"/>
  <c r="Q160" i="3" s="1"/>
  <c r="P159" i="3"/>
  <c r="O159" i="3"/>
  <c r="N159" i="3"/>
  <c r="M159" i="3"/>
  <c r="Q159" i="3" s="1"/>
  <c r="P158" i="3"/>
  <c r="O158" i="3"/>
  <c r="N158" i="3"/>
  <c r="M158" i="3"/>
  <c r="Q158" i="3" s="1"/>
  <c r="P157" i="3"/>
  <c r="O157" i="3"/>
  <c r="N157" i="3"/>
  <c r="M157" i="3"/>
  <c r="Q157" i="3" s="1"/>
  <c r="P156" i="3"/>
  <c r="O156" i="3"/>
  <c r="N156" i="3"/>
  <c r="M156" i="3"/>
  <c r="Q156" i="3" s="1"/>
  <c r="P155" i="3"/>
  <c r="O155" i="3"/>
  <c r="N155" i="3"/>
  <c r="M155" i="3"/>
  <c r="Q155" i="3" s="1"/>
  <c r="P154" i="3"/>
  <c r="O154" i="3"/>
  <c r="N154" i="3"/>
  <c r="M154" i="3"/>
  <c r="Q154" i="3" s="1"/>
  <c r="P153" i="3"/>
  <c r="O153" i="3"/>
  <c r="N153" i="3"/>
  <c r="M153" i="3"/>
  <c r="Q153" i="3" s="1"/>
  <c r="P152" i="3"/>
  <c r="O152" i="3"/>
  <c r="N152" i="3"/>
  <c r="M152" i="3"/>
  <c r="Q152" i="3" s="1"/>
  <c r="P151" i="3"/>
  <c r="O151" i="3"/>
  <c r="N151" i="3"/>
  <c r="M151" i="3"/>
  <c r="Q151" i="3" s="1"/>
  <c r="P150" i="3"/>
  <c r="O150" i="3"/>
  <c r="N150" i="3"/>
  <c r="M150" i="3"/>
  <c r="Q150" i="3" s="1"/>
  <c r="P149" i="3"/>
  <c r="O149" i="3"/>
  <c r="N149" i="3"/>
  <c r="M149" i="3"/>
  <c r="Q149" i="3" s="1"/>
  <c r="P148" i="3"/>
  <c r="O148" i="3"/>
  <c r="N148" i="3"/>
  <c r="M148" i="3"/>
  <c r="Q148" i="3" s="1"/>
  <c r="P147" i="3"/>
  <c r="O147" i="3"/>
  <c r="N147" i="3"/>
  <c r="M147" i="3"/>
  <c r="Q147" i="3" s="1"/>
  <c r="P146" i="3"/>
  <c r="O146" i="3"/>
  <c r="N146" i="3"/>
  <c r="M146" i="3"/>
  <c r="Q146" i="3" s="1"/>
  <c r="P145" i="3"/>
  <c r="O145" i="3"/>
  <c r="N145" i="3"/>
  <c r="M145" i="3"/>
  <c r="Q145" i="3" s="1"/>
  <c r="P144" i="3"/>
  <c r="O144" i="3"/>
  <c r="N144" i="3"/>
  <c r="M144" i="3"/>
  <c r="Q144" i="3" s="1"/>
  <c r="P143" i="3"/>
  <c r="O143" i="3"/>
  <c r="N143" i="3"/>
  <c r="M143" i="3"/>
  <c r="Q143" i="3" s="1"/>
  <c r="P142" i="3"/>
  <c r="O142" i="3"/>
  <c r="N142" i="3"/>
  <c r="M142" i="3"/>
  <c r="Q142" i="3" s="1"/>
  <c r="P141" i="3"/>
  <c r="O141" i="3"/>
  <c r="N141" i="3"/>
  <c r="M141" i="3"/>
  <c r="Q141" i="3" s="1"/>
  <c r="P140" i="3"/>
  <c r="O140" i="3"/>
  <c r="N140" i="3"/>
  <c r="M140" i="3"/>
  <c r="Q140" i="3" s="1"/>
  <c r="P139" i="3"/>
  <c r="O139" i="3"/>
  <c r="N139" i="3"/>
  <c r="M139" i="3"/>
  <c r="Q139" i="3" s="1"/>
  <c r="P138" i="3"/>
  <c r="O138" i="3"/>
  <c r="N138" i="3"/>
  <c r="M138" i="3"/>
  <c r="Q138" i="3" s="1"/>
  <c r="P137" i="3"/>
  <c r="O137" i="3"/>
  <c r="N137" i="3"/>
  <c r="M137" i="3"/>
  <c r="Q137" i="3" s="1"/>
  <c r="P136" i="3"/>
  <c r="O136" i="3"/>
  <c r="N136" i="3"/>
  <c r="M136" i="3"/>
  <c r="Q136" i="3" s="1"/>
  <c r="P135" i="3"/>
  <c r="O135" i="3"/>
  <c r="N135" i="3"/>
  <c r="M135" i="3"/>
  <c r="Q135" i="3" s="1"/>
  <c r="P134" i="3"/>
  <c r="O134" i="3"/>
  <c r="N134" i="3"/>
  <c r="M134" i="3"/>
  <c r="Q134" i="3" s="1"/>
  <c r="P133" i="3"/>
  <c r="O133" i="3"/>
  <c r="N133" i="3"/>
  <c r="M133" i="3"/>
  <c r="Q133" i="3" s="1"/>
  <c r="P132" i="3"/>
  <c r="O132" i="3"/>
  <c r="N132" i="3"/>
  <c r="M132" i="3"/>
  <c r="Q132" i="3" s="1"/>
  <c r="P131" i="3"/>
  <c r="O131" i="3"/>
  <c r="N131" i="3"/>
  <c r="M131" i="3"/>
  <c r="Q131" i="3" s="1"/>
  <c r="P130" i="3"/>
  <c r="O130" i="3"/>
  <c r="N130" i="3"/>
  <c r="M130" i="3"/>
  <c r="Q130" i="3" s="1"/>
  <c r="P129" i="3"/>
  <c r="O129" i="3"/>
  <c r="N129" i="3"/>
  <c r="M129" i="3"/>
  <c r="Q129" i="3" s="1"/>
  <c r="P128" i="3"/>
  <c r="O128" i="3"/>
  <c r="N128" i="3"/>
  <c r="M128" i="3"/>
  <c r="Q128" i="3" s="1"/>
  <c r="P127" i="3"/>
  <c r="O127" i="3"/>
  <c r="N127" i="3"/>
  <c r="M127" i="3"/>
  <c r="Q127" i="3" s="1"/>
  <c r="P126" i="3"/>
  <c r="O126" i="3"/>
  <c r="N126" i="3"/>
  <c r="M126" i="3"/>
  <c r="Q126" i="3" s="1"/>
  <c r="P125" i="3"/>
  <c r="O125" i="3"/>
  <c r="N125" i="3"/>
  <c r="M125" i="3"/>
  <c r="Q125" i="3" s="1"/>
  <c r="P124" i="3"/>
  <c r="O124" i="3"/>
  <c r="N124" i="3"/>
  <c r="M124" i="3"/>
  <c r="Q124" i="3" s="1"/>
  <c r="P123" i="3"/>
  <c r="O123" i="3"/>
  <c r="N123" i="3"/>
  <c r="M123" i="3"/>
  <c r="Q123" i="3" s="1"/>
  <c r="P122" i="3"/>
  <c r="O122" i="3"/>
  <c r="N122" i="3"/>
  <c r="M122" i="3"/>
  <c r="Q122" i="3" s="1"/>
  <c r="P121" i="3"/>
  <c r="O121" i="3"/>
  <c r="N121" i="3"/>
  <c r="M121" i="3"/>
  <c r="Q121" i="3" s="1"/>
  <c r="P120" i="3"/>
  <c r="O120" i="3"/>
  <c r="N120" i="3"/>
  <c r="M120" i="3"/>
  <c r="Q120" i="3" s="1"/>
  <c r="P119" i="3"/>
  <c r="O119" i="3"/>
  <c r="N119" i="3"/>
  <c r="M119" i="3"/>
  <c r="Q119" i="3" s="1"/>
  <c r="P118" i="3"/>
  <c r="O118" i="3"/>
  <c r="N118" i="3"/>
  <c r="M118" i="3"/>
  <c r="Q118" i="3" s="1"/>
  <c r="P117" i="3"/>
  <c r="O117" i="3"/>
  <c r="N117" i="3"/>
  <c r="M117" i="3"/>
  <c r="Q117" i="3" s="1"/>
  <c r="P116" i="3"/>
  <c r="O116" i="3"/>
  <c r="N116" i="3"/>
  <c r="M116" i="3"/>
  <c r="Q116" i="3" s="1"/>
  <c r="P115" i="3"/>
  <c r="O115" i="3"/>
  <c r="N115" i="3"/>
  <c r="M115" i="3"/>
  <c r="Q115" i="3" s="1"/>
  <c r="P114" i="3"/>
  <c r="O114" i="3"/>
  <c r="N114" i="3"/>
  <c r="M114" i="3"/>
  <c r="Q114" i="3" s="1"/>
  <c r="P113" i="3"/>
  <c r="O113" i="3"/>
  <c r="N113" i="3"/>
  <c r="M113" i="3"/>
  <c r="Q113" i="3" s="1"/>
  <c r="P112" i="3"/>
  <c r="O112" i="3"/>
  <c r="N112" i="3"/>
  <c r="M112" i="3"/>
  <c r="Q112" i="3" s="1"/>
  <c r="P111" i="3"/>
  <c r="O111" i="3"/>
  <c r="N111" i="3"/>
  <c r="M111" i="3"/>
  <c r="Q111" i="3" s="1"/>
  <c r="P110" i="3"/>
  <c r="O110" i="3"/>
  <c r="N110" i="3"/>
  <c r="M110" i="3"/>
  <c r="Q110" i="3" s="1"/>
  <c r="P109" i="3"/>
  <c r="O109" i="3"/>
  <c r="N109" i="3"/>
  <c r="M109" i="3"/>
  <c r="Q109" i="3" s="1"/>
  <c r="P108" i="3"/>
  <c r="O108" i="3"/>
  <c r="N108" i="3"/>
  <c r="M108" i="3"/>
  <c r="Q108" i="3" s="1"/>
  <c r="P107" i="3"/>
  <c r="O107" i="3"/>
  <c r="N107" i="3"/>
  <c r="M107" i="3"/>
  <c r="Q107" i="3" s="1"/>
  <c r="P106" i="3"/>
  <c r="O106" i="3"/>
  <c r="N106" i="3"/>
  <c r="M106" i="3"/>
  <c r="Q106" i="3" s="1"/>
  <c r="P105" i="3"/>
  <c r="O105" i="3"/>
  <c r="N105" i="3"/>
  <c r="M105" i="3"/>
  <c r="Q105" i="3" s="1"/>
  <c r="P104" i="3"/>
  <c r="O104" i="3"/>
  <c r="N104" i="3"/>
  <c r="M104" i="3"/>
  <c r="Q104" i="3" s="1"/>
  <c r="P103" i="3"/>
  <c r="O103" i="3"/>
  <c r="N103" i="3"/>
  <c r="M103" i="3"/>
  <c r="Q103" i="3" s="1"/>
  <c r="P102" i="3"/>
  <c r="O102" i="3"/>
  <c r="N102" i="3"/>
  <c r="M102" i="3"/>
  <c r="Q102" i="3" s="1"/>
  <c r="P101" i="3"/>
  <c r="O101" i="3"/>
  <c r="N101" i="3"/>
  <c r="M101" i="3"/>
  <c r="Q101" i="3" s="1"/>
  <c r="P100" i="3"/>
  <c r="O100" i="3"/>
  <c r="N100" i="3"/>
  <c r="M100" i="3"/>
  <c r="Q100" i="3" s="1"/>
  <c r="P99" i="3"/>
  <c r="O99" i="3"/>
  <c r="N99" i="3"/>
  <c r="M99" i="3"/>
  <c r="Q99" i="3" s="1"/>
  <c r="P98" i="3"/>
  <c r="O98" i="3"/>
  <c r="N98" i="3"/>
  <c r="M98" i="3"/>
  <c r="Q98" i="3" s="1"/>
  <c r="P97" i="3"/>
  <c r="O97" i="3"/>
  <c r="N97" i="3"/>
  <c r="M97" i="3"/>
  <c r="Q97" i="3" s="1"/>
  <c r="P96" i="3"/>
  <c r="O96" i="3"/>
  <c r="N96" i="3"/>
  <c r="M96" i="3"/>
  <c r="Q96" i="3" s="1"/>
  <c r="P95" i="3"/>
  <c r="O95" i="3"/>
  <c r="N95" i="3"/>
  <c r="M95" i="3"/>
  <c r="Q95" i="3" s="1"/>
  <c r="P94" i="3"/>
  <c r="O94" i="3"/>
  <c r="N94" i="3"/>
  <c r="M94" i="3"/>
  <c r="Q94" i="3" s="1"/>
  <c r="P93" i="3"/>
  <c r="O93" i="3"/>
  <c r="N93" i="3"/>
  <c r="M93" i="3"/>
  <c r="Q93" i="3" s="1"/>
  <c r="P92" i="3"/>
  <c r="O92" i="3"/>
  <c r="N92" i="3"/>
  <c r="M92" i="3"/>
  <c r="Q92" i="3" s="1"/>
  <c r="P81" i="3"/>
  <c r="O81" i="3"/>
  <c r="N81" i="3"/>
  <c r="M81" i="3"/>
  <c r="Q81" i="3" s="1"/>
  <c r="P80" i="3"/>
  <c r="O80" i="3"/>
  <c r="N80" i="3"/>
  <c r="M80" i="3"/>
  <c r="Q80" i="3" s="1"/>
  <c r="P79" i="3"/>
  <c r="O79" i="3"/>
  <c r="N79" i="3"/>
  <c r="M79" i="3"/>
  <c r="Q79" i="3" s="1"/>
  <c r="P78" i="3"/>
  <c r="O78" i="3"/>
  <c r="N78" i="3"/>
  <c r="M78" i="3"/>
  <c r="Q78" i="3" s="1"/>
  <c r="P77" i="3"/>
  <c r="O77" i="3"/>
  <c r="N77" i="3"/>
  <c r="M77" i="3"/>
  <c r="Q77" i="3" s="1"/>
  <c r="P76" i="3"/>
  <c r="O76" i="3"/>
  <c r="N76" i="3"/>
  <c r="M76" i="3"/>
  <c r="Q76" i="3" s="1"/>
  <c r="P75" i="3"/>
  <c r="O75" i="3"/>
  <c r="N75" i="3"/>
  <c r="M75" i="3"/>
  <c r="Q75" i="3" s="1"/>
  <c r="P74" i="3"/>
  <c r="O74" i="3"/>
  <c r="N74" i="3"/>
  <c r="M74" i="3"/>
  <c r="Q74" i="3" s="1"/>
  <c r="P73" i="3"/>
  <c r="O73" i="3"/>
  <c r="N73" i="3"/>
  <c r="M73" i="3"/>
  <c r="Q73" i="3" s="1"/>
  <c r="P72" i="3"/>
  <c r="O72" i="3"/>
  <c r="N72" i="3"/>
  <c r="M72" i="3"/>
  <c r="Q72" i="3" s="1"/>
  <c r="P64" i="3"/>
  <c r="O64" i="3"/>
  <c r="N64" i="3"/>
  <c r="M64" i="3"/>
  <c r="Q64" i="3" s="1"/>
  <c r="P67" i="3"/>
  <c r="O67" i="3"/>
  <c r="N67" i="3"/>
  <c r="M67" i="3"/>
  <c r="Q67" i="3" s="1"/>
  <c r="P70" i="3"/>
  <c r="O70" i="3"/>
  <c r="N70" i="3"/>
  <c r="M70" i="3"/>
  <c r="Q70" i="3" s="1"/>
  <c r="P63" i="3"/>
  <c r="O63" i="3"/>
  <c r="N63" i="3"/>
  <c r="M63" i="3"/>
  <c r="Q63" i="3" s="1"/>
  <c r="P71" i="3"/>
  <c r="O71" i="3"/>
  <c r="N71" i="3"/>
  <c r="M71" i="3"/>
  <c r="Q71" i="3" s="1"/>
  <c r="P69" i="3"/>
  <c r="O69" i="3"/>
  <c r="N69" i="3"/>
  <c r="M69" i="3"/>
  <c r="Q69" i="3" s="1"/>
  <c r="P68" i="3"/>
  <c r="O68" i="3"/>
  <c r="N68" i="3"/>
  <c r="M68" i="3"/>
  <c r="Q68" i="3" s="1"/>
  <c r="P66" i="3"/>
  <c r="O66" i="3"/>
  <c r="N66" i="3"/>
  <c r="M66" i="3"/>
  <c r="Q66" i="3" s="1"/>
  <c r="P65" i="3"/>
  <c r="O65" i="3"/>
  <c r="N65" i="3"/>
  <c r="M65" i="3"/>
  <c r="Q65" i="3" s="1"/>
  <c r="P62" i="3"/>
  <c r="O62" i="3"/>
  <c r="N62" i="3"/>
  <c r="M62" i="3"/>
  <c r="Q62" i="3" s="1"/>
  <c r="P91" i="3"/>
  <c r="O91" i="3"/>
  <c r="N91" i="3"/>
  <c r="M91" i="3"/>
  <c r="Q91" i="3" s="1"/>
  <c r="P90" i="3"/>
  <c r="O90" i="3"/>
  <c r="N90" i="3"/>
  <c r="M90" i="3"/>
  <c r="Q90" i="3" s="1"/>
  <c r="P89" i="3"/>
  <c r="O89" i="3"/>
  <c r="N89" i="3"/>
  <c r="M89" i="3"/>
  <c r="Q89" i="3" s="1"/>
  <c r="P88" i="3"/>
  <c r="O88" i="3"/>
  <c r="N88" i="3"/>
  <c r="M88" i="3"/>
  <c r="Q88" i="3" s="1"/>
  <c r="P87" i="3"/>
  <c r="O87" i="3"/>
  <c r="N87" i="3"/>
  <c r="M87" i="3"/>
  <c r="Q87" i="3" s="1"/>
  <c r="P86" i="3"/>
  <c r="O86" i="3"/>
  <c r="N86" i="3"/>
  <c r="M86" i="3"/>
  <c r="Q86" i="3" s="1"/>
  <c r="P85" i="3"/>
  <c r="O85" i="3"/>
  <c r="N85" i="3"/>
  <c r="M85" i="3"/>
  <c r="Q85" i="3" s="1"/>
  <c r="P84" i="3"/>
  <c r="O84" i="3"/>
  <c r="N84" i="3"/>
  <c r="M84" i="3"/>
  <c r="Q84" i="3" s="1"/>
  <c r="P83" i="3"/>
  <c r="O83" i="3"/>
  <c r="N83" i="3"/>
  <c r="M83" i="3"/>
  <c r="Q83" i="3" s="1"/>
  <c r="P82" i="3"/>
  <c r="O82" i="3"/>
  <c r="N82" i="3"/>
  <c r="M82" i="3"/>
  <c r="Q82" i="3" s="1"/>
  <c r="P61" i="3"/>
  <c r="O61" i="3"/>
  <c r="N61" i="3"/>
  <c r="M61" i="3"/>
  <c r="Q61" i="3" s="1"/>
  <c r="P60" i="3"/>
  <c r="O60" i="3"/>
  <c r="N60" i="3"/>
  <c r="M60" i="3"/>
  <c r="Q60" i="3" s="1"/>
  <c r="P59" i="3"/>
  <c r="O59" i="3"/>
  <c r="N59" i="3"/>
  <c r="M59" i="3"/>
  <c r="Q59" i="3" s="1"/>
  <c r="P58" i="3"/>
  <c r="O58" i="3"/>
  <c r="N58" i="3"/>
  <c r="M58" i="3"/>
  <c r="Q58" i="3" s="1"/>
  <c r="P57" i="3"/>
  <c r="O57" i="3"/>
  <c r="N57" i="3"/>
  <c r="M57" i="3"/>
  <c r="Q57" i="3" s="1"/>
  <c r="P56" i="3"/>
  <c r="O56" i="3"/>
  <c r="N56" i="3"/>
  <c r="M56" i="3"/>
  <c r="Q56" i="3" s="1"/>
  <c r="P55" i="3"/>
  <c r="O55" i="3"/>
  <c r="N55" i="3"/>
  <c r="M55" i="3"/>
  <c r="Q55" i="3" s="1"/>
  <c r="P54" i="3"/>
  <c r="O54" i="3"/>
  <c r="N54" i="3"/>
  <c r="M54" i="3"/>
  <c r="Q54" i="3" s="1"/>
  <c r="P53" i="3"/>
  <c r="O53" i="3"/>
  <c r="N53" i="3"/>
  <c r="M53" i="3"/>
  <c r="Q53" i="3" s="1"/>
  <c r="P52" i="3"/>
  <c r="O52" i="3"/>
  <c r="N52" i="3"/>
  <c r="M52" i="3"/>
  <c r="Q52" i="3" s="1"/>
  <c r="P51" i="3"/>
  <c r="O51" i="3"/>
  <c r="N51" i="3"/>
  <c r="M51" i="3"/>
  <c r="Q51" i="3" s="1"/>
  <c r="P50" i="3"/>
  <c r="O50" i="3"/>
  <c r="N50" i="3"/>
  <c r="M50" i="3"/>
  <c r="Q50" i="3" s="1"/>
  <c r="P49" i="3"/>
  <c r="O49" i="3"/>
  <c r="N49" i="3"/>
  <c r="M49" i="3"/>
  <c r="Q49" i="3" s="1"/>
  <c r="P48" i="3"/>
  <c r="O48" i="3"/>
  <c r="N48" i="3"/>
  <c r="M48" i="3"/>
  <c r="Q48" i="3" s="1"/>
  <c r="P47" i="3"/>
  <c r="O47" i="3"/>
  <c r="N47" i="3"/>
  <c r="M47" i="3"/>
  <c r="Q47" i="3" s="1"/>
  <c r="P46" i="3"/>
  <c r="O46" i="3"/>
  <c r="N46" i="3"/>
  <c r="M46" i="3"/>
  <c r="Q46" i="3" s="1"/>
  <c r="P45" i="3"/>
  <c r="O45" i="3"/>
  <c r="N45" i="3"/>
  <c r="M45" i="3"/>
  <c r="Q45" i="3" s="1"/>
  <c r="P44" i="3"/>
  <c r="O44" i="3"/>
  <c r="N44" i="3"/>
  <c r="M44" i="3"/>
  <c r="Q44" i="3" s="1"/>
  <c r="P43" i="3"/>
  <c r="O43" i="3"/>
  <c r="N43" i="3"/>
  <c r="M43" i="3"/>
  <c r="Q43" i="3" s="1"/>
  <c r="P42" i="3"/>
  <c r="O42" i="3"/>
  <c r="N42" i="3"/>
  <c r="M42" i="3"/>
  <c r="Q42" i="3" s="1"/>
  <c r="P41" i="3"/>
  <c r="O41" i="3"/>
  <c r="N41" i="3"/>
  <c r="M41" i="3"/>
  <c r="Q41" i="3" s="1"/>
  <c r="P40" i="3"/>
  <c r="O40" i="3"/>
  <c r="N40" i="3"/>
  <c r="M40" i="3"/>
  <c r="Q40" i="3" s="1"/>
  <c r="P39" i="3"/>
  <c r="O39" i="3"/>
  <c r="N39" i="3"/>
  <c r="M39" i="3"/>
  <c r="Q39" i="3" s="1"/>
  <c r="P38" i="3"/>
  <c r="O38" i="3"/>
  <c r="N38" i="3"/>
  <c r="M38" i="3"/>
  <c r="Q38" i="3" s="1"/>
  <c r="P37" i="3"/>
  <c r="O37" i="3"/>
  <c r="N37" i="3"/>
  <c r="M37" i="3"/>
  <c r="Q37" i="3" s="1"/>
  <c r="P36" i="3"/>
  <c r="O36" i="3"/>
  <c r="N36" i="3"/>
  <c r="M36" i="3"/>
  <c r="Q36" i="3" s="1"/>
  <c r="P35" i="3"/>
  <c r="O35" i="3"/>
  <c r="N35" i="3"/>
  <c r="M35" i="3"/>
  <c r="Q35" i="3" s="1"/>
  <c r="P34" i="3"/>
  <c r="O34" i="3"/>
  <c r="N34" i="3"/>
  <c r="M34" i="3"/>
  <c r="Q34" i="3" s="1"/>
  <c r="P33" i="3"/>
  <c r="O33" i="3"/>
  <c r="N33" i="3"/>
  <c r="M33" i="3"/>
  <c r="Q33" i="3" s="1"/>
  <c r="P32" i="3"/>
  <c r="O32" i="3"/>
  <c r="N32" i="3"/>
  <c r="M32" i="3"/>
  <c r="Q32" i="3" s="1"/>
  <c r="P31" i="3"/>
  <c r="O31" i="3"/>
  <c r="N31" i="3"/>
  <c r="M31" i="3"/>
  <c r="Q31" i="3" s="1"/>
  <c r="P30" i="3"/>
  <c r="O30" i="3"/>
  <c r="N30" i="3"/>
  <c r="M30" i="3"/>
  <c r="Q30" i="3" s="1"/>
  <c r="P29" i="3"/>
  <c r="O29" i="3"/>
  <c r="N29" i="3"/>
  <c r="M29" i="3"/>
  <c r="Q29" i="3" s="1"/>
  <c r="P28" i="3"/>
  <c r="O28" i="3"/>
  <c r="N28" i="3"/>
  <c r="M28" i="3"/>
  <c r="Q28" i="3" s="1"/>
  <c r="P27" i="3"/>
  <c r="O27" i="3"/>
  <c r="N27" i="3"/>
  <c r="M27" i="3"/>
  <c r="Q27" i="3" s="1"/>
  <c r="P26" i="3"/>
  <c r="O26" i="3"/>
  <c r="N26" i="3"/>
  <c r="M26" i="3"/>
  <c r="Q26" i="3" s="1"/>
  <c r="P25" i="3"/>
  <c r="O25" i="3"/>
  <c r="N25" i="3"/>
  <c r="M25" i="3"/>
  <c r="Q25" i="3" s="1"/>
  <c r="P24" i="3"/>
  <c r="O24" i="3"/>
  <c r="N24" i="3"/>
  <c r="M24" i="3"/>
  <c r="Q24" i="3" s="1"/>
  <c r="P23" i="3"/>
  <c r="O23" i="3"/>
  <c r="N23" i="3"/>
  <c r="M23" i="3"/>
  <c r="Q23" i="3" s="1"/>
  <c r="P22" i="3"/>
  <c r="O22" i="3"/>
  <c r="N22" i="3"/>
  <c r="M22" i="3"/>
  <c r="Q22" i="3" s="1"/>
  <c r="P21" i="3"/>
  <c r="O21" i="3"/>
  <c r="N21" i="3"/>
  <c r="M21" i="3"/>
  <c r="Q21" i="3" s="1"/>
  <c r="P20" i="3"/>
  <c r="O20" i="3"/>
  <c r="N20" i="3"/>
  <c r="M20" i="3"/>
  <c r="Q20" i="3" s="1"/>
  <c r="P19" i="3"/>
  <c r="O19" i="3"/>
  <c r="N19" i="3"/>
  <c r="M19" i="3"/>
  <c r="Q19" i="3" s="1"/>
  <c r="P18" i="3"/>
  <c r="O18" i="3"/>
  <c r="N18" i="3"/>
  <c r="M18" i="3"/>
  <c r="Q18" i="3" s="1"/>
  <c r="P17" i="3"/>
  <c r="O17" i="3"/>
  <c r="N17" i="3"/>
  <c r="M17" i="3"/>
  <c r="Q17" i="3" s="1"/>
  <c r="P16" i="3"/>
  <c r="O16" i="3"/>
  <c r="N16" i="3"/>
  <c r="M16" i="3"/>
  <c r="Q16" i="3" s="1"/>
  <c r="P15" i="3"/>
  <c r="O15" i="3"/>
  <c r="N15" i="3"/>
  <c r="M15" i="3"/>
  <c r="Q15" i="3" s="1"/>
  <c r="P14" i="3"/>
  <c r="O14" i="3"/>
  <c r="N14" i="3"/>
  <c r="M14" i="3"/>
  <c r="Q14" i="3" s="1"/>
  <c r="P13" i="3"/>
  <c r="O13" i="3"/>
  <c r="N13" i="3"/>
  <c r="M13" i="3"/>
  <c r="Q13" i="3" s="1"/>
  <c r="P12" i="3"/>
  <c r="O12" i="3"/>
  <c r="N12" i="3"/>
  <c r="M12" i="3"/>
  <c r="Q12" i="3" s="1"/>
  <c r="P11" i="3"/>
  <c r="O11" i="3"/>
  <c r="N11" i="3"/>
  <c r="M11" i="3"/>
  <c r="Q11" i="3" s="1"/>
  <c r="P10" i="3"/>
  <c r="O10" i="3"/>
  <c r="N10" i="3"/>
  <c r="M10" i="3"/>
  <c r="Q10" i="3" s="1"/>
  <c r="P9" i="3"/>
  <c r="O9" i="3"/>
  <c r="N9" i="3"/>
  <c r="M9" i="3"/>
  <c r="Q9" i="3" s="1"/>
  <c r="P8" i="3"/>
  <c r="O8" i="3"/>
  <c r="N8" i="3"/>
  <c r="M8" i="3"/>
  <c r="Q8" i="3" s="1"/>
  <c r="P7" i="3"/>
  <c r="O7" i="3"/>
  <c r="N7" i="3"/>
  <c r="M7" i="3"/>
  <c r="Q7" i="3" s="1"/>
  <c r="P6" i="3"/>
  <c r="O6" i="3"/>
  <c r="N6" i="3"/>
  <c r="M6" i="3"/>
  <c r="Q6" i="3" s="1"/>
  <c r="P5" i="3"/>
  <c r="O5" i="3"/>
  <c r="N5" i="3"/>
  <c r="M5" i="3"/>
  <c r="Q5" i="3" s="1"/>
  <c r="P4" i="3"/>
  <c r="O4" i="3"/>
  <c r="N4" i="3"/>
  <c r="M4" i="3"/>
  <c r="Q4" i="3" s="1"/>
  <c r="P3" i="3"/>
  <c r="O3" i="3"/>
  <c r="N3" i="3"/>
  <c r="M3" i="3"/>
  <c r="Q3" i="3" s="1"/>
  <c r="P2" i="3"/>
  <c r="O2" i="3"/>
  <c r="N2" i="3"/>
  <c r="M2" i="3"/>
  <c r="Q2" i="3" s="1"/>
  <c r="Q283" i="3" l="1"/>
  <c r="Q285" i="3"/>
  <c r="Q287" i="3"/>
  <c r="Q289" i="3"/>
  <c r="Q291" i="3"/>
  <c r="Q293" i="3"/>
  <c r="Q295" i="3"/>
  <c r="Q297" i="3"/>
  <c r="Q299" i="3"/>
  <c r="Q301" i="3"/>
  <c r="Q303" i="3"/>
  <c r="Q305" i="3"/>
  <c r="Q307" i="3"/>
  <c r="Q309" i="3"/>
  <c r="Q311" i="3"/>
  <c r="Q313" i="3"/>
  <c r="Q317" i="3"/>
  <c r="Q321" i="3"/>
  <c r="Q185" i="3"/>
  <c r="Q187" i="3"/>
  <c r="Q189" i="3"/>
  <c r="Q191" i="3"/>
  <c r="Q193" i="3"/>
  <c r="Q195" i="3"/>
  <c r="Q197" i="3"/>
  <c r="Q199" i="3"/>
  <c r="Q201" i="3"/>
  <c r="Q203" i="3"/>
  <c r="Q205" i="3"/>
  <c r="Q207" i="3"/>
  <c r="Q209" i="3"/>
  <c r="Q211" i="3"/>
  <c r="Q213" i="3"/>
  <c r="Q215" i="3"/>
  <c r="Q217" i="3"/>
  <c r="Q219" i="3"/>
  <c r="Q221" i="3"/>
  <c r="Q223" i="3"/>
  <c r="Q225" i="3"/>
  <c r="Q227" i="3"/>
  <c r="Q229" i="3"/>
  <c r="Q231" i="3"/>
  <c r="Q233" i="3"/>
  <c r="Q235" i="3"/>
  <c r="Q237" i="3"/>
  <c r="Q239" i="3"/>
  <c r="Q241" i="3"/>
  <c r="Q243" i="3"/>
  <c r="Q245" i="3"/>
  <c r="Q247" i="3"/>
  <c r="Q249" i="3"/>
  <c r="Q251" i="3"/>
  <c r="Q253" i="3"/>
  <c r="Q255" i="3"/>
  <c r="Q257" i="3"/>
  <c r="Q259" i="3"/>
  <c r="Q261" i="3"/>
  <c r="Q263" i="3"/>
  <c r="Q265" i="3"/>
  <c r="Q267" i="3"/>
  <c r="Q269" i="3"/>
  <c r="Q271" i="3"/>
  <c r="Q273" i="3"/>
  <c r="Q275" i="3"/>
  <c r="Q277" i="3"/>
  <c r="Q279" i="3"/>
  <c r="Q281" i="3"/>
  <c r="Q315" i="3"/>
  <c r="Q312" i="3"/>
  <c r="Q318" i="3"/>
  <c r="Q320" i="3"/>
</calcChain>
</file>

<file path=xl/sharedStrings.xml><?xml version="1.0" encoding="utf-8"?>
<sst xmlns="http://schemas.openxmlformats.org/spreadsheetml/2006/main" count="2088" uniqueCount="431">
  <si>
    <t>path</t>
  </si>
  <si>
    <t>experiment</t>
  </si>
  <si>
    <t>fps_original</t>
  </si>
  <si>
    <t>fps_video</t>
  </si>
  <si>
    <t>resolution</t>
  </si>
  <si>
    <t>method</t>
  </si>
  <si>
    <t>magnification factor</t>
  </si>
  <si>
    <t>fft x</t>
  </si>
  <si>
    <t>fft y</t>
  </si>
  <si>
    <t>resources/evaluated/tuning/hz64/fps250/tuning_hz64_fps250_50-1_640x420_lb@10.mp4_frequency_data.json</t>
  </si>
  <si>
    <t>tuning-hz64</t>
  </si>
  <si>
    <t>50-1</t>
  </si>
  <si>
    <t>640x420</t>
  </si>
  <si>
    <t>lb</t>
  </si>
  <si>
    <t>resources/evaluated/tuning/hz64/fps250/tuning_hz64_fps250_50-1_640x420_wueb@10.mp4_frequency_data.json</t>
  </si>
  <si>
    <t>wueb</t>
  </si>
  <si>
    <t>resources/evaluated/tuning/hz64/fps250/tuning_hz64_fps250_50-1_640x420_lb@5.mp4_frequency_data.json</t>
  </si>
  <si>
    <t>resources/evaluated/tuning/hz64/fps250/tuning_hz64_fps250_50-1_640x420_stb@5.mp4_frequency_data.json</t>
  </si>
  <si>
    <t>stb</t>
  </si>
  <si>
    <t>resources/evaluated/tuning/hz64/fps250/tuning_hz64_fps250_50-1_640x420_wueb@3.mp4_frequency_data.json</t>
  </si>
  <si>
    <t>resources/evaluated/tuning/hz64/fps250/tuning_hz64_fps250_50-1_640x420_stb@3.mp4_frequency_data.json</t>
  </si>
  <si>
    <t>resources/evaluated/tuning/hz64/fps250/tuning_hz64_fps250_50-1_640x420_lb@3.mp4_frequency_data.json</t>
  </si>
  <si>
    <t>resources/evaluated/tuning/hz64/fps250/tuning_hz64_fps250_50-1_640x420_wueb@5.mp4_frequency_data.json</t>
  </si>
  <si>
    <t>resources/evaluated/tuning/hz64/fps250/tuning_hz64_fps250_50-1_640x420.mp4_frequency_data.json</t>
  </si>
  <si>
    <t>640x420.mp4</t>
  </si>
  <si>
    <t>none</t>
  </si>
  <si>
    <t>resources/evaluated/tuning/hz64/fps250/tuning_hz64_fps250_50-1_640x420_stb@10.mp4_frequency_data.json</t>
  </si>
  <si>
    <t>resources/evaluated/tuning/hz64/fps1000/tuning_hz64_fps1000_50-1_640x420_lb@10.mp4_frequency_data.json</t>
  </si>
  <si>
    <t>resources/evaluated/tuning/hz64/fps1000/tuning_hz64_fps1000_50-1_640x420_wueb@5.mp4_frequency_data.json</t>
  </si>
  <si>
    <t>1.8</t>
  </si>
  <si>
    <t>resources/evaluated/tuning/hz64/fps1000/tuning_hz64_fps1000_50-1_640x420_stb@10.mp4_frequency_data.json</t>
  </si>
  <si>
    <t>resources/evaluated/tuning/hz64/fps1000/tuning_hz64_fps1000_50-1_640x420_stb@5.mp4_frequency_data.json</t>
  </si>
  <si>
    <t>resources/evaluated/tuning/hz64/fps1000/tuning_hz64_fps1000_50-1_640x420.mp4_frequency_data.json</t>
  </si>
  <si>
    <t>resources/evaluated/tuning/hz64/fps1000/tuning_hz64_fps1000_50-1_640x420_lb@5.mp4_frequency_data.json</t>
  </si>
  <si>
    <t>resources/evaluated/tuning/hz64/fps1000/tuning_hz64_fps1000_50-1_640x420_lb@3.mp4_frequency_data.json</t>
  </si>
  <si>
    <t>resources/evaluated/tuning/hz64/fps1000/tuning_hz64_fps1000_50-1_640x420_stb@3.mp4_frequency_data.json</t>
  </si>
  <si>
    <t>resources/evaluated/tuning/hz64/fps1000/tuning_hz64_fps1000_50-1_640x420_wueb@10.mp4_frequency_data.json</t>
  </si>
  <si>
    <t>resources/evaluated/tuning/hz64/fps1000/tuning_hz64_fps1000_50-1_640x420_wueb@3.mp4_frequency_data.json</t>
  </si>
  <si>
    <t>resources/evaluated/tuning/hz64/fps500/tuning_hz64_fps500_50-1_640x420.mp4_frequency_data.json</t>
  </si>
  <si>
    <t>resources/evaluated/tuning/hz64/fps500/tuning_hz64_fps500_50-1_640x420_stb@10.mp4_frequency_data.json</t>
  </si>
  <si>
    <t>resources/evaluated/tuning/hz64/fps500/tuning_hz64_fps500_50-1_640x420_stb@5.mp4_frequency_data.json</t>
  </si>
  <si>
    <t>resources/evaluated/tuning/hz64/fps500/tuning_hz64_fps500_50-1_640x420_lb@5.mp4_frequency_data.json</t>
  </si>
  <si>
    <t>resources/evaluated/tuning/hz64/fps500/tuning_hz64_fps500_50-1_640x420_lb@10.mp4_frequency_data.json</t>
  </si>
  <si>
    <t>resources/evaluated/tuning/hz64/fps500/tuning_hz64_fps500_50-1_640x420_wueb@5.mp4_frequency_data.json</t>
  </si>
  <si>
    <t>resources/evaluated/tuning/hz64/fps500/tuning_hz64_fps500_50-1_640x420_wueb@3.mp4_frequency_data.json</t>
  </si>
  <si>
    <t>resources/evaluated/tuning/hz64/fps500/tuning_hz64_fps500_50-1_640x420_wueb@10.mp4_frequency_data.json</t>
  </si>
  <si>
    <t>resources/evaluated/tuning/hz64/fps500/tuning_hz64_fps500_50-1_640x420_stb@3.mp4_frequency_data.json</t>
  </si>
  <si>
    <t>resources/evaluated/tuning/hz64/fps500/tuning_hz64_fps500_50-1_640x420_lb@3.mp4_frequency_data.json</t>
  </si>
  <si>
    <t>resources/evaluated/tuning/hz32/fps250/tuning_hz32_fps250_50-1_640x420_lb@10.mp4_frequency_data.json</t>
  </si>
  <si>
    <t>tuning-hz32</t>
  </si>
  <si>
    <t>resources/evaluated/tuning/hz32/fps250/tuning_hz32_fps250_50-1_640x420_wueb@3.mp4_frequency_data.json</t>
  </si>
  <si>
    <t>resources/evaluated/tuning/hz32/fps250/tuning_hz32_fps250_50-1_640x420_lb@3.mp4_frequency_data.json</t>
  </si>
  <si>
    <t>resources/evaluated/tuning/hz32/fps250/tuning_hz32_fps250_50-1_640x420_stb@5.mp4_frequency_data.json</t>
  </si>
  <si>
    <t>resources/evaluated/tuning/hz32/fps250/tuning_hz32_fps250_50-1_640x420.mp4_frequency_data.json</t>
  </si>
  <si>
    <t>resources/evaluated/tuning/hz32/fps250/tuning_hz32_fps250_50-1_640x420_stb@3.mp4_frequency_data.json</t>
  </si>
  <si>
    <t>resources/evaluated/tuning/hz32/fps250/tuning_hz32_fps250_50-1_640x420_stb@10.mp4_frequency_data.json</t>
  </si>
  <si>
    <t>resources/evaluated/tuning/hz32/fps250/tuning_hz32_fps250_50-1_640x420_wueb@10.mp4_frequency_data.json</t>
  </si>
  <si>
    <t>resources/evaluated/tuning/hz32/fps250/tuning_hz32_fps250_50-1_640x420_lb@5.mp4_frequency_data.json</t>
  </si>
  <si>
    <t>resources/evaluated/tuning/hz32/fps250/tuning_hz32_fps250_50-1_640x420_wueb@5.mp4_frequency_data.json</t>
  </si>
  <si>
    <t>resources/evaluated/tuning/hz32/fps1000/tuning_hz32_fps1000_50-1_640x420_wueb@3.mp4_frequency_data.json</t>
  </si>
  <si>
    <t>resources/evaluated/tuning/hz32/fps1000/tuning_hz32_fps1000_50-1_640x420_stb@5.mp4_frequency_data.json</t>
  </si>
  <si>
    <t>resources/evaluated/tuning/hz32/fps1000/tuning_hz32_fps1000_50-1_640x420_lb@5.mp4_frequency_data.json</t>
  </si>
  <si>
    <t>resources/evaluated/tuning/hz32/fps1000/tuning_hz32_fps1000_50-1_640x420_lb@10.mp4_frequency_data.json</t>
  </si>
  <si>
    <t>resources/evaluated/tuning/hz32/fps1000/tuning_hz32_fps1000_50-1_640x420_wueb@10.mp4_frequency_data.json</t>
  </si>
  <si>
    <t>resources/evaluated/tuning/hz32/fps1000/tuning_hz32_fps1000_50-1_640x420.mp4_frequency_data.json</t>
  </si>
  <si>
    <t>resources/evaluated/tuning/hz32/fps1000/tuning_hz32_fps1000_50-1_640x420_stb@10.mp4_frequency_data.json</t>
  </si>
  <si>
    <t>resources/evaluated/tuning/hz32/fps1000/tuning_hz32_fps1000_50-1_640x420_lb@3.mp4_frequency_data.json</t>
  </si>
  <si>
    <t>resources/evaluated/tuning/hz32/fps1000/tuning_hz32_fps1000_50-1_640x420_wueb@5.mp4_frequency_data.json</t>
  </si>
  <si>
    <t>resources/evaluated/tuning/hz32/fps1000/tuning_hz32_fps1000_50-1_640x420_stb@3.mp4_frequency_data.json</t>
  </si>
  <si>
    <t>resources/evaluated/tuning/hz32/fps500/tuning_hz32_fps500_50-1_640x420_wueb@5.mp4_frequency_data.json</t>
  </si>
  <si>
    <t>resources/evaluated/tuning/hz32/fps500/tuning_hz32_fps500_50-1_640x420_lb@3.mp4_frequency_data.json</t>
  </si>
  <si>
    <t>resources/evaluated/tuning/hz32/fps500/tuning_hz32_fps500_50-1_640x420_stb@5.mp4_frequency_data.json</t>
  </si>
  <si>
    <t>resources/evaluated/tuning/hz32/fps500/tuning_hz32_fps500_50-1_640x420_wueb@10.mp4_frequency_data.json</t>
  </si>
  <si>
    <t>resources/evaluated/tuning/hz32/fps500/tuning_hz32_fps500_50-1_640x420.mp4_frequency_data.json</t>
  </si>
  <si>
    <t>resources/evaluated/tuning/hz32/fps500/tuning_hz32_fps500_50-1_640x420_lb@10.mp4_frequency_data.json</t>
  </si>
  <si>
    <t>resources/evaluated/tuning/hz32/fps500/tuning_hz32_fps500_50-1_640x420_stb@10.mp4_frequency_data.json</t>
  </si>
  <si>
    <t>resources/evaluated/tuning/hz32/fps500/tuning_hz32_fps500_50-1_640x420_stb@3.mp4_frequency_data.json</t>
  </si>
  <si>
    <t>resources/evaluated/tuning/hz32/fps500/tuning_hz32_fps500_50-1_640x420_wueb@3.mp4_frequency_data.json</t>
  </si>
  <si>
    <t>resources/evaluated/tuning/hz32/fps500/tuning_hz32_fps500_50-1_640x420_lb@5.mp4_frequency_data.json</t>
  </si>
  <si>
    <t>resources/evaluated/tuning/hz128/fps250/tuning_hz128_fps250_50-1_640x420_lb@5.mp4_frequency_data.json</t>
  </si>
  <si>
    <t>tuning-hz128</t>
  </si>
  <si>
    <t>resources/evaluated/tuning/hz128/fps250/tuning_hz128_fps250_50-1_640x420_wueb@3.mp4_frequency_data.json</t>
  </si>
  <si>
    <t>resources/evaluated/tuning/hz128/fps250/tuning_hz128_fps250_50-1_640x420_stb@3.mp4_frequency_data.json</t>
  </si>
  <si>
    <t>resources/evaluated/tuning/hz128/fps250/tuning_hz128_fps250_50-1_640x420.mp4_frequency_data.json</t>
  </si>
  <si>
    <t>resources/evaluated/tuning/hz128/fps250/tuning_hz128_fps250_50-1_640x420_wueb@10.mp4_frequency_data.json</t>
  </si>
  <si>
    <t>resources/evaluated/tuning/hz128/fps250/tuning_hz128_fps250_50-1_640x420_lb@10.mp4_frequency_data.json</t>
  </si>
  <si>
    <t>resources/evaluated/tuning/hz128/fps250/tuning_hz128_fps250_50-1_640x420_stb@10.mp4_frequency_data.json</t>
  </si>
  <si>
    <t>resources/evaluated/tuning/hz128/fps250/tuning_hz128_fps250_50-1_640x420_wueb@5.mp4_frequency_data.json</t>
  </si>
  <si>
    <t>resources/evaluated/tuning/hz128/fps250/tuning_hz128_fps250_50-1_640x420_stb@5.mp4_frequency_data.json</t>
  </si>
  <si>
    <t>resources/evaluated/tuning/hz128/fps250/tuning_hz128_fps250_50-1_640x420_lb@3.mp4_frequency_data.json</t>
  </si>
  <si>
    <t>resources/evaluated/tuning/hz128/fps1000/tuning_hz128_fps1000_50-1_640x420_lb@3.mp4_frequency_data.json</t>
  </si>
  <si>
    <t>resources/evaluated/tuning/hz128/fps1000/tuning_hz128_fps1000_50-1_640x420_wueb@5.mp4_frequency_data.json</t>
  </si>
  <si>
    <t>resources/evaluated/tuning/hz128/fps1000/tuning_hz128_fps1000_50-1_640x420_stb@5.mp4_frequency_data.json</t>
  </si>
  <si>
    <t>resources/evaluated/tuning/hz128/fps1000/tuning_hz128_fps1000_50-1_640x420_stb@10.mp4_frequency_data.json</t>
  </si>
  <si>
    <t>resources/evaluated/tuning/hz128/fps1000/tuning_hz128_fps1000_50-1_640x420_lb@10.mp4_frequency_data.json</t>
  </si>
  <si>
    <t>resources/evaluated/tuning/hz128/fps1000/tuning_hz128_fps1000_50-1_640x420.mp4_frequency_data.json</t>
  </si>
  <si>
    <t>resources/evaluated/tuning/hz128/fps1000/tuning_hz128_fps1000_50-1_640x420_stb@3.mp4_frequency_data.json</t>
  </si>
  <si>
    <t>resources/evaluated/tuning/hz128/fps1000/tuning_hz128_fps1000_50-1_640x420_wueb@10.mp4_frequency_data.json</t>
  </si>
  <si>
    <t>resources/evaluated/tuning/hz128/fps1000/tuning_hz128_fps1000_50-1_640x420_lb@5.mp4_frequency_data.json</t>
  </si>
  <si>
    <t>resources/evaluated/tuning/hz128/fps1000/tuning_hz128_fps1000_50-1_640x420_wueb@3.mp4_frequency_data.json</t>
  </si>
  <si>
    <t>resources/evaluated/tuning/hz128/fps500/tuning_hz128_fps500_50-1_640x420_wueb@5.mp4_frequency_data.json</t>
  </si>
  <si>
    <t>resources/evaluated/tuning/hz128/fps500/tuning_hz128_fps500_50-1_640x420_lb@5.mp4_frequency_data.json</t>
  </si>
  <si>
    <t>resources/evaluated/tuning/hz128/fps500/tuning_hz128_fps500_50-1_640x420_stb@3.mp4_frequency_data.json</t>
  </si>
  <si>
    <t>resources/evaluated/tuning/hz128/fps500/tuning_hz128_fps500_50-1_640x420_stb@10.mp4_frequency_data.json</t>
  </si>
  <si>
    <t>resources/evaluated/tuning/hz128/fps500/tuning_hz128_fps500_50-1_640x420_stb@5.mp4_frequency_data.json</t>
  </si>
  <si>
    <t>resources/evaluated/tuning/hz128/fps500/tuning_hz128_fps500_50-1_640x420_wueb@10.mp4_frequency_data.json</t>
  </si>
  <si>
    <t>resources/evaluated/tuning/hz128/fps500/tuning_hz128_fps500_50-1_640x420.mp4_frequency_data.json</t>
  </si>
  <si>
    <t>resources/evaluated/tuning/hz128/fps500/tuning_hz128_fps500_50-1_640x420_lb@3.mp4_frequency_data.json</t>
  </si>
  <si>
    <t>resources/evaluated/tuning/hz128/fps500/tuning_hz128_fps500_50-1_640x420_lb@10.mp4_frequency_data.json</t>
  </si>
  <si>
    <t>resources/evaluated/tuning/hz128/fps500/tuning_hz128_fps500_50-1_640x420_wueb@3.mp4_frequency_data.json</t>
  </si>
  <si>
    <t>resources/evaluated/koolkast-cool/fps250/koolkast-cool_fps250_50-1_640x420_stb@5.mp4_frequency_data.json</t>
  </si>
  <si>
    <t>koolkast-cool</t>
  </si>
  <si>
    <t>resources/evaluated/koolkast-cool/fps250/koolkast-cool_fps250_50-1_640x420_lb@5.mp4_frequency_data.json</t>
  </si>
  <si>
    <t>resources/evaluated/koolkast-cool/fps250/koolkast-cool_fps250_50-1_640x420_stb@10.mp4_frequency_data.json</t>
  </si>
  <si>
    <t>resources/evaluated/koolkast-cool/fps250/koolkast-cool_fps250_50-1_640x420_lb@10.mp4_frequency_data.json</t>
  </si>
  <si>
    <t>resources/evaluated/koolkast-cool/fps250/koolkast-cool_fps250_50-1_640x420_wueb@5.mp4_frequency_data.json</t>
  </si>
  <si>
    <t>resources/evaluated/koolkast-cool/fps250/koolkast-cool_fps250_50-1_640x420_wueb@3.mp4_frequency_data.json</t>
  </si>
  <si>
    <t>resources/evaluated/koolkast-cool/fps250/koolkast-cool_fps250_50-1_640x420_wueb@10.mp4_frequency_data.json</t>
  </si>
  <si>
    <t>resources/evaluated/koolkast-cool/fps250/koolkast-cool_fps250_50-1_640x420.mp4_frequency_data.json</t>
  </si>
  <si>
    <t>resources/evaluated/koolkast-cool/fps250/koolkast-cool_fps250_50-1_640x420_lb@3.mp4_frequency_data.json</t>
  </si>
  <si>
    <t>resources/evaluated/koolkast-cool/fps250/koolkast-cool_fps250_50-1_640x420_stb@3.mp4_frequency_data.json</t>
  </si>
  <si>
    <t>resources/evaluated/koolkast-cool/fps60/koolkast-cool_fps60_50-1_640x420_stb@10.mp4_frequency_data.json</t>
  </si>
  <si>
    <t>resources/evaluated/koolkast-cool/fps60/koolkast-cool_fps60_50-1_640x420_lb@5.mp4_frequency_data.json</t>
  </si>
  <si>
    <t>resources/evaluated/koolkast-cool/fps60/koolkast-cool_fps60_50-1_640x420_wueb@5.mp4_frequency_data.json</t>
  </si>
  <si>
    <t>resources/evaluated/koolkast-cool/fps60/koolkast-cool_fps60_50-1_640x420_stb@3.mp4_frequency_data.json</t>
  </si>
  <si>
    <t>resources/evaluated/koolkast-cool/fps60/koolkast-cool_fps60_50-1_640x420_wueb@10.mp4_frequency_data.json</t>
  </si>
  <si>
    <t>resources/evaluated/koolkast-cool/fps60/koolkast-cool_fps60_50-1_640x420.mp4_frequency_data.json</t>
  </si>
  <si>
    <t>resources/evaluated/koolkast-cool/fps60/koolkast-cool_fps60_50-1_640x420_wueb@3.mp4_frequency_data.json</t>
  </si>
  <si>
    <t>resources/evaluated/koolkast-cool/fps60/koolkast-cool_fps60_50-1_640x420_stb@5.mp4_frequency_data.json</t>
  </si>
  <si>
    <t>resources/evaluated/koolkast-cool/fps60/koolkast-cool_fps60_50-1_640x420_lb@3.mp4_frequency_data.json</t>
  </si>
  <si>
    <t>resources/evaluated/koolkast-cool/fps60/koolkast-cool_fps60_50-1_640x420_lb@10.mp4_frequency_data.json</t>
  </si>
  <si>
    <t>resources/evaluated/koolkast-cool/fps1000/koolkast-cool_fps1000_50-1_640x420.mp4_frequency_data.json</t>
  </si>
  <si>
    <t>resources/evaluated/koolkast-cool/fps1000/koolkast-cool_fps1000_50-1_640x420_lb@5.mp4_frequency_data.json</t>
  </si>
  <si>
    <t>resources/evaluated/koolkast-cool/fps1000/koolkast-cool_fps1000_50-1_640x420_wueb@10.mp4_frequency_data.json</t>
  </si>
  <si>
    <t>resources/evaluated/koolkast-cool/fps1000/koolkast-cool_fps1000_50-1_640x420_wueb@3.mp4_frequency_data.json</t>
  </si>
  <si>
    <t>resources/evaluated/koolkast-cool/fps1000/koolkast-cool_fps1000_50-1_640x420_stb@3.mp4_frequency_data.json</t>
  </si>
  <si>
    <t>resources/evaluated/koolkast-cool/fps1000/koolkast-cool_fps1000_50-1_640x420_stb@5.mp4_frequency_data.json</t>
  </si>
  <si>
    <t>resources/evaluated/koolkast-cool/fps1000/koolkast-cool_fps1000_50-1_640x420_stb@10.mp4_frequency_data.json</t>
  </si>
  <si>
    <t>resources/evaluated/koolkast-cool/fps1000/koolkast-cool_fps1000_50-1_640x420_lb@3.mp4_frequency_data.json</t>
  </si>
  <si>
    <t>resources/evaluated/koolkast-cool/fps1000/koolkast-cool_fps1000_50-1_640x420_lb@10.mp4_frequency_data.json</t>
  </si>
  <si>
    <t>resources/evaluated/koolkast-cool/fps1000/koolkast-cool_fps1000_50-1_640x420_wueb@5.mp4_frequency_data.json</t>
  </si>
  <si>
    <t>resources/evaluated/koolkast-cool/fps500/koolkast-cool_fps500_50-1_640x420_lb@10.mp4_frequency_data.json</t>
  </si>
  <si>
    <t>resources/evaluated/koolkast-cool/fps500/koolkast-cool_fps500_50-1_640x420.mp4_frequency_data.json</t>
  </si>
  <si>
    <t>resources/evaluated/koolkast-cool/fps500/koolkast-cool_fps500_50-1_640x420_wueb@3.mp4_frequency_data.json</t>
  </si>
  <si>
    <t>resources/evaluated/koolkast-cool/fps500/koolkast-cool_fps500_50-1_640x420_lb@5.mp4_frequency_data.json</t>
  </si>
  <si>
    <t>resources/evaluated/koolkast-cool/fps500/koolkast-cool_fps500_50-1_640x420_stb@5.mp4_frequency_data.json</t>
  </si>
  <si>
    <t>resources/evaluated/koolkast-cool/fps500/koolkast-cool_fps500_50-1_640x420_wueb@10.mp4_frequency_data.json</t>
  </si>
  <si>
    <t>resources/evaluated/koolkast-cool/fps500/koolkast-cool_fps500_50-1_640x420_lb@3.mp4_frequency_data.json</t>
  </si>
  <si>
    <t>resources/evaluated/koolkast-cool/fps500/koolkast-cool_fps500_50-1_640x420_wueb@5.mp4_frequency_data.json</t>
  </si>
  <si>
    <t>resources/evaluated/koolkast-cool/fps500/koolkast-cool_fps500_50-1_640x420_stb@3.mp4_frequency_data.json</t>
  </si>
  <si>
    <t>resources/evaluated/koolkast-cool/fps500/koolkast-cool_fps500_50-1_640x420_stb@10.mp4_frequency_data.json</t>
  </si>
  <si>
    <t>resources/evaluated/koolkast-cool/fps240/koolkast-cool_fps240_50-1_640x420_stb@3.mp4_frequency_data.json</t>
  </si>
  <si>
    <t>resources/evaluated/koolkast-cool/fps240/koolkast-cool_fps240_50-1_640x420_lb@5.mp4_frequency_data.json</t>
  </si>
  <si>
    <t>resources/evaluated/koolkast-cool/fps240/koolkast-cool_fps240_50-1_640x420_wueb@3.mp4_frequency_data.json</t>
  </si>
  <si>
    <t>resources/evaluated/koolkast-cool/fps240/koolkast-cool_fps240_50-1_640x420_wueb@10.mp4_frequency_data.json</t>
  </si>
  <si>
    <t>resources/evaluated/koolkast-cool/fps240/koolkast-cool_fps240_50-1_640x420_wueb@5.mp4_frequency_data.json</t>
  </si>
  <si>
    <t>resources/evaluated/koolkast-cool/fps240/koolkast-cool_fps240_50-1_640x420_stb@5.mp4_frequency_data.json</t>
  </si>
  <si>
    <t>resources/evaluated/koolkast-cool/fps240/koolkast-cool_fps240_50-1_640x420_lb@3.mp4_frequency_data.json</t>
  </si>
  <si>
    <t>resources/evaluated/koolkast-cool/fps240/koolkast-cool_fps240_50-1_640x420.mp4_frequency_data.json</t>
  </si>
  <si>
    <t>resources/evaluated/koolkast-cool/fps240/koolkast-cool_fps240_50-1_640x420_lb@10.mp4_frequency_data.json</t>
  </si>
  <si>
    <t>resources/evaluated/koolkast-cool/fps240/koolkast-cool_fps240_50-1_640x420_stb@10.mp4_frequency_data.json</t>
  </si>
  <si>
    <t>resources/evaluated/koolkast-freeze/fps250/koolkast-freeze_fps250_50-1_640x420_wueb@10.mp4_frequency_data.json</t>
  </si>
  <si>
    <t>koolkast-freeze</t>
  </si>
  <si>
    <t>resources/evaluated/koolkast-freeze/fps250/koolkast-freeze_fps250_50-1_640x420_lb@5.mp4_frequency_data.json</t>
  </si>
  <si>
    <t>resources/evaluated/koolkast-freeze/fps250/koolkast-freeze_fps250_50-1_640x420_wueb@3.mp4_frequency_data.json</t>
  </si>
  <si>
    <t>resources/evaluated/koolkast-freeze/fps250/koolkast-freeze_fps250_50-1_640x420_stb@3.mp4_frequency_data.json</t>
  </si>
  <si>
    <t>resources/evaluated/koolkast-freeze/fps250/koolkast-freeze_fps250_50-1_640x420.mp4_frequency_data.json</t>
  </si>
  <si>
    <t>resources/evaluated/koolkast-freeze/fps250/koolkast-freeze_fps250_50-1_640x420_wueb@5.mp4_frequency_data.json</t>
  </si>
  <si>
    <t>resources/evaluated/koolkast-freeze/fps250/koolkast-freeze_fps250_50-1_640x420_stb@5.mp4_frequency_data.json</t>
  </si>
  <si>
    <t>resources/evaluated/koolkast-freeze/fps250/koolkast-freeze_fps250_50-1_640x420_lb@3.mp4_frequency_data.json</t>
  </si>
  <si>
    <t>resources/evaluated/koolkast-freeze/fps250/koolkast-freeze_fps250_50-1_640x420_stb@10.mp4_frequency_data.json</t>
  </si>
  <si>
    <t>resources/evaluated/koolkast-freeze/fps250/koolkast-freeze_fps250_50-1_640x420_lb@10.mp4_frequency_data.json</t>
  </si>
  <si>
    <t>resources/evaluated/koolkast-freeze/fps60/koolkast-freeze_fps60_50-1_640x420_wueb@3.mp4_frequency_data.json</t>
  </si>
  <si>
    <t>resources/evaluated/koolkast-freeze/fps60/koolkast-freeze_fps60_50-1_640x420_lb@3.mp4_frequency_data.json</t>
  </si>
  <si>
    <t>resources/evaluated/koolkast-freeze/fps60/koolkast-freeze_fps60_50-1_640x420.mp4_frequency_data.json</t>
  </si>
  <si>
    <t>resources/evaluated/koolkast-freeze/fps60/koolkast-freeze_fps60_50-1_640x420_stb@3.mp4_frequency_data.json</t>
  </si>
  <si>
    <t>resources/evaluated/koolkast-freeze/fps60/koolkast-freeze_fps60_50-1_640x420_wueb@10.mp4_frequency_data.json</t>
  </si>
  <si>
    <t>resources/evaluated/koolkast-freeze/fps60/koolkast-freeze_fps60_50-1_640x420_lb@5.mp4_frequency_data.json</t>
  </si>
  <si>
    <t>resources/evaluated/koolkast-freeze/fps60/koolkast-freeze_fps60_50-1_640x420_stb@10.mp4_frequency_data.json</t>
  </si>
  <si>
    <t>resources/evaluated/koolkast-freeze/fps60/koolkast-freeze_fps60_50-1_640x420_stb@5.mp4_frequency_data.json</t>
  </si>
  <si>
    <t>resources/evaluated/koolkast-freeze/fps60/koolkast-freeze_fps60_50-1_640x420_wueb@5.mp4_frequency_data.json</t>
  </si>
  <si>
    <t>resources/evaluated/koolkast-freeze/fps60/koolkast-freeze_fps60_50-1_640x420_lb@10.mp4_frequency_data.json</t>
  </si>
  <si>
    <t>resources/evaluated/koolkast-freeze/fps1000/koolkast-freeze_fps1000_50-1_640x420_stb@10.mp4_frequency_data.json</t>
  </si>
  <si>
    <t>resources/evaluated/koolkast-freeze/fps1000/koolkast-freeze_fps1000_50-1_640x420_lb@10.mp4_frequency_data.json</t>
  </si>
  <si>
    <t>resources/evaluated/koolkast-freeze/fps1000/koolkast-freeze_fps1000_50-1_640x420.mp4_frequency_data.json</t>
  </si>
  <si>
    <t>resources/evaluated/koolkast-freeze/fps1000/koolkast-freeze_fps1000_50-1_640x420_stb@5.mp4_frequency_data.json</t>
  </si>
  <si>
    <t>resources/evaluated/koolkast-freeze/fps1000/koolkast-freeze_fps1000_50-1_640x420_lb@3.mp4_frequency_data.json</t>
  </si>
  <si>
    <t>resources/evaluated/koolkast-freeze/fps1000/koolkast-freeze_fps1000_50-1_640x420_wueb@5.mp4_frequency_data.json</t>
  </si>
  <si>
    <t>resources/evaluated/koolkast-freeze/fps1000/koolkast-freeze_fps1000_50-1_640x420_lb@5.mp4_frequency_data.json</t>
  </si>
  <si>
    <t>resources/evaluated/koolkast-freeze/fps1000/koolkast-freeze_fps1000_50-1_640x420_wueb@3.mp4_frequency_data.json</t>
  </si>
  <si>
    <t>resources/evaluated/koolkast-freeze/fps1000/koolkast-freeze_fps1000_50-1_640x420_stb@3.mp4_frequency_data.json</t>
  </si>
  <si>
    <t>resources/evaluated/koolkast-freeze/fps1000/koolkast-freeze_fps1000_50-1_640x420_wueb@10.mp4_frequency_data.json</t>
  </si>
  <si>
    <t>resources/evaluated/koolkast-freeze/fps500/koolkast-freeze_fps500_50-1_640x420_stb@3.mp4_frequency_data.json</t>
  </si>
  <si>
    <t>resources/evaluated/koolkast-freeze/fps500/koolkast-freeze_fps500_50-1_640x420_stb@10.mp4_frequency_data.json</t>
  </si>
  <si>
    <t>resources/evaluated/koolkast-freeze/fps500/koolkast-freeze_fps500_50-1_640x420.mp4_frequency_data.json</t>
  </si>
  <si>
    <t>resources/evaluated/koolkast-freeze/fps500/koolkast-freeze_fps500_50-1_640x420_lb@5.mp4_frequency_data.json</t>
  </si>
  <si>
    <t>resources/evaluated/koolkast-freeze/fps500/koolkast-freeze_fps500_50-1_640x420_wueb@5.mp4_frequency_data.json</t>
  </si>
  <si>
    <t>resources/evaluated/koolkast-freeze/fps500/koolkast-freeze_fps500_50-1_640x420_lb@3.mp4_frequency_data.json</t>
  </si>
  <si>
    <t>resources/evaluated/koolkast-freeze/fps500/koolkast-freeze_fps500_50-1_640x420_wueb@3.mp4_frequency_data.json</t>
  </si>
  <si>
    <t>resources/evaluated/koolkast-freeze/fps500/koolkast-freeze_fps500_50-1_640x420_lb@10.mp4_frequency_data.json</t>
  </si>
  <si>
    <t>resources/evaluated/koolkast-freeze/fps500/koolkast-freeze_fps500_50-1_640x420_stb@5.mp4_frequency_data.json</t>
  </si>
  <si>
    <t>resources/evaluated/koolkast-freeze/fps500/koolkast-freeze_fps500_50-1_640x420_wueb@10.mp4_frequency_data.json</t>
  </si>
  <si>
    <t>resources/evaluated/koolkast-freeze/fps240/koolkast-freeze_fps240_50-1_640x420_stb@5.mp4_frequency_data.json</t>
  </si>
  <si>
    <t>resources/evaluated/koolkast-freeze/fps240/koolkast-freeze_fps240_50-1_640x420_stb@10.mp4_frequency_data.json</t>
  </si>
  <si>
    <t>resources/evaluated/koolkast-freeze/fps240/koolkast-freeze_fps240_50-1_640x420_wueb@10.mp4_frequency_data.json</t>
  </si>
  <si>
    <t>resources/evaluated/koolkast-freeze/fps240/koolkast-freeze_fps240_50-1_640x420_wueb@5.mp4_frequency_data.json</t>
  </si>
  <si>
    <t>resources/evaluated/koolkast-freeze/fps240/koolkast-freeze_fps240_50-1_640x420_lb@10.mp4_frequency_data.json</t>
  </si>
  <si>
    <t>resources/evaluated/koolkast-freeze/fps240/koolkast-freeze_fps240_50-1_640x420_lb@5.mp4_frequency_data.json</t>
  </si>
  <si>
    <t>resources/evaluated/koolkast-freeze/fps240/koolkast-freeze_fps240_50-1_640x420_lb@3.mp4_frequency_data.json</t>
  </si>
  <si>
    <t>resources/evaluated/koolkast-freeze/fps240/koolkast-freeze_fps240_50-1_640x420.mp4_frequency_data.json</t>
  </si>
  <si>
    <t>resources/evaluated/koolkast-freeze/fps240/koolkast-freeze_fps240_50-1_640x420_wueb@3.mp4_frequency_data.json</t>
  </si>
  <si>
    <t>resources/evaluated/koolkast-freeze/fps240/koolkast-freeze_fps240_50-1_640x420_stb@3.mp4_frequency_data.json</t>
  </si>
  <si>
    <t>resources/evaluated/lego/hz64/fps250/lego_hz64_fps250_50-1_640x420_stb@3.mp4_frequency_data.json</t>
  </si>
  <si>
    <t>lego-hz64</t>
  </si>
  <si>
    <t>resources/evaluated/lego/hz64/fps250/lego_hz64_fps250_50-1_640x420_lb@3.mp4_frequency_data.json</t>
  </si>
  <si>
    <t>resources/evaluated/lego/hz64/fps250/lego_hz64_fps250_50-1_640x420.mp4_frequency_data.json</t>
  </si>
  <si>
    <t>resources/evaluated/lego/hz64/fps250/lego_hz64_fps250_50-1_640x420_wueb@3.mp4_frequency_data.json</t>
  </si>
  <si>
    <t>resources/evaluated/lego/hz64/fps250/lego_hz64_fps250_50-1_640x420_stb@5.mp4_frequency_data.json</t>
  </si>
  <si>
    <t>resources/evaluated/lego/hz64/fps250/lego_hz64_fps250_50-1_640x420_lb@5.mp4_frequency_data.json</t>
  </si>
  <si>
    <t>resources/evaluated/lego/hz64/fps250/lego_hz64_fps250_50-1_640x420_wueb@5.mp4_frequency_data.json</t>
  </si>
  <si>
    <t>resources/evaluated/lego/hz64/fps250/lego_hz64_fps250_50-1_640x420_lb@10.mp4_frequency_data.json</t>
  </si>
  <si>
    <t>resources/evaluated/lego/hz64/fps250/lego_hz64_fps250_50-1_640x420_stb@10.mp4_frequency_data.json</t>
  </si>
  <si>
    <t>resources/evaluated/lego/hz64/fps250/lego_hz64_fps250_50-1_640x420_wueb@10.mp4_frequency_data.json</t>
  </si>
  <si>
    <t>resources/evaluated/lego/hz64/fps1000/lego_hz64_fps1000_50-1_640x420_lb@10.mp4_frequency_data.json</t>
  </si>
  <si>
    <t>resources/evaluated/lego/hz64/fps1000/lego_hz64_fps1000_50-1_640x420_lb@3.mp4_frequency_data.json</t>
  </si>
  <si>
    <t>resources/evaluated/lego/hz64/fps1000/lego_hz64_fps1000_50-1_640x420_wueb@3.mp4_frequency_data.json</t>
  </si>
  <si>
    <t>resources/evaluated/lego/hz64/fps1000/lego_hz64_fps1000_50-1_640x420_stb@5.mp4_frequency_data.json</t>
  </si>
  <si>
    <t>resources/evaluated/lego/hz64/fps1000/lego_hz64_fps1000_50-1_640x420_wueb@5.mp4_frequency_data.json</t>
  </si>
  <si>
    <t>resources/evaluated/lego/hz64/fps1000/lego_hz64_fps1000_50-1_640x420_stb@3.mp4_frequency_data.json</t>
  </si>
  <si>
    <t>resources/evaluated/lego/hz64/fps1000/lego_hz64_fps1000_50-1_640x420.mp4_frequency_data.json</t>
  </si>
  <si>
    <t>resources/evaluated/lego/hz64/fps1000/lego_hz64_fps1000_50-1_640x420_lb@5.mp4_frequency_data.json</t>
  </si>
  <si>
    <t>resources/evaluated/lego/hz64/fps1000/lego_hz64_fps1000_50-1_640x420_wueb@10.mp4_frequency_data.json</t>
  </si>
  <si>
    <t>resources/evaluated/lego/hz64/fps1000/lego_hz64_fps1000_50-1_640x420_stb@10.mp4_frequency_data.json</t>
  </si>
  <si>
    <t>resources/evaluated/lego/hz64/fps500/lego_hz64_fps500_50-1_640x420_wueb@10.mp4_frequency_data.json</t>
  </si>
  <si>
    <t>resources/evaluated/lego/hz64/fps500/lego_hz64_fps500_50-1_640x420_stb@10.mp4_frequency_data.json</t>
  </si>
  <si>
    <t>resources/evaluated/lego/hz64/fps500/lego_hz64_fps500_50-1_640x420_lb@3.mp4_frequency_data.json</t>
  </si>
  <si>
    <t>resources/evaluated/lego/hz64/fps500/lego_hz64_fps500_50-1_640x420_stb@3.mp4_frequency_data.json</t>
  </si>
  <si>
    <t>resources/evaluated/lego/hz64/fps500/lego_hz64_fps500_50-1_640x420_wueb@5.mp4_frequency_data.json</t>
  </si>
  <si>
    <t>resources/evaluated/lego/hz64/fps500/lego_hz64_fps500_50-1_640x420_lb@10.mp4_frequency_data.json</t>
  </si>
  <si>
    <t>resources/evaluated/lego/hz64/fps500/lego_hz64_fps500_50-1_640x420_wueb@3.mp4_frequency_data.json</t>
  </si>
  <si>
    <t>resources/evaluated/lego/hz64/fps500/lego_hz64_fps500_50-1_640x420.mp4_frequency_data.json</t>
  </si>
  <si>
    <t>resources/evaluated/lego/hz64/fps500/lego_hz64_fps500_50-1_640x420_stb@5.mp4_frequency_data.json</t>
  </si>
  <si>
    <t>resources/evaluated/lego/hz64/fps500/lego_hz64_fps500_50-1_640x420_lb@5.mp4_frequency_data.json</t>
  </si>
  <si>
    <t>resources/evaluated/lego/hz32/fps250/lego_hz32_fps250_50-1_640x420_wueb@10.mp4_frequency_data.json</t>
  </si>
  <si>
    <t>lego-hz32</t>
  </si>
  <si>
    <t>resources/evaluated/lego/hz32/fps250/lego_hz32_fps250_50-1_640x420_wueb@3.mp4_frequency_data.json</t>
  </si>
  <si>
    <t>resources/evaluated/lego/hz32/fps250/lego_hz32_fps250_50-1_640x420.mp4_frequency_data.json</t>
  </si>
  <si>
    <t>resources/evaluated/lego/hz32/fps250/lego_hz32_fps250_50-1_640x420_stb@3.mp4_frequency_data.json</t>
  </si>
  <si>
    <t>resources/evaluated/lego/hz32/fps250/lego_hz32_fps250_50-1_640x420_lb@5.mp4_frequency_data.json</t>
  </si>
  <si>
    <t>resources/evaluated/lego/hz32/fps250/lego_hz32_fps250_50-1_640x420_stb@10.mp4_frequency_data.json</t>
  </si>
  <si>
    <t>resources/evaluated/lego/hz32/fps250/lego_hz32_fps250_50-1_640x420_lb@3.mp4_frequency_data.json</t>
  </si>
  <si>
    <t>resources/evaluated/lego/hz32/fps250/lego_hz32_fps250_50-1_640x420_stb@5.mp4_frequency_data.json</t>
  </si>
  <si>
    <t>resources/evaluated/lego/hz32/fps250/lego_hz32_fps250_50-1_640x420_wueb@5.mp4_frequency_data.json</t>
  </si>
  <si>
    <t>resources/evaluated/lego/hz32/fps250/lego_hz32_fps250_50-1_640x420_lb@10.mp4_frequency_data.json</t>
  </si>
  <si>
    <t>resources/evaluated/lego/hz32/fps1000/lego_hz32_fps1000_50-1_640x420_stb@5.mp4_frequency_data.json</t>
  </si>
  <si>
    <t>resources/evaluated/lego/hz32/fps1000/lego_hz32_fps1000_50-1_640x420_stb@10.mp4_frequency_data.json</t>
  </si>
  <si>
    <t>resources/evaluated/lego/hz32/fps1000/lego_hz32_fps1000_50-1_640x420_lb@10.mp4_frequency_data.json</t>
  </si>
  <si>
    <t>resources/evaluated/lego/hz32/fps1000/lego_hz32_fps1000_50-1_640x420_wueb@10.mp4_frequency_data.json</t>
  </si>
  <si>
    <t>resources/evaluated/lego/hz32/fps1000/lego_hz32_fps1000_50-1_640x420_wueb@5.mp4_frequency_data.json</t>
  </si>
  <si>
    <t>resources/evaluated/lego/hz32/fps1000/lego_hz32_fps1000_50-1_640x420_lb@3.mp4_frequency_data.json</t>
  </si>
  <si>
    <t>resources/evaluated/lego/hz32/fps1000/lego_hz32_fps1000_50-1_640x420_wueb@3.mp4_frequency_data.json</t>
  </si>
  <si>
    <t>resources/evaluated/lego/hz32/fps1000/lego_hz32_fps1000_50-1_640x420_lb@5.mp4_frequency_data.json</t>
  </si>
  <si>
    <t>resources/evaluated/lego/hz32/fps1000/lego_hz32_fps1000_50-1_640x420.mp4_frequency_data.json</t>
  </si>
  <si>
    <t>resources/evaluated/lego/hz32/fps1000/lego_hz32_fps1000_50-1_640x420_stb@3.mp4_frequency_data.json</t>
  </si>
  <si>
    <t>resources/evaluated/lego/hz32/fps500/lego_hz32_fps500_50-1_640x420_stb@3.mp4_frequency_data.json</t>
  </si>
  <si>
    <t>resources/evaluated/lego/hz32/fps500/lego_hz32_fps500_50-1_640x420_wueb@5.mp4_frequency_data.json</t>
  </si>
  <si>
    <t>resources/evaluated/lego/hz32/fps500/lego_hz32_fps500_50-1_640x420_lb@5.mp4_frequency_data.json</t>
  </si>
  <si>
    <t>resources/evaluated/lego/hz32/fps500/lego_hz32_fps500_50-1_640x420_stb@10.mp4_frequency_data.json</t>
  </si>
  <si>
    <t>resources/evaluated/lego/hz32/fps500/lego_hz32_fps500_50-1_640x420_lb@10.mp4_frequency_data.json</t>
  </si>
  <si>
    <t>resources/evaluated/lego/hz32/fps500/lego_hz32_fps500_50-1_640x420_lb@3.mp4_frequency_data.json</t>
  </si>
  <si>
    <t>resources/evaluated/lego/hz32/fps500/lego_hz32_fps500_50-1_640x420_wueb@3.mp4_frequency_data.json</t>
  </si>
  <si>
    <t>resources/evaluated/lego/hz32/fps500/lego_hz32_fps500_50-1_640x420_wueb@10.mp4_frequency_data.json</t>
  </si>
  <si>
    <t>resources/evaluated/lego/hz32/fps500/lego_hz32_fps500_50-1_640x420.mp4_frequency_data.json</t>
  </si>
  <si>
    <t>resources/evaluated/lego/hz32/fps500/lego_hz32_fps500_50-1_640x420_stb@5.mp4_frequency_data.json</t>
  </si>
  <si>
    <t>resources/evaluated/lego/hz128/fps250/lego_hz128_fps250_50-1_640x420_stb@3.mp4_frequency_data.json</t>
  </si>
  <si>
    <t>lego-hz128</t>
  </si>
  <si>
    <t>resources/evaluated/lego/hz128/fps250/lego_hz128_fps250_50-1_640x420_stb@10.mp4_frequency_data.json</t>
  </si>
  <si>
    <t>resources/evaluated/lego/hz128/fps250/lego_hz128_fps250_50-1_640x420_lb@3.mp4_frequency_data.json</t>
  </si>
  <si>
    <t>resources/evaluated/lego/hz128/fps250/lego_hz128_fps250_50-1_640x420_wueb@5.mp4_frequency_data.json</t>
  </si>
  <si>
    <t>resources/evaluated/lego/hz128/fps250/lego_hz128_fps250_50-1_640x420_wueb@10.mp4_frequency_data.json</t>
  </si>
  <si>
    <t>resources/evaluated/lego/hz128/fps250/lego_hz128_fps250_50-1_640x420_wueb@3.mp4_frequency_data.json</t>
  </si>
  <si>
    <t>resources/evaluated/lego/hz128/fps250/lego_hz128_fps250_50-1_640x420_lb@10.mp4_frequency_data.json</t>
  </si>
  <si>
    <t>resources/evaluated/lego/hz128/fps250/lego_hz128_fps250_50-1_640x420.mp4_frequency_data.json</t>
  </si>
  <si>
    <t>resources/evaluated/lego/hz128/fps250/lego_hz128_fps250_50-1_640x420_lb@5.mp4_frequency_data.json</t>
  </si>
  <si>
    <t>resources/evaluated/lego/hz128/fps250/lego_hz128_fps250_50-1_640x420_stb@5.mp4_frequency_data.json</t>
  </si>
  <si>
    <t>resources/evaluated/lego/hz128/fps1000/lego_hz128_fps1000_50-1_640x420_wueb@5.mp4_frequency_data.json</t>
  </si>
  <si>
    <t>resources/evaluated/lego/hz128/fps1000/lego_hz128_fps1000_50-1_640x420_lb@3.mp4_frequency_data.json</t>
  </si>
  <si>
    <t>resources/evaluated/lego/hz128/fps1000/lego_hz128_fps1000_50-1_640x420_stb@10.mp4_frequency_data.json</t>
  </si>
  <si>
    <t>resources/evaluated/lego/hz128/fps1000/lego_hz128_fps1000_50-1_640x420_stb@3.mp4_frequency_data.json</t>
  </si>
  <si>
    <t>resources/evaluated/lego/hz128/fps1000/lego_hz128_fps1000_50-1_640x420.mp4_frequency_data.json</t>
  </si>
  <si>
    <t>resources/evaluated/lego/hz128/fps1000/lego_hz128_fps1000_50-1_640x420_stb@5.mp4_frequency_data.json</t>
  </si>
  <si>
    <t>resources/evaluated/lego/hz128/fps1000/lego_hz128_fps1000_50-1_640x420_lb@10.mp4_frequency_data.json</t>
  </si>
  <si>
    <t>resources/evaluated/lego/hz128/fps1000/lego_hz128_fps1000_50-1_640x420_lb@5.mp4_frequency_data.json</t>
  </si>
  <si>
    <t>resources/evaluated/lego/hz128/fps1000/lego_hz128_fps1000_50-1_640x420_wueb@10.mp4_frequency_data.json</t>
  </si>
  <si>
    <t>resources/evaluated/lego/hz128/fps1000/lego_hz128_fps1000_50-1_640x420_wueb@3.mp4_frequency_data.json</t>
  </si>
  <si>
    <t>resources/evaluated/lego/hz128/fps500/lego_hz128_fps500_50-1_640x420_wueb@3.mp4_frequency_data.json</t>
  </si>
  <si>
    <t>resources/evaluated/lego/hz128/fps500/lego_hz128_fps500_50-1_640x420_stb@3.mp4_frequency_data.json</t>
  </si>
  <si>
    <t>resources/evaluated/lego/hz128/fps500/lego_hz128_fps500_50-1_640x420.mp4_frequency_data.json</t>
  </si>
  <si>
    <t>resources/evaluated/lego/hz128/fps500/lego_hz128_fps500_50-1_640x420_lb@3.mp4_frequency_data.json</t>
  </si>
  <si>
    <t>resources/evaluated/lego/hz128/fps500/lego_hz128_fps500_50-1_640x420_wueb@10.mp4_frequency_data.json</t>
  </si>
  <si>
    <t>resources/evaluated/lego/hz128/fps500/lego_hz128_fps500_50-1_640x420_lb@5.mp4_frequency_data.json</t>
  </si>
  <si>
    <t>resources/evaluated/lego/hz128/fps500/lego_hz128_fps500_50-1_640x420_wueb@5.mp4_frequency_data.json</t>
  </si>
  <si>
    <t>resources/evaluated/lego/hz128/fps500/lego_hz128_fps500_50-1_640x420_stb@5.mp4_frequency_data.json</t>
  </si>
  <si>
    <t>resources/evaluated/lego/hz128/fps500/lego_hz128_fps500_50-1_640x420_stb@10.mp4_frequency_data.json</t>
  </si>
  <si>
    <t>resources/evaluated/lego/hz128/fps500/lego_hz128_fps500_50-1_640x420_lb@10.mp4_frequency_data.json</t>
  </si>
  <si>
    <t>resources/evaluated/koolkast-freeze-ctrl/fps1000/koolkast-freeze-ctrl_fps1000_50-1_640x420_wueb@3.mp4_frequency_data.json</t>
  </si>
  <si>
    <t>koolkast-freeze-ctrl</t>
  </si>
  <si>
    <t>resources/evaluated/koolkast-freeze-ctrl/fps1000/koolkast-freeze-ctrl_fps1000_50-1_640x420.mp4_frequency_data.json</t>
  </si>
  <si>
    <t>resources/evaluated/koolkast-freeze-ctrl/fps1000/koolkast-freeze-ctrl_fps1000_50-1_640x420_lb@3.mp4_frequency_data.json</t>
  </si>
  <si>
    <t>resources/evaluated/koolkast-freeze-ctrl/fps1000/koolkast-freeze-ctrl_fps1000_50-1_640x420_wueb@10.mp4_frequency_data.json</t>
  </si>
  <si>
    <t>resources/evaluated/koolkast-freeze-ctrl/fps1000/koolkast-freeze-ctrl_fps1000_50-1_640x420_stb@3.mp4_frequency_data.json</t>
  </si>
  <si>
    <t>resources/evaluated/koolkast-freeze-ctrl/fps1000/koolkast-freeze-ctrl_fps1000_50-1_640x420_stb@10.mp4_frequency_data.json</t>
  </si>
  <si>
    <t>resources/evaluated/koolkast-freeze-ctrl/fps1000/koolkast-freeze-ctrl_fps1000_50-1_640x420_stb@5.mp4_frequency_data.json</t>
  </si>
  <si>
    <t>resources/evaluated/koolkast-freeze-ctrl/fps1000/koolkast-freeze-ctrl_fps1000_50-1_640x420_lb@5.mp4_frequency_data.json</t>
  </si>
  <si>
    <t>resources/evaluated/koolkast-freeze-ctrl/fps1000/koolkast-freeze-ctrl_fps1000_50-1_640x420_lb@10.mp4_frequency_data.json</t>
  </si>
  <si>
    <t>resources/evaluated/koolkast-freeze-ctrl/fps1000/koolkast-freeze-ctrl_fps1000_50-1_640x420_wueb@5.mp4_frequency_data.json</t>
  </si>
  <si>
    <t>resources/evaluated/tuning-ctrl/first/fps1000/tuning-ctrl_first_fps1000_50-1_640x420.mp4_frequency_data.json</t>
  </si>
  <si>
    <t>tuning-ctrl-first</t>
  </si>
  <si>
    <t>resources/evaluated/tuning-ctrl/first/fps1000/tuning-ctrl_first_fps1000_50-1_640x420_lb@10.mp4_frequency_data.json</t>
  </si>
  <si>
    <t>resources/evaluated/tuning-ctrl/first/fps1000/tuning-ctrl_first_fps1000_50-1_640x420_wueb@5.mp4_frequency_data.json</t>
  </si>
  <si>
    <t>resources/evaluated/tuning-ctrl/first/fps1000/tuning-ctrl_first_fps1000_50-1_640x420_stb@5.mp4_frequency_data.json</t>
  </si>
  <si>
    <t>resources/evaluated/tuning-ctrl/first/fps1000/tuning-ctrl_first_fps1000_50-1_640x420_stb@10.mp4_frequency_data.json</t>
  </si>
  <si>
    <t>resources/evaluated/tuning-ctrl/first/fps1000/tuning-ctrl_first_fps1000_50-1_640x420_lb@3.mp4_frequency_data.json</t>
  </si>
  <si>
    <t>resources/evaluated/tuning-ctrl/first/fps1000/tuning-ctrl_first_fps1000_50-1_640x420_stb@3.mp4_frequency_data.json</t>
  </si>
  <si>
    <t>resources/evaluated/tuning-ctrl/first/fps1000/tuning-ctrl_first_fps1000_50-1_640x420_lb@5.mp4_frequency_data.json</t>
  </si>
  <si>
    <t>resources/evaluated/tuning-ctrl/first/fps1000/tuning-ctrl_first_fps1000_50-1_640x420_wueb@3.mp4_frequency_data.json</t>
  </si>
  <si>
    <t>resources/evaluated/tuning-ctrl/first/fps1000/tuning-ctrl_first_fps1000_50-1_640x420_wueb@10.mp4_frequency_data.json</t>
  </si>
  <si>
    <t>resources/evaluated/tuning-ctrl/second/fps1000/tuning-ctrl_second_fps1000_50-1_640x420_wueb@10.mp4_frequency_data.json</t>
  </si>
  <si>
    <t>tuning-ctrl-second</t>
  </si>
  <si>
    <t>resources/evaluated/tuning-ctrl/second/fps1000/tuning-ctrl_second_fps1000_50-1_640x420_lb@10.mp4_frequency_data.json</t>
  </si>
  <si>
    <t>resources/evaluated/tuning-ctrl/second/fps1000/tuning-ctrl_second_fps1000_50-1_640x420.mp4_frequency_data.json</t>
  </si>
  <si>
    <t>resources/evaluated/tuning-ctrl/second/fps1000/tuning-ctrl_second_fps1000_50-1_640x420_wueb@3.mp4_frequency_data.json</t>
  </si>
  <si>
    <t>resources/evaluated/tuning-ctrl/second/fps1000/tuning-ctrl_second_fps1000_50-1_640x420_lb@5.mp4_frequency_data.json</t>
  </si>
  <si>
    <t>resources/evaluated/tuning-ctrl/second/fps1000/tuning-ctrl_second_fps1000_50-1_640x420_stb@5.mp4_frequency_data.json</t>
  </si>
  <si>
    <t>resources/evaluated/tuning-ctrl/second/fps1000/tuning-ctrl_second_fps1000_50-1_640x420_lb@3.mp4_frequency_data.json</t>
  </si>
  <si>
    <t>resources/evaluated/tuning-ctrl/second/fps1000/tuning-ctrl_second_fps1000_50-1_640x420_stb@3.mp4_frequency_data.json</t>
  </si>
  <si>
    <t>resources/evaluated/tuning-ctrl/second/fps1000/tuning-ctrl_second_fps1000_50-1_640x420_wueb@5.mp4_frequency_data.json</t>
  </si>
  <si>
    <t>resources/evaluated/tuning-ctrl/second/fps1000/tuning-ctrl_second_fps1000_50-1_640x420_stb@10.mp4_frequency_data.json</t>
  </si>
  <si>
    <t>resources/evaluated/koolkast-cool-ctrl/fps1000/koolkast-cool-ctrl_fps1000_50-1_640x420_wueb@5.mp4_frequency_data.json</t>
  </si>
  <si>
    <t>koolkast-cool-ctrl</t>
  </si>
  <si>
    <t>resources/evaluated/koolkast-cool-ctrl/fps1000/koolkast-cool-ctrl_fps1000_50-1_640x420_stb@3.mp4_frequency_data.json</t>
  </si>
  <si>
    <t>resources/evaluated/koolkast-cool-ctrl/fps1000/koolkast-cool-ctrl_fps1000_50-1_640x420_lb@3.mp4_frequency_data.json</t>
  </si>
  <si>
    <t>resources/evaluated/koolkast-cool-ctrl/fps1000/koolkast-cool-ctrl_fps1000_50-1_640x420_stb@10.mp4_frequency_data.json</t>
  </si>
  <si>
    <t>resources/evaluated/koolkast-cool-ctrl/fps1000/koolkast-cool-ctrl_fps1000_50-1_640x420.mp4_frequency_data.json</t>
  </si>
  <si>
    <t>resources/evaluated/koolkast-cool-ctrl/fps1000/koolkast-cool-ctrl_fps1000_50-1_640x420_stb@5.mp4_frequency_data.json</t>
  </si>
  <si>
    <t>resources/evaluated/koolkast-cool-ctrl/fps1000/koolkast-cool-ctrl_fps1000_50-1_640x420_lb@5.mp4_frequency_data.json</t>
  </si>
  <si>
    <t>resources/evaluated/koolkast-cool-ctrl/fps1000/koolkast-cool-ctrl_fps1000_50-1_640x420_wueb@3.mp4_frequency_data.json</t>
  </si>
  <si>
    <t>resources/evaluated/koolkast-cool-ctrl/fps1000/koolkast-cool-ctrl_fps1000_50-1_640x420_lb@10.mp4_frequency_data.json</t>
  </si>
  <si>
    <t>resources/evaluated/koolkast-cool-ctrl/fps1000/koolkast-cool-ctrl_fps1000_50-1_640x420_wueb@10.mp4_frequency_data.json</t>
  </si>
  <si>
    <t>Grand Total</t>
  </si>
  <si>
    <t>Row Labels</t>
  </si>
  <si>
    <t>id</t>
  </si>
  <si>
    <t>expected</t>
  </si>
  <si>
    <t>difference x</t>
  </si>
  <si>
    <t>difference y</t>
  </si>
  <si>
    <t>Harmonic x</t>
  </si>
  <si>
    <t>Harmonic y</t>
  </si>
  <si>
    <t>Sum of difference x</t>
  </si>
  <si>
    <t>Sum of expected</t>
  </si>
  <si>
    <t>Sum of difference y</t>
  </si>
  <si>
    <t>Sum of Harmonic x</t>
  </si>
  <si>
    <t>Sum of Harmonic y</t>
  </si>
  <si>
    <t>RunId</t>
  </si>
  <si>
    <t>Video</t>
  </si>
  <si>
    <t>Tuning Vork</t>
  </si>
  <si>
    <t>Experiment</t>
  </si>
  <si>
    <t>RoI</t>
  </si>
  <si>
    <t>Camera</t>
  </si>
  <si>
    <t>FPS</t>
  </si>
  <si>
    <t>ISO</t>
  </si>
  <si>
    <t>Shutter Speed</t>
  </si>
  <si>
    <t>aperture</t>
  </si>
  <si>
    <t>Lamp color</t>
  </si>
  <si>
    <t>Lamp strenght</t>
  </si>
  <si>
    <t>Tripod stance</t>
  </si>
  <si>
    <t>Control File</t>
  </si>
  <si>
    <t>Expected Frequency HZ</t>
  </si>
  <si>
    <t>128hz</t>
  </si>
  <si>
    <t>Lego</t>
  </si>
  <si>
    <t>gears</t>
  </si>
  <si>
    <t>Sony zv1</t>
  </si>
  <si>
    <t>cct 7500k</t>
  </si>
  <si>
    <t>1 poot verder uit</t>
  </si>
  <si>
    <t>N/A</t>
  </si>
  <si>
    <t>64hz</t>
  </si>
  <si>
    <t>32hz</t>
  </si>
  <si>
    <t>Tuning</t>
  </si>
  <si>
    <t>top of tuning fork</t>
  </si>
  <si>
    <t>vlak</t>
  </si>
  <si>
    <t>Bottom left of engine</t>
  </si>
  <si>
    <t>35hz</t>
  </si>
  <si>
    <t>55hz</t>
  </si>
  <si>
    <t>cool_los.txt</t>
  </si>
  <si>
    <t>freeze_los.txt</t>
  </si>
  <si>
    <t>tuning-ctrl</t>
  </si>
  <si>
    <t>tuning_hz32.txt</t>
  </si>
  <si>
    <t>Iphone 11 pro</t>
  </si>
  <si>
    <t>tuning-ctrl-2</t>
  </si>
  <si>
    <t>file</t>
  </si>
  <si>
    <t>actual x</t>
  </si>
  <si>
    <t xml:space="preserve">actual y </t>
  </si>
  <si>
    <t>actual z</t>
  </si>
  <si>
    <t>difference z</t>
  </si>
  <si>
    <t>data_vibrations_1.txt</t>
  </si>
  <si>
    <t>data_vibrations_0.txt</t>
  </si>
  <si>
    <t>data_vibrations_2.txt</t>
  </si>
  <si>
    <t>data_vibrations_3.txt</t>
  </si>
  <si>
    <t>data_vibrations_4.txt</t>
  </si>
  <si>
    <t>data_vibrations_5.txt</t>
  </si>
  <si>
    <t>data_vibrations_6.txt</t>
  </si>
  <si>
    <t>data_vibrations_7.txt</t>
  </si>
  <si>
    <t>data_vibrations_8.txt</t>
  </si>
  <si>
    <t>data_vibrations_9.txt</t>
  </si>
  <si>
    <t>data_vibrations_10.txt</t>
  </si>
  <si>
    <t>data_vibrations_11.txt</t>
  </si>
  <si>
    <t>harmonic x</t>
  </si>
  <si>
    <t xml:space="preserve">harmonic y </t>
  </si>
  <si>
    <t>harmonic z</t>
  </si>
  <si>
    <t>first 0-3 files</t>
  </si>
  <si>
    <t>files 4-7</t>
  </si>
  <si>
    <t>files 8-11</t>
  </si>
  <si>
    <t>tuning_hz32_2.txt</t>
  </si>
  <si>
    <t>placement</t>
  </si>
  <si>
    <t>Bottom of fork</t>
  </si>
  <si>
    <t>Top of fork</t>
  </si>
  <si>
    <t>cool.txt</t>
  </si>
  <si>
    <t>freeze.txt</t>
  </si>
  <si>
    <t>RID</t>
  </si>
  <si>
    <t>EID2</t>
  </si>
  <si>
    <t>latex</t>
  </si>
  <si>
    <t>tuning-ctrl-2 &amp; data_vibrations_0.txt &amp; Bottom of fork &amp; 32,0000 &amp; 30,5100 &amp; 30,5100 &amp; 30,5200 &amp; 1,4900 &amp; 1,4900 &amp; 1,4800 &amp; 0,9534 &amp; 32,0000 &amp; 32,0000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</si>
</sst>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4" borderId="10" xfId="0" applyFill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34" borderId="10" xfId="1" applyNumberFormat="1" applyFont="1" applyFill="1" applyBorder="1"/>
    <xf numFmtId="2" fontId="0" fillId="34" borderId="10" xfId="0" applyNumberFormat="1" applyFill="1" applyBorder="1"/>
    <xf numFmtId="164" fontId="0" fillId="34" borderId="10" xfId="0" applyNumberFormat="1" applyFill="1" applyBorder="1"/>
    <xf numFmtId="2" fontId="0" fillId="0" borderId="10" xfId="1" applyNumberFormat="1" applyFont="1" applyBorder="1"/>
    <xf numFmtId="2" fontId="0" fillId="0" borderId="10" xfId="0" applyNumberFormat="1" applyBorder="1"/>
    <xf numFmtId="164" fontId="0" fillId="0" borderId="10" xfId="0" applyNumberFormat="1" applyBorder="1"/>
    <xf numFmtId="0" fontId="13" fillId="33" borderId="11" xfId="0" applyFont="1" applyFill="1" applyBorder="1"/>
    <xf numFmtId="2" fontId="13" fillId="33" borderId="11" xfId="1" applyNumberFormat="1" applyFont="1" applyFill="1" applyBorder="1"/>
    <xf numFmtId="2" fontId="13" fillId="33" borderId="11" xfId="0" applyNumberFormat="1" applyFont="1" applyFill="1" applyBorder="1"/>
    <xf numFmtId="164" fontId="13" fillId="33" borderId="11" xfId="0" applyNumberFormat="1" applyFont="1" applyFill="1" applyBorder="1"/>
    <xf numFmtId="0" fontId="0" fillId="0" borderId="12" xfId="0" applyBorder="1"/>
    <xf numFmtId="2" fontId="0" fillId="0" borderId="12" xfId="1" applyNumberFormat="1" applyFont="1" applyBorder="1"/>
    <xf numFmtId="2" fontId="0" fillId="0" borderId="12" xfId="0" applyNumberFormat="1" applyBorder="1"/>
    <xf numFmtId="164" fontId="0" fillId="0" borderId="12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/>
    <xf numFmtId="9" fontId="0" fillId="0" borderId="0" xfId="0" applyNumberFormat="1"/>
    <xf numFmtId="0" fontId="19" fillId="0" borderId="0" xfId="0" applyFont="1"/>
    <xf numFmtId="0" fontId="0" fillId="0" borderId="11" xfId="0" applyBorder="1"/>
    <xf numFmtId="2" fontId="0" fillId="0" borderId="11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2" formatCode="0.00"/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van veenschoten" refreshedDate="45511.685720023146" createdVersion="8" refreshedVersion="8" minRefreshableVersion="3" recordCount="320" xr:uid="{00000000-000A-0000-FFFF-FFFF0C000000}">
  <cacheSource type="worksheet">
    <worksheetSource name="Table2"/>
  </cacheSource>
  <cacheFields count="15">
    <cacheField name="id" numFmtId="0">
      <sharedItems containsSemiMixedTypes="0" containsString="0" containsNumber="1" containsInteger="1" minValue="0" maxValue="89"/>
    </cacheField>
    <cacheField name="path" numFmtId="0">
      <sharedItems/>
    </cacheField>
    <cacheField name="experiment" numFmtId="0">
      <sharedItems count="12">
        <s v="tuning-hz64"/>
        <s v="tuning-hz32"/>
        <s v="tuning-hz128"/>
        <s v="koolkast-cool"/>
        <s v="koolkast-freeze"/>
        <s v="lego-hz64"/>
        <s v="lego-hz32"/>
        <s v="lego-hz128"/>
        <s v="koolkast-freeze-ctrl"/>
        <s v="tuning-ctrl-first"/>
        <s v="tuning-ctrl-second"/>
        <s v="koolkast-cool-ctrl"/>
      </sharedItems>
    </cacheField>
    <cacheField name="fps_original" numFmtId="0">
      <sharedItems containsSemiMixedTypes="0" containsString="0" containsNumber="1" containsInteger="1" minValue="60" maxValue="1000" count="5">
        <n v="250"/>
        <n v="1000"/>
        <n v="500"/>
        <n v="60"/>
        <n v="240"/>
      </sharedItems>
    </cacheField>
    <cacheField name="fps_video" numFmtId="0">
      <sharedItems count="1">
        <s v="50-1"/>
      </sharedItems>
    </cacheField>
    <cacheField name="resolution" numFmtId="0">
      <sharedItems/>
    </cacheField>
    <cacheField name="method" numFmtId="0">
      <sharedItems count="4">
        <s v="lb"/>
        <s v="wueb"/>
        <s v="stb"/>
        <s v="none"/>
      </sharedItems>
    </cacheField>
    <cacheField name="magnification factor" numFmtId="0">
      <sharedItems containsMixedTypes="1" containsNumber="1" containsInteger="1" minValue="3" maxValue="10" count="4">
        <n v="10"/>
        <n v="5"/>
        <n v="3"/>
        <s v="none"/>
      </sharedItems>
    </cacheField>
    <cacheField name="fft x" numFmtId="2">
      <sharedItems containsSemiMixedTypes="0" containsString="0" containsNumber="1" minValue="0" maxValue="247.98"/>
    </cacheField>
    <cacheField name="fft y" numFmtId="2">
      <sharedItems containsSemiMixedTypes="0" containsString="0" containsNumber="1" minValue="0" maxValue="498.35"/>
    </cacheField>
    <cacheField name="expected" numFmtId="2">
      <sharedItems containsSemiMixedTypes="0" containsString="0" containsNumber="1" containsInteger="1" minValue="32" maxValue="128"/>
    </cacheField>
    <cacheField name="difference x" numFmtId="2">
      <sharedItems containsSemiMixedTypes="0" containsString="0" containsNumber="1" minValue="-212.98" maxValue="119.94"/>
    </cacheField>
    <cacheField name="difference y" numFmtId="2">
      <sharedItems containsSemiMixedTypes="0" containsString="0" containsNumber="1" minValue="-466.35" maxValue="122.79"/>
    </cacheField>
    <cacheField name="Harmonic x" numFmtId="164">
      <sharedItems containsSemiMixedTypes="0" containsString="0" containsNumber="1" minValue="0" maxValue="7.0851428571428565"/>
    </cacheField>
    <cacheField name="Harmonic y" numFmtId="164">
      <sharedItems containsSemiMixedTypes="0" containsString="0" containsNumber="1" minValue="0" maxValue="15.5734375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n v="0"/>
    <s v="resources/evaluated/tuning/hz64/fps250/tuning_hz64_fps250_50-1_640x420_lb@10.mp4_frequency_data.json"/>
    <x v="0"/>
    <x v="0"/>
    <x v="0"/>
    <s v="640x420"/>
    <x v="0"/>
    <x v="0"/>
    <n v="63.91"/>
    <n v="121.9"/>
    <n v="64"/>
    <n v="9.0000000000003411E-2"/>
    <n v="-57.900000000000006"/>
    <n v="0.99859374999999995"/>
    <n v="1.9046875000000001"/>
  </r>
  <r>
    <n v="1"/>
    <s v="resources/evaluated/tuning/hz64/fps250/tuning_hz64_fps250_50-1_640x420_wueb@10.mp4_frequency_data.json"/>
    <x v="0"/>
    <x v="0"/>
    <x v="0"/>
    <s v="640x420"/>
    <x v="1"/>
    <x v="0"/>
    <n v="63.98"/>
    <n v="63.98"/>
    <n v="64"/>
    <n v="2.0000000000003126E-2"/>
    <n v="2.0000000000003126E-2"/>
    <n v="0.99968749999999995"/>
    <n v="0.99968749999999995"/>
  </r>
  <r>
    <n v="2"/>
    <s v="resources/evaluated/tuning/hz64/fps250/tuning_hz64_fps250_50-1_640x420_lb@5.mp4_frequency_data.json"/>
    <x v="0"/>
    <x v="0"/>
    <x v="0"/>
    <s v="640x420"/>
    <x v="0"/>
    <x v="1"/>
    <n v="63.91"/>
    <n v="121.9"/>
    <n v="64"/>
    <n v="9.0000000000003411E-2"/>
    <n v="-57.900000000000006"/>
    <n v="0.99859374999999995"/>
    <n v="1.9046875000000001"/>
  </r>
  <r>
    <n v="3"/>
    <s v="resources/evaluated/tuning/hz64/fps250/tuning_hz64_fps250_50-1_640x420_stb@5.mp4_frequency_data.json"/>
    <x v="0"/>
    <x v="0"/>
    <x v="0"/>
    <s v="640x420"/>
    <x v="2"/>
    <x v="1"/>
    <n v="63.98"/>
    <n v="63.98"/>
    <n v="64"/>
    <n v="2.0000000000003126E-2"/>
    <n v="2.0000000000003126E-2"/>
    <n v="0.99968749999999995"/>
    <n v="0.99968749999999995"/>
  </r>
  <r>
    <n v="4"/>
    <s v="resources/evaluated/tuning/hz64/fps250/tuning_hz64_fps250_50-1_640x420_wueb@3.mp4_frequency_data.json"/>
    <x v="0"/>
    <x v="0"/>
    <x v="0"/>
    <s v="640x420"/>
    <x v="1"/>
    <x v="2"/>
    <n v="63.98"/>
    <n v="65.39"/>
    <n v="64"/>
    <n v="2.0000000000003126E-2"/>
    <n v="-1.3900000000000006"/>
    <n v="0.99968749999999995"/>
    <n v="1.02171875"/>
  </r>
  <r>
    <n v="5"/>
    <s v="resources/evaluated/tuning/hz64/fps250/tuning_hz64_fps250_50-1_640x420_stb@3.mp4_frequency_data.json"/>
    <x v="0"/>
    <x v="0"/>
    <x v="0"/>
    <s v="640x420"/>
    <x v="2"/>
    <x v="2"/>
    <n v="63.98"/>
    <n v="63.98"/>
    <n v="64"/>
    <n v="2.0000000000003126E-2"/>
    <n v="2.0000000000003126E-2"/>
    <n v="0.99968749999999995"/>
    <n v="0.99968749999999995"/>
  </r>
  <r>
    <n v="6"/>
    <s v="resources/evaluated/tuning/hz64/fps250/tuning_hz64_fps250_50-1_640x420_lb@3.mp4_frequency_data.json"/>
    <x v="0"/>
    <x v="0"/>
    <x v="0"/>
    <s v="640x420"/>
    <x v="0"/>
    <x v="2"/>
    <n v="63.91"/>
    <n v="121.9"/>
    <n v="64"/>
    <n v="9.0000000000003411E-2"/>
    <n v="-57.900000000000006"/>
    <n v="0.99859374999999995"/>
    <n v="1.9046875000000001"/>
  </r>
  <r>
    <n v="7"/>
    <s v="resources/evaluated/tuning/hz64/fps250/tuning_hz64_fps250_50-1_640x420_wueb@5.mp4_frequency_data.json"/>
    <x v="0"/>
    <x v="0"/>
    <x v="0"/>
    <s v="640x420"/>
    <x v="1"/>
    <x v="1"/>
    <n v="63.98"/>
    <n v="63.98"/>
    <n v="64"/>
    <n v="2.0000000000003126E-2"/>
    <n v="2.0000000000003126E-2"/>
    <n v="0.99968749999999995"/>
    <n v="0.99968749999999995"/>
  </r>
  <r>
    <n v="8"/>
    <s v="resources/evaluated/tuning/hz64/fps250/tuning_hz64_fps250_50-1_640x420.mp4_frequency_data.json"/>
    <x v="0"/>
    <x v="0"/>
    <x v="0"/>
    <s v="640x420.mp4"/>
    <x v="3"/>
    <x v="3"/>
    <n v="63.98"/>
    <n v="122.04"/>
    <n v="64"/>
    <n v="2.0000000000003126E-2"/>
    <n v="-58.040000000000006"/>
    <n v="0.99968749999999995"/>
    <n v="1.9068750000000001"/>
  </r>
  <r>
    <n v="9"/>
    <s v="resources/evaluated/tuning/hz64/fps250/tuning_hz64_fps250_50-1_640x420_stb@10.mp4_frequency_data.json"/>
    <x v="0"/>
    <x v="0"/>
    <x v="0"/>
    <s v="640x420"/>
    <x v="2"/>
    <x v="0"/>
    <n v="63.98"/>
    <n v="122.04"/>
    <n v="64"/>
    <n v="2.0000000000003126E-2"/>
    <n v="-58.040000000000006"/>
    <n v="0.99968749999999995"/>
    <n v="1.9068750000000001"/>
  </r>
  <r>
    <n v="10"/>
    <s v="resources/evaluated/tuning/hz64/fps1000/tuning_hz64_fps1000_50-1_640x420_lb@10.mp4_frequency_data.json"/>
    <x v="0"/>
    <x v="1"/>
    <x v="0"/>
    <s v="640x420"/>
    <x v="0"/>
    <x v="0"/>
    <n v="64.17"/>
    <n v="128.04"/>
    <n v="64"/>
    <n v="-0.17000000000000171"/>
    <n v="-64.039999999999992"/>
    <n v="1.00265625"/>
    <n v="2.0006249999999999"/>
  </r>
  <r>
    <n v="11"/>
    <s v="resources/evaluated/tuning/hz64/fps1000/tuning_hz64_fps1000_50-1_640x420_wueb@5.mp4_frequency_data.json"/>
    <x v="0"/>
    <x v="1"/>
    <x v="0"/>
    <s v="640x420"/>
    <x v="1"/>
    <x v="1"/>
    <n v="64.17"/>
    <n v="128.04"/>
    <n v="64"/>
    <n v="-0.17000000000000171"/>
    <n v="-64.039999999999992"/>
    <n v="1.00265625"/>
    <n v="2.0006249999999999"/>
  </r>
  <r>
    <n v="12"/>
    <s v="resources/evaluated/tuning/hz64/fps1000/tuning_hz64_fps1000_50-1_640x420_stb@10.mp4_frequency_data.json"/>
    <x v="0"/>
    <x v="1"/>
    <x v="0"/>
    <s v="640x420"/>
    <x v="2"/>
    <x v="0"/>
    <n v="64.17"/>
    <n v="128.04"/>
    <n v="64"/>
    <n v="-0.17000000000000171"/>
    <n v="-64.039999999999992"/>
    <n v="1.00265625"/>
    <n v="2.0006249999999999"/>
  </r>
  <r>
    <n v="13"/>
    <s v="resources/evaluated/tuning/hz64/fps1000/tuning_hz64_fps1000_50-1_640x420_stb@5.mp4_frequency_data.json"/>
    <x v="0"/>
    <x v="1"/>
    <x v="0"/>
    <s v="640x420"/>
    <x v="2"/>
    <x v="1"/>
    <n v="64.17"/>
    <n v="128.04"/>
    <n v="64"/>
    <n v="-0.17000000000000171"/>
    <n v="-64.039999999999992"/>
    <n v="1.00265625"/>
    <n v="2.0006249999999999"/>
  </r>
  <r>
    <n v="14"/>
    <s v="resources/evaluated/tuning/hz64/fps1000/tuning_hz64_fps1000_50-1_640x420.mp4_frequency_data.json"/>
    <x v="0"/>
    <x v="1"/>
    <x v="0"/>
    <s v="640x420.mp4"/>
    <x v="3"/>
    <x v="3"/>
    <n v="64.17"/>
    <n v="192.2"/>
    <n v="64"/>
    <n v="-0.17000000000000171"/>
    <n v="-128.19999999999999"/>
    <n v="1.00265625"/>
    <n v="3.0031249999999998"/>
  </r>
  <r>
    <n v="15"/>
    <s v="resources/evaluated/tuning/hz64/fps1000/tuning_hz64_fps1000_50-1_640x420_lb@5.mp4_frequency_data.json"/>
    <x v="0"/>
    <x v="1"/>
    <x v="0"/>
    <s v="640x420"/>
    <x v="0"/>
    <x v="1"/>
    <n v="64.17"/>
    <n v="128.04"/>
    <n v="64"/>
    <n v="-0.17000000000000171"/>
    <n v="-64.039999999999992"/>
    <n v="1.00265625"/>
    <n v="2.0006249999999999"/>
  </r>
  <r>
    <n v="16"/>
    <s v="resources/evaluated/tuning/hz64/fps1000/tuning_hz64_fps1000_50-1_640x420_lb@3.mp4_frequency_data.json"/>
    <x v="0"/>
    <x v="1"/>
    <x v="0"/>
    <s v="640x420"/>
    <x v="0"/>
    <x v="2"/>
    <n v="64.17"/>
    <n v="64.17"/>
    <n v="64"/>
    <n v="-0.17000000000000171"/>
    <n v="-0.17000000000000171"/>
    <n v="1.00265625"/>
    <n v="1.00265625"/>
  </r>
  <r>
    <n v="17"/>
    <s v="resources/evaluated/tuning/hz64/fps1000/tuning_hz64_fps1000_50-1_640x420_stb@3.mp4_frequency_data.json"/>
    <x v="0"/>
    <x v="1"/>
    <x v="0"/>
    <s v="640x420"/>
    <x v="2"/>
    <x v="2"/>
    <n v="64.17"/>
    <n v="64.17"/>
    <n v="64"/>
    <n v="-0.17000000000000171"/>
    <n v="-0.17000000000000171"/>
    <n v="1.00265625"/>
    <n v="1.00265625"/>
  </r>
  <r>
    <n v="18"/>
    <s v="resources/evaluated/tuning/hz64/fps1000/tuning_hz64_fps1000_50-1_640x420_wueb@10.mp4_frequency_data.json"/>
    <x v="0"/>
    <x v="1"/>
    <x v="0"/>
    <s v="640x420"/>
    <x v="1"/>
    <x v="0"/>
    <n v="64.17"/>
    <n v="128.04"/>
    <n v="64"/>
    <n v="-0.17000000000000171"/>
    <n v="-64.039999999999992"/>
    <n v="1.00265625"/>
    <n v="2.0006249999999999"/>
  </r>
  <r>
    <n v="19"/>
    <s v="resources/evaluated/tuning/hz64/fps1000/tuning_hz64_fps1000_50-1_640x420_wueb@3.mp4_frequency_data.json"/>
    <x v="0"/>
    <x v="1"/>
    <x v="0"/>
    <s v="640x420"/>
    <x v="1"/>
    <x v="2"/>
    <n v="64.17"/>
    <n v="128.34"/>
    <n v="64"/>
    <n v="-0.17000000000000171"/>
    <n v="-64.34"/>
    <n v="1.00265625"/>
    <n v="2.0053125000000001"/>
  </r>
  <r>
    <n v="20"/>
    <s v="resources/evaluated/tuning/hz64/fps500/tuning_hz64_fps500_50-1_640x420.mp4_frequency_data.json"/>
    <x v="0"/>
    <x v="2"/>
    <x v="0"/>
    <s v="640x420.mp4"/>
    <x v="3"/>
    <x v="3"/>
    <n v="63.98"/>
    <n v="63.98"/>
    <n v="64"/>
    <n v="2.0000000000003126E-2"/>
    <n v="2.0000000000003126E-2"/>
    <n v="0.99968749999999995"/>
    <n v="0.99968749999999995"/>
  </r>
  <r>
    <n v="21"/>
    <s v="resources/evaluated/tuning/hz64/fps500/tuning_hz64_fps500_50-1_640x420_stb@10.mp4_frequency_data.json"/>
    <x v="0"/>
    <x v="2"/>
    <x v="0"/>
    <s v="640x420"/>
    <x v="2"/>
    <x v="0"/>
    <n v="63.98"/>
    <n v="63.98"/>
    <n v="64"/>
    <n v="2.0000000000003126E-2"/>
    <n v="2.0000000000003126E-2"/>
    <n v="0.99968749999999995"/>
    <n v="0.99968749999999995"/>
  </r>
  <r>
    <n v="22"/>
    <s v="resources/evaluated/tuning/hz64/fps500/tuning_hz64_fps500_50-1_640x420_stb@5.mp4_frequency_data.json"/>
    <x v="0"/>
    <x v="2"/>
    <x v="0"/>
    <s v="640x420"/>
    <x v="2"/>
    <x v="1"/>
    <n v="63.98"/>
    <n v="127.97"/>
    <n v="64"/>
    <n v="2.0000000000003126E-2"/>
    <n v="-63.97"/>
    <n v="0.99968749999999995"/>
    <n v="1.99953125"/>
  </r>
  <r>
    <n v="23"/>
    <s v="resources/evaluated/tuning/hz64/fps500/tuning_hz64_fps500_50-1_640x420_lb@5.mp4_frequency_data.json"/>
    <x v="0"/>
    <x v="2"/>
    <x v="0"/>
    <s v="640x420"/>
    <x v="0"/>
    <x v="1"/>
    <n v="63.98"/>
    <n v="127.97"/>
    <n v="64"/>
    <n v="2.0000000000003126E-2"/>
    <n v="-63.97"/>
    <n v="0.99968749999999995"/>
    <n v="1.99953125"/>
  </r>
  <r>
    <n v="24"/>
    <s v="resources/evaluated/tuning/hz64/fps500/tuning_hz64_fps500_50-1_640x420_lb@10.mp4_frequency_data.json"/>
    <x v="0"/>
    <x v="2"/>
    <x v="0"/>
    <s v="640x420"/>
    <x v="0"/>
    <x v="0"/>
    <n v="63.98"/>
    <n v="63.98"/>
    <n v="64"/>
    <n v="2.0000000000003126E-2"/>
    <n v="2.0000000000003126E-2"/>
    <n v="0.99968749999999995"/>
    <n v="0.99968749999999995"/>
  </r>
  <r>
    <n v="25"/>
    <s v="resources/evaluated/tuning/hz64/fps500/tuning_hz64_fps500_50-1_640x420_wueb@5.mp4_frequency_data.json"/>
    <x v="0"/>
    <x v="2"/>
    <x v="0"/>
    <s v="640x420"/>
    <x v="1"/>
    <x v="1"/>
    <n v="63.98"/>
    <n v="127.97"/>
    <n v="64"/>
    <n v="2.0000000000003126E-2"/>
    <n v="-63.97"/>
    <n v="0.99968749999999995"/>
    <n v="1.99953125"/>
  </r>
  <r>
    <n v="26"/>
    <s v="resources/evaluated/tuning/hz64/fps500/tuning_hz64_fps500_50-1_640x420_wueb@3.mp4_frequency_data.json"/>
    <x v="0"/>
    <x v="2"/>
    <x v="0"/>
    <s v="640x420"/>
    <x v="1"/>
    <x v="2"/>
    <n v="63.98"/>
    <n v="127.97"/>
    <n v="64"/>
    <n v="2.0000000000003126E-2"/>
    <n v="-63.97"/>
    <n v="0.99968749999999995"/>
    <n v="1.99953125"/>
  </r>
  <r>
    <n v="27"/>
    <s v="resources/evaluated/tuning/hz64/fps500/tuning_hz64_fps500_50-1_640x420_wueb@10.mp4_frequency_data.json"/>
    <x v="0"/>
    <x v="2"/>
    <x v="0"/>
    <s v="640x420"/>
    <x v="1"/>
    <x v="0"/>
    <n v="63.98"/>
    <n v="127.97"/>
    <n v="64"/>
    <n v="2.0000000000003126E-2"/>
    <n v="-63.97"/>
    <n v="0.99968749999999995"/>
    <n v="1.99953125"/>
  </r>
  <r>
    <n v="28"/>
    <s v="resources/evaluated/tuning/hz64/fps500/tuning_hz64_fps500_50-1_640x420_stb@3.mp4_frequency_data.json"/>
    <x v="0"/>
    <x v="2"/>
    <x v="0"/>
    <s v="640x420"/>
    <x v="2"/>
    <x v="2"/>
    <n v="63.98"/>
    <n v="63.98"/>
    <n v="64"/>
    <n v="2.0000000000003126E-2"/>
    <n v="2.0000000000003126E-2"/>
    <n v="0.99968749999999995"/>
    <n v="0.99968749999999995"/>
  </r>
  <r>
    <n v="29"/>
    <s v="resources/evaluated/tuning/hz64/fps500/tuning_hz64_fps500_50-1_640x420_lb@3.mp4_frequency_data.json"/>
    <x v="0"/>
    <x v="2"/>
    <x v="0"/>
    <s v="640x420"/>
    <x v="0"/>
    <x v="2"/>
    <n v="63.98"/>
    <n v="127.97"/>
    <n v="64"/>
    <n v="2.0000000000003126E-2"/>
    <n v="-63.97"/>
    <n v="0.99968749999999995"/>
    <n v="1.99953125"/>
  </r>
  <r>
    <n v="30"/>
    <s v="resources/evaluated/tuning/hz32/fps250/tuning_hz32_fps250_50-1_640x420_lb@10.mp4_frequency_data.json"/>
    <x v="1"/>
    <x v="0"/>
    <x v="0"/>
    <s v="640x420"/>
    <x v="0"/>
    <x v="0"/>
    <n v="25.79"/>
    <n v="67.459999999999994"/>
    <n v="32"/>
    <n v="6.2100000000000009"/>
    <n v="-35.459999999999994"/>
    <n v="0.80593749999999997"/>
    <n v="2.1081249999999998"/>
  </r>
  <r>
    <n v="31"/>
    <s v="resources/evaluated/tuning/hz32/fps250/tuning_hz32_fps250_50-1_640x420_wueb@3.mp4_frequency_data.json"/>
    <x v="1"/>
    <x v="0"/>
    <x v="0"/>
    <s v="640x420"/>
    <x v="1"/>
    <x v="2"/>
    <n v="31.85"/>
    <n v="95.83"/>
    <n v="32"/>
    <n v="0.14999999999999858"/>
    <n v="-63.83"/>
    <n v="0.99531250000000004"/>
    <n v="2.9946874999999999"/>
  </r>
  <r>
    <n v="32"/>
    <s v="resources/evaluated/tuning/hz32/fps250/tuning_hz32_fps250_50-1_640x420_lb@3.mp4_frequency_data.json"/>
    <x v="1"/>
    <x v="0"/>
    <x v="0"/>
    <s v="640x420"/>
    <x v="0"/>
    <x v="2"/>
    <n v="32.090000000000003"/>
    <n v="63.91"/>
    <n v="32"/>
    <n v="-9.0000000000003411E-2"/>
    <n v="-31.909999999999997"/>
    <n v="1.0028125000000001"/>
    <n v="1.9971874999999999"/>
  </r>
  <r>
    <n v="33"/>
    <s v="resources/evaluated/tuning/hz32/fps250/tuning_hz32_fps250_50-1_640x420_stb@5.mp4_frequency_data.json"/>
    <x v="1"/>
    <x v="0"/>
    <x v="0"/>
    <s v="640x420"/>
    <x v="2"/>
    <x v="1"/>
    <n v="31.85"/>
    <n v="31.85"/>
    <n v="32"/>
    <n v="0.14999999999999858"/>
    <n v="0.14999999999999858"/>
    <n v="0.99531250000000004"/>
    <n v="0.99531250000000004"/>
  </r>
  <r>
    <n v="34"/>
    <s v="resources/evaluated/tuning/hz32/fps250/tuning_hz32_fps250_50-1_640x420.mp4_frequency_data.json"/>
    <x v="1"/>
    <x v="0"/>
    <x v="0"/>
    <s v="640x420.mp4"/>
    <x v="3"/>
    <x v="3"/>
    <n v="31.85"/>
    <n v="95.83"/>
    <n v="32"/>
    <n v="0.14999999999999858"/>
    <n v="-63.83"/>
    <n v="0.99531250000000004"/>
    <n v="2.9946874999999999"/>
  </r>
  <r>
    <n v="35"/>
    <s v="resources/evaluated/tuning/hz32/fps250/tuning_hz32_fps250_50-1_640x420_stb@3.mp4_frequency_data.json"/>
    <x v="1"/>
    <x v="0"/>
    <x v="0"/>
    <s v="640x420"/>
    <x v="2"/>
    <x v="2"/>
    <n v="31.85"/>
    <n v="63.98"/>
    <n v="32"/>
    <n v="0.14999999999999858"/>
    <n v="-31.979999999999997"/>
    <n v="0.99531250000000004"/>
    <n v="1.9993749999999999"/>
  </r>
  <r>
    <n v="36"/>
    <s v="resources/evaluated/tuning/hz32/fps250/tuning_hz32_fps250_50-1_640x420_stb@10.mp4_frequency_data.json"/>
    <x v="1"/>
    <x v="0"/>
    <x v="0"/>
    <s v="640x420"/>
    <x v="2"/>
    <x v="0"/>
    <n v="31.85"/>
    <n v="31.85"/>
    <n v="32"/>
    <n v="0.14999999999999858"/>
    <n v="0.14999999999999858"/>
    <n v="0.99531250000000004"/>
    <n v="0.99531250000000004"/>
  </r>
  <r>
    <n v="37"/>
    <s v="resources/evaluated/tuning/hz32/fps250/tuning_hz32_fps250_50-1_640x420_wueb@10.mp4_frequency_data.json"/>
    <x v="1"/>
    <x v="0"/>
    <x v="0"/>
    <s v="640x420"/>
    <x v="1"/>
    <x v="0"/>
    <n v="31.85"/>
    <n v="31.85"/>
    <n v="32"/>
    <n v="0.14999999999999858"/>
    <n v="0.14999999999999858"/>
    <n v="0.99531250000000004"/>
    <n v="0.99531250000000004"/>
  </r>
  <r>
    <n v="38"/>
    <s v="resources/evaluated/tuning/hz32/fps250/tuning_hz32_fps250_50-1_640x420_lb@5.mp4_frequency_data.json"/>
    <x v="1"/>
    <x v="0"/>
    <x v="0"/>
    <s v="640x420"/>
    <x v="0"/>
    <x v="1"/>
    <n v="32.090000000000003"/>
    <n v="63.91"/>
    <n v="32"/>
    <n v="-9.0000000000003411E-2"/>
    <n v="-31.909999999999997"/>
    <n v="1.0028125000000001"/>
    <n v="1.9971874999999999"/>
  </r>
  <r>
    <n v="39"/>
    <s v="resources/evaluated/tuning/hz32/fps250/tuning_hz32_fps250_50-1_640x420_wueb@5.mp4_frequency_data.json"/>
    <x v="1"/>
    <x v="0"/>
    <x v="0"/>
    <s v="640x420"/>
    <x v="1"/>
    <x v="1"/>
    <n v="31.85"/>
    <n v="95.83"/>
    <n v="32"/>
    <n v="0.14999999999999858"/>
    <n v="-63.83"/>
    <n v="0.99531250000000004"/>
    <n v="2.9946874999999999"/>
  </r>
  <r>
    <n v="40"/>
    <s v="resources/evaluated/tuning/hz32/fps1000/tuning_hz32_fps1000_50-1_640x420_wueb@3.mp4_frequency_data.json"/>
    <x v="1"/>
    <x v="1"/>
    <x v="0"/>
    <s v="640x420"/>
    <x v="1"/>
    <x v="2"/>
    <n v="32.08"/>
    <n v="63.87"/>
    <n v="32"/>
    <n v="-7.9999999999998295E-2"/>
    <n v="-31.869999999999997"/>
    <n v="1.0024999999999999"/>
    <n v="1.9959374999999999"/>
  </r>
  <r>
    <n v="41"/>
    <s v="resources/evaluated/tuning/hz32/fps1000/tuning_hz32_fps1000_50-1_640x420_stb@5.mp4_frequency_data.json"/>
    <x v="1"/>
    <x v="1"/>
    <x v="0"/>
    <s v="640x420"/>
    <x v="2"/>
    <x v="1"/>
    <n v="32.08"/>
    <n v="159.82"/>
    <n v="32"/>
    <n v="-7.9999999999998295E-2"/>
    <n v="-127.82"/>
    <n v="1.0024999999999999"/>
    <n v="4.9943749999999998"/>
  </r>
  <r>
    <n v="42"/>
    <s v="resources/evaluated/tuning/hz32/fps1000/tuning_hz32_fps1000_50-1_640x420_lb@5.mp4_frequency_data.json"/>
    <x v="1"/>
    <x v="1"/>
    <x v="0"/>
    <s v="640x420"/>
    <x v="0"/>
    <x v="1"/>
    <n v="32.08"/>
    <n v="255.77"/>
    <n v="32"/>
    <n v="-7.9999999999998295E-2"/>
    <n v="-223.77"/>
    <n v="1.0024999999999999"/>
    <n v="7.9928125000000003"/>
  </r>
  <r>
    <n v="43"/>
    <s v="resources/evaluated/tuning/hz32/fps1000/tuning_hz32_fps1000_50-1_640x420_lb@10.mp4_frequency_data.json"/>
    <x v="1"/>
    <x v="1"/>
    <x v="0"/>
    <s v="640x420"/>
    <x v="0"/>
    <x v="0"/>
    <n v="32.08"/>
    <n v="127.74"/>
    <n v="32"/>
    <n v="-7.9999999999998295E-2"/>
    <n v="-95.74"/>
    <n v="1.0024999999999999"/>
    <n v="3.9918749999999998"/>
  </r>
  <r>
    <n v="44"/>
    <s v="resources/evaluated/tuning/hz32/fps1000/tuning_hz32_fps1000_50-1_640x420_wueb@10.mp4_frequency_data.json"/>
    <x v="1"/>
    <x v="1"/>
    <x v="0"/>
    <s v="640x420"/>
    <x v="1"/>
    <x v="0"/>
    <n v="32.08"/>
    <n v="32.08"/>
    <n v="32"/>
    <n v="-7.9999999999998295E-2"/>
    <n v="-7.9999999999998295E-2"/>
    <n v="1.0024999999999999"/>
    <n v="1.0024999999999999"/>
  </r>
  <r>
    <n v="45"/>
    <s v="resources/evaluated/tuning/hz32/fps1000/tuning_hz32_fps1000_50-1_640x420.mp4_frequency_data.json"/>
    <x v="1"/>
    <x v="1"/>
    <x v="0"/>
    <s v="640x420.mp4"/>
    <x v="3"/>
    <x v="3"/>
    <n v="32.08"/>
    <n v="498.35"/>
    <n v="32"/>
    <n v="-7.9999999999998295E-2"/>
    <n v="-466.35"/>
    <n v="1.0024999999999999"/>
    <n v="15.573437500000001"/>
  </r>
  <r>
    <n v="46"/>
    <s v="resources/evaluated/tuning/hz32/fps1000/tuning_hz32_fps1000_50-1_640x420_stb@10.mp4_frequency_data.json"/>
    <x v="1"/>
    <x v="1"/>
    <x v="0"/>
    <s v="640x420"/>
    <x v="2"/>
    <x v="0"/>
    <n v="32.08"/>
    <n v="32.08"/>
    <n v="32"/>
    <n v="-7.9999999999998295E-2"/>
    <n v="-7.9999999999998295E-2"/>
    <n v="1.0024999999999999"/>
    <n v="1.0024999999999999"/>
  </r>
  <r>
    <n v="47"/>
    <s v="resources/evaluated/tuning/hz32/fps1000/tuning_hz32_fps1000_50-1_640x420_lb@3.mp4_frequency_data.json"/>
    <x v="1"/>
    <x v="1"/>
    <x v="0"/>
    <s v="640x420"/>
    <x v="0"/>
    <x v="2"/>
    <n v="32.08"/>
    <n v="255.77"/>
    <n v="32"/>
    <n v="-7.9999999999998295E-2"/>
    <n v="-223.77"/>
    <n v="1.0024999999999999"/>
    <n v="7.9928125000000003"/>
  </r>
  <r>
    <n v="48"/>
    <s v="resources/evaluated/tuning/hz32/fps1000/tuning_hz32_fps1000_50-1_640x420_wueb@5.mp4_frequency_data.json"/>
    <x v="1"/>
    <x v="1"/>
    <x v="0"/>
    <s v="640x420"/>
    <x v="1"/>
    <x v="1"/>
    <n v="32.08"/>
    <n v="63.87"/>
    <n v="32"/>
    <n v="-7.9999999999998295E-2"/>
    <n v="-31.869999999999997"/>
    <n v="1.0024999999999999"/>
    <n v="1.9959374999999999"/>
  </r>
  <r>
    <n v="49"/>
    <s v="resources/evaluated/tuning/hz32/fps1000/tuning_hz32_fps1000_50-1_640x420_stb@3.mp4_frequency_data.json"/>
    <x v="1"/>
    <x v="1"/>
    <x v="0"/>
    <s v="640x420"/>
    <x v="2"/>
    <x v="2"/>
    <n v="32.08"/>
    <n v="191.9"/>
    <n v="32"/>
    <n v="-7.9999999999998295E-2"/>
    <n v="-159.9"/>
    <n v="1.0024999999999999"/>
    <n v="5.9968750000000002"/>
  </r>
  <r>
    <n v="50"/>
    <s v="resources/evaluated/tuning/hz32/fps500/tuning_hz32_fps500_50-1_640x420_wueb@5.mp4_frequency_data.json"/>
    <x v="1"/>
    <x v="2"/>
    <x v="0"/>
    <s v="640x420"/>
    <x v="1"/>
    <x v="1"/>
    <n v="31.85"/>
    <n v="63.98"/>
    <n v="32"/>
    <n v="0.14999999999999858"/>
    <n v="-31.979999999999997"/>
    <n v="0.99531250000000004"/>
    <n v="1.9993749999999999"/>
  </r>
  <r>
    <n v="51"/>
    <s v="resources/evaluated/tuning/hz32/fps500/tuning_hz32_fps500_50-1_640x420_lb@3.mp4_frequency_data.json"/>
    <x v="1"/>
    <x v="2"/>
    <x v="0"/>
    <s v="640x420"/>
    <x v="0"/>
    <x v="2"/>
    <n v="31.85"/>
    <n v="63.98"/>
    <n v="32"/>
    <n v="0.14999999999999858"/>
    <n v="-31.979999999999997"/>
    <n v="0.99531250000000004"/>
    <n v="1.9993749999999999"/>
  </r>
  <r>
    <n v="52"/>
    <s v="resources/evaluated/tuning/hz32/fps500/tuning_hz32_fps500_50-1_640x420_stb@5.mp4_frequency_data.json"/>
    <x v="1"/>
    <x v="2"/>
    <x v="0"/>
    <s v="640x420"/>
    <x v="2"/>
    <x v="1"/>
    <n v="31.85"/>
    <n v="31.85"/>
    <n v="32"/>
    <n v="0.14999999999999858"/>
    <n v="0.14999999999999858"/>
    <n v="0.99531250000000004"/>
    <n v="0.99531250000000004"/>
  </r>
  <r>
    <n v="53"/>
    <s v="resources/evaluated/tuning/hz32/fps500/tuning_hz32_fps500_50-1_640x420_wueb@10.mp4_frequency_data.json"/>
    <x v="1"/>
    <x v="2"/>
    <x v="0"/>
    <s v="640x420"/>
    <x v="1"/>
    <x v="0"/>
    <n v="31.85"/>
    <n v="63.98"/>
    <n v="32"/>
    <n v="0.14999999999999858"/>
    <n v="-31.979999999999997"/>
    <n v="0.99531250000000004"/>
    <n v="1.9993749999999999"/>
  </r>
  <r>
    <n v="54"/>
    <s v="resources/evaluated/tuning/hz32/fps500/tuning_hz32_fps500_50-1_640x420.mp4_frequency_data.json"/>
    <x v="1"/>
    <x v="2"/>
    <x v="0"/>
    <s v="640x420.mp4"/>
    <x v="3"/>
    <x v="3"/>
    <n v="31.85"/>
    <n v="191.95"/>
    <n v="32"/>
    <n v="0.14999999999999858"/>
    <n v="-159.94999999999999"/>
    <n v="0.99531250000000004"/>
    <n v="5.9984374999999996"/>
  </r>
  <r>
    <n v="55"/>
    <s v="resources/evaluated/tuning/hz32/fps500/tuning_hz32_fps500_50-1_640x420_lb@10.mp4_frequency_data.json"/>
    <x v="1"/>
    <x v="2"/>
    <x v="0"/>
    <s v="640x420"/>
    <x v="0"/>
    <x v="0"/>
    <n v="31.85"/>
    <n v="63.98"/>
    <n v="32"/>
    <n v="0.14999999999999858"/>
    <n v="-31.979999999999997"/>
    <n v="0.99531250000000004"/>
    <n v="1.9993749999999999"/>
  </r>
  <r>
    <n v="56"/>
    <s v="resources/evaluated/tuning/hz32/fps500/tuning_hz32_fps500_50-1_640x420_stb@10.mp4_frequency_data.json"/>
    <x v="1"/>
    <x v="2"/>
    <x v="0"/>
    <s v="640x420"/>
    <x v="2"/>
    <x v="0"/>
    <n v="31.85"/>
    <n v="31.85"/>
    <n v="32"/>
    <n v="0.14999999999999858"/>
    <n v="0.14999999999999858"/>
    <n v="0.99531250000000004"/>
    <n v="0.99531250000000004"/>
  </r>
  <r>
    <n v="57"/>
    <s v="resources/evaluated/tuning/hz32/fps500/tuning_hz32_fps500_50-1_640x420_stb@3.mp4_frequency_data.json"/>
    <x v="1"/>
    <x v="2"/>
    <x v="0"/>
    <s v="640x420"/>
    <x v="2"/>
    <x v="2"/>
    <n v="31.85"/>
    <n v="31.85"/>
    <n v="32"/>
    <n v="0.14999999999999858"/>
    <n v="0.14999999999999858"/>
    <n v="0.99531250000000004"/>
    <n v="0.99531250000000004"/>
  </r>
  <r>
    <n v="58"/>
    <s v="resources/evaluated/tuning/hz32/fps500/tuning_hz32_fps500_50-1_640x420_wueb@3.mp4_frequency_data.json"/>
    <x v="1"/>
    <x v="2"/>
    <x v="0"/>
    <s v="640x420"/>
    <x v="1"/>
    <x v="2"/>
    <n v="31.85"/>
    <n v="63.98"/>
    <n v="32"/>
    <n v="0.14999999999999858"/>
    <n v="-31.979999999999997"/>
    <n v="0.99531250000000004"/>
    <n v="1.9993749999999999"/>
  </r>
  <r>
    <n v="59"/>
    <s v="resources/evaluated/tuning/hz32/fps500/tuning_hz32_fps500_50-1_640x420_lb@5.mp4_frequency_data.json"/>
    <x v="1"/>
    <x v="2"/>
    <x v="0"/>
    <s v="640x420"/>
    <x v="0"/>
    <x v="1"/>
    <n v="31.85"/>
    <n v="63.98"/>
    <n v="32"/>
    <n v="0.14999999999999858"/>
    <n v="-31.979999999999997"/>
    <n v="0.99531250000000004"/>
    <n v="1.9993749999999999"/>
  </r>
  <r>
    <n v="70"/>
    <s v="resources/evaluated/tuning/hz128/fps1000/tuning_hz128_fps1000_50-1_640x420_lb@3.mp4_frequency_data.json"/>
    <x v="2"/>
    <x v="1"/>
    <x v="0"/>
    <s v="640x420"/>
    <x v="0"/>
    <x v="2"/>
    <n v="128.04"/>
    <n v="256.07"/>
    <n v="128"/>
    <n v="-3.9999999999992042E-2"/>
    <n v="-128.07"/>
    <n v="1.0003124999999999"/>
    <n v="2.0005468749999999"/>
  </r>
  <r>
    <n v="76"/>
    <s v="resources/evaluated/tuning/hz128/fps1000/tuning_hz128_fps1000_50-1_640x420_stb@3.mp4_frequency_data.json"/>
    <x v="2"/>
    <x v="1"/>
    <x v="0"/>
    <s v="640x420"/>
    <x v="2"/>
    <x v="2"/>
    <n v="128.04"/>
    <n v="127.74"/>
    <n v="128"/>
    <n v="-3.9999999999992042E-2"/>
    <n v="0.26000000000000512"/>
    <n v="1.0003124999999999"/>
    <n v="0.99796874999999996"/>
  </r>
  <r>
    <n v="79"/>
    <s v="resources/evaluated/tuning/hz128/fps1000/tuning_hz128_fps1000_50-1_640x420_wueb@3.mp4_frequency_data.json"/>
    <x v="2"/>
    <x v="1"/>
    <x v="0"/>
    <s v="640x420"/>
    <x v="1"/>
    <x v="2"/>
    <n v="128.04"/>
    <n v="128.04"/>
    <n v="128"/>
    <n v="-3.9999999999992042E-2"/>
    <n v="-3.9999999999992042E-2"/>
    <n v="1.0003124999999999"/>
    <n v="1.0003124999999999"/>
  </r>
  <r>
    <n v="71"/>
    <s v="resources/evaluated/tuning/hz128/fps1000/tuning_hz128_fps1000_50-1_640x420_wueb@5.mp4_frequency_data.json"/>
    <x v="2"/>
    <x v="1"/>
    <x v="0"/>
    <s v="640x420"/>
    <x v="1"/>
    <x v="1"/>
    <n v="128.04"/>
    <n v="128.04"/>
    <n v="128"/>
    <n v="-3.9999999999992042E-2"/>
    <n v="-3.9999999999992042E-2"/>
    <n v="1.0003124999999999"/>
    <n v="1.0003124999999999"/>
  </r>
  <r>
    <n v="72"/>
    <s v="resources/evaluated/tuning/hz128/fps1000/tuning_hz128_fps1000_50-1_640x420_stb@5.mp4_frequency_data.json"/>
    <x v="2"/>
    <x v="1"/>
    <x v="0"/>
    <s v="640x420"/>
    <x v="2"/>
    <x v="1"/>
    <n v="128.04"/>
    <n v="256.07"/>
    <n v="128"/>
    <n v="-3.9999999999992042E-2"/>
    <n v="-128.07"/>
    <n v="1.0003124999999999"/>
    <n v="2.0005468749999999"/>
  </r>
  <r>
    <n v="78"/>
    <s v="resources/evaluated/tuning/hz128/fps1000/tuning_hz128_fps1000_50-1_640x420_lb@5.mp4_frequency_data.json"/>
    <x v="2"/>
    <x v="1"/>
    <x v="0"/>
    <s v="640x420"/>
    <x v="0"/>
    <x v="1"/>
    <n v="111.11"/>
    <n v="185.19"/>
    <n v="128"/>
    <n v="16.89"/>
    <n v="-57.19"/>
    <n v="0.868046875"/>
    <n v="1.446796875"/>
  </r>
  <r>
    <n v="73"/>
    <s v="resources/evaluated/tuning/hz128/fps1000/tuning_hz128_fps1000_50-1_640x420_stb@10.mp4_frequency_data.json"/>
    <x v="2"/>
    <x v="1"/>
    <x v="0"/>
    <s v="640x420"/>
    <x v="2"/>
    <x v="0"/>
    <n v="128"/>
    <n v="132"/>
    <n v="128"/>
    <n v="0"/>
    <n v="-4"/>
    <n v="1"/>
    <n v="1.03125"/>
  </r>
  <r>
    <n v="74"/>
    <s v="resources/evaluated/tuning/hz128/fps1000/tuning_hz128_fps1000_50-1_640x420_lb@10.mp4_frequency_data.json"/>
    <x v="2"/>
    <x v="1"/>
    <x v="0"/>
    <s v="640x420"/>
    <x v="0"/>
    <x v="0"/>
    <n v="128.04"/>
    <n v="128.04"/>
    <n v="128"/>
    <n v="-3.9999999999992042E-2"/>
    <n v="-3.9999999999992042E-2"/>
    <n v="1.0003124999999999"/>
    <n v="1.0003124999999999"/>
  </r>
  <r>
    <n v="77"/>
    <s v="resources/evaluated/tuning/hz128/fps1000/tuning_hz128_fps1000_50-1_640x420_wueb@10.mp4_frequency_data.json"/>
    <x v="2"/>
    <x v="1"/>
    <x v="0"/>
    <s v="640x420"/>
    <x v="1"/>
    <x v="0"/>
    <n v="128.04"/>
    <n v="128.04"/>
    <n v="128"/>
    <n v="-3.9999999999992042E-2"/>
    <n v="-3.9999999999992042E-2"/>
    <n v="1.0003124999999999"/>
    <n v="1.0003124999999999"/>
  </r>
  <r>
    <n v="75"/>
    <s v="resources/evaluated/tuning/hz128/fps1000/tuning_hz128_fps1000_50-1_640x420.mp4_frequency_data.json"/>
    <x v="2"/>
    <x v="1"/>
    <x v="0"/>
    <s v="640x420.mp4"/>
    <x v="3"/>
    <x v="3"/>
    <n v="128.04"/>
    <n v="255.77"/>
    <n v="128"/>
    <n v="-3.9999999999992042E-2"/>
    <n v="-127.77000000000001"/>
    <n v="1.0003124999999999"/>
    <n v="1.9982031250000001"/>
  </r>
  <r>
    <n v="80"/>
    <s v="resources/evaluated/tuning/hz128/fps500/tuning_hz128_fps500_50-1_640x420_wueb@5.mp4_frequency_data.json"/>
    <x v="2"/>
    <x v="2"/>
    <x v="0"/>
    <s v="640x420"/>
    <x v="1"/>
    <x v="1"/>
    <n v="127.97"/>
    <n v="125.36"/>
    <n v="128"/>
    <n v="3.0000000000001137E-2"/>
    <n v="2.6400000000000006"/>
    <n v="0.99976562499999999"/>
    <n v="0.979375"/>
  </r>
  <r>
    <n v="81"/>
    <s v="resources/evaluated/tuning/hz128/fps500/tuning_hz128_fps500_50-1_640x420_lb@5.mp4_frequency_data.json"/>
    <x v="2"/>
    <x v="2"/>
    <x v="0"/>
    <s v="640x420"/>
    <x v="0"/>
    <x v="1"/>
    <n v="127.97"/>
    <n v="127.97"/>
    <n v="128"/>
    <n v="3.0000000000001137E-2"/>
    <n v="3.0000000000001137E-2"/>
    <n v="0.99976562499999999"/>
    <n v="0.99976562499999999"/>
  </r>
  <r>
    <n v="82"/>
    <s v="resources/evaluated/tuning/hz128/fps500/tuning_hz128_fps500_50-1_640x420_stb@3.mp4_frequency_data.json"/>
    <x v="2"/>
    <x v="2"/>
    <x v="0"/>
    <s v="640x420"/>
    <x v="2"/>
    <x v="2"/>
    <n v="127.97"/>
    <n v="5.21"/>
    <n v="128"/>
    <n v="3.0000000000001137E-2"/>
    <n v="122.79"/>
    <n v="0.99976562499999999"/>
    <n v="4.0703125E-2"/>
  </r>
  <r>
    <n v="83"/>
    <s v="resources/evaluated/tuning/hz128/fps500/tuning_hz128_fps500_50-1_640x420_stb@10.mp4_frequency_data.json"/>
    <x v="2"/>
    <x v="2"/>
    <x v="0"/>
    <s v="640x420"/>
    <x v="2"/>
    <x v="0"/>
    <n v="127.68"/>
    <n v="127.97"/>
    <n v="128"/>
    <n v="0.31999999999999318"/>
    <n v="3.0000000000001137E-2"/>
    <n v="0.99750000000000005"/>
    <n v="0.99976562499999999"/>
  </r>
  <r>
    <n v="84"/>
    <s v="resources/evaluated/tuning/hz128/fps500/tuning_hz128_fps500_50-1_640x420_stb@5.mp4_frequency_data.json"/>
    <x v="2"/>
    <x v="2"/>
    <x v="0"/>
    <s v="640x420"/>
    <x v="2"/>
    <x v="1"/>
    <n v="127.97"/>
    <n v="5.21"/>
    <n v="128"/>
    <n v="3.0000000000001137E-2"/>
    <n v="122.79"/>
    <n v="0.99976562499999999"/>
    <n v="4.0703125E-2"/>
  </r>
  <r>
    <n v="85"/>
    <s v="resources/evaluated/tuning/hz128/fps500/tuning_hz128_fps500_50-1_640x420_wueb@10.mp4_frequency_data.json"/>
    <x v="2"/>
    <x v="2"/>
    <x v="0"/>
    <s v="640x420"/>
    <x v="1"/>
    <x v="0"/>
    <n v="127.97"/>
    <n v="136.36000000000001"/>
    <n v="128"/>
    <n v="3.0000000000001137E-2"/>
    <n v="-8.3600000000000136"/>
    <n v="0.99976562499999999"/>
    <n v="1.0653125000000001"/>
  </r>
  <r>
    <n v="86"/>
    <s v="resources/evaluated/tuning/hz128/fps500/tuning_hz128_fps500_50-1_640x420.mp4_frequency_data.json"/>
    <x v="2"/>
    <x v="2"/>
    <x v="0"/>
    <s v="640x420.mp4"/>
    <x v="3"/>
    <x v="3"/>
    <n v="127.97"/>
    <n v="249.57"/>
    <n v="128"/>
    <n v="3.0000000000001137E-2"/>
    <n v="-121.57"/>
    <n v="0.99976562499999999"/>
    <n v="1.9497656249999999"/>
  </r>
  <r>
    <n v="87"/>
    <s v="resources/evaluated/tuning/hz128/fps500/tuning_hz128_fps500_50-1_640x420_lb@3.mp4_frequency_data.json"/>
    <x v="2"/>
    <x v="2"/>
    <x v="0"/>
    <s v="640x420"/>
    <x v="0"/>
    <x v="2"/>
    <n v="127.97"/>
    <n v="244.06"/>
    <n v="128"/>
    <n v="3.0000000000001137E-2"/>
    <n v="-116.06"/>
    <n v="0.99976562499999999"/>
    <n v="1.90671875"/>
  </r>
  <r>
    <n v="88"/>
    <s v="resources/evaluated/tuning/hz128/fps500/tuning_hz128_fps500_50-1_640x420_lb@10.mp4_frequency_data.json"/>
    <x v="2"/>
    <x v="2"/>
    <x v="0"/>
    <s v="640x420"/>
    <x v="0"/>
    <x v="0"/>
    <n v="127.97"/>
    <n v="137.52000000000001"/>
    <n v="128"/>
    <n v="3.0000000000001137E-2"/>
    <n v="-9.5200000000000102"/>
    <n v="0.99976562499999999"/>
    <n v="1.0743750000000001"/>
  </r>
  <r>
    <n v="89"/>
    <s v="resources/evaluated/tuning/hz128/fps500/tuning_hz128_fps500_50-1_640x420_wueb@3.mp4_frequency_data.json"/>
    <x v="2"/>
    <x v="2"/>
    <x v="0"/>
    <s v="640x420"/>
    <x v="1"/>
    <x v="2"/>
    <n v="127.97"/>
    <n v="5.21"/>
    <n v="128"/>
    <n v="3.0000000000001137E-2"/>
    <n v="122.79"/>
    <n v="0.99976562499999999"/>
    <n v="4.0703125E-2"/>
  </r>
  <r>
    <n v="60"/>
    <s v="resources/evaluated/tuning/hz128/fps250/tuning_hz128_fps250_50-1_640x420_lb@5.mp4_frequency_data.json"/>
    <x v="2"/>
    <x v="0"/>
    <x v="0"/>
    <s v="640x420"/>
    <x v="0"/>
    <x v="1"/>
    <n v="122.18"/>
    <n v="122.18"/>
    <n v="128"/>
    <n v="5.8199999999999932"/>
    <n v="5.8199999999999932"/>
    <n v="0.95453125000000005"/>
    <n v="0.95453125000000005"/>
  </r>
  <r>
    <n v="61"/>
    <s v="resources/evaluated/tuning/hz128/fps250/tuning_hz128_fps250_50-1_640x420_wueb@3.mp4_frequency_data.json"/>
    <x v="2"/>
    <x v="0"/>
    <x v="0"/>
    <s v="640x420"/>
    <x v="1"/>
    <x v="2"/>
    <n v="122.04"/>
    <n v="124.58"/>
    <n v="128"/>
    <n v="5.9599999999999937"/>
    <n v="3.4200000000000017"/>
    <n v="0.95343750000000005"/>
    <n v="0.97328124999999999"/>
  </r>
  <r>
    <n v="62"/>
    <s v="resources/evaluated/tuning/hz128/fps250/tuning_hz128_fps250_50-1_640x420_stb@3.mp4_frequency_data.json"/>
    <x v="2"/>
    <x v="0"/>
    <x v="0"/>
    <s v="640x420"/>
    <x v="2"/>
    <x v="2"/>
    <n v="122.04"/>
    <n v="120.63"/>
    <n v="128"/>
    <n v="5.9599999999999937"/>
    <n v="7.3700000000000045"/>
    <n v="0.95343750000000005"/>
    <n v="0.94242187499999996"/>
  </r>
  <r>
    <n v="63"/>
    <s v="resources/evaluated/tuning/hz128/fps250/tuning_hz128_fps250_50-1_640x420.mp4_frequency_data.json"/>
    <x v="2"/>
    <x v="0"/>
    <x v="0"/>
    <s v="640x420.mp4"/>
    <x v="3"/>
    <x v="3"/>
    <n v="122.04"/>
    <n v="122.32"/>
    <n v="128"/>
    <n v="5.9599999999999937"/>
    <n v="5.6800000000000068"/>
    <n v="0.95343750000000005"/>
    <n v="0.95562499999999995"/>
  </r>
  <r>
    <n v="64"/>
    <s v="resources/evaluated/tuning/hz128/fps250/tuning_hz128_fps250_50-1_640x420_wueb@10.mp4_frequency_data.json"/>
    <x v="2"/>
    <x v="0"/>
    <x v="0"/>
    <s v="640x420"/>
    <x v="1"/>
    <x v="0"/>
    <n v="122.04"/>
    <n v="118.94"/>
    <n v="128"/>
    <n v="5.9599999999999937"/>
    <n v="9.0600000000000023"/>
    <n v="0.95343750000000005"/>
    <n v="0.92921874999999998"/>
  </r>
  <r>
    <n v="65"/>
    <s v="resources/evaluated/tuning/hz128/fps250/tuning_hz128_fps250_50-1_640x420_lb@10.mp4_frequency_data.json"/>
    <x v="2"/>
    <x v="0"/>
    <x v="0"/>
    <s v="640x420"/>
    <x v="0"/>
    <x v="0"/>
    <n v="122.18"/>
    <n v="121.9"/>
    <n v="128"/>
    <n v="5.8199999999999932"/>
    <n v="6.0999999999999943"/>
    <n v="0.95453125000000005"/>
    <n v="0.95234375000000004"/>
  </r>
  <r>
    <n v="66"/>
    <s v="resources/evaluated/tuning/hz128/fps250/tuning_hz128_fps250_50-1_640x420_stb@10.mp4_frequency_data.json"/>
    <x v="2"/>
    <x v="0"/>
    <x v="0"/>
    <s v="640x420"/>
    <x v="2"/>
    <x v="0"/>
    <n v="8.06"/>
    <n v="64.52"/>
    <n v="128"/>
    <n v="119.94"/>
    <n v="63.480000000000004"/>
    <n v="6.2968750000000004E-2"/>
    <n v="0.50406249999999997"/>
  </r>
  <r>
    <n v="67"/>
    <s v="resources/evaluated/tuning/hz128/fps250/tuning_hz128_fps250_50-1_640x420_wueb@5.mp4_frequency_data.json"/>
    <x v="2"/>
    <x v="0"/>
    <x v="0"/>
    <s v="640x420"/>
    <x v="1"/>
    <x v="1"/>
    <n v="122.04"/>
    <n v="111.61"/>
    <n v="128"/>
    <n v="5.9599999999999937"/>
    <n v="16.39"/>
    <n v="0.95343750000000005"/>
    <n v="0.871953125"/>
  </r>
  <r>
    <n v="68"/>
    <s v="resources/evaluated/tuning/hz128/fps250/tuning_hz128_fps250_50-1_640x420_stb@5.mp4_frequency_data.json"/>
    <x v="2"/>
    <x v="0"/>
    <x v="0"/>
    <s v="640x420"/>
    <x v="2"/>
    <x v="1"/>
    <n v="122.04"/>
    <n v="124.58"/>
    <n v="128"/>
    <n v="5.9599999999999937"/>
    <n v="3.4200000000000017"/>
    <n v="0.95343750000000005"/>
    <n v="0.97328124999999999"/>
  </r>
  <r>
    <n v="69"/>
    <s v="resources/evaluated/tuning/hz128/fps250/tuning_hz128_fps250_50-1_640x420_lb@3.mp4_frequency_data.json"/>
    <x v="2"/>
    <x v="0"/>
    <x v="0"/>
    <s v="640x420"/>
    <x v="0"/>
    <x v="2"/>
    <n v="122.18"/>
    <n v="124.44"/>
    <n v="128"/>
    <n v="5.8199999999999932"/>
    <n v="3.5600000000000023"/>
    <n v="0.95453125000000005"/>
    <n v="0.97218749999999998"/>
  </r>
  <r>
    <n v="0"/>
    <s v="resources/evaluated/koolkast-cool/fps250/koolkast-cool_fps250_50-1_640x420_stb@5.mp4_frequency_data.json"/>
    <x v="3"/>
    <x v="0"/>
    <x v="0"/>
    <s v="640x420"/>
    <x v="2"/>
    <x v="1"/>
    <n v="33.82"/>
    <n v="33.82"/>
    <n v="35"/>
    <n v="1.1799999999999997"/>
    <n v="1.1799999999999997"/>
    <n v="0.9662857142857143"/>
    <n v="0.9662857142857143"/>
  </r>
  <r>
    <n v="1"/>
    <s v="resources/evaluated/koolkast-cool/fps250/koolkast-cool_fps250_50-1_640x420_lb@5.mp4_frequency_data.json"/>
    <x v="3"/>
    <x v="0"/>
    <x v="0"/>
    <s v="640x420"/>
    <x v="0"/>
    <x v="1"/>
    <n v="33.78"/>
    <n v="33.78"/>
    <n v="35"/>
    <n v="1.2199999999999989"/>
    <n v="1.2199999999999989"/>
    <n v="0.96514285714285719"/>
    <n v="0.96514285714285719"/>
  </r>
  <r>
    <n v="2"/>
    <s v="resources/evaluated/koolkast-cool/fps250/koolkast-cool_fps250_50-1_640x420_stb@10.mp4_frequency_data.json"/>
    <x v="3"/>
    <x v="0"/>
    <x v="0"/>
    <s v="640x420"/>
    <x v="2"/>
    <x v="0"/>
    <n v="33.82"/>
    <n v="33.82"/>
    <n v="35"/>
    <n v="1.1799999999999997"/>
    <n v="1.1799999999999997"/>
    <n v="0.9662857142857143"/>
    <n v="0.9662857142857143"/>
  </r>
  <r>
    <n v="3"/>
    <s v="resources/evaluated/koolkast-cool/fps250/koolkast-cool_fps250_50-1_640x420_lb@10.mp4_frequency_data.json"/>
    <x v="3"/>
    <x v="0"/>
    <x v="0"/>
    <s v="640x420"/>
    <x v="0"/>
    <x v="0"/>
    <n v="33.78"/>
    <n v="33.78"/>
    <n v="35"/>
    <n v="1.2199999999999989"/>
    <n v="1.2199999999999989"/>
    <n v="0.96514285714285719"/>
    <n v="0.96514285714285719"/>
  </r>
  <r>
    <n v="4"/>
    <s v="resources/evaluated/koolkast-cool/fps250/koolkast-cool_fps250_50-1_640x420_wueb@5.mp4_frequency_data.json"/>
    <x v="3"/>
    <x v="0"/>
    <x v="0"/>
    <s v="640x420"/>
    <x v="1"/>
    <x v="1"/>
    <n v="33.82"/>
    <n v="33.82"/>
    <n v="35"/>
    <n v="1.1799999999999997"/>
    <n v="1.1799999999999997"/>
    <n v="0.9662857142857143"/>
    <n v="0.9662857142857143"/>
  </r>
  <r>
    <n v="5"/>
    <s v="resources/evaluated/koolkast-cool/fps250/koolkast-cool_fps250_50-1_640x420_wueb@3.mp4_frequency_data.json"/>
    <x v="3"/>
    <x v="0"/>
    <x v="0"/>
    <s v="640x420"/>
    <x v="1"/>
    <x v="2"/>
    <n v="33.82"/>
    <n v="33.82"/>
    <n v="35"/>
    <n v="1.1799999999999997"/>
    <n v="1.1799999999999997"/>
    <n v="0.9662857142857143"/>
    <n v="0.9662857142857143"/>
  </r>
  <r>
    <n v="6"/>
    <s v="resources/evaluated/koolkast-cool/fps250/koolkast-cool_fps250_50-1_640x420_wueb@10.mp4_frequency_data.json"/>
    <x v="3"/>
    <x v="0"/>
    <x v="0"/>
    <s v="640x420"/>
    <x v="1"/>
    <x v="0"/>
    <n v="33.82"/>
    <n v="33.82"/>
    <n v="35"/>
    <n v="1.1799999999999997"/>
    <n v="1.1799999999999997"/>
    <n v="0.9662857142857143"/>
    <n v="0.9662857142857143"/>
  </r>
  <r>
    <n v="7"/>
    <s v="resources/evaluated/koolkast-cool/fps250/koolkast-cool_fps250_50-1_640x420.mp4_frequency_data.json"/>
    <x v="3"/>
    <x v="0"/>
    <x v="0"/>
    <s v="640x420.mp4"/>
    <x v="3"/>
    <x v="3"/>
    <n v="33.82"/>
    <n v="33.82"/>
    <n v="35"/>
    <n v="1.1799999999999997"/>
    <n v="1.1799999999999997"/>
    <n v="0.9662857142857143"/>
    <n v="0.9662857142857143"/>
  </r>
  <r>
    <n v="8"/>
    <s v="resources/evaluated/koolkast-cool/fps250/koolkast-cool_fps250_50-1_640x420_lb@3.mp4_frequency_data.json"/>
    <x v="3"/>
    <x v="0"/>
    <x v="0"/>
    <s v="640x420"/>
    <x v="0"/>
    <x v="2"/>
    <n v="33.78"/>
    <n v="33.78"/>
    <n v="35"/>
    <n v="1.2199999999999989"/>
    <n v="1.2199999999999989"/>
    <n v="0.96514285714285719"/>
    <n v="0.96514285714285719"/>
  </r>
  <r>
    <n v="9"/>
    <s v="resources/evaluated/koolkast-cool/fps250/koolkast-cool_fps250_50-1_640x420_stb@3.mp4_frequency_data.json"/>
    <x v="3"/>
    <x v="0"/>
    <x v="0"/>
    <s v="640x420"/>
    <x v="2"/>
    <x v="2"/>
    <n v="33.82"/>
    <n v="33.82"/>
    <n v="35"/>
    <n v="1.1799999999999997"/>
    <n v="1.1799999999999997"/>
    <n v="0.9662857142857143"/>
    <n v="0.9662857142857143"/>
  </r>
  <r>
    <n v="10"/>
    <s v="resources/evaluated/koolkast-cool/fps60/koolkast-cool_fps60_50-1_640x420_stb@10.mp4_frequency_data.json"/>
    <x v="3"/>
    <x v="3"/>
    <x v="0"/>
    <s v="640x420"/>
    <x v="2"/>
    <x v="0"/>
    <n v="26.18"/>
    <n v="26.18"/>
    <n v="35"/>
    <n v="8.82"/>
    <n v="8.82"/>
    <n v="0.748"/>
    <n v="0.748"/>
  </r>
  <r>
    <n v="11"/>
    <s v="resources/evaluated/koolkast-cool/fps60/koolkast-cool_fps60_50-1_640x420_lb@5.mp4_frequency_data.json"/>
    <x v="3"/>
    <x v="3"/>
    <x v="0"/>
    <s v="640x420"/>
    <x v="0"/>
    <x v="1"/>
    <n v="29.73"/>
    <n v="26.18"/>
    <n v="35"/>
    <n v="5.27"/>
    <n v="8.82"/>
    <n v="0.84942857142857142"/>
    <n v="0.748"/>
  </r>
  <r>
    <n v="12"/>
    <s v="resources/evaluated/koolkast-cool/fps60/koolkast-cool_fps60_50-1_640x420_wueb@5.mp4_frequency_data.json"/>
    <x v="3"/>
    <x v="3"/>
    <x v="0"/>
    <s v="640x420"/>
    <x v="1"/>
    <x v="1"/>
    <n v="28.64"/>
    <n v="26.18"/>
    <n v="35"/>
    <n v="6.3599999999999994"/>
    <n v="8.82"/>
    <n v="0.81828571428571428"/>
    <n v="0.748"/>
  </r>
  <r>
    <n v="13"/>
    <s v="resources/evaluated/koolkast-cool/fps60/koolkast-cool_fps60_50-1_640x420_stb@3.mp4_frequency_data.json"/>
    <x v="3"/>
    <x v="3"/>
    <x v="0"/>
    <s v="640x420"/>
    <x v="2"/>
    <x v="2"/>
    <n v="26.18"/>
    <n v="26.18"/>
    <n v="35"/>
    <n v="8.82"/>
    <n v="8.82"/>
    <n v="0.748"/>
    <n v="0.748"/>
  </r>
  <r>
    <n v="14"/>
    <s v="resources/evaluated/koolkast-cool/fps60/koolkast-cool_fps60_50-1_640x420_wueb@10.mp4_frequency_data.json"/>
    <x v="3"/>
    <x v="3"/>
    <x v="0"/>
    <s v="640x420"/>
    <x v="1"/>
    <x v="0"/>
    <n v="26.18"/>
    <n v="26.18"/>
    <n v="35"/>
    <n v="8.82"/>
    <n v="8.82"/>
    <n v="0.748"/>
    <n v="0.748"/>
  </r>
  <r>
    <n v="15"/>
    <s v="resources/evaluated/koolkast-cool/fps60/koolkast-cool_fps60_50-1_640x420.mp4_frequency_data.json"/>
    <x v="3"/>
    <x v="3"/>
    <x v="0"/>
    <s v="640x420.mp4"/>
    <x v="3"/>
    <x v="3"/>
    <n v="26.18"/>
    <n v="26.18"/>
    <n v="35"/>
    <n v="8.82"/>
    <n v="8.82"/>
    <n v="0.748"/>
    <n v="0.748"/>
  </r>
  <r>
    <n v="16"/>
    <s v="resources/evaluated/koolkast-cool/fps60/koolkast-cool_fps60_50-1_640x420_wueb@3.mp4_frequency_data.json"/>
    <x v="3"/>
    <x v="3"/>
    <x v="0"/>
    <s v="640x420"/>
    <x v="1"/>
    <x v="2"/>
    <n v="20.45"/>
    <n v="26.18"/>
    <n v="35"/>
    <n v="14.55"/>
    <n v="8.82"/>
    <n v="0.5842857142857143"/>
    <n v="0.748"/>
  </r>
  <r>
    <n v="17"/>
    <s v="resources/evaluated/koolkast-cool/fps60/koolkast-cool_fps60_50-1_640x420_stb@5.mp4_frequency_data.json"/>
    <x v="3"/>
    <x v="3"/>
    <x v="0"/>
    <s v="640x420"/>
    <x v="2"/>
    <x v="1"/>
    <n v="26.18"/>
    <n v="26.18"/>
    <n v="35"/>
    <n v="8.82"/>
    <n v="8.82"/>
    <n v="0.748"/>
    <n v="0.748"/>
  </r>
  <r>
    <n v="18"/>
    <s v="resources/evaluated/koolkast-cool/fps60/koolkast-cool_fps60_50-1_640x420_lb@3.mp4_frequency_data.json"/>
    <x v="3"/>
    <x v="3"/>
    <x v="0"/>
    <s v="640x420"/>
    <x v="0"/>
    <x v="2"/>
    <n v="26.18"/>
    <n v="26.18"/>
    <n v="35"/>
    <n v="8.82"/>
    <n v="8.82"/>
    <n v="0.748"/>
    <n v="0.748"/>
  </r>
  <r>
    <n v="19"/>
    <s v="resources/evaluated/koolkast-cool/fps60/koolkast-cool_fps60_50-1_640x420_lb@10.mp4_frequency_data.json"/>
    <x v="3"/>
    <x v="3"/>
    <x v="0"/>
    <s v="640x420"/>
    <x v="0"/>
    <x v="0"/>
    <n v="29.45"/>
    <n v="26.18"/>
    <n v="35"/>
    <n v="5.5500000000000007"/>
    <n v="8.82"/>
    <n v="0.84142857142857141"/>
    <n v="0.748"/>
  </r>
  <r>
    <n v="20"/>
    <s v="resources/evaluated/koolkast-cool/fps1000/koolkast-cool_fps1000_50-1_640x420.mp4_frequency_data.json"/>
    <x v="3"/>
    <x v="1"/>
    <x v="0"/>
    <s v="640x420.mp4"/>
    <x v="3"/>
    <x v="3"/>
    <n v="33.880000000000003"/>
    <n v="33.880000000000003"/>
    <n v="35"/>
    <n v="1.1199999999999974"/>
    <n v="1.1199999999999974"/>
    <n v="0.96800000000000008"/>
    <n v="0.96800000000000008"/>
  </r>
  <r>
    <n v="21"/>
    <s v="resources/evaluated/koolkast-cool/fps1000/koolkast-cool_fps1000_50-1_640x420_lb@5.mp4_frequency_data.json"/>
    <x v="3"/>
    <x v="1"/>
    <x v="0"/>
    <s v="640x420"/>
    <x v="0"/>
    <x v="1"/>
    <n v="33.880000000000003"/>
    <n v="33.880000000000003"/>
    <n v="35"/>
    <n v="1.1199999999999974"/>
    <n v="1.1199999999999974"/>
    <n v="0.96800000000000008"/>
    <n v="0.96800000000000008"/>
  </r>
  <r>
    <n v="22"/>
    <s v="resources/evaluated/koolkast-cool/fps1000/koolkast-cool_fps1000_50-1_640x420_wueb@10.mp4_frequency_data.json"/>
    <x v="3"/>
    <x v="1"/>
    <x v="0"/>
    <s v="640x420"/>
    <x v="1"/>
    <x v="0"/>
    <n v="33.880000000000003"/>
    <n v="33.880000000000003"/>
    <n v="35"/>
    <n v="1.1199999999999974"/>
    <n v="1.1199999999999974"/>
    <n v="0.96800000000000008"/>
    <n v="0.96800000000000008"/>
  </r>
  <r>
    <n v="23"/>
    <s v="resources/evaluated/koolkast-cool/fps1000/koolkast-cool_fps1000_50-1_640x420_wueb@3.mp4_frequency_data.json"/>
    <x v="3"/>
    <x v="1"/>
    <x v="0"/>
    <s v="640x420"/>
    <x v="1"/>
    <x v="2"/>
    <n v="33.880000000000003"/>
    <n v="33.880000000000003"/>
    <n v="35"/>
    <n v="1.1199999999999974"/>
    <n v="1.1199999999999974"/>
    <n v="0.96800000000000008"/>
    <n v="0.96800000000000008"/>
  </r>
  <r>
    <n v="24"/>
    <s v="resources/evaluated/koolkast-cool/fps1000/koolkast-cool_fps1000_50-1_640x420_stb@3.mp4_frequency_data.json"/>
    <x v="3"/>
    <x v="1"/>
    <x v="0"/>
    <s v="640x420"/>
    <x v="2"/>
    <x v="2"/>
    <n v="33.880000000000003"/>
    <n v="33.880000000000003"/>
    <n v="35"/>
    <n v="1.1199999999999974"/>
    <n v="1.1199999999999974"/>
    <n v="0.96800000000000008"/>
    <n v="0.96800000000000008"/>
  </r>
  <r>
    <n v="25"/>
    <s v="resources/evaluated/koolkast-cool/fps1000/koolkast-cool_fps1000_50-1_640x420_stb@5.mp4_frequency_data.json"/>
    <x v="3"/>
    <x v="1"/>
    <x v="0"/>
    <s v="640x420"/>
    <x v="2"/>
    <x v="1"/>
    <n v="33.880000000000003"/>
    <n v="33.880000000000003"/>
    <n v="35"/>
    <n v="1.1199999999999974"/>
    <n v="1.1199999999999974"/>
    <n v="0.96800000000000008"/>
    <n v="0.96800000000000008"/>
  </r>
  <r>
    <n v="26"/>
    <s v="resources/evaluated/koolkast-cool/fps1000/koolkast-cool_fps1000_50-1_640x420_stb@10.mp4_frequency_data.json"/>
    <x v="3"/>
    <x v="1"/>
    <x v="0"/>
    <s v="640x420"/>
    <x v="2"/>
    <x v="0"/>
    <n v="33.880000000000003"/>
    <n v="33.880000000000003"/>
    <n v="35"/>
    <n v="1.1199999999999974"/>
    <n v="1.1199999999999974"/>
    <n v="0.96800000000000008"/>
    <n v="0.96800000000000008"/>
  </r>
  <r>
    <n v="27"/>
    <s v="resources/evaluated/koolkast-cool/fps1000/koolkast-cool_fps1000_50-1_640x420_lb@3.mp4_frequency_data.json"/>
    <x v="3"/>
    <x v="1"/>
    <x v="0"/>
    <s v="640x420"/>
    <x v="0"/>
    <x v="2"/>
    <n v="33.880000000000003"/>
    <n v="33.880000000000003"/>
    <n v="35"/>
    <n v="1.1199999999999974"/>
    <n v="1.1199999999999974"/>
    <n v="0.96800000000000008"/>
    <n v="0.96800000000000008"/>
  </r>
  <r>
    <n v="28"/>
    <s v="resources/evaluated/koolkast-cool/fps1000/koolkast-cool_fps1000_50-1_640x420_lb@10.mp4_frequency_data.json"/>
    <x v="3"/>
    <x v="1"/>
    <x v="0"/>
    <s v="640x420"/>
    <x v="0"/>
    <x v="0"/>
    <n v="33.880000000000003"/>
    <n v="33.880000000000003"/>
    <n v="35"/>
    <n v="1.1199999999999974"/>
    <n v="1.1199999999999974"/>
    <n v="0.96800000000000008"/>
    <n v="0.96800000000000008"/>
  </r>
  <r>
    <n v="29"/>
    <s v="resources/evaluated/koolkast-cool/fps1000/koolkast-cool_fps1000_50-1_640x420_wueb@5.mp4_frequency_data.json"/>
    <x v="3"/>
    <x v="1"/>
    <x v="0"/>
    <s v="640x420"/>
    <x v="1"/>
    <x v="1"/>
    <n v="33.880000000000003"/>
    <n v="33.880000000000003"/>
    <n v="35"/>
    <n v="1.1199999999999974"/>
    <n v="1.1199999999999974"/>
    <n v="0.96800000000000008"/>
    <n v="0.96800000000000008"/>
  </r>
  <r>
    <n v="30"/>
    <s v="resources/evaluated/koolkast-cool/fps500/koolkast-cool_fps500_50-1_640x420_lb@10.mp4_frequency_data.json"/>
    <x v="3"/>
    <x v="2"/>
    <x v="0"/>
    <s v="640x420"/>
    <x v="0"/>
    <x v="0"/>
    <n v="33.869999999999997"/>
    <n v="33.869999999999997"/>
    <n v="35"/>
    <n v="1.1300000000000026"/>
    <n v="1.1300000000000026"/>
    <n v="0.96771428571428564"/>
    <n v="0.96771428571428564"/>
  </r>
  <r>
    <n v="31"/>
    <s v="resources/evaluated/koolkast-cool/fps500/koolkast-cool_fps500_50-1_640x420.mp4_frequency_data.json"/>
    <x v="3"/>
    <x v="2"/>
    <x v="0"/>
    <s v="640x420.mp4"/>
    <x v="3"/>
    <x v="3"/>
    <n v="33.869999999999997"/>
    <n v="33.869999999999997"/>
    <n v="35"/>
    <n v="1.1300000000000026"/>
    <n v="1.1300000000000026"/>
    <n v="0.96771428571428564"/>
    <n v="0.96771428571428564"/>
  </r>
  <r>
    <n v="32"/>
    <s v="resources/evaluated/koolkast-cool/fps500/koolkast-cool_fps500_50-1_640x420_wueb@3.mp4_frequency_data.json"/>
    <x v="3"/>
    <x v="2"/>
    <x v="0"/>
    <s v="640x420"/>
    <x v="1"/>
    <x v="2"/>
    <n v="67.75"/>
    <n v="33.869999999999997"/>
    <n v="35"/>
    <n v="-32.75"/>
    <n v="1.1300000000000026"/>
    <n v="1.9357142857142857"/>
    <n v="0.96771428571428564"/>
  </r>
  <r>
    <n v="33"/>
    <s v="resources/evaluated/koolkast-cool/fps500/koolkast-cool_fps500_50-1_640x420_lb@5.mp4_frequency_data.json"/>
    <x v="3"/>
    <x v="2"/>
    <x v="0"/>
    <s v="640x420"/>
    <x v="0"/>
    <x v="1"/>
    <n v="33.869999999999997"/>
    <n v="33.869999999999997"/>
    <n v="35"/>
    <n v="1.1300000000000026"/>
    <n v="1.1300000000000026"/>
    <n v="0.96771428571428564"/>
    <n v="0.96771428571428564"/>
  </r>
  <r>
    <n v="34"/>
    <s v="resources/evaluated/koolkast-cool/fps500/koolkast-cool_fps500_50-1_640x420_stb@5.mp4_frequency_data.json"/>
    <x v="3"/>
    <x v="2"/>
    <x v="0"/>
    <s v="640x420"/>
    <x v="2"/>
    <x v="1"/>
    <n v="33.869999999999997"/>
    <n v="33.869999999999997"/>
    <n v="35"/>
    <n v="1.1300000000000026"/>
    <n v="1.1300000000000026"/>
    <n v="0.96771428571428564"/>
    <n v="0.96771428571428564"/>
  </r>
  <r>
    <n v="35"/>
    <s v="resources/evaluated/koolkast-cool/fps500/koolkast-cool_fps500_50-1_640x420_wueb@10.mp4_frequency_data.json"/>
    <x v="3"/>
    <x v="2"/>
    <x v="0"/>
    <s v="640x420"/>
    <x v="1"/>
    <x v="0"/>
    <n v="33.869999999999997"/>
    <n v="33.869999999999997"/>
    <n v="35"/>
    <n v="1.1300000000000026"/>
    <n v="1.1300000000000026"/>
    <n v="0.96771428571428564"/>
    <n v="0.96771428571428564"/>
  </r>
  <r>
    <n v="36"/>
    <s v="resources/evaluated/koolkast-cool/fps500/koolkast-cool_fps500_50-1_640x420_lb@3.mp4_frequency_data.json"/>
    <x v="3"/>
    <x v="2"/>
    <x v="0"/>
    <s v="640x420"/>
    <x v="0"/>
    <x v="2"/>
    <n v="67.75"/>
    <n v="33.869999999999997"/>
    <n v="35"/>
    <n v="-32.75"/>
    <n v="1.1300000000000026"/>
    <n v="1.9357142857142857"/>
    <n v="0.96771428571428564"/>
  </r>
  <r>
    <n v="37"/>
    <s v="resources/evaluated/koolkast-cool/fps500/koolkast-cool_fps500_50-1_640x420_wueb@5.mp4_frequency_data.json"/>
    <x v="3"/>
    <x v="2"/>
    <x v="0"/>
    <s v="640x420"/>
    <x v="1"/>
    <x v="1"/>
    <n v="33.869999999999997"/>
    <n v="33.869999999999997"/>
    <n v="35"/>
    <n v="1.1300000000000026"/>
    <n v="1.1300000000000026"/>
    <n v="0.96771428571428564"/>
    <n v="0.96771428571428564"/>
  </r>
  <r>
    <n v="38"/>
    <s v="resources/evaluated/koolkast-cool/fps500/koolkast-cool_fps500_50-1_640x420_stb@3.mp4_frequency_data.json"/>
    <x v="3"/>
    <x v="2"/>
    <x v="0"/>
    <s v="640x420"/>
    <x v="2"/>
    <x v="2"/>
    <n v="33.869999999999997"/>
    <n v="33.869999999999997"/>
    <n v="35"/>
    <n v="1.1300000000000026"/>
    <n v="1.1300000000000026"/>
    <n v="0.96771428571428564"/>
    <n v="0.96771428571428564"/>
  </r>
  <r>
    <n v="39"/>
    <s v="resources/evaluated/koolkast-cool/fps500/koolkast-cool_fps500_50-1_640x420_stb@10.mp4_frequency_data.json"/>
    <x v="3"/>
    <x v="2"/>
    <x v="0"/>
    <s v="640x420"/>
    <x v="2"/>
    <x v="0"/>
    <n v="33.869999999999997"/>
    <n v="33.869999999999997"/>
    <n v="35"/>
    <n v="1.1300000000000026"/>
    <n v="1.1300000000000026"/>
    <n v="0.96771428571428564"/>
    <n v="0.96771428571428564"/>
  </r>
  <r>
    <n v="40"/>
    <s v="resources/evaluated/koolkast-cool/fps240/koolkast-cool_fps240_50-1_640x420_stb@3.mp4_frequency_data.json"/>
    <x v="3"/>
    <x v="4"/>
    <x v="0"/>
    <s v="640x420"/>
    <x v="2"/>
    <x v="2"/>
    <n v="33.74"/>
    <n v="33.74"/>
    <n v="35"/>
    <n v="1.259999999999998"/>
    <n v="1.259999999999998"/>
    <n v="0.96400000000000008"/>
    <n v="0.96400000000000008"/>
  </r>
  <r>
    <n v="41"/>
    <s v="resources/evaluated/koolkast-cool/fps240/koolkast-cool_fps240_50-1_640x420_lb@5.mp4_frequency_data.json"/>
    <x v="3"/>
    <x v="4"/>
    <x v="0"/>
    <s v="640x420"/>
    <x v="0"/>
    <x v="1"/>
    <n v="33.74"/>
    <n v="33.74"/>
    <n v="35"/>
    <n v="1.259999999999998"/>
    <n v="1.259999999999998"/>
    <n v="0.96400000000000008"/>
    <n v="0.96400000000000008"/>
  </r>
  <r>
    <n v="42"/>
    <s v="resources/evaluated/koolkast-cool/fps240/koolkast-cool_fps240_50-1_640x420_wueb@3.mp4_frequency_data.json"/>
    <x v="3"/>
    <x v="4"/>
    <x v="0"/>
    <s v="640x420"/>
    <x v="1"/>
    <x v="2"/>
    <n v="28.57"/>
    <n v="33.74"/>
    <n v="35"/>
    <n v="6.43"/>
    <n v="1.259999999999998"/>
    <n v="0.81628571428571428"/>
    <n v="0.96400000000000008"/>
  </r>
  <r>
    <n v="43"/>
    <s v="resources/evaluated/koolkast-cool/fps240/koolkast-cool_fps240_50-1_640x420_wueb@10.mp4_frequency_data.json"/>
    <x v="3"/>
    <x v="4"/>
    <x v="0"/>
    <s v="640x420"/>
    <x v="1"/>
    <x v="0"/>
    <n v="28.57"/>
    <n v="33.74"/>
    <n v="35"/>
    <n v="6.43"/>
    <n v="1.259999999999998"/>
    <n v="0.81628571428571428"/>
    <n v="0.96400000000000008"/>
  </r>
  <r>
    <n v="44"/>
    <s v="resources/evaluated/koolkast-cool/fps240/koolkast-cool_fps240_50-1_640x420_wueb@5.mp4_frequency_data.json"/>
    <x v="3"/>
    <x v="4"/>
    <x v="0"/>
    <s v="640x420"/>
    <x v="1"/>
    <x v="1"/>
    <n v="55.51"/>
    <n v="33.74"/>
    <n v="35"/>
    <n v="-20.509999999999998"/>
    <n v="1.259999999999998"/>
    <n v="1.5859999999999999"/>
    <n v="0.96400000000000008"/>
  </r>
  <r>
    <n v="45"/>
    <s v="resources/evaluated/koolkast-cool/fps240/koolkast-cool_fps240_50-1_640x420_stb@5.mp4_frequency_data.json"/>
    <x v="3"/>
    <x v="4"/>
    <x v="0"/>
    <s v="640x420"/>
    <x v="2"/>
    <x v="1"/>
    <n v="67.760000000000005"/>
    <n v="33.74"/>
    <n v="35"/>
    <n v="-32.760000000000005"/>
    <n v="1.259999999999998"/>
    <n v="1.9360000000000002"/>
    <n v="0.96400000000000008"/>
  </r>
  <r>
    <n v="46"/>
    <s v="resources/evaluated/koolkast-cool/fps240/koolkast-cool_fps240_50-1_640x420_lb@3.mp4_frequency_data.json"/>
    <x v="3"/>
    <x v="4"/>
    <x v="0"/>
    <s v="640x420"/>
    <x v="0"/>
    <x v="2"/>
    <n v="27.48"/>
    <n v="33.74"/>
    <n v="35"/>
    <n v="7.52"/>
    <n v="1.259999999999998"/>
    <n v="0.78514285714285714"/>
    <n v="0.96400000000000008"/>
  </r>
  <r>
    <n v="47"/>
    <s v="resources/evaluated/koolkast-cool/fps240/koolkast-cool_fps240_50-1_640x420.mp4_frequency_data.json"/>
    <x v="3"/>
    <x v="4"/>
    <x v="0"/>
    <s v="640x420.mp4"/>
    <x v="3"/>
    <x v="3"/>
    <n v="27.48"/>
    <n v="33.74"/>
    <n v="35"/>
    <n v="7.52"/>
    <n v="1.259999999999998"/>
    <n v="0.78514285714285714"/>
    <n v="0.96400000000000008"/>
  </r>
  <r>
    <n v="48"/>
    <s v="resources/evaluated/koolkast-cool/fps240/koolkast-cool_fps240_50-1_640x420_lb@10.mp4_frequency_data.json"/>
    <x v="3"/>
    <x v="4"/>
    <x v="0"/>
    <s v="640x420"/>
    <x v="0"/>
    <x v="0"/>
    <n v="33.74"/>
    <n v="33.74"/>
    <n v="35"/>
    <n v="1.259999999999998"/>
    <n v="1.259999999999998"/>
    <n v="0.96400000000000008"/>
    <n v="0.96400000000000008"/>
  </r>
  <r>
    <n v="49"/>
    <s v="resources/evaluated/koolkast-cool/fps240/koolkast-cool_fps240_50-1_640x420_stb@10.mp4_frequency_data.json"/>
    <x v="3"/>
    <x v="4"/>
    <x v="0"/>
    <s v="640x420"/>
    <x v="2"/>
    <x v="0"/>
    <n v="33.74"/>
    <n v="33.74"/>
    <n v="35"/>
    <n v="1.259999999999998"/>
    <n v="1.259999999999998"/>
    <n v="0.96400000000000008"/>
    <n v="0.96400000000000008"/>
  </r>
  <r>
    <n v="0"/>
    <s v="resources/evaluated/koolkast-freeze/fps250/koolkast-freeze_fps250_50-1_640x420_wueb@10.mp4_frequency_data.json"/>
    <x v="4"/>
    <x v="0"/>
    <x v="0"/>
    <s v="640x420"/>
    <x v="1"/>
    <x v="0"/>
    <n v="28.47"/>
    <n v="4.79"/>
    <n v="55"/>
    <n v="26.53"/>
    <n v="50.21"/>
    <n v="0.51763636363636356"/>
    <n v="8.7090909090909094E-2"/>
  </r>
  <r>
    <n v="1"/>
    <s v="resources/evaluated/koolkast-freeze/fps250/koolkast-freeze_fps250_50-1_640x420_lb@5.mp4_frequency_data.json"/>
    <x v="4"/>
    <x v="0"/>
    <x v="0"/>
    <s v="640x420"/>
    <x v="0"/>
    <x v="1"/>
    <n v="30.97"/>
    <n v="18.02"/>
    <n v="55"/>
    <n v="24.03"/>
    <n v="36.980000000000004"/>
    <n v="0.56309090909090909"/>
    <n v="0.32763636363636361"/>
  </r>
  <r>
    <n v="2"/>
    <s v="resources/evaluated/koolkast-freeze/fps250/koolkast-freeze_fps250_50-1_640x420_wueb@3.mp4_frequency_data.json"/>
    <x v="4"/>
    <x v="0"/>
    <x v="0"/>
    <s v="640x420"/>
    <x v="1"/>
    <x v="2"/>
    <n v="121.48"/>
    <n v="3.66"/>
    <n v="55"/>
    <n v="-66.48"/>
    <n v="51.34"/>
    <n v="2.2087272727272729"/>
    <n v="6.6545454545454547E-2"/>
  </r>
  <r>
    <n v="3"/>
    <s v="resources/evaluated/koolkast-freeze/fps250/koolkast-freeze_fps250_50-1_640x420_stb@3.mp4_frequency_data.json"/>
    <x v="4"/>
    <x v="0"/>
    <x v="0"/>
    <s v="640x420"/>
    <x v="2"/>
    <x v="2"/>
    <n v="9.86"/>
    <n v="37.49"/>
    <n v="55"/>
    <n v="45.14"/>
    <n v="17.509999999999998"/>
    <n v="0.17927272727272725"/>
    <n v="0.68163636363636371"/>
  </r>
  <r>
    <n v="4"/>
    <s v="resources/evaluated/koolkast-freeze/fps250/koolkast-freeze_fps250_50-1_640x420.mp4_frequency_data.json"/>
    <x v="4"/>
    <x v="0"/>
    <x v="0"/>
    <s v="640x420.mp4"/>
    <x v="3"/>
    <x v="3"/>
    <n v="3.38"/>
    <n v="103.72"/>
    <n v="55"/>
    <n v="51.62"/>
    <n v="-48.72"/>
    <n v="6.1454545454545449E-2"/>
    <n v="1.8858181818181818"/>
  </r>
  <r>
    <n v="5"/>
    <s v="resources/evaluated/koolkast-freeze/fps250/koolkast-freeze_fps250_50-1_640x420_wueb@5.mp4_frequency_data.json"/>
    <x v="4"/>
    <x v="0"/>
    <x v="0"/>
    <s v="640x420"/>
    <x v="1"/>
    <x v="1"/>
    <n v="1.97"/>
    <n v="3.1"/>
    <n v="55"/>
    <n v="53.03"/>
    <n v="51.9"/>
    <n v="3.5818181818181818E-2"/>
    <n v="5.6363636363636366E-2"/>
  </r>
  <r>
    <n v="6"/>
    <s v="resources/evaluated/koolkast-freeze/fps250/koolkast-freeze_fps250_50-1_640x420_stb@5.mp4_frequency_data.json"/>
    <x v="4"/>
    <x v="0"/>
    <x v="0"/>
    <s v="640x420"/>
    <x v="2"/>
    <x v="1"/>
    <n v="31.29"/>
    <n v="68.489999999999995"/>
    <n v="55"/>
    <n v="23.71"/>
    <n v="-13.489999999999995"/>
    <n v="0.56890909090909092"/>
    <n v="1.2452727272727271"/>
  </r>
  <r>
    <n v="7"/>
    <s v="resources/evaluated/koolkast-freeze/fps250/koolkast-freeze_fps250_50-1_640x420_lb@3.mp4_frequency_data.json"/>
    <x v="4"/>
    <x v="0"/>
    <x v="0"/>
    <s v="640x420"/>
    <x v="0"/>
    <x v="2"/>
    <n v="3.1"/>
    <n v="20.27"/>
    <n v="55"/>
    <n v="51.9"/>
    <n v="34.730000000000004"/>
    <n v="5.6363636363636366E-2"/>
    <n v="0.36854545454545456"/>
  </r>
  <r>
    <n v="8"/>
    <s v="resources/evaluated/koolkast-freeze/fps250/koolkast-freeze_fps250_50-1_640x420_stb@10.mp4_frequency_data.json"/>
    <x v="4"/>
    <x v="0"/>
    <x v="0"/>
    <s v="640x420"/>
    <x v="2"/>
    <x v="0"/>
    <n v="0"/>
    <n v="26.78"/>
    <n v="55"/>
    <n v="55"/>
    <n v="28.22"/>
    <n v="0"/>
    <n v="0.4869090909090909"/>
  </r>
  <r>
    <n v="9"/>
    <s v="resources/evaluated/koolkast-freeze/fps250/koolkast-freeze_fps250_50-1_640x420_lb@10.mp4_frequency_data.json"/>
    <x v="4"/>
    <x v="0"/>
    <x v="0"/>
    <s v="640x420"/>
    <x v="0"/>
    <x v="0"/>
    <n v="26.46"/>
    <n v="31.81"/>
    <n v="55"/>
    <n v="28.54"/>
    <n v="23.19"/>
    <n v="0.48109090909090912"/>
    <n v="0.5783636363636363"/>
  </r>
  <r>
    <n v="10"/>
    <s v="resources/evaluated/koolkast-freeze/fps60/koolkast-freeze_fps60_50-1_640x420_wueb@3.mp4_frequency_data.json"/>
    <x v="4"/>
    <x v="3"/>
    <x v="0"/>
    <s v="640x420"/>
    <x v="1"/>
    <x v="2"/>
    <n v="26.8"/>
    <n v="26.8"/>
    <n v="55"/>
    <n v="28.2"/>
    <n v="28.2"/>
    <n v="0.4872727272727273"/>
    <n v="0.4872727272727273"/>
  </r>
  <r>
    <n v="11"/>
    <s v="resources/evaluated/koolkast-freeze/fps60/koolkast-freeze_fps60_50-1_640x420_lb@3.mp4_frequency_data.json"/>
    <x v="4"/>
    <x v="3"/>
    <x v="0"/>
    <s v="640x420"/>
    <x v="0"/>
    <x v="2"/>
    <n v="26.8"/>
    <n v="26.8"/>
    <n v="55"/>
    <n v="28.2"/>
    <n v="28.2"/>
    <n v="0.4872727272727273"/>
    <n v="0.4872727272727273"/>
  </r>
  <r>
    <n v="12"/>
    <s v="resources/evaluated/koolkast-freeze/fps60/koolkast-freeze_fps60_50-1_640x420.mp4_frequency_data.json"/>
    <x v="4"/>
    <x v="3"/>
    <x v="0"/>
    <s v="640x420.mp4"/>
    <x v="3"/>
    <x v="3"/>
    <n v="26.8"/>
    <n v="26.8"/>
    <n v="55"/>
    <n v="28.2"/>
    <n v="28.2"/>
    <n v="0.4872727272727273"/>
    <n v="0.4872727272727273"/>
  </r>
  <r>
    <n v="13"/>
    <s v="resources/evaluated/koolkast-freeze/fps60/koolkast-freeze_fps60_50-1_640x420_stb@3.mp4_frequency_data.json"/>
    <x v="4"/>
    <x v="3"/>
    <x v="0"/>
    <s v="640x420"/>
    <x v="2"/>
    <x v="2"/>
    <n v="26.8"/>
    <n v="26.8"/>
    <n v="55"/>
    <n v="28.2"/>
    <n v="28.2"/>
    <n v="0.4872727272727273"/>
    <n v="0.4872727272727273"/>
  </r>
  <r>
    <n v="14"/>
    <s v="resources/evaluated/koolkast-freeze/fps60/koolkast-freeze_fps60_50-1_640x420_wueb@10.mp4_frequency_data.json"/>
    <x v="4"/>
    <x v="3"/>
    <x v="0"/>
    <s v="640x420"/>
    <x v="1"/>
    <x v="0"/>
    <n v="26.8"/>
    <n v="26.8"/>
    <n v="55"/>
    <n v="28.2"/>
    <n v="28.2"/>
    <n v="0.4872727272727273"/>
    <n v="0.4872727272727273"/>
  </r>
  <r>
    <n v="15"/>
    <s v="resources/evaluated/koolkast-freeze/fps60/koolkast-freeze_fps60_50-1_640x420_lb@5.mp4_frequency_data.json"/>
    <x v="4"/>
    <x v="3"/>
    <x v="0"/>
    <s v="640x420"/>
    <x v="0"/>
    <x v="1"/>
    <n v="28.22"/>
    <n v="28.22"/>
    <n v="55"/>
    <n v="26.78"/>
    <n v="26.78"/>
    <n v="0.51309090909090904"/>
    <n v="0.51309090909090904"/>
  </r>
  <r>
    <n v="16"/>
    <s v="resources/evaluated/koolkast-freeze/fps60/koolkast-freeze_fps60_50-1_640x420_stb@10.mp4_frequency_data.json"/>
    <x v="4"/>
    <x v="3"/>
    <x v="0"/>
    <s v="640x420"/>
    <x v="2"/>
    <x v="0"/>
    <n v="26.8"/>
    <n v="26.8"/>
    <n v="55"/>
    <n v="28.2"/>
    <n v="28.2"/>
    <n v="0.4872727272727273"/>
    <n v="0.4872727272727273"/>
  </r>
  <r>
    <n v="17"/>
    <s v="resources/evaluated/koolkast-freeze/fps60/koolkast-freeze_fps60_50-1_640x420_stb@5.mp4_frequency_data.json"/>
    <x v="4"/>
    <x v="3"/>
    <x v="0"/>
    <s v="640x420"/>
    <x v="2"/>
    <x v="1"/>
    <n v="27.75"/>
    <n v="26.8"/>
    <n v="55"/>
    <n v="27.25"/>
    <n v="28.2"/>
    <n v="0.50454545454545452"/>
    <n v="0.4872727272727273"/>
  </r>
  <r>
    <n v="18"/>
    <s v="resources/evaluated/koolkast-freeze/fps60/koolkast-freeze_fps60_50-1_640x420_wueb@5.mp4_frequency_data.json"/>
    <x v="4"/>
    <x v="3"/>
    <x v="0"/>
    <s v="640x420"/>
    <x v="1"/>
    <x v="1"/>
    <n v="26.8"/>
    <n v="26.8"/>
    <n v="55"/>
    <n v="28.2"/>
    <n v="28.2"/>
    <n v="0.4872727272727273"/>
    <n v="0.4872727272727273"/>
  </r>
  <r>
    <n v="19"/>
    <s v="resources/evaluated/koolkast-freeze/fps60/koolkast-freeze_fps60_50-1_640x420_lb@10.mp4_frequency_data.json"/>
    <x v="4"/>
    <x v="3"/>
    <x v="0"/>
    <s v="640x420"/>
    <x v="0"/>
    <x v="0"/>
    <n v="28.22"/>
    <n v="26.8"/>
    <n v="55"/>
    <n v="26.78"/>
    <n v="28.2"/>
    <n v="0.51309090909090904"/>
    <n v="0.4872727272727273"/>
  </r>
  <r>
    <n v="20"/>
    <s v="resources/evaluated/koolkast-freeze/fps1000/koolkast-freeze_fps1000_50-1_640x420_stb@10.mp4_frequency_data.json"/>
    <x v="4"/>
    <x v="1"/>
    <x v="0"/>
    <s v="640x420"/>
    <x v="2"/>
    <x v="0"/>
    <n v="53.67"/>
    <n v="53.67"/>
    <n v="55"/>
    <n v="1.3299999999999983"/>
    <n v="1.3299999999999983"/>
    <n v="0.97581818181818181"/>
    <n v="0.97581818181818181"/>
  </r>
  <r>
    <n v="21"/>
    <s v="resources/evaluated/koolkast-freeze/fps1000/koolkast-freeze_fps1000_50-1_640x420_lb@10.mp4_frequency_data.json"/>
    <x v="4"/>
    <x v="1"/>
    <x v="0"/>
    <s v="640x420"/>
    <x v="0"/>
    <x v="0"/>
    <n v="53.67"/>
    <n v="53.67"/>
    <n v="55"/>
    <n v="1.3299999999999983"/>
    <n v="1.3299999999999983"/>
    <n v="0.97581818181818181"/>
    <n v="0.97581818181818181"/>
  </r>
  <r>
    <n v="22"/>
    <s v="resources/evaluated/koolkast-freeze/fps1000/koolkast-freeze_fps1000_50-1_640x420.mp4_frequency_data.json"/>
    <x v="4"/>
    <x v="1"/>
    <x v="0"/>
    <s v="640x420.mp4"/>
    <x v="3"/>
    <x v="3"/>
    <n v="53.67"/>
    <n v="53.67"/>
    <n v="55"/>
    <n v="1.3299999999999983"/>
    <n v="1.3299999999999983"/>
    <n v="0.97581818181818181"/>
    <n v="0.97581818181818181"/>
  </r>
  <r>
    <n v="23"/>
    <s v="resources/evaluated/koolkast-freeze/fps1000/koolkast-freeze_fps1000_50-1_640x420_stb@5.mp4_frequency_data.json"/>
    <x v="4"/>
    <x v="1"/>
    <x v="0"/>
    <s v="640x420"/>
    <x v="2"/>
    <x v="1"/>
    <n v="53.67"/>
    <n v="53.67"/>
    <n v="55"/>
    <n v="1.3299999999999983"/>
    <n v="1.3299999999999983"/>
    <n v="0.97581818181818181"/>
    <n v="0.97581818181818181"/>
  </r>
  <r>
    <n v="24"/>
    <s v="resources/evaluated/koolkast-freeze/fps1000/koolkast-freeze_fps1000_50-1_640x420_lb@3.mp4_frequency_data.json"/>
    <x v="4"/>
    <x v="1"/>
    <x v="0"/>
    <s v="640x420"/>
    <x v="0"/>
    <x v="2"/>
    <n v="53.67"/>
    <n v="26.69"/>
    <n v="55"/>
    <n v="1.3299999999999983"/>
    <n v="28.31"/>
    <n v="0.97581818181818181"/>
    <n v="0.4852727272727273"/>
  </r>
  <r>
    <n v="25"/>
    <s v="resources/evaluated/koolkast-freeze/fps1000/koolkast-freeze_fps1000_50-1_640x420_wueb@5.mp4_frequency_data.json"/>
    <x v="4"/>
    <x v="1"/>
    <x v="0"/>
    <s v="640x420"/>
    <x v="1"/>
    <x v="1"/>
    <n v="53.67"/>
    <n v="53.67"/>
    <n v="55"/>
    <n v="1.3299999999999983"/>
    <n v="1.3299999999999983"/>
    <n v="0.97581818181818181"/>
    <n v="0.97581818181818181"/>
  </r>
  <r>
    <n v="26"/>
    <s v="resources/evaluated/koolkast-freeze/fps1000/koolkast-freeze_fps1000_50-1_640x420_lb@5.mp4_frequency_data.json"/>
    <x v="4"/>
    <x v="1"/>
    <x v="0"/>
    <s v="640x420"/>
    <x v="0"/>
    <x v="1"/>
    <n v="53.67"/>
    <n v="53.67"/>
    <n v="55"/>
    <n v="1.3299999999999983"/>
    <n v="1.3299999999999983"/>
    <n v="0.97581818181818181"/>
    <n v="0.97581818181818181"/>
  </r>
  <r>
    <n v="27"/>
    <s v="resources/evaluated/koolkast-freeze/fps1000/koolkast-freeze_fps1000_50-1_640x420_wueb@3.mp4_frequency_data.json"/>
    <x v="4"/>
    <x v="1"/>
    <x v="0"/>
    <s v="640x420"/>
    <x v="1"/>
    <x v="2"/>
    <n v="53.67"/>
    <n v="53.67"/>
    <n v="55"/>
    <n v="1.3299999999999983"/>
    <n v="1.3299999999999983"/>
    <n v="0.97581818181818181"/>
    <n v="0.97581818181818181"/>
  </r>
  <r>
    <n v="28"/>
    <s v="resources/evaluated/koolkast-freeze/fps1000/koolkast-freeze_fps1000_50-1_640x420_stb@3.mp4_frequency_data.json"/>
    <x v="4"/>
    <x v="1"/>
    <x v="0"/>
    <s v="640x420"/>
    <x v="2"/>
    <x v="2"/>
    <n v="53.67"/>
    <n v="26.69"/>
    <n v="55"/>
    <n v="1.3299999999999983"/>
    <n v="28.31"/>
    <n v="0.97581818181818181"/>
    <n v="0.4852727272727273"/>
  </r>
  <r>
    <n v="29"/>
    <s v="resources/evaluated/koolkast-freeze/fps1000/koolkast-freeze_fps1000_50-1_640x420_wueb@10.mp4_frequency_data.json"/>
    <x v="4"/>
    <x v="1"/>
    <x v="0"/>
    <s v="640x420"/>
    <x v="1"/>
    <x v="0"/>
    <n v="53.67"/>
    <n v="53.67"/>
    <n v="55"/>
    <n v="1.3299999999999983"/>
    <n v="1.3299999999999983"/>
    <n v="0.97581818181818181"/>
    <n v="0.97581818181818181"/>
  </r>
  <r>
    <n v="30"/>
    <s v="resources/evaluated/koolkast-freeze/fps500/koolkast-freeze_fps500_50-1_640x420_stb@3.mp4_frequency_data.json"/>
    <x v="4"/>
    <x v="2"/>
    <x v="0"/>
    <s v="640x420"/>
    <x v="2"/>
    <x v="2"/>
    <n v="53.56"/>
    <n v="26.93"/>
    <n v="55"/>
    <n v="1.4399999999999977"/>
    <n v="28.07"/>
    <n v="0.97381818181818181"/>
    <n v="0.48963636363636365"/>
  </r>
  <r>
    <n v="31"/>
    <s v="resources/evaluated/koolkast-freeze/fps500/koolkast-freeze_fps500_50-1_640x420_stb@10.mp4_frequency_data.json"/>
    <x v="4"/>
    <x v="2"/>
    <x v="0"/>
    <s v="640x420"/>
    <x v="2"/>
    <x v="0"/>
    <n v="53.56"/>
    <n v="53.56"/>
    <n v="55"/>
    <n v="1.4399999999999977"/>
    <n v="1.4399999999999977"/>
    <n v="0.97381818181818181"/>
    <n v="0.97381818181818181"/>
  </r>
  <r>
    <n v="32"/>
    <s v="resources/evaluated/koolkast-freeze/fps500/koolkast-freeze_fps500_50-1_640x420.mp4_frequency_data.json"/>
    <x v="4"/>
    <x v="2"/>
    <x v="0"/>
    <s v="640x420.mp4"/>
    <x v="3"/>
    <x v="3"/>
    <n v="53.56"/>
    <n v="26.93"/>
    <n v="55"/>
    <n v="1.4399999999999977"/>
    <n v="28.07"/>
    <n v="0.97381818181818181"/>
    <n v="0.48963636363636365"/>
  </r>
  <r>
    <n v="33"/>
    <s v="resources/evaluated/koolkast-freeze/fps500/koolkast-freeze_fps500_50-1_640x420_lb@5.mp4_frequency_data.json"/>
    <x v="4"/>
    <x v="2"/>
    <x v="0"/>
    <s v="640x420"/>
    <x v="0"/>
    <x v="1"/>
    <n v="53.56"/>
    <n v="26.93"/>
    <n v="55"/>
    <n v="1.4399999999999977"/>
    <n v="28.07"/>
    <n v="0.97381818181818181"/>
    <n v="0.48963636363636365"/>
  </r>
  <r>
    <n v="34"/>
    <s v="resources/evaluated/koolkast-freeze/fps500/koolkast-freeze_fps500_50-1_640x420_wueb@5.mp4_frequency_data.json"/>
    <x v="4"/>
    <x v="2"/>
    <x v="0"/>
    <s v="640x420"/>
    <x v="1"/>
    <x v="1"/>
    <n v="26.93"/>
    <n v="26.93"/>
    <n v="55"/>
    <n v="28.07"/>
    <n v="28.07"/>
    <n v="0.48963636363636365"/>
    <n v="0.48963636363636365"/>
  </r>
  <r>
    <n v="35"/>
    <s v="resources/evaluated/koolkast-freeze/fps500/koolkast-freeze_fps500_50-1_640x420_lb@3.mp4_frequency_data.json"/>
    <x v="4"/>
    <x v="2"/>
    <x v="0"/>
    <s v="640x420"/>
    <x v="0"/>
    <x v="2"/>
    <n v="53.56"/>
    <n v="26.93"/>
    <n v="55"/>
    <n v="1.4399999999999977"/>
    <n v="28.07"/>
    <n v="0.97381818181818181"/>
    <n v="0.48963636363636365"/>
  </r>
  <r>
    <n v="36"/>
    <s v="resources/evaluated/koolkast-freeze/fps500/koolkast-freeze_fps500_50-1_640x420_wueb@3.mp4_frequency_data.json"/>
    <x v="4"/>
    <x v="2"/>
    <x v="0"/>
    <s v="640x420"/>
    <x v="1"/>
    <x v="2"/>
    <n v="26.93"/>
    <n v="26.93"/>
    <n v="55"/>
    <n v="28.07"/>
    <n v="28.07"/>
    <n v="0.48963636363636365"/>
    <n v="0.48963636363636365"/>
  </r>
  <r>
    <n v="37"/>
    <s v="resources/evaluated/koolkast-freeze/fps500/koolkast-freeze_fps500_50-1_640x420_lb@10.mp4_frequency_data.json"/>
    <x v="4"/>
    <x v="2"/>
    <x v="0"/>
    <s v="640x420"/>
    <x v="0"/>
    <x v="0"/>
    <n v="53.56"/>
    <n v="26.93"/>
    <n v="55"/>
    <n v="1.4399999999999977"/>
    <n v="28.07"/>
    <n v="0.97381818181818181"/>
    <n v="0.48963636363636365"/>
  </r>
  <r>
    <n v="38"/>
    <s v="resources/evaluated/koolkast-freeze/fps500/koolkast-freeze_fps500_50-1_640x420_stb@5.mp4_frequency_data.json"/>
    <x v="4"/>
    <x v="2"/>
    <x v="0"/>
    <s v="640x420"/>
    <x v="2"/>
    <x v="1"/>
    <n v="53.56"/>
    <n v="26.93"/>
    <n v="55"/>
    <n v="1.4399999999999977"/>
    <n v="28.07"/>
    <n v="0.97381818181818181"/>
    <n v="0.48963636363636365"/>
  </r>
  <r>
    <n v="39"/>
    <s v="resources/evaluated/koolkast-freeze/fps500/koolkast-freeze_fps500_50-1_640x420_wueb@10.mp4_frequency_data.json"/>
    <x v="4"/>
    <x v="2"/>
    <x v="0"/>
    <s v="640x420"/>
    <x v="1"/>
    <x v="0"/>
    <n v="26.93"/>
    <n v="26.93"/>
    <n v="55"/>
    <n v="28.07"/>
    <n v="28.07"/>
    <n v="0.48963636363636365"/>
    <n v="0.48963636363636365"/>
  </r>
  <r>
    <n v="40"/>
    <s v="resources/evaluated/koolkast-freeze/fps240/koolkast-freeze_fps240_50-1_640x420_stb@5.mp4_frequency_data.json"/>
    <x v="4"/>
    <x v="4"/>
    <x v="0"/>
    <s v="640x420"/>
    <x v="2"/>
    <x v="1"/>
    <n v="53.46"/>
    <n v="51.25"/>
    <n v="55"/>
    <n v="1.5399999999999991"/>
    <n v="3.75"/>
    <n v="0.97199999999999998"/>
    <n v="0.93181818181818177"/>
  </r>
  <r>
    <n v="41"/>
    <s v="resources/evaluated/koolkast-freeze/fps240/koolkast-freeze_fps240_50-1_640x420_stb@10.mp4_frequency_data.json"/>
    <x v="4"/>
    <x v="4"/>
    <x v="0"/>
    <s v="640x420"/>
    <x v="2"/>
    <x v="0"/>
    <n v="53.46"/>
    <n v="52.08"/>
    <n v="55"/>
    <n v="1.5399999999999991"/>
    <n v="2.9200000000000017"/>
    <n v="0.97199999999999998"/>
    <n v="0.94690909090909092"/>
  </r>
  <r>
    <n v="42"/>
    <s v="resources/evaluated/koolkast-freeze/fps240/koolkast-freeze_fps240_50-1_640x420_wueb@10.mp4_frequency_data.json"/>
    <x v="4"/>
    <x v="4"/>
    <x v="0"/>
    <s v="640x420"/>
    <x v="1"/>
    <x v="0"/>
    <n v="53.46"/>
    <n v="50.42"/>
    <n v="55"/>
    <n v="1.5399999999999991"/>
    <n v="4.5799999999999983"/>
    <n v="0.97199999999999998"/>
    <n v="0.91672727272727272"/>
  </r>
  <r>
    <n v="43"/>
    <s v="resources/evaluated/koolkast-freeze/fps240/koolkast-freeze_fps240_50-1_640x420_wueb@5.mp4_frequency_data.json"/>
    <x v="4"/>
    <x v="4"/>
    <x v="0"/>
    <s v="640x420"/>
    <x v="1"/>
    <x v="1"/>
    <n v="53.46"/>
    <n v="50.98"/>
    <n v="55"/>
    <n v="1.5399999999999991"/>
    <n v="4.0200000000000031"/>
    <n v="0.97199999999999998"/>
    <n v="0.9269090909090909"/>
  </r>
  <r>
    <n v="44"/>
    <s v="resources/evaluated/koolkast-freeze/fps240/koolkast-freeze_fps240_50-1_640x420_lb@10.mp4_frequency_data.json"/>
    <x v="4"/>
    <x v="4"/>
    <x v="0"/>
    <s v="640x420"/>
    <x v="0"/>
    <x v="0"/>
    <n v="26.73"/>
    <n v="64.48"/>
    <n v="55"/>
    <n v="28.27"/>
    <n v="-9.480000000000004"/>
    <n v="0.48599999999999999"/>
    <n v="1.1723636363636365"/>
  </r>
  <r>
    <n v="45"/>
    <s v="resources/evaluated/koolkast-freeze/fps240/koolkast-freeze_fps240_50-1_640x420_lb@5.mp4_frequency_data.json"/>
    <x v="4"/>
    <x v="4"/>
    <x v="0"/>
    <s v="640x420"/>
    <x v="0"/>
    <x v="1"/>
    <n v="26.73"/>
    <n v="63.65"/>
    <n v="55"/>
    <n v="28.27"/>
    <n v="-8.6499999999999986"/>
    <n v="0.48599999999999999"/>
    <n v="1.1572727272727272"/>
  </r>
  <r>
    <n v="46"/>
    <s v="resources/evaluated/koolkast-freeze/fps240/koolkast-freeze_fps240_50-1_640x420_lb@3.mp4_frequency_data.json"/>
    <x v="4"/>
    <x v="4"/>
    <x v="0"/>
    <s v="640x420"/>
    <x v="0"/>
    <x v="2"/>
    <n v="25.63"/>
    <n v="63.65"/>
    <n v="55"/>
    <n v="29.37"/>
    <n v="-8.6499999999999986"/>
    <n v="0.46599999999999997"/>
    <n v="1.1572727272727272"/>
  </r>
  <r>
    <n v="47"/>
    <s v="resources/evaluated/koolkast-freeze/fps240/koolkast-freeze_fps240_50-1_640x420.mp4_frequency_data.json"/>
    <x v="4"/>
    <x v="4"/>
    <x v="0"/>
    <s v="640x420.mp4"/>
    <x v="3"/>
    <x v="3"/>
    <n v="53.46"/>
    <n v="50.42"/>
    <n v="55"/>
    <n v="1.5399999999999991"/>
    <n v="4.5799999999999983"/>
    <n v="0.97199999999999998"/>
    <n v="0.91672727272727272"/>
  </r>
  <r>
    <n v="48"/>
    <s v="resources/evaluated/koolkast-freeze/fps240/koolkast-freeze_fps240_50-1_640x420_wueb@3.mp4_frequency_data.json"/>
    <x v="4"/>
    <x v="4"/>
    <x v="0"/>
    <s v="640x420"/>
    <x v="1"/>
    <x v="2"/>
    <n v="53.46"/>
    <n v="50.42"/>
    <n v="55"/>
    <n v="1.5399999999999991"/>
    <n v="4.5799999999999983"/>
    <n v="0.97199999999999998"/>
    <n v="0.91672727272727272"/>
  </r>
  <r>
    <n v="49"/>
    <s v="resources/evaluated/koolkast-freeze/fps240/koolkast-freeze_fps240_50-1_640x420_stb@3.mp4_frequency_data.json"/>
    <x v="4"/>
    <x v="4"/>
    <x v="0"/>
    <s v="640x420"/>
    <x v="2"/>
    <x v="2"/>
    <n v="53.46"/>
    <n v="51.25"/>
    <n v="55"/>
    <n v="1.5399999999999991"/>
    <n v="3.75"/>
    <n v="0.97199999999999998"/>
    <n v="0.93181818181818177"/>
  </r>
  <r>
    <n v="0"/>
    <s v="resources/evaluated/lego/hz64/fps250/lego_hz64_fps250_50-1_640x420_stb@3.mp4_frequency_data.json"/>
    <x v="5"/>
    <x v="0"/>
    <x v="0"/>
    <s v="640x420"/>
    <x v="2"/>
    <x v="2"/>
    <n v="17.47"/>
    <n v="7.89"/>
    <n v="42"/>
    <n v="24.53"/>
    <n v="34.11"/>
    <n v="0.41595238095238091"/>
    <n v="0.18785714285714286"/>
  </r>
  <r>
    <n v="1"/>
    <s v="resources/evaluated/lego/hz64/fps250/lego_hz64_fps250_50-1_640x420_lb@3.mp4_frequency_data.json"/>
    <x v="5"/>
    <x v="0"/>
    <x v="0"/>
    <s v="640x420"/>
    <x v="0"/>
    <x v="2"/>
    <n v="7.88"/>
    <n v="15.48"/>
    <n v="42"/>
    <n v="34.119999999999997"/>
    <n v="26.52"/>
    <n v="0.18761904761904763"/>
    <n v="0.36857142857142861"/>
  </r>
  <r>
    <n v="2"/>
    <s v="resources/evaluated/lego/hz64/fps250/lego_hz64_fps250_50-1_640x420.mp4_frequency_data.json"/>
    <x v="5"/>
    <x v="0"/>
    <x v="0"/>
    <s v="640x420.mp4"/>
    <x v="3"/>
    <x v="3"/>
    <n v="1.97"/>
    <n v="15.5"/>
    <n v="42"/>
    <n v="40.03"/>
    <n v="26.5"/>
    <n v="4.6904761904761907E-2"/>
    <n v="0.36904761904761907"/>
  </r>
  <r>
    <n v="3"/>
    <s v="resources/evaluated/lego/hz64/fps250/lego_hz64_fps250_50-1_640x420_wueb@3.mp4_frequency_data.json"/>
    <x v="5"/>
    <x v="0"/>
    <x v="0"/>
    <s v="640x420"/>
    <x v="1"/>
    <x v="2"/>
    <n v="0"/>
    <n v="15.5"/>
    <n v="42"/>
    <n v="42"/>
    <n v="26.5"/>
    <n v="0"/>
    <n v="0.36904761904761907"/>
  </r>
  <r>
    <n v="4"/>
    <s v="resources/evaluated/lego/hz64/fps250/lego_hz64_fps250_50-1_640x420_stb@5.mp4_frequency_data.json"/>
    <x v="5"/>
    <x v="0"/>
    <x v="0"/>
    <s v="640x420"/>
    <x v="2"/>
    <x v="1"/>
    <n v="11.56"/>
    <n v="7.89"/>
    <n v="42"/>
    <n v="30.439999999999998"/>
    <n v="34.11"/>
    <n v="0.27523809523809523"/>
    <n v="0.18785714285714286"/>
  </r>
  <r>
    <n v="5"/>
    <s v="resources/evaluated/lego/hz64/fps250/lego_hz64_fps250_50-1_640x420_lb@5.mp4_frequency_data.json"/>
    <x v="5"/>
    <x v="0"/>
    <x v="0"/>
    <s v="640x420"/>
    <x v="0"/>
    <x v="1"/>
    <n v="5.91"/>
    <n v="5.91"/>
    <n v="42"/>
    <n v="36.090000000000003"/>
    <n v="36.090000000000003"/>
    <n v="0.14071428571428571"/>
    <n v="0.14071428571428571"/>
  </r>
  <r>
    <n v="6"/>
    <s v="resources/evaluated/lego/hz64/fps250/lego_hz64_fps250_50-1_640x420_wueb@5.mp4_frequency_data.json"/>
    <x v="5"/>
    <x v="0"/>
    <x v="0"/>
    <s v="640x420"/>
    <x v="1"/>
    <x v="1"/>
    <n v="0"/>
    <n v="0.28000000000000003"/>
    <n v="42"/>
    <n v="42"/>
    <n v="41.72"/>
    <n v="0"/>
    <n v="6.6666666666666671E-3"/>
  </r>
  <r>
    <n v="7"/>
    <s v="resources/evaluated/lego/hz64/fps250/lego_hz64_fps250_50-1_640x420_lb@10.mp4_frequency_data.json"/>
    <x v="5"/>
    <x v="0"/>
    <x v="0"/>
    <s v="640x420"/>
    <x v="0"/>
    <x v="0"/>
    <n v="23.37"/>
    <n v="23.37"/>
    <n v="42"/>
    <n v="18.63"/>
    <n v="18.63"/>
    <n v="0.55642857142857149"/>
    <n v="0.55642857142857149"/>
  </r>
  <r>
    <n v="8"/>
    <s v="resources/evaluated/lego/hz64/fps250/lego_hz64_fps250_50-1_640x420_stb@10.mp4_frequency_data.json"/>
    <x v="5"/>
    <x v="0"/>
    <x v="0"/>
    <s v="640x420"/>
    <x v="2"/>
    <x v="0"/>
    <n v="23.39"/>
    <n v="15.5"/>
    <n v="42"/>
    <n v="18.61"/>
    <n v="26.5"/>
    <n v="0.5569047619047619"/>
    <n v="0.36904761904761907"/>
  </r>
  <r>
    <n v="9"/>
    <s v="resources/evaluated/lego/hz64/fps250/lego_hz64_fps250_50-1_640x420_wueb@10.mp4_frequency_data.json"/>
    <x v="5"/>
    <x v="0"/>
    <x v="0"/>
    <s v="640x420"/>
    <x v="1"/>
    <x v="0"/>
    <n v="0"/>
    <n v="7.89"/>
    <n v="42"/>
    <n v="42"/>
    <n v="34.11"/>
    <n v="0"/>
    <n v="0.18785714285714286"/>
  </r>
  <r>
    <n v="10"/>
    <s v="resources/evaluated/lego/hz64/fps1000/lego_hz64_fps1000_50-1_640x420_lb@10.mp4_frequency_data.json"/>
    <x v="5"/>
    <x v="1"/>
    <x v="0"/>
    <s v="640x420"/>
    <x v="0"/>
    <x v="0"/>
    <n v="94.45"/>
    <n v="68.97"/>
    <n v="42"/>
    <n v="-52.45"/>
    <n v="-26.97"/>
    <n v="2.2488095238095238"/>
    <n v="1.6421428571428571"/>
  </r>
  <r>
    <n v="11"/>
    <s v="resources/evaluated/lego/hz64/fps1000/lego_hz64_fps1000_50-1_640x420_lb@3.mp4_frequency_data.json"/>
    <x v="5"/>
    <x v="1"/>
    <x v="0"/>
    <s v="640x420"/>
    <x v="0"/>
    <x v="2"/>
    <n v="47.08"/>
    <n v="47.38"/>
    <n v="42"/>
    <n v="-5.0799999999999983"/>
    <n v="-5.3800000000000026"/>
    <n v="1.1209523809523809"/>
    <n v="1.1280952380952383"/>
  </r>
  <r>
    <n v="12"/>
    <s v="resources/evaluated/lego/hz64/fps1000/lego_hz64_fps1000_50-1_640x420_wueb@3.mp4_frequency_data.json"/>
    <x v="5"/>
    <x v="1"/>
    <x v="0"/>
    <s v="640x420"/>
    <x v="1"/>
    <x v="2"/>
    <n v="5.7"/>
    <n v="0.6"/>
    <n v="42"/>
    <n v="36.299999999999997"/>
    <n v="41.4"/>
    <n v="0.13571428571428573"/>
    <n v="1.4285714285714285E-2"/>
  </r>
  <r>
    <n v="13"/>
    <s v="resources/evaluated/lego/hz64/fps1000/lego_hz64_fps1000_50-1_640x420_stb@5.mp4_frequency_data.json"/>
    <x v="5"/>
    <x v="1"/>
    <x v="0"/>
    <s v="640x420"/>
    <x v="2"/>
    <x v="1"/>
    <n v="47.08"/>
    <n v="6"/>
    <n v="42"/>
    <n v="-5.0799999999999983"/>
    <n v="36"/>
    <n v="1.1209523809523809"/>
    <n v="0.14285714285714285"/>
  </r>
  <r>
    <n v="14"/>
    <s v="resources/evaluated/lego/hz64/fps1000/lego_hz64_fps1000_50-1_640x420_wueb@5.mp4_frequency_data.json"/>
    <x v="5"/>
    <x v="1"/>
    <x v="0"/>
    <s v="640x420"/>
    <x v="1"/>
    <x v="1"/>
    <n v="5.4"/>
    <n v="0.6"/>
    <n v="42"/>
    <n v="36.6"/>
    <n v="41.4"/>
    <n v="0.12857142857142859"/>
    <n v="1.4285714285714285E-2"/>
  </r>
  <r>
    <n v="15"/>
    <s v="resources/evaluated/lego/hz64/fps1000/lego_hz64_fps1000_50-1_640x420_stb@3.mp4_frequency_data.json"/>
    <x v="5"/>
    <x v="1"/>
    <x v="0"/>
    <s v="640x420"/>
    <x v="2"/>
    <x v="2"/>
    <n v="11.69"/>
    <n v="7.8"/>
    <n v="42"/>
    <n v="30.310000000000002"/>
    <n v="34.200000000000003"/>
    <n v="0.27833333333333332"/>
    <n v="0.18571428571428572"/>
  </r>
  <r>
    <n v="16"/>
    <s v="resources/evaluated/lego/hz64/fps1000/lego_hz64_fps1000_50-1_640x420.mp4_frequency_data.json"/>
    <x v="5"/>
    <x v="1"/>
    <x v="0"/>
    <s v="640x420.mp4"/>
    <x v="3"/>
    <x v="3"/>
    <n v="47.08"/>
    <n v="0"/>
    <n v="42"/>
    <n v="-5.0799999999999983"/>
    <n v="42"/>
    <n v="1.1209523809523809"/>
    <n v="0"/>
  </r>
  <r>
    <n v="17"/>
    <s v="resources/evaluated/lego/hz64/fps1000/lego_hz64_fps1000_50-1_640x420_lb@5.mp4_frequency_data.json"/>
    <x v="5"/>
    <x v="1"/>
    <x v="0"/>
    <s v="640x420"/>
    <x v="0"/>
    <x v="1"/>
    <n v="47.08"/>
    <n v="47.38"/>
    <n v="42"/>
    <n v="-5.0799999999999983"/>
    <n v="-5.3800000000000026"/>
    <n v="1.1209523809523809"/>
    <n v="1.1280952380952383"/>
  </r>
  <r>
    <n v="18"/>
    <s v="resources/evaluated/lego/hz64/fps1000/lego_hz64_fps1000_50-1_640x420_wueb@10.mp4_frequency_data.json"/>
    <x v="5"/>
    <x v="1"/>
    <x v="0"/>
    <s v="640x420"/>
    <x v="1"/>
    <x v="0"/>
    <n v="0"/>
    <n v="0.6"/>
    <n v="42"/>
    <n v="42"/>
    <n v="41.4"/>
    <n v="0"/>
    <n v="1.4285714285714285E-2"/>
  </r>
  <r>
    <n v="19"/>
    <s v="resources/evaluated/lego/hz64/fps1000/lego_hz64_fps1000_50-1_640x420_stb@10.mp4_frequency_data.json"/>
    <x v="5"/>
    <x v="1"/>
    <x v="0"/>
    <s v="640x420"/>
    <x v="2"/>
    <x v="0"/>
    <n v="17.690000000000001"/>
    <n v="35.380000000000003"/>
    <n v="42"/>
    <n v="24.31"/>
    <n v="6.6199999999999974"/>
    <n v="0.42119047619047623"/>
    <n v="0.84238095238095245"/>
  </r>
  <r>
    <n v="20"/>
    <s v="resources/evaluated/lego/hz64/fps500/lego_hz64_fps500_50-1_640x420_wueb@10.mp4_frequency_data.json"/>
    <x v="5"/>
    <x v="2"/>
    <x v="0"/>
    <s v="640x420"/>
    <x v="1"/>
    <x v="0"/>
    <n v="40.24"/>
    <n v="19.11"/>
    <n v="42"/>
    <n v="1.759999999999998"/>
    <n v="22.89"/>
    <n v="0.95809523809523811"/>
    <n v="0.45499999999999996"/>
  </r>
  <r>
    <n v="21"/>
    <s v="resources/evaluated/lego/hz64/fps500/lego_hz64_fps500_50-1_640x420_stb@10.mp4_frequency_data.json"/>
    <x v="5"/>
    <x v="2"/>
    <x v="0"/>
    <s v="640x420"/>
    <x v="2"/>
    <x v="0"/>
    <n v="23.74"/>
    <n v="15.63"/>
    <n v="42"/>
    <n v="18.260000000000002"/>
    <n v="26.369999999999997"/>
    <n v="0.56523809523809521"/>
    <n v="0.37214285714285716"/>
  </r>
  <r>
    <n v="22"/>
    <s v="resources/evaluated/lego/hz64/fps500/lego_hz64_fps500_50-1_640x420_lb@3.mp4_frequency_data.json"/>
    <x v="5"/>
    <x v="2"/>
    <x v="0"/>
    <s v="640x420"/>
    <x v="0"/>
    <x v="2"/>
    <n v="41.4"/>
    <n v="15.63"/>
    <n v="42"/>
    <n v="0.60000000000000142"/>
    <n v="26.369999999999997"/>
    <n v="0.98571428571428565"/>
    <n v="0.37214285714285716"/>
  </r>
  <r>
    <n v="23"/>
    <s v="resources/evaluated/lego/hz64/fps500/lego_hz64_fps500_50-1_640x420_stb@3.mp4_frequency_data.json"/>
    <x v="5"/>
    <x v="2"/>
    <x v="0"/>
    <s v="640x420"/>
    <x v="2"/>
    <x v="2"/>
    <n v="0"/>
    <n v="4.92"/>
    <n v="42"/>
    <n v="42"/>
    <n v="37.08"/>
    <n v="0"/>
    <n v="0.11714285714285715"/>
  </r>
  <r>
    <n v="24"/>
    <s v="resources/evaluated/lego/hz64/fps500/lego_hz64_fps500_50-1_640x420_wueb@5.mp4_frequency_data.json"/>
    <x v="5"/>
    <x v="2"/>
    <x v="0"/>
    <s v="640x420"/>
    <x v="1"/>
    <x v="1"/>
    <n v="40.24"/>
    <n v="19.399999999999999"/>
    <n v="42"/>
    <n v="1.759999999999998"/>
    <n v="22.6"/>
    <n v="0.95809523809523811"/>
    <n v="0.46190476190476187"/>
  </r>
  <r>
    <n v="25"/>
    <s v="resources/evaluated/lego/hz64/fps500/lego_hz64_fps500_50-1_640x420_lb@10.mp4_frequency_data.json"/>
    <x v="5"/>
    <x v="2"/>
    <x v="0"/>
    <s v="640x420"/>
    <x v="0"/>
    <x v="0"/>
    <n v="46.03"/>
    <n v="41.4"/>
    <n v="42"/>
    <n v="-4.0300000000000011"/>
    <n v="0.60000000000000142"/>
    <n v="1.095952380952381"/>
    <n v="0.98571428571428565"/>
  </r>
  <r>
    <n v="26"/>
    <s v="resources/evaluated/lego/hz64/fps500/lego_hz64_fps500_50-1_640x420_wueb@3.mp4_frequency_data.json"/>
    <x v="5"/>
    <x v="2"/>
    <x v="0"/>
    <s v="640x420"/>
    <x v="1"/>
    <x v="2"/>
    <n v="7.82"/>
    <n v="19.399999999999999"/>
    <n v="42"/>
    <n v="34.18"/>
    <n v="22.6"/>
    <n v="0.18619047619047618"/>
    <n v="0.46190476190476187"/>
  </r>
  <r>
    <n v="27"/>
    <s v="resources/evaluated/lego/hz64/fps500/lego_hz64_fps500_50-1_640x420.mp4_frequency_data.json"/>
    <x v="5"/>
    <x v="2"/>
    <x v="0"/>
    <s v="640x420.mp4"/>
    <x v="3"/>
    <x v="3"/>
    <n v="40.24"/>
    <n v="15.63"/>
    <n v="42"/>
    <n v="1.759999999999998"/>
    <n v="26.369999999999997"/>
    <n v="0.95809523809523811"/>
    <n v="0.37214285714285716"/>
  </r>
  <r>
    <n v="28"/>
    <s v="resources/evaluated/lego/hz64/fps500/lego_hz64_fps500_50-1_640x420_stb@5.mp4_frequency_data.json"/>
    <x v="5"/>
    <x v="2"/>
    <x v="0"/>
    <s v="640x420"/>
    <x v="2"/>
    <x v="1"/>
    <n v="0"/>
    <n v="48.93"/>
    <n v="42"/>
    <n v="42"/>
    <n v="-6.93"/>
    <n v="0"/>
    <n v="1.165"/>
  </r>
  <r>
    <n v="29"/>
    <s v="resources/evaluated/lego/hz64/fps500/lego_hz64_fps500_50-1_640x420_lb@5.mp4_frequency_data.json"/>
    <x v="5"/>
    <x v="2"/>
    <x v="0"/>
    <s v="640x420"/>
    <x v="0"/>
    <x v="1"/>
    <n v="29.53"/>
    <n v="48.93"/>
    <n v="42"/>
    <n v="12.469999999999999"/>
    <n v="-6.93"/>
    <n v="0.70309523809523811"/>
    <n v="1.165"/>
  </r>
  <r>
    <n v="30"/>
    <s v="resources/evaluated/lego/hz32/fps250/lego_hz32_fps250_50-1_640x420_wueb@10.mp4_frequency_data.json"/>
    <x v="6"/>
    <x v="0"/>
    <x v="0"/>
    <s v="640x420"/>
    <x v="1"/>
    <x v="0"/>
    <n v="0"/>
    <n v="1.69"/>
    <n v="42"/>
    <n v="42"/>
    <n v="40.31"/>
    <n v="0"/>
    <n v="4.0238095238095239E-2"/>
  </r>
  <r>
    <n v="31"/>
    <s v="resources/evaluated/lego/hz32/fps250/lego_hz32_fps250_50-1_640x420_wueb@3.mp4_frequency_data.json"/>
    <x v="6"/>
    <x v="0"/>
    <x v="0"/>
    <s v="640x420"/>
    <x v="1"/>
    <x v="2"/>
    <n v="5.92"/>
    <n v="7.89"/>
    <n v="42"/>
    <n v="36.08"/>
    <n v="34.11"/>
    <n v="0.14095238095238094"/>
    <n v="0.18785714285714286"/>
  </r>
  <r>
    <n v="32"/>
    <s v="resources/evaluated/lego/hz32/fps250/lego_hz32_fps250_50-1_640x420.mp4_frequency_data.json"/>
    <x v="6"/>
    <x v="0"/>
    <x v="0"/>
    <s v="640x420.mp4"/>
    <x v="3"/>
    <x v="3"/>
    <n v="7.61"/>
    <n v="0"/>
    <n v="42"/>
    <n v="34.39"/>
    <n v="42"/>
    <n v="0.18119047619047621"/>
    <n v="0"/>
  </r>
  <r>
    <n v="33"/>
    <s v="resources/evaluated/lego/hz32/fps250/lego_hz32_fps250_50-1_640x420_stb@3.mp4_frequency_data.json"/>
    <x v="6"/>
    <x v="0"/>
    <x v="0"/>
    <s v="640x420"/>
    <x v="2"/>
    <x v="2"/>
    <n v="23.39"/>
    <n v="7.89"/>
    <n v="42"/>
    <n v="18.61"/>
    <n v="34.11"/>
    <n v="0.5569047619047619"/>
    <n v="0.18785714285714286"/>
  </r>
  <r>
    <n v="34"/>
    <s v="resources/evaluated/lego/hz32/fps250/lego_hz32_fps250_50-1_640x420_lb@5.mp4_frequency_data.json"/>
    <x v="6"/>
    <x v="0"/>
    <x v="0"/>
    <s v="640x420"/>
    <x v="0"/>
    <x v="1"/>
    <n v="23.37"/>
    <n v="7.88"/>
    <n v="42"/>
    <n v="18.63"/>
    <n v="34.119999999999997"/>
    <n v="0.55642857142857149"/>
    <n v="0.18761904761904763"/>
  </r>
  <r>
    <n v="35"/>
    <s v="resources/evaluated/lego/hz32/fps250/lego_hz32_fps250_50-1_640x420_stb@10.mp4_frequency_data.json"/>
    <x v="6"/>
    <x v="0"/>
    <x v="0"/>
    <s v="640x420"/>
    <x v="2"/>
    <x v="0"/>
    <n v="46.79"/>
    <n v="7.89"/>
    <n v="42"/>
    <n v="-4.7899999999999991"/>
    <n v="34.11"/>
    <n v="1.114047619047619"/>
    <n v="0.18785714285714286"/>
  </r>
  <r>
    <n v="36"/>
    <s v="resources/evaluated/lego/hz32/fps250/lego_hz32_fps250_50-1_640x420_lb@3.mp4_frequency_data.json"/>
    <x v="6"/>
    <x v="0"/>
    <x v="0"/>
    <s v="640x420"/>
    <x v="0"/>
    <x v="2"/>
    <n v="7.88"/>
    <n v="0"/>
    <n v="42"/>
    <n v="34.119999999999997"/>
    <n v="42"/>
    <n v="0.18761904761904763"/>
    <n v="0"/>
  </r>
  <r>
    <n v="37"/>
    <s v="resources/evaluated/lego/hz32/fps250/lego_hz32_fps250_50-1_640x420_stb@5.mp4_frequency_data.json"/>
    <x v="6"/>
    <x v="0"/>
    <x v="0"/>
    <s v="640x420"/>
    <x v="2"/>
    <x v="1"/>
    <n v="17.47"/>
    <n v="7.89"/>
    <n v="42"/>
    <n v="24.53"/>
    <n v="34.11"/>
    <n v="0.41595238095238091"/>
    <n v="0.18785714285714286"/>
  </r>
  <r>
    <n v="38"/>
    <s v="resources/evaluated/lego/hz32/fps250/lego_hz32_fps250_50-1_640x420_wueb@5.mp4_frequency_data.json"/>
    <x v="6"/>
    <x v="0"/>
    <x v="0"/>
    <s v="640x420"/>
    <x v="1"/>
    <x v="1"/>
    <n v="0"/>
    <n v="7.89"/>
    <n v="42"/>
    <n v="42"/>
    <n v="34.11"/>
    <n v="0"/>
    <n v="0.18785714285714286"/>
  </r>
  <r>
    <n v="39"/>
    <s v="resources/evaluated/lego/hz32/fps250/lego_hz32_fps250_50-1_640x420_lb@10.mp4_frequency_data.json"/>
    <x v="6"/>
    <x v="0"/>
    <x v="0"/>
    <s v="640x420"/>
    <x v="0"/>
    <x v="0"/>
    <n v="23.37"/>
    <n v="7.88"/>
    <n v="42"/>
    <n v="18.63"/>
    <n v="34.119999999999997"/>
    <n v="0.55642857142857149"/>
    <n v="0.18761904761904763"/>
  </r>
  <r>
    <n v="40"/>
    <s v="resources/evaluated/lego/hz32/fps1000/lego_hz32_fps1000_50-1_640x420_stb@5.mp4_frequency_data.json"/>
    <x v="6"/>
    <x v="1"/>
    <x v="0"/>
    <s v="640x420"/>
    <x v="2"/>
    <x v="1"/>
    <n v="35.68"/>
    <n v="7.8"/>
    <n v="42"/>
    <n v="6.32"/>
    <n v="34.200000000000003"/>
    <n v="0.84952380952380957"/>
    <n v="0.18571428571428572"/>
  </r>
  <r>
    <n v="41"/>
    <s v="resources/evaluated/lego/hz32/fps1000/lego_hz32_fps1000_50-1_640x420_stb@10.mp4_frequency_data.json"/>
    <x v="6"/>
    <x v="1"/>
    <x v="0"/>
    <s v="640x420"/>
    <x v="2"/>
    <x v="0"/>
    <n v="35.08"/>
    <n v="62.07"/>
    <n v="42"/>
    <n v="6.9200000000000017"/>
    <n v="-20.07"/>
    <n v="0.83523809523809522"/>
    <n v="1.4778571428571428"/>
  </r>
  <r>
    <n v="42"/>
    <s v="resources/evaluated/lego/hz32/fps1000/lego_hz32_fps1000_50-1_640x420_lb@10.mp4_frequency_data.json"/>
    <x v="6"/>
    <x v="1"/>
    <x v="0"/>
    <s v="640x420"/>
    <x v="0"/>
    <x v="0"/>
    <n v="35.380000000000003"/>
    <n v="141.83000000000001"/>
    <n v="42"/>
    <n v="6.6199999999999974"/>
    <n v="-99.830000000000013"/>
    <n v="0.84238095238095245"/>
    <n v="3.3769047619047621"/>
  </r>
  <r>
    <n v="43"/>
    <s v="resources/evaluated/lego/hz32/fps1000/lego_hz32_fps1000_50-1_640x420_wueb@10.mp4_frequency_data.json"/>
    <x v="6"/>
    <x v="1"/>
    <x v="0"/>
    <s v="640x420"/>
    <x v="1"/>
    <x v="0"/>
    <n v="35.380000000000003"/>
    <n v="94.45"/>
    <n v="42"/>
    <n v="6.6199999999999974"/>
    <n v="-52.45"/>
    <n v="0.84238095238095245"/>
    <n v="2.2488095238095238"/>
  </r>
  <r>
    <n v="44"/>
    <s v="resources/evaluated/lego/hz32/fps1000/lego_hz32_fps1000_50-1_640x420_wueb@5.mp4_frequency_data.json"/>
    <x v="6"/>
    <x v="1"/>
    <x v="0"/>
    <s v="640x420"/>
    <x v="1"/>
    <x v="1"/>
    <n v="35.08"/>
    <n v="94.45"/>
    <n v="42"/>
    <n v="6.9200000000000017"/>
    <n v="-52.45"/>
    <n v="0.83523809523809522"/>
    <n v="2.2488095238095238"/>
  </r>
  <r>
    <n v="45"/>
    <s v="resources/evaluated/lego/hz32/fps1000/lego_hz32_fps1000_50-1_640x420_lb@3.mp4_frequency_data.json"/>
    <x v="6"/>
    <x v="1"/>
    <x v="0"/>
    <s v="640x420"/>
    <x v="0"/>
    <x v="2"/>
    <n v="35.08"/>
    <n v="63.27"/>
    <n v="42"/>
    <n v="6.9200000000000017"/>
    <n v="-21.270000000000003"/>
    <n v="0.83523809523809522"/>
    <n v="1.5064285714285715"/>
  </r>
  <r>
    <n v="46"/>
    <s v="resources/evaluated/lego/hz32/fps1000/lego_hz32_fps1000_50-1_640x420_wueb@3.mp4_frequency_data.json"/>
    <x v="6"/>
    <x v="1"/>
    <x v="0"/>
    <s v="640x420"/>
    <x v="1"/>
    <x v="2"/>
    <n v="35.380000000000003"/>
    <n v="94.45"/>
    <n v="42"/>
    <n v="6.6199999999999974"/>
    <n v="-52.45"/>
    <n v="0.84238095238095245"/>
    <n v="2.2488095238095238"/>
  </r>
  <r>
    <n v="47"/>
    <s v="resources/evaluated/lego/hz32/fps1000/lego_hz32_fps1000_50-1_640x420_lb@5.mp4_frequency_data.json"/>
    <x v="6"/>
    <x v="1"/>
    <x v="0"/>
    <s v="640x420"/>
    <x v="0"/>
    <x v="1"/>
    <n v="35.08"/>
    <n v="64.77"/>
    <n v="42"/>
    <n v="6.9200000000000017"/>
    <n v="-22.769999999999996"/>
    <n v="0.83523809523809522"/>
    <n v="1.542142857142857"/>
  </r>
  <r>
    <n v="48"/>
    <s v="resources/evaluated/lego/hz32/fps1000/lego_hz32_fps1000_50-1_640x420.mp4_frequency_data.json"/>
    <x v="6"/>
    <x v="1"/>
    <x v="0"/>
    <s v="640x420.mp4"/>
    <x v="3"/>
    <x v="3"/>
    <n v="35.380000000000003"/>
    <n v="141.83000000000001"/>
    <n v="42"/>
    <n v="6.6199999999999974"/>
    <n v="-99.830000000000013"/>
    <n v="0.84238095238095245"/>
    <n v="3.3769047619047621"/>
  </r>
  <r>
    <n v="49"/>
    <s v="resources/evaluated/lego/hz32/fps1000/lego_hz32_fps1000_50-1_640x420_stb@3.mp4_frequency_data.json"/>
    <x v="6"/>
    <x v="1"/>
    <x v="0"/>
    <s v="640x420"/>
    <x v="2"/>
    <x v="2"/>
    <n v="35.380000000000003"/>
    <n v="11.99"/>
    <n v="42"/>
    <n v="6.6199999999999974"/>
    <n v="30.009999999999998"/>
    <n v="0.84238095238095245"/>
    <n v="0.28547619047619049"/>
  </r>
  <r>
    <n v="50"/>
    <s v="resources/evaluated/lego/hz32/fps500/lego_hz32_fps500_50-1_640x420_stb@3.mp4_frequency_data.json"/>
    <x v="6"/>
    <x v="2"/>
    <x v="0"/>
    <s v="640x420"/>
    <x v="2"/>
    <x v="2"/>
    <n v="5.79"/>
    <n v="7.82"/>
    <n v="42"/>
    <n v="36.21"/>
    <n v="34.18"/>
    <n v="0.13785714285714284"/>
    <n v="0.18619047619047618"/>
  </r>
  <r>
    <n v="51"/>
    <s v="resources/evaluated/lego/hz32/fps500/lego_hz32_fps500_50-1_640x420_wueb@5.mp4_frequency_data.json"/>
    <x v="6"/>
    <x v="2"/>
    <x v="0"/>
    <s v="640x420"/>
    <x v="1"/>
    <x v="1"/>
    <n v="34.450000000000003"/>
    <n v="30.4"/>
    <n v="42"/>
    <n v="7.5499999999999972"/>
    <n v="11.600000000000001"/>
    <n v="0.82023809523809532"/>
    <n v="0.72380952380952379"/>
  </r>
  <r>
    <n v="52"/>
    <s v="resources/evaluated/lego/hz32/fps500/lego_hz32_fps500_50-1_640x420_lb@5.mp4_frequency_data.json"/>
    <x v="6"/>
    <x v="2"/>
    <x v="0"/>
    <s v="640x420"/>
    <x v="0"/>
    <x v="1"/>
    <n v="26.64"/>
    <n v="45.45"/>
    <n v="42"/>
    <n v="15.36"/>
    <n v="-3.4500000000000028"/>
    <n v="0.63428571428571434"/>
    <n v="1.0821428571428573"/>
  </r>
  <r>
    <n v="53"/>
    <s v="resources/evaluated/lego/hz32/fps500/lego_hz32_fps500_50-1_640x420_stb@10.mp4_frequency_data.json"/>
    <x v="6"/>
    <x v="2"/>
    <x v="0"/>
    <s v="640x420"/>
    <x v="2"/>
    <x v="0"/>
    <n v="5.79"/>
    <n v="7.82"/>
    <n v="42"/>
    <n v="36.21"/>
    <n v="34.18"/>
    <n v="0.13785714285714284"/>
    <n v="0.18619047619047618"/>
  </r>
  <r>
    <n v="54"/>
    <s v="resources/evaluated/lego/hz32/fps500/lego_hz32_fps500_50-1_640x420_lb@10.mp4_frequency_data.json"/>
    <x v="6"/>
    <x v="2"/>
    <x v="0"/>
    <s v="640x420"/>
    <x v="0"/>
    <x v="0"/>
    <n v="32.43"/>
    <n v="64.849999999999994"/>
    <n v="42"/>
    <n v="9.57"/>
    <n v="-22.849999999999994"/>
    <n v="0.77214285714285713"/>
    <n v="1.5440476190476189"/>
  </r>
  <r>
    <n v="55"/>
    <s v="resources/evaluated/lego/hz32/fps500/lego_hz32_fps500_50-1_640x420_lb@3.mp4_frequency_data.json"/>
    <x v="6"/>
    <x v="2"/>
    <x v="0"/>
    <s v="640x420"/>
    <x v="0"/>
    <x v="2"/>
    <n v="44.01"/>
    <n v="67.17"/>
    <n v="42"/>
    <n v="-2.009999999999998"/>
    <n v="-25.17"/>
    <n v="1.0478571428571428"/>
    <n v="1.5992857142857144"/>
  </r>
  <r>
    <n v="56"/>
    <s v="resources/evaluated/lego/hz32/fps500/lego_hz32_fps500_50-1_640x420_wueb@3.mp4_frequency_data.json"/>
    <x v="6"/>
    <x v="2"/>
    <x v="0"/>
    <s v="640x420"/>
    <x v="1"/>
    <x v="2"/>
    <n v="5.79"/>
    <n v="36.19"/>
    <n v="42"/>
    <n v="36.21"/>
    <n v="5.8100000000000023"/>
    <n v="0.13785714285714284"/>
    <n v="0.86166666666666658"/>
  </r>
  <r>
    <n v="57"/>
    <s v="resources/evaluated/lego/hz32/fps500/lego_hz32_fps500_50-1_640x420_wueb@10.mp4_frequency_data.json"/>
    <x v="6"/>
    <x v="2"/>
    <x v="0"/>
    <s v="640x420"/>
    <x v="1"/>
    <x v="0"/>
    <n v="33.58"/>
    <n v="30.4"/>
    <n v="42"/>
    <n v="8.4200000000000017"/>
    <n v="11.600000000000001"/>
    <n v="0.79952380952380953"/>
    <n v="0.72380952380952379"/>
  </r>
  <r>
    <n v="58"/>
    <s v="resources/evaluated/lego/hz32/fps500/lego_hz32_fps500_50-1_640x420.mp4_frequency_data.json"/>
    <x v="6"/>
    <x v="2"/>
    <x v="0"/>
    <s v="640x420.mp4"/>
    <x v="3"/>
    <x v="3"/>
    <n v="0"/>
    <n v="40.53"/>
    <n v="42"/>
    <n v="42"/>
    <n v="1.4699999999999989"/>
    <n v="0"/>
    <n v="0.96500000000000008"/>
  </r>
  <r>
    <n v="59"/>
    <s v="resources/evaluated/lego/hz32/fps500/lego_hz32_fps500_50-1_640x420_stb@5.mp4_frequency_data.json"/>
    <x v="6"/>
    <x v="2"/>
    <x v="0"/>
    <s v="640x420"/>
    <x v="2"/>
    <x v="1"/>
    <n v="5.79"/>
    <n v="7.82"/>
    <n v="42"/>
    <n v="36.21"/>
    <n v="34.18"/>
    <n v="0.13785714285714284"/>
    <n v="0.18619047619047618"/>
  </r>
  <r>
    <n v="60"/>
    <s v="resources/evaluated/lego/hz128/fps250/lego_hz128_fps250_50-1_640x420_stb@3.mp4_frequency_data.json"/>
    <x v="7"/>
    <x v="0"/>
    <x v="0"/>
    <s v="640x420"/>
    <x v="2"/>
    <x v="2"/>
    <n v="17.47"/>
    <n v="29.31"/>
    <n v="42"/>
    <n v="24.53"/>
    <n v="12.690000000000001"/>
    <n v="0.41595238095238091"/>
    <n v="0.69785714285714284"/>
  </r>
  <r>
    <n v="61"/>
    <s v="resources/evaluated/lego/hz128/fps250/lego_hz128_fps250_50-1_640x420_stb@10.mp4_frequency_data.json"/>
    <x v="7"/>
    <x v="0"/>
    <x v="0"/>
    <s v="640x420"/>
    <x v="2"/>
    <x v="0"/>
    <n v="29.31"/>
    <n v="35.229999999999997"/>
    <n v="42"/>
    <n v="12.690000000000001"/>
    <n v="6.7700000000000031"/>
    <n v="0.69785714285714284"/>
    <n v="0.83880952380952378"/>
  </r>
  <r>
    <n v="62"/>
    <s v="resources/evaluated/lego/hz128/fps250/lego_hz128_fps250_50-1_640x420_lb@3.mp4_frequency_data.json"/>
    <x v="7"/>
    <x v="0"/>
    <x v="0"/>
    <s v="640x420"/>
    <x v="0"/>
    <x v="2"/>
    <n v="7.88"/>
    <n v="7.88"/>
    <n v="42"/>
    <n v="34.119999999999997"/>
    <n v="34.119999999999997"/>
    <n v="0.18761904761904763"/>
    <n v="0.18761904761904763"/>
  </r>
  <r>
    <n v="63"/>
    <s v="resources/evaluated/lego/hz128/fps250/lego_hz128_fps250_50-1_640x420_wueb@5.mp4_frequency_data.json"/>
    <x v="7"/>
    <x v="0"/>
    <x v="0"/>
    <s v="640x420"/>
    <x v="1"/>
    <x v="1"/>
    <n v="17.47"/>
    <n v="7.89"/>
    <n v="42"/>
    <n v="24.53"/>
    <n v="34.11"/>
    <n v="0.41595238095238091"/>
    <n v="0.18785714285714286"/>
  </r>
  <r>
    <n v="64"/>
    <s v="resources/evaluated/lego/hz128/fps250/lego_hz128_fps250_50-1_640x420_wueb@10.mp4_frequency_data.json"/>
    <x v="7"/>
    <x v="0"/>
    <x v="0"/>
    <s v="640x420"/>
    <x v="1"/>
    <x v="0"/>
    <n v="0"/>
    <n v="0.28000000000000003"/>
    <n v="42"/>
    <n v="42"/>
    <n v="41.72"/>
    <n v="0"/>
    <n v="6.6666666666666671E-3"/>
  </r>
  <r>
    <n v="65"/>
    <s v="resources/evaluated/lego/hz128/fps250/lego_hz128_fps250_50-1_640x420_wueb@3.mp4_frequency_data.json"/>
    <x v="7"/>
    <x v="0"/>
    <x v="0"/>
    <s v="640x420"/>
    <x v="1"/>
    <x v="2"/>
    <n v="0"/>
    <n v="7.89"/>
    <n v="42"/>
    <n v="42"/>
    <n v="34.11"/>
    <n v="0"/>
    <n v="0.18785714285714286"/>
  </r>
  <r>
    <n v="66"/>
    <s v="resources/evaluated/lego/hz128/fps250/lego_hz128_fps250_50-1_640x420_lb@10.mp4_frequency_data.json"/>
    <x v="7"/>
    <x v="0"/>
    <x v="0"/>
    <s v="640x420"/>
    <x v="0"/>
    <x v="0"/>
    <n v="23.37"/>
    <n v="15.48"/>
    <n v="42"/>
    <n v="18.63"/>
    <n v="26.52"/>
    <n v="0.55642857142857149"/>
    <n v="0.36857142857142861"/>
  </r>
  <r>
    <n v="67"/>
    <s v="resources/evaluated/lego/hz128/fps250/lego_hz128_fps250_50-1_640x420.mp4_frequency_data.json"/>
    <x v="7"/>
    <x v="0"/>
    <x v="0"/>
    <s v="640x420.mp4"/>
    <x v="3"/>
    <x v="3"/>
    <n v="1.97"/>
    <n v="7.89"/>
    <n v="42"/>
    <n v="40.03"/>
    <n v="34.11"/>
    <n v="4.6904761904761907E-2"/>
    <n v="0.18785714285714286"/>
  </r>
  <r>
    <n v="68"/>
    <s v="resources/evaluated/lego/hz128/fps250/lego_hz128_fps250_50-1_640x420_lb@5.mp4_frequency_data.json"/>
    <x v="7"/>
    <x v="0"/>
    <x v="0"/>
    <s v="640x420"/>
    <x v="0"/>
    <x v="1"/>
    <n v="29.28"/>
    <n v="7.88"/>
    <n v="42"/>
    <n v="12.719999999999999"/>
    <n v="34.119999999999997"/>
    <n v="0.69714285714285718"/>
    <n v="0.18761904761904763"/>
  </r>
  <r>
    <n v="69"/>
    <s v="resources/evaluated/lego/hz128/fps250/lego_hz128_fps250_50-1_640x420_stb@5.mp4_frequency_data.json"/>
    <x v="7"/>
    <x v="0"/>
    <x v="0"/>
    <s v="640x420"/>
    <x v="2"/>
    <x v="1"/>
    <n v="46.79"/>
    <n v="46.79"/>
    <n v="42"/>
    <n v="-4.7899999999999991"/>
    <n v="-4.7899999999999991"/>
    <n v="1.114047619047619"/>
    <n v="1.114047619047619"/>
  </r>
  <r>
    <n v="70"/>
    <s v="resources/evaluated/lego/hz128/fps1000/lego_hz128_fps1000_50-1_640x420_wueb@5.mp4_frequency_data.json"/>
    <x v="7"/>
    <x v="1"/>
    <x v="0"/>
    <s v="640x420"/>
    <x v="1"/>
    <x v="1"/>
    <n v="5.4"/>
    <n v="0.6"/>
    <n v="42"/>
    <n v="36.6"/>
    <n v="41.4"/>
    <n v="0.12857142857142859"/>
    <n v="1.4285714285714285E-2"/>
  </r>
  <r>
    <n v="71"/>
    <s v="resources/evaluated/lego/hz128/fps1000/lego_hz128_fps1000_50-1_640x420_lb@3.mp4_frequency_data.json"/>
    <x v="7"/>
    <x v="1"/>
    <x v="0"/>
    <s v="640x420"/>
    <x v="0"/>
    <x v="2"/>
    <n v="6"/>
    <n v="7.8"/>
    <n v="42"/>
    <n v="36"/>
    <n v="34.200000000000003"/>
    <n v="0.14285714285714285"/>
    <n v="0.18571428571428572"/>
  </r>
  <r>
    <n v="72"/>
    <s v="resources/evaluated/lego/hz128/fps1000/lego_hz128_fps1000_50-1_640x420_stb@10.mp4_frequency_data.json"/>
    <x v="7"/>
    <x v="1"/>
    <x v="0"/>
    <s v="640x420"/>
    <x v="2"/>
    <x v="0"/>
    <n v="31.48"/>
    <n v="7.8"/>
    <n v="42"/>
    <n v="10.52"/>
    <n v="34.200000000000003"/>
    <n v="0.74952380952380948"/>
    <n v="0.18571428571428572"/>
  </r>
  <r>
    <n v="73"/>
    <s v="resources/evaluated/lego/hz128/fps1000/lego_hz128_fps1000_50-1_640x420_stb@3.mp4_frequency_data.json"/>
    <x v="7"/>
    <x v="1"/>
    <x v="0"/>
    <s v="640x420"/>
    <x v="2"/>
    <x v="2"/>
    <n v="41.08"/>
    <n v="7.8"/>
    <n v="42"/>
    <n v="0.92000000000000171"/>
    <n v="34.200000000000003"/>
    <n v="0.97809523809523802"/>
    <n v="0.18571428571428572"/>
  </r>
  <r>
    <n v="74"/>
    <s v="resources/evaluated/lego/hz128/fps1000/lego_hz128_fps1000_50-1_640x420.mp4_frequency_data.json"/>
    <x v="7"/>
    <x v="1"/>
    <x v="0"/>
    <s v="640x420.mp4"/>
    <x v="3"/>
    <x v="3"/>
    <n v="6"/>
    <n v="0"/>
    <n v="42"/>
    <n v="36"/>
    <n v="42"/>
    <n v="0.14285714285714285"/>
    <n v="0"/>
  </r>
  <r>
    <n v="75"/>
    <s v="resources/evaluated/lego/hz128/fps1000/lego_hz128_fps1000_50-1_640x420_stb@5.mp4_frequency_data.json"/>
    <x v="7"/>
    <x v="1"/>
    <x v="0"/>
    <s v="640x420"/>
    <x v="2"/>
    <x v="1"/>
    <n v="17.690000000000001"/>
    <n v="7.8"/>
    <n v="42"/>
    <n v="24.31"/>
    <n v="34.200000000000003"/>
    <n v="0.42119047619047623"/>
    <n v="0.18571428571428572"/>
  </r>
  <r>
    <n v="76"/>
    <s v="resources/evaluated/lego/hz128/fps1000/lego_hz128_fps1000_50-1_640x420_lb@10.mp4_frequency_data.json"/>
    <x v="7"/>
    <x v="1"/>
    <x v="0"/>
    <s v="640x420"/>
    <x v="0"/>
    <x v="0"/>
    <n v="94.15"/>
    <n v="105.85"/>
    <n v="42"/>
    <n v="-52.150000000000006"/>
    <n v="-63.849999999999994"/>
    <n v="2.2416666666666667"/>
    <n v="2.5202380952380952"/>
  </r>
  <r>
    <n v="77"/>
    <s v="resources/evaluated/lego/hz128/fps1000/lego_hz128_fps1000_50-1_640x420_lb@5.mp4_frequency_data.json"/>
    <x v="7"/>
    <x v="1"/>
    <x v="0"/>
    <s v="640x420"/>
    <x v="0"/>
    <x v="1"/>
    <n v="11.69"/>
    <n v="47.08"/>
    <n v="42"/>
    <n v="30.310000000000002"/>
    <n v="-5.0799999999999983"/>
    <n v="0.27833333333333332"/>
    <n v="1.1209523809523809"/>
  </r>
  <r>
    <n v="78"/>
    <s v="resources/evaluated/lego/hz128/fps1000/lego_hz128_fps1000_50-1_640x420_wueb@10.mp4_frequency_data.json"/>
    <x v="7"/>
    <x v="1"/>
    <x v="0"/>
    <s v="640x420"/>
    <x v="1"/>
    <x v="0"/>
    <n v="0.6"/>
    <n v="0.9"/>
    <n v="42"/>
    <n v="41.4"/>
    <n v="41.1"/>
    <n v="1.4285714285714285E-2"/>
    <n v="2.1428571428571429E-2"/>
  </r>
  <r>
    <n v="79"/>
    <s v="resources/evaluated/lego/hz128/fps1000/lego_hz128_fps1000_50-1_640x420_wueb@3.mp4_frequency_data.json"/>
    <x v="7"/>
    <x v="1"/>
    <x v="0"/>
    <s v="640x420"/>
    <x v="1"/>
    <x v="2"/>
    <n v="5.7"/>
    <n v="0.6"/>
    <n v="42"/>
    <n v="36.299999999999997"/>
    <n v="41.4"/>
    <n v="0.13571428571428573"/>
    <n v="1.4285714285714285E-2"/>
  </r>
  <r>
    <n v="80"/>
    <s v="resources/evaluated/lego/hz128/fps500/lego_hz128_fps500_50-1_640x420_wueb@3.mp4_frequency_data.json"/>
    <x v="7"/>
    <x v="2"/>
    <x v="0"/>
    <s v="640x420"/>
    <x v="1"/>
    <x v="2"/>
    <n v="33.01"/>
    <n v="46.9"/>
    <n v="42"/>
    <n v="8.990000000000002"/>
    <n v="-4.8999999999999986"/>
    <n v="0.78595238095238096"/>
    <n v="1.1166666666666667"/>
  </r>
  <r>
    <n v="81"/>
    <s v="resources/evaluated/lego/hz128/fps500/lego_hz128_fps500_50-1_640x420_stb@3.mp4_frequency_data.json"/>
    <x v="7"/>
    <x v="2"/>
    <x v="0"/>
    <s v="640x420"/>
    <x v="2"/>
    <x v="2"/>
    <n v="3.18"/>
    <n v="127.68"/>
    <n v="42"/>
    <n v="38.82"/>
    <n v="-85.68"/>
    <n v="7.571428571428572E-2"/>
    <n v="3.04"/>
  </r>
  <r>
    <n v="82"/>
    <s v="resources/evaluated/lego/hz128/fps500/lego_hz128_fps500_50-1_640x420.mp4_frequency_data.json"/>
    <x v="7"/>
    <x v="2"/>
    <x v="0"/>
    <s v="640x420.mp4"/>
    <x v="3"/>
    <x v="3"/>
    <n v="7.82"/>
    <n v="46.9"/>
    <n v="42"/>
    <n v="34.18"/>
    <n v="-4.8999999999999986"/>
    <n v="0.18619047619047618"/>
    <n v="1.1166666666666667"/>
  </r>
  <r>
    <n v="83"/>
    <s v="resources/evaluated/lego/hz128/fps500/lego_hz128_fps500_50-1_640x420_lb@3.mp4_frequency_data.json"/>
    <x v="7"/>
    <x v="2"/>
    <x v="0"/>
    <s v="640x420"/>
    <x v="0"/>
    <x v="2"/>
    <n v="48.06"/>
    <n v="36.19"/>
    <n v="42"/>
    <n v="-6.0600000000000023"/>
    <n v="5.8100000000000023"/>
    <n v="1.1442857142857144"/>
    <n v="0.86166666666666658"/>
  </r>
  <r>
    <n v="84"/>
    <s v="resources/evaluated/lego/hz128/fps500/lego_hz128_fps500_50-1_640x420_wueb@10.mp4_frequency_data.json"/>
    <x v="7"/>
    <x v="2"/>
    <x v="0"/>
    <s v="640x420"/>
    <x v="1"/>
    <x v="0"/>
    <n v="7.82"/>
    <n v="46.9"/>
    <n v="42"/>
    <n v="34.18"/>
    <n v="-4.8999999999999986"/>
    <n v="0.18619047619047618"/>
    <n v="1.1166666666666667"/>
  </r>
  <r>
    <n v="85"/>
    <s v="resources/evaluated/lego/hz128/fps500/lego_hz128_fps500_50-1_640x420_lb@5.mp4_frequency_data.json"/>
    <x v="7"/>
    <x v="2"/>
    <x v="0"/>
    <s v="640x420"/>
    <x v="0"/>
    <x v="1"/>
    <n v="46.03"/>
    <n v="39.090000000000003"/>
    <n v="42"/>
    <n v="-4.0300000000000011"/>
    <n v="2.9099999999999966"/>
    <n v="1.095952380952381"/>
    <n v="0.93071428571428583"/>
  </r>
  <r>
    <n v="86"/>
    <s v="resources/evaluated/lego/hz128/fps500/lego_hz128_fps500_50-1_640x420_wueb@5.mp4_frequency_data.json"/>
    <x v="7"/>
    <x v="2"/>
    <x v="0"/>
    <s v="640x420"/>
    <x v="1"/>
    <x v="1"/>
    <n v="7.82"/>
    <n v="46.9"/>
    <n v="42"/>
    <n v="34.18"/>
    <n v="-4.8999999999999986"/>
    <n v="0.18619047619047618"/>
    <n v="1.1166666666666667"/>
  </r>
  <r>
    <n v="87"/>
    <s v="resources/evaluated/lego/hz128/fps500/lego_hz128_fps500_50-1_640x420_stb@5.mp4_frequency_data.json"/>
    <x v="7"/>
    <x v="2"/>
    <x v="0"/>
    <s v="640x420"/>
    <x v="2"/>
    <x v="1"/>
    <n v="5.21"/>
    <n v="48.06"/>
    <n v="42"/>
    <n v="36.79"/>
    <n v="-6.0600000000000023"/>
    <n v="0.12404761904761905"/>
    <n v="1.1442857142857144"/>
  </r>
  <r>
    <n v="88"/>
    <s v="resources/evaluated/lego/hz128/fps500/lego_hz128_fps500_50-1_640x420_stb@10.mp4_frequency_data.json"/>
    <x v="7"/>
    <x v="2"/>
    <x v="0"/>
    <s v="640x420"/>
    <x v="2"/>
    <x v="0"/>
    <n v="6.08"/>
    <n v="48.64"/>
    <n v="42"/>
    <n v="35.92"/>
    <n v="-6.6400000000000006"/>
    <n v="0.14476190476190476"/>
    <n v="1.1580952380952381"/>
  </r>
  <r>
    <n v="89"/>
    <s v="resources/evaluated/lego/hz128/fps500/lego_hz128_fps500_50-1_640x420_lb@10.mp4_frequency_data.json"/>
    <x v="7"/>
    <x v="2"/>
    <x v="0"/>
    <s v="640x420"/>
    <x v="0"/>
    <x v="0"/>
    <n v="46.03"/>
    <n v="46.9"/>
    <n v="42"/>
    <n v="-4.0300000000000011"/>
    <n v="-4.8999999999999986"/>
    <n v="1.095952380952381"/>
    <n v="1.1166666666666667"/>
  </r>
  <r>
    <n v="0"/>
    <s v="resources/evaluated/koolkast-freeze-ctrl/fps1000/koolkast-freeze-ctrl_fps1000_50-1_640x420_wueb@3.mp4_frequency_data.json"/>
    <x v="8"/>
    <x v="1"/>
    <x v="0"/>
    <s v="640x420"/>
    <x v="1"/>
    <x v="2"/>
    <n v="89.66"/>
    <n v="85.46"/>
    <n v="55"/>
    <n v="-34.659999999999997"/>
    <n v="-30.459999999999994"/>
    <n v="1.6301818181818182"/>
    <n v="1.5538181818181818"/>
  </r>
  <r>
    <n v="1"/>
    <s v="resources/evaluated/koolkast-freeze-ctrl/fps1000/koolkast-freeze-ctrl_fps1000_50-1_640x420.mp4_frequency_data.json"/>
    <x v="8"/>
    <x v="1"/>
    <x v="0"/>
    <s v="640x420.mp4"/>
    <x v="3"/>
    <x v="3"/>
    <n v="247.98"/>
    <n v="96.25"/>
    <n v="55"/>
    <n v="-192.98"/>
    <n v="-41.25"/>
    <n v="4.5087272727272723"/>
    <n v="1.75"/>
  </r>
  <r>
    <n v="2"/>
    <s v="resources/evaluated/koolkast-freeze-ctrl/fps1000/koolkast-freeze-ctrl_fps1000_50-1_640x420_lb@3.mp4_frequency_data.json"/>
    <x v="8"/>
    <x v="1"/>
    <x v="0"/>
    <s v="640x420"/>
    <x v="0"/>
    <x v="2"/>
    <n v="74.36"/>
    <n v="106.45"/>
    <n v="55"/>
    <n v="-19.36"/>
    <n v="-51.45"/>
    <n v="1.3520000000000001"/>
    <n v="1.9354545454545455"/>
  </r>
  <r>
    <n v="3"/>
    <s v="resources/evaluated/koolkast-freeze-ctrl/fps1000/koolkast-freeze-ctrl_fps1000_50-1_640x420_wueb@10.mp4_frequency_data.json"/>
    <x v="8"/>
    <x v="1"/>
    <x v="0"/>
    <s v="640x420"/>
    <x v="1"/>
    <x v="0"/>
    <n v="110.64"/>
    <n v="64.47"/>
    <n v="55"/>
    <n v="-55.64"/>
    <n v="-9.4699999999999989"/>
    <n v="2.0116363636363634"/>
    <n v="1.1721818181818182"/>
  </r>
  <r>
    <n v="4"/>
    <s v="resources/evaluated/koolkast-freeze-ctrl/fps1000/koolkast-freeze-ctrl_fps1000_50-1_640x420_stb@3.mp4_frequency_data.json"/>
    <x v="8"/>
    <x v="1"/>
    <x v="0"/>
    <s v="640x420"/>
    <x v="2"/>
    <x v="2"/>
    <n v="22.79"/>
    <n v="26.69"/>
    <n v="55"/>
    <n v="32.21"/>
    <n v="28.31"/>
    <n v="0.41436363636363632"/>
    <n v="0.4852727272727273"/>
  </r>
  <r>
    <n v="5"/>
    <s v="resources/evaluated/koolkast-freeze-ctrl/fps1000/koolkast-freeze-ctrl_fps1000_50-1_640x420_stb@10.mp4_frequency_data.json"/>
    <x v="8"/>
    <x v="1"/>
    <x v="0"/>
    <s v="640x420"/>
    <x v="2"/>
    <x v="0"/>
    <n v="26.69"/>
    <n v="26.69"/>
    <n v="55"/>
    <n v="28.31"/>
    <n v="28.31"/>
    <n v="0.4852727272727273"/>
    <n v="0.4852727272727273"/>
  </r>
  <r>
    <n v="6"/>
    <s v="resources/evaluated/koolkast-freeze-ctrl/fps1000/koolkast-freeze-ctrl_fps1000_50-1_640x420_stb@5.mp4_frequency_data.json"/>
    <x v="8"/>
    <x v="1"/>
    <x v="0"/>
    <s v="640x420"/>
    <x v="2"/>
    <x v="1"/>
    <n v="23.39"/>
    <n v="26.69"/>
    <n v="55"/>
    <n v="31.61"/>
    <n v="28.31"/>
    <n v="0.4252727272727273"/>
    <n v="0.4852727272727273"/>
  </r>
  <r>
    <n v="7"/>
    <s v="resources/evaluated/koolkast-freeze-ctrl/fps1000/koolkast-freeze-ctrl_fps1000_50-1_640x420_lb@5.mp4_frequency_data.json"/>
    <x v="8"/>
    <x v="1"/>
    <x v="0"/>
    <s v="640x420"/>
    <x v="0"/>
    <x v="1"/>
    <n v="84.86"/>
    <n v="100.75"/>
    <n v="55"/>
    <n v="-29.86"/>
    <n v="-45.75"/>
    <n v="1.542909090909091"/>
    <n v="1.8318181818181818"/>
  </r>
  <r>
    <n v="8"/>
    <s v="resources/evaluated/koolkast-freeze-ctrl/fps1000/koolkast-freeze-ctrl_fps1000_50-1_640x420_lb@10.mp4_frequency_data.json"/>
    <x v="8"/>
    <x v="1"/>
    <x v="0"/>
    <s v="640x420"/>
    <x v="0"/>
    <x v="0"/>
    <n v="86.96"/>
    <n v="99.25"/>
    <n v="55"/>
    <n v="-31.959999999999994"/>
    <n v="-44.25"/>
    <n v="1.5810909090909089"/>
    <n v="1.8045454545454545"/>
  </r>
  <r>
    <n v="9"/>
    <s v="resources/evaluated/koolkast-freeze-ctrl/fps1000/koolkast-freeze-ctrl_fps1000_50-1_640x420_wueb@5.mp4_frequency_data.json"/>
    <x v="8"/>
    <x v="1"/>
    <x v="0"/>
    <s v="640x420"/>
    <x v="1"/>
    <x v="1"/>
    <n v="114.84"/>
    <n v="95.05"/>
    <n v="55"/>
    <n v="-59.84"/>
    <n v="-40.049999999999997"/>
    <n v="2.0880000000000001"/>
    <n v="1.728181818181818"/>
  </r>
  <r>
    <n v="0"/>
    <s v="resources/evaluated/tuning-ctrl/first/fps1000/tuning-ctrl_first_fps1000_50-1_640x420.mp4_frequency_data.json"/>
    <x v="9"/>
    <x v="1"/>
    <x v="0"/>
    <s v="640x420.mp4"/>
    <x v="3"/>
    <x v="3"/>
    <n v="33.880000000000003"/>
    <n v="33.880000000000003"/>
    <n v="32"/>
    <n v="-1.8800000000000026"/>
    <n v="-1.8800000000000026"/>
    <n v="1.0587500000000001"/>
    <n v="1.0587500000000001"/>
  </r>
  <r>
    <n v="1"/>
    <s v="resources/evaluated/tuning-ctrl/first/fps1000/tuning-ctrl_first_fps1000_50-1_640x420_lb@10.mp4_frequency_data.json"/>
    <x v="9"/>
    <x v="1"/>
    <x v="0"/>
    <s v="640x420"/>
    <x v="0"/>
    <x v="0"/>
    <n v="33.880000000000003"/>
    <n v="33.880000000000003"/>
    <n v="32"/>
    <n v="-1.8800000000000026"/>
    <n v="-1.8800000000000026"/>
    <n v="1.0587500000000001"/>
    <n v="1.0587500000000001"/>
  </r>
  <r>
    <n v="2"/>
    <s v="resources/evaluated/tuning-ctrl/first/fps1000/tuning-ctrl_first_fps1000_50-1_640x420_wueb@5.mp4_frequency_data.json"/>
    <x v="9"/>
    <x v="1"/>
    <x v="0"/>
    <s v="640x420"/>
    <x v="1"/>
    <x v="1"/>
    <n v="33.880000000000003"/>
    <n v="33.880000000000003"/>
    <n v="32"/>
    <n v="-1.8800000000000026"/>
    <n v="-1.8800000000000026"/>
    <n v="1.0587500000000001"/>
    <n v="1.0587500000000001"/>
  </r>
  <r>
    <n v="3"/>
    <s v="resources/evaluated/tuning-ctrl/first/fps1000/tuning-ctrl_first_fps1000_50-1_640x420_stb@5.mp4_frequency_data.json"/>
    <x v="9"/>
    <x v="1"/>
    <x v="0"/>
    <s v="640x420"/>
    <x v="2"/>
    <x v="1"/>
    <n v="31.18"/>
    <n v="33.880000000000003"/>
    <n v="32"/>
    <n v="0.82000000000000028"/>
    <n v="-1.8800000000000026"/>
    <n v="0.97437499999999999"/>
    <n v="1.0587500000000001"/>
  </r>
  <r>
    <n v="4"/>
    <s v="resources/evaluated/tuning-ctrl/first/fps1000/tuning-ctrl_first_fps1000_50-1_640x420_stb@10.mp4_frequency_data.json"/>
    <x v="9"/>
    <x v="1"/>
    <x v="0"/>
    <s v="640x420"/>
    <x v="2"/>
    <x v="0"/>
    <n v="33.880000000000003"/>
    <n v="33.880000000000003"/>
    <n v="32"/>
    <n v="-1.8800000000000026"/>
    <n v="-1.8800000000000026"/>
    <n v="1.0587500000000001"/>
    <n v="1.0587500000000001"/>
  </r>
  <r>
    <n v="5"/>
    <s v="resources/evaluated/tuning-ctrl/first/fps1000/tuning-ctrl_first_fps1000_50-1_640x420_lb@3.mp4_frequency_data.json"/>
    <x v="9"/>
    <x v="1"/>
    <x v="0"/>
    <s v="640x420"/>
    <x v="0"/>
    <x v="2"/>
    <n v="33.880000000000003"/>
    <n v="33.880000000000003"/>
    <n v="32"/>
    <n v="-1.8800000000000026"/>
    <n v="-1.8800000000000026"/>
    <n v="1.0587500000000001"/>
    <n v="1.0587500000000001"/>
  </r>
  <r>
    <n v="6"/>
    <s v="resources/evaluated/tuning-ctrl/first/fps1000/tuning-ctrl_first_fps1000_50-1_640x420_stb@3.mp4_frequency_data.json"/>
    <x v="9"/>
    <x v="1"/>
    <x v="0"/>
    <s v="640x420"/>
    <x v="2"/>
    <x v="2"/>
    <n v="30.88"/>
    <n v="33.880000000000003"/>
    <n v="32"/>
    <n v="1.120000000000001"/>
    <n v="-1.8800000000000026"/>
    <n v="0.96499999999999997"/>
    <n v="1.0587500000000001"/>
  </r>
  <r>
    <n v="7"/>
    <s v="resources/evaluated/tuning-ctrl/first/fps1000/tuning-ctrl_first_fps1000_50-1_640x420_lb@5.mp4_frequency_data.json"/>
    <x v="9"/>
    <x v="1"/>
    <x v="0"/>
    <s v="640x420"/>
    <x v="0"/>
    <x v="1"/>
    <n v="33.880000000000003"/>
    <n v="33.880000000000003"/>
    <n v="32"/>
    <n v="-1.8800000000000026"/>
    <n v="-1.8800000000000026"/>
    <n v="1.0587500000000001"/>
    <n v="1.0587500000000001"/>
  </r>
  <r>
    <n v="8"/>
    <s v="resources/evaluated/tuning-ctrl/first/fps1000/tuning-ctrl_first_fps1000_50-1_640x420_wueb@3.mp4_frequency_data.json"/>
    <x v="9"/>
    <x v="1"/>
    <x v="0"/>
    <s v="640x420"/>
    <x v="1"/>
    <x v="2"/>
    <n v="33.880000000000003"/>
    <n v="33.880000000000003"/>
    <n v="32"/>
    <n v="-1.8800000000000026"/>
    <n v="-1.8800000000000026"/>
    <n v="1.0587500000000001"/>
    <n v="1.0587500000000001"/>
  </r>
  <r>
    <n v="9"/>
    <s v="resources/evaluated/tuning-ctrl/first/fps1000/tuning-ctrl_first_fps1000_50-1_640x420_wueb@10.mp4_frequency_data.json"/>
    <x v="9"/>
    <x v="1"/>
    <x v="0"/>
    <s v="640x420"/>
    <x v="1"/>
    <x v="0"/>
    <n v="33.880000000000003"/>
    <n v="33.880000000000003"/>
    <n v="32"/>
    <n v="-1.8800000000000026"/>
    <n v="-1.8800000000000026"/>
    <n v="1.0587500000000001"/>
    <n v="1.0587500000000001"/>
  </r>
  <r>
    <n v="10"/>
    <s v="resources/evaluated/tuning-ctrl/second/fps1000/tuning-ctrl_second_fps1000_50-1_640x420_wueb@10.mp4_frequency_data.json"/>
    <x v="10"/>
    <x v="1"/>
    <x v="0"/>
    <s v="640x420"/>
    <x v="1"/>
    <x v="0"/>
    <n v="26.69"/>
    <n v="53.37"/>
    <n v="32"/>
    <n v="5.3099999999999987"/>
    <n v="-21.369999999999997"/>
    <n v="0.83406250000000004"/>
    <n v="1.6678124999999999"/>
  </r>
  <r>
    <n v="11"/>
    <s v="resources/evaluated/tuning-ctrl/second/fps1000/tuning-ctrl_second_fps1000_50-1_640x420_lb@10.mp4_frequency_data.json"/>
    <x v="10"/>
    <x v="1"/>
    <x v="0"/>
    <s v="640x420"/>
    <x v="0"/>
    <x v="0"/>
    <n v="53.37"/>
    <n v="121.44"/>
    <n v="32"/>
    <n v="-21.369999999999997"/>
    <n v="-89.44"/>
    <n v="1.6678124999999999"/>
    <n v="3.7949999999999999"/>
  </r>
  <r>
    <n v="12"/>
    <s v="resources/evaluated/tuning-ctrl/second/fps1000/tuning-ctrl_second_fps1000_50-1_640x420.mp4_frequency_data.json"/>
    <x v="10"/>
    <x v="1"/>
    <x v="0"/>
    <s v="640x420.mp4"/>
    <x v="3"/>
    <x v="3"/>
    <n v="26.69"/>
    <n v="53.37"/>
    <n v="32"/>
    <n v="5.3099999999999987"/>
    <n v="-21.369999999999997"/>
    <n v="0.83406250000000004"/>
    <n v="1.6678124999999999"/>
  </r>
  <r>
    <n v="13"/>
    <s v="resources/evaluated/tuning-ctrl/second/fps1000/tuning-ctrl_second_fps1000_50-1_640x420_wueb@3.mp4_frequency_data.json"/>
    <x v="10"/>
    <x v="1"/>
    <x v="0"/>
    <s v="640x420"/>
    <x v="1"/>
    <x v="2"/>
    <n v="53.37"/>
    <n v="53.37"/>
    <n v="32"/>
    <n v="-21.369999999999997"/>
    <n v="-21.369999999999997"/>
    <n v="1.6678124999999999"/>
    <n v="1.6678124999999999"/>
  </r>
  <r>
    <n v="14"/>
    <s v="resources/evaluated/tuning-ctrl/second/fps1000/tuning-ctrl_second_fps1000_50-1_640x420_lb@5.mp4_frequency_data.json"/>
    <x v="10"/>
    <x v="1"/>
    <x v="0"/>
    <s v="640x420"/>
    <x v="0"/>
    <x v="1"/>
    <n v="85.16"/>
    <n v="101.35"/>
    <n v="32"/>
    <n v="-53.16"/>
    <n v="-69.349999999999994"/>
    <n v="2.6612499999999999"/>
    <n v="3.1671874999999998"/>
  </r>
  <r>
    <n v="15"/>
    <s v="resources/evaluated/tuning-ctrl/second/fps1000/tuning-ctrl_second_fps1000_50-1_640x420_stb@5.mp4_frequency_data.json"/>
    <x v="10"/>
    <x v="1"/>
    <x v="0"/>
    <s v="640x420"/>
    <x v="2"/>
    <x v="1"/>
    <n v="31.18"/>
    <n v="53.37"/>
    <n v="32"/>
    <n v="0.82000000000000028"/>
    <n v="-21.369999999999997"/>
    <n v="0.97437499999999999"/>
    <n v="1.6678124999999999"/>
  </r>
  <r>
    <n v="16"/>
    <s v="resources/evaluated/tuning-ctrl/second/fps1000/tuning-ctrl_second_fps1000_50-1_640x420_lb@3.mp4_frequency_data.json"/>
    <x v="10"/>
    <x v="1"/>
    <x v="0"/>
    <s v="640x420"/>
    <x v="0"/>
    <x v="2"/>
    <n v="85.16"/>
    <n v="30.88"/>
    <n v="32"/>
    <n v="-53.16"/>
    <n v="1.120000000000001"/>
    <n v="2.6612499999999999"/>
    <n v="0.96499999999999997"/>
  </r>
  <r>
    <n v="17"/>
    <s v="resources/evaluated/tuning-ctrl/second/fps1000/tuning-ctrl_second_fps1000_50-1_640x420_stb@3.mp4_frequency_data.json"/>
    <x v="10"/>
    <x v="1"/>
    <x v="0"/>
    <s v="640x420"/>
    <x v="2"/>
    <x v="2"/>
    <n v="31.18"/>
    <n v="53.37"/>
    <n v="32"/>
    <n v="0.82000000000000028"/>
    <n v="-21.369999999999997"/>
    <n v="0.97437499999999999"/>
    <n v="1.6678124999999999"/>
  </r>
  <r>
    <n v="18"/>
    <s v="resources/evaluated/tuning-ctrl/second/fps1000/tuning-ctrl_second_fps1000_50-1_640x420_wueb@5.mp4_frequency_data.json"/>
    <x v="10"/>
    <x v="1"/>
    <x v="0"/>
    <s v="640x420"/>
    <x v="1"/>
    <x v="1"/>
    <n v="53.37"/>
    <n v="53.37"/>
    <n v="32"/>
    <n v="-21.369999999999997"/>
    <n v="-21.369999999999997"/>
    <n v="1.6678124999999999"/>
    <n v="1.6678124999999999"/>
  </r>
  <r>
    <n v="19"/>
    <s v="resources/evaluated/tuning-ctrl/second/fps1000/tuning-ctrl_second_fps1000_50-1_640x420_stb@10.mp4_frequency_data.json"/>
    <x v="10"/>
    <x v="1"/>
    <x v="0"/>
    <s v="640x420"/>
    <x v="2"/>
    <x v="0"/>
    <n v="62.37"/>
    <n v="53.37"/>
    <n v="32"/>
    <n v="-30.369999999999997"/>
    <n v="-21.369999999999997"/>
    <n v="1.9490624999999999"/>
    <n v="1.6678124999999999"/>
  </r>
  <r>
    <n v="0"/>
    <s v="resources/evaluated/koolkast-cool-ctrl/fps1000/koolkast-cool-ctrl_fps1000_50-1_640x420_wueb@5.mp4_frequency_data.json"/>
    <x v="11"/>
    <x v="1"/>
    <x v="0"/>
    <s v="640x420"/>
    <x v="1"/>
    <x v="1"/>
    <n v="71.06"/>
    <n v="63.27"/>
    <n v="35"/>
    <n v="-36.06"/>
    <n v="-28.270000000000003"/>
    <n v="2.0302857142857142"/>
    <n v="1.8077142857142858"/>
  </r>
  <r>
    <n v="1"/>
    <s v="resources/evaluated/koolkast-cool-ctrl/fps1000/koolkast-cool-ctrl_fps1000_50-1_640x420_stb@3.mp4_frequency_data.json"/>
    <x v="11"/>
    <x v="1"/>
    <x v="0"/>
    <s v="640x420"/>
    <x v="2"/>
    <x v="2"/>
    <n v="33.880000000000003"/>
    <n v="33.880000000000003"/>
    <n v="35"/>
    <n v="1.1199999999999974"/>
    <n v="1.1199999999999974"/>
    <n v="0.96800000000000008"/>
    <n v="0.96800000000000008"/>
  </r>
  <r>
    <n v="2"/>
    <s v="resources/evaluated/koolkast-cool-ctrl/fps1000/koolkast-cool-ctrl_fps1000_50-1_640x420_lb@3.mp4_frequency_data.json"/>
    <x v="11"/>
    <x v="1"/>
    <x v="0"/>
    <s v="640x420"/>
    <x v="0"/>
    <x v="2"/>
    <n v="128.04"/>
    <n v="117.24"/>
    <n v="35"/>
    <n v="-93.039999999999992"/>
    <n v="-82.24"/>
    <n v="3.6582857142857139"/>
    <n v="3.3497142857142856"/>
  </r>
  <r>
    <n v="3"/>
    <s v="resources/evaluated/koolkast-cool-ctrl/fps1000/koolkast-cool-ctrl_fps1000_50-1_640x420_stb@10.mp4_frequency_data.json"/>
    <x v="11"/>
    <x v="1"/>
    <x v="0"/>
    <s v="640x420"/>
    <x v="2"/>
    <x v="0"/>
    <n v="33.880000000000003"/>
    <n v="101.65"/>
    <n v="35"/>
    <n v="1.1199999999999974"/>
    <n v="-66.650000000000006"/>
    <n v="0.96800000000000008"/>
    <n v="2.9042857142857144"/>
  </r>
  <r>
    <n v="4"/>
    <s v="resources/evaluated/koolkast-cool-ctrl/fps1000/koolkast-cool-ctrl_fps1000_50-1_640x420.mp4_frequency_data.json"/>
    <x v="11"/>
    <x v="1"/>
    <x v="0"/>
    <s v="640x420.mp4"/>
    <x v="3"/>
    <x v="3"/>
    <n v="247.98"/>
    <n v="88.46"/>
    <n v="35"/>
    <n v="-212.98"/>
    <n v="-53.459999999999994"/>
    <n v="7.0851428571428565"/>
    <n v="2.5274285714285711"/>
  </r>
  <r>
    <n v="5"/>
    <s v="resources/evaluated/koolkast-cool-ctrl/fps1000/koolkast-cool-ctrl_fps1000_50-1_640x420_stb@5.mp4_frequency_data.json"/>
    <x v="11"/>
    <x v="1"/>
    <x v="0"/>
    <s v="640x420"/>
    <x v="2"/>
    <x v="1"/>
    <n v="33.880000000000003"/>
    <n v="33.880000000000003"/>
    <n v="35"/>
    <n v="1.1199999999999974"/>
    <n v="1.1199999999999974"/>
    <n v="0.96800000000000008"/>
    <n v="0.96800000000000008"/>
  </r>
  <r>
    <n v="6"/>
    <s v="resources/evaluated/koolkast-cool-ctrl/fps1000/koolkast-cool-ctrl_fps1000_50-1_640x420_lb@5.mp4_frequency_data.json"/>
    <x v="11"/>
    <x v="1"/>
    <x v="0"/>
    <s v="640x420"/>
    <x v="0"/>
    <x v="1"/>
    <n v="110.04"/>
    <n v="64.47"/>
    <n v="35"/>
    <n v="-75.040000000000006"/>
    <n v="-29.47"/>
    <n v="3.1440000000000001"/>
    <n v="1.8419999999999999"/>
  </r>
  <r>
    <n v="7"/>
    <s v="resources/evaluated/koolkast-cool-ctrl/fps1000/koolkast-cool-ctrl_fps1000_50-1_640x420_wueb@3.mp4_frequency_data.json"/>
    <x v="11"/>
    <x v="1"/>
    <x v="0"/>
    <s v="640x420"/>
    <x v="1"/>
    <x v="2"/>
    <n v="74.66"/>
    <n v="62.97"/>
    <n v="35"/>
    <n v="-39.659999999999997"/>
    <n v="-27.97"/>
    <n v="2.133142857142857"/>
    <n v="1.7991428571428572"/>
  </r>
  <r>
    <n v="8"/>
    <s v="resources/evaluated/koolkast-cool-ctrl/fps1000/koolkast-cool-ctrl_fps1000_50-1_640x420_lb@10.mp4_frequency_data.json"/>
    <x v="11"/>
    <x v="1"/>
    <x v="0"/>
    <s v="640x420"/>
    <x v="0"/>
    <x v="0"/>
    <n v="112.44"/>
    <n v="64.77"/>
    <n v="35"/>
    <n v="-77.44"/>
    <n v="-29.769999999999996"/>
    <n v="3.2125714285714286"/>
    <n v="1.8505714285714285"/>
  </r>
  <r>
    <n v="9"/>
    <s v="resources/evaluated/koolkast-cool-ctrl/fps1000/koolkast-cool-ctrl_fps1000_50-1_640x420_wueb@10.mp4_frequency_data.json"/>
    <x v="11"/>
    <x v="1"/>
    <x v="0"/>
    <s v="640x420"/>
    <x v="1"/>
    <x v="0"/>
    <n v="71.06"/>
    <n v="62.97"/>
    <n v="35"/>
    <n v="-36.06"/>
    <n v="-27.97"/>
    <n v="2.0302857142857142"/>
    <n v="1.79914285714285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80" firstHeaderRow="0" firstDataRow="1" firstDataCol="1" rowPageCount="1" colPageCount="1"/>
  <pivotFields count="15">
    <pivotField showAll="0"/>
    <pivotField showAll="0"/>
    <pivotField axis="axisPage" multipleItemSelectionAllowed="1" showAll="0">
      <items count="13">
        <item h="1" x="3"/>
        <item h="1" x="11"/>
        <item x="4"/>
        <item h="1" x="8"/>
        <item h="1" x="7"/>
        <item h="1" x="6"/>
        <item h="1" x="5"/>
        <item h="1" x="9"/>
        <item h="1" x="10"/>
        <item h="1" x="2"/>
        <item h="1" x="1"/>
        <item h="1" x="0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numFmtId="2" showAll="0"/>
    <pivotField numFmtId="2" showAll="0"/>
    <pivotField dataField="1" numFmtId="2" showAll="0"/>
    <pivotField dataField="1" numFmtId="2" showAll="0"/>
    <pivotField dataField="1" numFmtId="2" showAll="0"/>
    <pivotField dataField="1" numFmtId="164" showAll="0"/>
    <pivotField dataField="1" numFmtId="164" showAll="0"/>
  </pivotFields>
  <rowFields count="3">
    <field x="3"/>
    <field x="7"/>
    <field x="6"/>
  </rowFields>
  <rowItems count="76">
    <i>
      <x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 v="1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 v="1"/>
    </i>
    <i>
      <x v="2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 v="1"/>
    </i>
    <i>
      <x v="3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 v="1"/>
    </i>
    <i>
      <x v="4"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 r="2">
      <x v="3"/>
    </i>
    <i r="1">
      <x v="2"/>
    </i>
    <i r="2">
      <x/>
    </i>
    <i r="2">
      <x v="2"/>
    </i>
    <i r="2">
      <x v="3"/>
    </i>
    <i r="1">
      <x v="3"/>
    </i>
    <i r="2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" hier="-1"/>
  </pageFields>
  <dataFields count="5">
    <dataField name="Sum of expected" fld="10" baseField="0" baseItem="0"/>
    <dataField name="Sum of difference x" fld="11" baseField="0" baseItem="0"/>
    <dataField name="Sum of difference y" fld="12" baseField="0" baseItem="0"/>
    <dataField name="Sum of Harmonic x" fld="13" baseField="0" baseItem="0"/>
    <dataField name="Sum of Harmonic 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O36" totalsRowShown="0">
  <autoFilter ref="A1:O36" xr:uid="{00000000-0009-0000-0100-000004000000}"/>
  <tableColumns count="15">
    <tableColumn id="1" xr3:uid="{00000000-0010-0000-0200-000001000000}" name="RunId"/>
    <tableColumn id="2" xr3:uid="{00000000-0010-0000-0200-000002000000}" name="Video"/>
    <tableColumn id="3" xr3:uid="{00000000-0010-0000-0200-000003000000}" name="Tuning Vork"/>
    <tableColumn id="4" xr3:uid="{00000000-0010-0000-0200-000004000000}" name="Experiment"/>
    <tableColumn id="5" xr3:uid="{00000000-0010-0000-0200-000005000000}" name="RoI"/>
    <tableColumn id="6" xr3:uid="{00000000-0010-0000-0200-000006000000}" name="Camera"/>
    <tableColumn id="7" xr3:uid="{00000000-0010-0000-0200-000007000000}" name="FPS"/>
    <tableColumn id="8" xr3:uid="{00000000-0010-0000-0200-000008000000}" name="ISO"/>
    <tableColumn id="9" xr3:uid="{00000000-0010-0000-0200-000009000000}" name="Shutter Speed"/>
    <tableColumn id="10" xr3:uid="{00000000-0010-0000-0200-00000A000000}" name="aperture"/>
    <tableColumn id="11" xr3:uid="{00000000-0010-0000-0200-00000B000000}" name="Lamp color"/>
    <tableColumn id="12" xr3:uid="{00000000-0010-0000-0200-00000C000000}" name="Lamp strenght" dataDxfId="0"/>
    <tableColumn id="13" xr3:uid="{00000000-0010-0000-0200-00000D000000}" name="Tripod stance"/>
    <tableColumn id="14" xr3:uid="{00000000-0010-0000-0200-00000E000000}" name="Control File"/>
    <tableColumn id="15" xr3:uid="{00000000-0010-0000-0200-00000F000000}" name="Expected Frequency H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Q321" totalsRowShown="0" headerRowDxfId="24" dataDxfId="22" headerRowBorderDxfId="23" tableBorderDxfId="21" totalsRowBorderDxfId="20">
  <autoFilter ref="A1:Q321" xr:uid="{00000000-0009-0000-0100-000002000000}"/>
  <sortState xmlns:xlrd2="http://schemas.microsoft.com/office/spreadsheetml/2017/richdata2" ref="A62:P71">
    <sortCondition ref="I1:I321"/>
  </sortState>
  <tableColumns count="17">
    <tableColumn id="1" xr3:uid="{00000000-0010-0000-0000-000001000000}" name="RID" dataDxfId="19"/>
    <tableColumn id="16" xr3:uid="{00000000-0010-0000-0000-000010000000}" name="EID2" dataDxfId="18"/>
    <tableColumn id="2" xr3:uid="{00000000-0010-0000-0000-000002000000}" name="path" dataDxfId="17"/>
    <tableColumn id="3" xr3:uid="{00000000-0010-0000-0000-000003000000}" name="experiment" dataDxfId="16"/>
    <tableColumn id="4" xr3:uid="{00000000-0010-0000-0000-000004000000}" name="fps_original" dataDxfId="15"/>
    <tableColumn id="5" xr3:uid="{00000000-0010-0000-0000-000005000000}" name="fps_video" dataDxfId="14"/>
    <tableColumn id="6" xr3:uid="{00000000-0010-0000-0000-000006000000}" name="resolution" dataDxfId="13"/>
    <tableColumn id="7" xr3:uid="{00000000-0010-0000-0000-000007000000}" name="method" dataDxfId="12"/>
    <tableColumn id="8" xr3:uid="{00000000-0010-0000-0000-000008000000}" name="magnification factor" dataDxfId="11"/>
    <tableColumn id="9" xr3:uid="{00000000-0010-0000-0000-000009000000}" name="fft x" dataDxfId="10" dataCellStyle="Comma"/>
    <tableColumn id="10" xr3:uid="{00000000-0010-0000-0000-00000A000000}" name="fft y" dataDxfId="9" dataCellStyle="Comma"/>
    <tableColumn id="11" xr3:uid="{00000000-0010-0000-0000-00000B000000}" name="expected" dataDxfId="8"/>
    <tableColumn id="12" xr3:uid="{00000000-0010-0000-0000-00000C000000}" name="difference x" dataDxfId="7">
      <calculatedColumnFormula>L2-J2</calculatedColumnFormula>
    </tableColumn>
    <tableColumn id="13" xr3:uid="{00000000-0010-0000-0000-00000D000000}" name="difference y" dataDxfId="6">
      <calculatedColumnFormula>L2-K2</calculatedColumnFormula>
    </tableColumn>
    <tableColumn id="14" xr3:uid="{00000000-0010-0000-0000-00000E000000}" name="Harmonic x" dataDxfId="5">
      <calculatedColumnFormula>J2/L2</calculatedColumnFormula>
    </tableColumn>
    <tableColumn id="15" xr3:uid="{00000000-0010-0000-0000-00000F000000}" name="Harmonic y" dataDxfId="4">
      <calculatedColumnFormula>K2/L2</calculatedColumnFormula>
    </tableColumn>
    <tableColumn id="17" xr3:uid="{00000000-0010-0000-0000-000011000000}" name="latex" dataDxfId="3">
      <calculatedColumnFormula>_xlfn.CONCAT(D2," &amp; ",E2," &amp; ",H2," &amp; ",I2," &amp; ",J2," &amp; ",K2," &amp; ",L2," &amp; ",FIXED(M2,4)," &amp; ",FIXED(N2,4)," &amp; ",FIXED(O2,4)," &amp; ",FIXED(P2,4)," \\")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O19" totalsRowShown="0">
  <autoFilter ref="A1:O19" xr:uid="{00000000-0009-0000-0100-000005000000}"/>
  <tableColumns count="15">
    <tableColumn id="1" xr3:uid="{00000000-0010-0000-0100-000001000000}" name="id">
      <calculatedColumnFormula>A1+1</calculatedColumnFormula>
    </tableColumn>
    <tableColumn id="2" xr3:uid="{00000000-0010-0000-0100-000002000000}" name="Experiment" dataDxfId="2"/>
    <tableColumn id="3" xr3:uid="{00000000-0010-0000-0100-000003000000}" name="file"/>
    <tableColumn id="14" xr3:uid="{00000000-0010-0000-0100-00000E000000}" name="placement"/>
    <tableColumn id="4" xr3:uid="{00000000-0010-0000-0100-000004000000}" name="expected"/>
    <tableColumn id="5" xr3:uid="{00000000-0010-0000-0100-000005000000}" name="actual x"/>
    <tableColumn id="6" xr3:uid="{00000000-0010-0000-0100-000006000000}" name="actual y "/>
    <tableColumn id="7" xr3:uid="{00000000-0010-0000-0100-000007000000}" name="actual z"/>
    <tableColumn id="8" xr3:uid="{00000000-0010-0000-0100-000008000000}" name="difference x">
      <calculatedColumnFormula>$E2-F2</calculatedColumnFormula>
    </tableColumn>
    <tableColumn id="9" xr3:uid="{00000000-0010-0000-0100-000009000000}" name="difference y">
      <calculatedColumnFormula>$E2-G2</calculatedColumnFormula>
    </tableColumn>
    <tableColumn id="10" xr3:uid="{00000000-0010-0000-0100-00000A000000}" name="difference z">
      <calculatedColumnFormula>$E2-H2</calculatedColumnFormula>
    </tableColumn>
    <tableColumn id="11" xr3:uid="{00000000-0010-0000-0100-00000B000000}" name="harmonic x">
      <calculatedColumnFormula>F2/$E2</calculatedColumnFormula>
    </tableColumn>
    <tableColumn id="12" xr3:uid="{00000000-0010-0000-0100-00000C000000}" name="harmonic y ">
      <calculatedColumnFormula>G2/$E2</calculatedColumnFormula>
    </tableColumn>
    <tableColumn id="13" xr3:uid="{00000000-0010-0000-0100-00000D000000}" name="harmonic z">
      <calculatedColumnFormula>H2/$E2</calculatedColumnFormula>
    </tableColumn>
    <tableColumn id="15" xr3:uid="{00000000-0010-0000-0100-00000F000000}" name="tuning-ctrl-2 &amp; data_vibrations_0.txt &amp; Bottom of fork &amp; 32,0000 &amp; 30,5100 &amp; 30,5100 &amp; 30,5200 &amp; 1,4900 &amp; 1,4900 &amp; 1,4800 &amp; 0,9534 &amp; 32,0000 &amp; 32,0000 \\" dataDxfId="1">
      <calculatedColumnFormula>_xlfn.CONCAT(B2," &amp; ",C2," &amp; ",D2," &amp; ",FIXED(E2,4)," &amp; ",FIXED(F2,4)," &amp; ",FIXED(G2,4)," &amp; ",FIXED(H2,4)," &amp; ",FIXED(I2,4)," &amp; ",FIXED(J2,4)," &amp; ",FIXED(K2,4)," &amp; ",FIXED(L2,4)," &amp; ",FIXED(E2,4)," &amp; ",FIXED(E2,4)," \\")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tabSelected="1" zoomScale="120" zoomScaleNormal="120" workbookViewId="0">
      <selection activeCell="D27" sqref="D27"/>
    </sheetView>
  </sheetViews>
  <sheetFormatPr baseColWidth="10" defaultRowHeight="16" x14ac:dyDescent="0.2"/>
  <cols>
    <col min="3" max="3" width="13.33203125" customWidth="1"/>
    <col min="4" max="4" width="13" customWidth="1"/>
    <col min="9" max="9" width="15" customWidth="1"/>
    <col min="11" max="11" width="12.5" customWidth="1"/>
    <col min="12" max="12" width="15.33203125" customWidth="1"/>
    <col min="13" max="13" width="14.5" customWidth="1"/>
    <col min="14" max="14" width="12.83203125" customWidth="1"/>
    <col min="15" max="15" width="22.83203125" customWidth="1"/>
  </cols>
  <sheetData>
    <row r="1" spans="1:15" ht="17" x14ac:dyDescent="0.25">
      <c r="A1" t="s">
        <v>362</v>
      </c>
      <c r="B1" t="s">
        <v>363</v>
      </c>
      <c r="C1" t="s">
        <v>364</v>
      </c>
      <c r="D1" t="s">
        <v>365</v>
      </c>
      <c r="E1" t="s">
        <v>366</v>
      </c>
      <c r="F1" t="s">
        <v>367</v>
      </c>
      <c r="G1" t="s">
        <v>368</v>
      </c>
      <c r="H1" t="s">
        <v>369</v>
      </c>
      <c r="I1" t="s">
        <v>370</v>
      </c>
      <c r="J1" s="21" t="s">
        <v>371</v>
      </c>
      <c r="K1" t="s">
        <v>372</v>
      </c>
      <c r="L1" t="s">
        <v>373</v>
      </c>
      <c r="M1" t="s">
        <v>374</v>
      </c>
      <c r="N1" t="s">
        <v>375</v>
      </c>
      <c r="O1" t="s">
        <v>376</v>
      </c>
    </row>
    <row r="2" spans="1:15" x14ac:dyDescent="0.2">
      <c r="A2">
        <v>1</v>
      </c>
      <c r="B2">
        <v>43</v>
      </c>
      <c r="C2" t="s">
        <v>377</v>
      </c>
      <c r="D2" t="s">
        <v>378</v>
      </c>
      <c r="E2" t="s">
        <v>379</v>
      </c>
      <c r="F2" t="s">
        <v>380</v>
      </c>
      <c r="G2">
        <v>1000</v>
      </c>
      <c r="H2">
        <v>1250</v>
      </c>
      <c r="I2">
        <v>2000</v>
      </c>
      <c r="J2" t="s">
        <v>29</v>
      </c>
      <c r="K2" t="s">
        <v>381</v>
      </c>
      <c r="L2" s="22">
        <v>1</v>
      </c>
      <c r="M2" t="s">
        <v>382</v>
      </c>
      <c r="N2" t="s">
        <v>383</v>
      </c>
      <c r="O2" t="s">
        <v>383</v>
      </c>
    </row>
    <row r="3" spans="1:15" x14ac:dyDescent="0.2">
      <c r="A3">
        <v>2</v>
      </c>
      <c r="B3">
        <v>44</v>
      </c>
      <c r="C3" t="s">
        <v>384</v>
      </c>
      <c r="D3" t="s">
        <v>378</v>
      </c>
      <c r="E3" t="s">
        <v>379</v>
      </c>
      <c r="F3" t="s">
        <v>380</v>
      </c>
      <c r="G3">
        <v>1000</v>
      </c>
      <c r="H3">
        <v>1250</v>
      </c>
      <c r="I3">
        <v>2000</v>
      </c>
      <c r="J3" t="s">
        <v>29</v>
      </c>
      <c r="K3" t="s">
        <v>381</v>
      </c>
      <c r="L3" s="22">
        <v>1</v>
      </c>
      <c r="M3" t="s">
        <v>382</v>
      </c>
      <c r="N3" t="s">
        <v>383</v>
      </c>
      <c r="O3" t="s">
        <v>383</v>
      </c>
    </row>
    <row r="4" spans="1:15" x14ac:dyDescent="0.2">
      <c r="A4">
        <v>3</v>
      </c>
      <c r="B4">
        <v>45</v>
      </c>
      <c r="C4" t="s">
        <v>385</v>
      </c>
      <c r="D4" t="s">
        <v>378</v>
      </c>
      <c r="E4" t="s">
        <v>379</v>
      </c>
      <c r="F4" t="s">
        <v>380</v>
      </c>
      <c r="G4">
        <v>1000</v>
      </c>
      <c r="H4">
        <v>1250</v>
      </c>
      <c r="I4">
        <v>2000</v>
      </c>
      <c r="J4" t="s">
        <v>29</v>
      </c>
      <c r="K4" t="s">
        <v>381</v>
      </c>
      <c r="L4" s="22">
        <v>1</v>
      </c>
      <c r="M4" t="s">
        <v>382</v>
      </c>
      <c r="N4" t="s">
        <v>383</v>
      </c>
      <c r="O4" t="s">
        <v>383</v>
      </c>
    </row>
    <row r="5" spans="1:15" x14ac:dyDescent="0.2">
      <c r="A5">
        <v>4</v>
      </c>
      <c r="B5">
        <v>47</v>
      </c>
      <c r="C5" t="s">
        <v>377</v>
      </c>
      <c r="D5" t="s">
        <v>378</v>
      </c>
      <c r="E5" t="s">
        <v>379</v>
      </c>
      <c r="F5" t="s">
        <v>380</v>
      </c>
      <c r="G5">
        <v>500</v>
      </c>
      <c r="H5">
        <v>650</v>
      </c>
      <c r="I5">
        <v>1000</v>
      </c>
      <c r="J5" t="s">
        <v>29</v>
      </c>
      <c r="K5" t="s">
        <v>381</v>
      </c>
      <c r="L5" s="22">
        <v>1</v>
      </c>
      <c r="M5" t="s">
        <v>382</v>
      </c>
      <c r="N5" t="s">
        <v>383</v>
      </c>
      <c r="O5" t="s">
        <v>383</v>
      </c>
    </row>
    <row r="6" spans="1:15" x14ac:dyDescent="0.2">
      <c r="A6">
        <v>5</v>
      </c>
      <c r="B6">
        <v>49</v>
      </c>
      <c r="C6" t="s">
        <v>384</v>
      </c>
      <c r="D6" t="s">
        <v>378</v>
      </c>
      <c r="E6" t="s">
        <v>379</v>
      </c>
      <c r="F6" t="s">
        <v>380</v>
      </c>
      <c r="G6">
        <v>500</v>
      </c>
      <c r="H6">
        <v>650</v>
      </c>
      <c r="I6">
        <v>1000</v>
      </c>
      <c r="J6" t="s">
        <v>29</v>
      </c>
      <c r="K6" t="s">
        <v>381</v>
      </c>
      <c r="L6" s="22">
        <v>1</v>
      </c>
      <c r="M6" t="s">
        <v>382</v>
      </c>
      <c r="N6" t="s">
        <v>383</v>
      </c>
      <c r="O6" t="s">
        <v>383</v>
      </c>
    </row>
    <row r="7" spans="1:15" x14ac:dyDescent="0.2">
      <c r="A7">
        <v>6</v>
      </c>
      <c r="B7">
        <v>48</v>
      </c>
      <c r="C7" t="s">
        <v>385</v>
      </c>
      <c r="D7" t="s">
        <v>378</v>
      </c>
      <c r="E7" t="s">
        <v>379</v>
      </c>
      <c r="F7" t="s">
        <v>380</v>
      </c>
      <c r="G7">
        <v>500</v>
      </c>
      <c r="H7">
        <v>650</v>
      </c>
      <c r="I7">
        <v>1000</v>
      </c>
      <c r="J7" t="s">
        <v>29</v>
      </c>
      <c r="K7" t="s">
        <v>381</v>
      </c>
      <c r="L7" s="22">
        <v>1</v>
      </c>
      <c r="M7" t="s">
        <v>382</v>
      </c>
      <c r="N7" t="s">
        <v>383</v>
      </c>
      <c r="O7" t="s">
        <v>383</v>
      </c>
    </row>
    <row r="8" spans="1:15" x14ac:dyDescent="0.2">
      <c r="A8">
        <v>7</v>
      </c>
      <c r="B8">
        <v>51</v>
      </c>
      <c r="C8" t="s">
        <v>377</v>
      </c>
      <c r="D8" t="s">
        <v>378</v>
      </c>
      <c r="E8" t="s">
        <v>379</v>
      </c>
      <c r="F8" t="s">
        <v>380</v>
      </c>
      <c r="G8" s="23">
        <v>250</v>
      </c>
      <c r="H8">
        <v>320</v>
      </c>
      <c r="I8">
        <v>500</v>
      </c>
      <c r="J8" t="s">
        <v>29</v>
      </c>
      <c r="K8" t="s">
        <v>381</v>
      </c>
      <c r="L8" s="22">
        <v>1</v>
      </c>
      <c r="M8" t="s">
        <v>382</v>
      </c>
      <c r="N8" t="s">
        <v>383</v>
      </c>
      <c r="O8" t="s">
        <v>383</v>
      </c>
    </row>
    <row r="9" spans="1:15" x14ac:dyDescent="0.2">
      <c r="A9">
        <v>8</v>
      </c>
      <c r="B9">
        <v>52</v>
      </c>
      <c r="C9" t="s">
        <v>384</v>
      </c>
      <c r="D9" t="s">
        <v>378</v>
      </c>
      <c r="E9" t="s">
        <v>379</v>
      </c>
      <c r="F9" t="s">
        <v>380</v>
      </c>
      <c r="G9" s="23">
        <v>250</v>
      </c>
      <c r="H9">
        <v>320</v>
      </c>
      <c r="I9">
        <v>500</v>
      </c>
      <c r="J9" t="s">
        <v>29</v>
      </c>
      <c r="K9" t="s">
        <v>381</v>
      </c>
      <c r="L9" s="22">
        <v>1</v>
      </c>
      <c r="M9" t="s">
        <v>382</v>
      </c>
      <c r="N9" t="s">
        <v>383</v>
      </c>
      <c r="O9" t="s">
        <v>383</v>
      </c>
    </row>
    <row r="10" spans="1:15" x14ac:dyDescent="0.2">
      <c r="A10">
        <v>9</v>
      </c>
      <c r="B10">
        <v>53</v>
      </c>
      <c r="C10" t="s">
        <v>385</v>
      </c>
      <c r="D10" t="s">
        <v>378</v>
      </c>
      <c r="E10" t="s">
        <v>379</v>
      </c>
      <c r="F10" t="s">
        <v>380</v>
      </c>
      <c r="G10" s="23">
        <v>250</v>
      </c>
      <c r="H10">
        <v>320</v>
      </c>
      <c r="I10">
        <v>500</v>
      </c>
      <c r="J10" t="s">
        <v>29</v>
      </c>
      <c r="K10" t="s">
        <v>381</v>
      </c>
      <c r="L10" s="22">
        <v>1</v>
      </c>
      <c r="M10" t="s">
        <v>382</v>
      </c>
      <c r="N10" t="s">
        <v>383</v>
      </c>
      <c r="O10" t="s">
        <v>383</v>
      </c>
    </row>
    <row r="11" spans="1:15" x14ac:dyDescent="0.2">
      <c r="A11">
        <v>10</v>
      </c>
      <c r="B11">
        <v>56</v>
      </c>
      <c r="C11" t="s">
        <v>377</v>
      </c>
      <c r="D11" t="s">
        <v>386</v>
      </c>
      <c r="E11" t="s">
        <v>387</v>
      </c>
      <c r="F11" t="s">
        <v>380</v>
      </c>
      <c r="G11">
        <v>1000</v>
      </c>
      <c r="H11">
        <v>1000</v>
      </c>
      <c r="I11">
        <v>2000</v>
      </c>
      <c r="J11" t="s">
        <v>29</v>
      </c>
      <c r="K11" t="s">
        <v>381</v>
      </c>
      <c r="L11" s="22">
        <v>1</v>
      </c>
      <c r="M11" t="s">
        <v>388</v>
      </c>
      <c r="N11" t="s">
        <v>383</v>
      </c>
      <c r="O11" t="s">
        <v>377</v>
      </c>
    </row>
    <row r="12" spans="1:15" x14ac:dyDescent="0.2">
      <c r="A12">
        <v>11</v>
      </c>
      <c r="B12">
        <v>57</v>
      </c>
      <c r="C12" t="s">
        <v>384</v>
      </c>
      <c r="D12" t="s">
        <v>386</v>
      </c>
      <c r="E12" t="s">
        <v>387</v>
      </c>
      <c r="F12" t="s">
        <v>380</v>
      </c>
      <c r="G12">
        <v>1000</v>
      </c>
      <c r="H12">
        <v>1000</v>
      </c>
      <c r="I12">
        <v>2000</v>
      </c>
      <c r="J12" t="s">
        <v>29</v>
      </c>
      <c r="K12" t="s">
        <v>381</v>
      </c>
      <c r="L12" s="22">
        <v>1</v>
      </c>
      <c r="M12" t="s">
        <v>388</v>
      </c>
      <c r="N12" t="s">
        <v>383</v>
      </c>
      <c r="O12" t="s">
        <v>384</v>
      </c>
    </row>
    <row r="13" spans="1:15" x14ac:dyDescent="0.2">
      <c r="A13">
        <v>12</v>
      </c>
      <c r="B13">
        <v>58</v>
      </c>
      <c r="C13" t="s">
        <v>385</v>
      </c>
      <c r="D13" t="s">
        <v>386</v>
      </c>
      <c r="E13" t="s">
        <v>387</v>
      </c>
      <c r="F13" t="s">
        <v>380</v>
      </c>
      <c r="G13">
        <v>1000</v>
      </c>
      <c r="H13">
        <v>1000</v>
      </c>
      <c r="I13">
        <v>2000</v>
      </c>
      <c r="J13" t="s">
        <v>29</v>
      </c>
      <c r="K13" t="s">
        <v>381</v>
      </c>
      <c r="L13" s="22">
        <v>1</v>
      </c>
      <c r="M13" t="s">
        <v>388</v>
      </c>
      <c r="N13" t="s">
        <v>383</v>
      </c>
      <c r="O13" t="s">
        <v>385</v>
      </c>
    </row>
    <row r="14" spans="1:15" x14ac:dyDescent="0.2">
      <c r="A14">
        <v>13</v>
      </c>
      <c r="B14">
        <v>59</v>
      </c>
      <c r="C14" t="s">
        <v>377</v>
      </c>
      <c r="D14" t="s">
        <v>386</v>
      </c>
      <c r="E14" t="s">
        <v>387</v>
      </c>
      <c r="F14" t="s">
        <v>380</v>
      </c>
      <c r="G14">
        <v>500</v>
      </c>
      <c r="H14">
        <v>500</v>
      </c>
      <c r="I14">
        <v>1000</v>
      </c>
      <c r="J14" t="s">
        <v>29</v>
      </c>
      <c r="K14" t="s">
        <v>381</v>
      </c>
      <c r="L14" s="22">
        <v>1</v>
      </c>
      <c r="M14" t="s">
        <v>388</v>
      </c>
      <c r="N14" t="s">
        <v>383</v>
      </c>
      <c r="O14" t="s">
        <v>377</v>
      </c>
    </row>
    <row r="15" spans="1:15" x14ac:dyDescent="0.2">
      <c r="A15">
        <v>14</v>
      </c>
      <c r="B15">
        <v>60</v>
      </c>
      <c r="C15" t="s">
        <v>384</v>
      </c>
      <c r="D15" t="s">
        <v>386</v>
      </c>
      <c r="E15" t="s">
        <v>387</v>
      </c>
      <c r="F15" t="s">
        <v>380</v>
      </c>
      <c r="G15">
        <v>500</v>
      </c>
      <c r="H15">
        <v>500</v>
      </c>
      <c r="I15">
        <v>1000</v>
      </c>
      <c r="J15" t="s">
        <v>29</v>
      </c>
      <c r="K15" t="s">
        <v>381</v>
      </c>
      <c r="L15" s="22">
        <v>1</v>
      </c>
      <c r="M15" t="s">
        <v>388</v>
      </c>
      <c r="N15" t="s">
        <v>383</v>
      </c>
      <c r="O15" t="s">
        <v>384</v>
      </c>
    </row>
    <row r="16" spans="1:15" x14ac:dyDescent="0.2">
      <c r="A16">
        <v>15</v>
      </c>
      <c r="B16">
        <v>61</v>
      </c>
      <c r="C16" t="s">
        <v>385</v>
      </c>
      <c r="D16" t="s">
        <v>386</v>
      </c>
      <c r="E16" t="s">
        <v>387</v>
      </c>
      <c r="F16" t="s">
        <v>380</v>
      </c>
      <c r="G16">
        <v>500</v>
      </c>
      <c r="H16">
        <v>500</v>
      </c>
      <c r="I16">
        <v>1000</v>
      </c>
      <c r="J16" t="s">
        <v>29</v>
      </c>
      <c r="K16" t="s">
        <v>381</v>
      </c>
      <c r="L16" s="22">
        <v>1</v>
      </c>
      <c r="M16" t="s">
        <v>388</v>
      </c>
      <c r="N16" t="s">
        <v>383</v>
      </c>
      <c r="O16" t="s">
        <v>385</v>
      </c>
    </row>
    <row r="17" spans="1:15" x14ac:dyDescent="0.2">
      <c r="A17">
        <v>16</v>
      </c>
      <c r="B17">
        <v>63</v>
      </c>
      <c r="C17" t="s">
        <v>377</v>
      </c>
      <c r="D17" t="s">
        <v>386</v>
      </c>
      <c r="E17" t="s">
        <v>387</v>
      </c>
      <c r="F17" t="s">
        <v>380</v>
      </c>
      <c r="G17" s="23">
        <v>250</v>
      </c>
      <c r="H17">
        <v>250</v>
      </c>
      <c r="I17">
        <v>500</v>
      </c>
      <c r="J17" t="s">
        <v>29</v>
      </c>
      <c r="K17" t="s">
        <v>381</v>
      </c>
      <c r="L17" s="22">
        <v>1</v>
      </c>
      <c r="M17" t="s">
        <v>388</v>
      </c>
      <c r="N17" t="s">
        <v>383</v>
      </c>
      <c r="O17" t="s">
        <v>377</v>
      </c>
    </row>
    <row r="18" spans="1:15" x14ac:dyDescent="0.2">
      <c r="A18">
        <v>17</v>
      </c>
      <c r="B18">
        <v>64</v>
      </c>
      <c r="C18" t="s">
        <v>384</v>
      </c>
      <c r="D18" t="s">
        <v>386</v>
      </c>
      <c r="E18" t="s">
        <v>387</v>
      </c>
      <c r="F18" t="s">
        <v>380</v>
      </c>
      <c r="G18" s="23">
        <v>250</v>
      </c>
      <c r="H18">
        <v>250</v>
      </c>
      <c r="I18">
        <v>500</v>
      </c>
      <c r="J18" t="s">
        <v>29</v>
      </c>
      <c r="K18" t="s">
        <v>381</v>
      </c>
      <c r="L18" s="22">
        <v>1</v>
      </c>
      <c r="M18" t="s">
        <v>388</v>
      </c>
      <c r="N18" t="s">
        <v>383</v>
      </c>
      <c r="O18" t="s">
        <v>384</v>
      </c>
    </row>
    <row r="19" spans="1:15" x14ac:dyDescent="0.2">
      <c r="A19">
        <v>18</v>
      </c>
      <c r="B19">
        <v>65</v>
      </c>
      <c r="C19" t="s">
        <v>385</v>
      </c>
      <c r="D19" t="s">
        <v>386</v>
      </c>
      <c r="E19" t="s">
        <v>387</v>
      </c>
      <c r="F19" t="s">
        <v>380</v>
      </c>
      <c r="G19" s="23">
        <v>250</v>
      </c>
      <c r="H19">
        <v>250</v>
      </c>
      <c r="I19">
        <v>500</v>
      </c>
      <c r="J19" t="s">
        <v>29</v>
      </c>
      <c r="K19" t="s">
        <v>381</v>
      </c>
      <c r="L19" s="22">
        <v>1</v>
      </c>
      <c r="M19" t="s">
        <v>388</v>
      </c>
      <c r="N19" t="s">
        <v>383</v>
      </c>
      <c r="O19" t="s">
        <v>385</v>
      </c>
    </row>
    <row r="20" spans="1:15" x14ac:dyDescent="0.2">
      <c r="A20">
        <v>19</v>
      </c>
      <c r="B20">
        <v>67</v>
      </c>
      <c r="C20" t="s">
        <v>385</v>
      </c>
      <c r="D20" t="s">
        <v>111</v>
      </c>
      <c r="E20" t="s">
        <v>389</v>
      </c>
      <c r="F20" t="s">
        <v>380</v>
      </c>
      <c r="G20">
        <v>1000</v>
      </c>
      <c r="H20">
        <v>1000</v>
      </c>
      <c r="I20">
        <v>2000</v>
      </c>
      <c r="J20" t="s">
        <v>29</v>
      </c>
      <c r="K20" t="s">
        <v>381</v>
      </c>
      <c r="L20" s="22">
        <v>1</v>
      </c>
      <c r="M20" t="s">
        <v>388</v>
      </c>
      <c r="N20" t="s">
        <v>383</v>
      </c>
      <c r="O20" t="s">
        <v>390</v>
      </c>
    </row>
    <row r="21" spans="1:15" x14ac:dyDescent="0.2">
      <c r="A21">
        <v>20</v>
      </c>
      <c r="B21">
        <v>68</v>
      </c>
      <c r="C21" t="s">
        <v>385</v>
      </c>
      <c r="D21" t="s">
        <v>162</v>
      </c>
      <c r="E21" t="s">
        <v>389</v>
      </c>
      <c r="F21" t="s">
        <v>380</v>
      </c>
      <c r="G21">
        <v>1000</v>
      </c>
      <c r="H21">
        <v>1000</v>
      </c>
      <c r="I21">
        <v>2000</v>
      </c>
      <c r="J21" t="s">
        <v>29</v>
      </c>
      <c r="K21" t="s">
        <v>381</v>
      </c>
      <c r="L21" s="22">
        <v>1</v>
      </c>
      <c r="M21" t="s">
        <v>388</v>
      </c>
      <c r="N21" t="s">
        <v>383</v>
      </c>
      <c r="O21" t="s">
        <v>391</v>
      </c>
    </row>
    <row r="22" spans="1:15" x14ac:dyDescent="0.2">
      <c r="A22">
        <v>21</v>
      </c>
      <c r="B22">
        <v>69</v>
      </c>
      <c r="C22" t="s">
        <v>385</v>
      </c>
      <c r="D22" t="s">
        <v>111</v>
      </c>
      <c r="E22" t="s">
        <v>389</v>
      </c>
      <c r="F22" t="s">
        <v>380</v>
      </c>
      <c r="G22">
        <v>500</v>
      </c>
      <c r="H22">
        <v>500</v>
      </c>
      <c r="I22">
        <v>1000</v>
      </c>
      <c r="J22" t="s">
        <v>29</v>
      </c>
      <c r="K22" t="s">
        <v>381</v>
      </c>
      <c r="L22" s="22">
        <v>1</v>
      </c>
      <c r="M22" t="s">
        <v>388</v>
      </c>
      <c r="N22" t="s">
        <v>383</v>
      </c>
      <c r="O22" t="s">
        <v>390</v>
      </c>
    </row>
    <row r="23" spans="1:15" x14ac:dyDescent="0.2">
      <c r="A23">
        <v>22</v>
      </c>
      <c r="B23">
        <v>70</v>
      </c>
      <c r="C23" t="s">
        <v>385</v>
      </c>
      <c r="D23" t="s">
        <v>162</v>
      </c>
      <c r="E23" t="s">
        <v>389</v>
      </c>
      <c r="F23" t="s">
        <v>380</v>
      </c>
      <c r="G23">
        <v>500</v>
      </c>
      <c r="H23">
        <v>500</v>
      </c>
      <c r="I23">
        <v>1000</v>
      </c>
      <c r="J23" t="s">
        <v>29</v>
      </c>
      <c r="K23" t="s">
        <v>381</v>
      </c>
      <c r="L23" s="22">
        <v>1</v>
      </c>
      <c r="M23" t="s">
        <v>388</v>
      </c>
      <c r="N23" t="s">
        <v>383</v>
      </c>
      <c r="O23" t="s">
        <v>391</v>
      </c>
    </row>
    <row r="24" spans="1:15" x14ac:dyDescent="0.2">
      <c r="A24">
        <v>23</v>
      </c>
      <c r="B24">
        <v>71</v>
      </c>
      <c r="C24" t="s">
        <v>385</v>
      </c>
      <c r="D24" t="s">
        <v>111</v>
      </c>
      <c r="E24" t="s">
        <v>389</v>
      </c>
      <c r="F24" t="s">
        <v>380</v>
      </c>
      <c r="G24" s="23">
        <v>250</v>
      </c>
      <c r="H24">
        <v>250</v>
      </c>
      <c r="I24">
        <v>500</v>
      </c>
      <c r="J24" t="s">
        <v>29</v>
      </c>
      <c r="K24" t="s">
        <v>381</v>
      </c>
      <c r="L24" s="22">
        <v>1</v>
      </c>
      <c r="M24" t="s">
        <v>388</v>
      </c>
      <c r="N24" t="s">
        <v>383</v>
      </c>
      <c r="O24" t="s">
        <v>390</v>
      </c>
    </row>
    <row r="25" spans="1:15" x14ac:dyDescent="0.2">
      <c r="A25">
        <v>24</v>
      </c>
      <c r="B25">
        <v>72</v>
      </c>
      <c r="C25" t="s">
        <v>385</v>
      </c>
      <c r="D25" t="s">
        <v>162</v>
      </c>
      <c r="E25" t="s">
        <v>389</v>
      </c>
      <c r="F25" t="s">
        <v>380</v>
      </c>
      <c r="G25" s="23">
        <v>250</v>
      </c>
      <c r="H25">
        <v>250</v>
      </c>
      <c r="I25">
        <v>500</v>
      </c>
      <c r="J25" t="s">
        <v>29</v>
      </c>
      <c r="K25" t="s">
        <v>381</v>
      </c>
      <c r="L25" s="22">
        <v>1</v>
      </c>
      <c r="M25" t="s">
        <v>388</v>
      </c>
      <c r="N25" t="s">
        <v>383</v>
      </c>
      <c r="O25" t="s">
        <v>391</v>
      </c>
    </row>
    <row r="26" spans="1:15" x14ac:dyDescent="0.2">
      <c r="A26">
        <v>25</v>
      </c>
      <c r="B26">
        <v>73</v>
      </c>
      <c r="C26" t="s">
        <v>385</v>
      </c>
      <c r="D26" t="s">
        <v>339</v>
      </c>
      <c r="E26" t="s">
        <v>389</v>
      </c>
      <c r="F26" t="s">
        <v>380</v>
      </c>
      <c r="G26">
        <v>1000</v>
      </c>
      <c r="H26">
        <v>1000</v>
      </c>
      <c r="I26">
        <v>2000</v>
      </c>
      <c r="J26" t="s">
        <v>29</v>
      </c>
      <c r="K26" t="s">
        <v>381</v>
      </c>
      <c r="L26" s="22">
        <v>1</v>
      </c>
      <c r="M26" t="s">
        <v>388</v>
      </c>
      <c r="N26" t="s">
        <v>392</v>
      </c>
      <c r="O26" t="s">
        <v>390</v>
      </c>
    </row>
    <row r="27" spans="1:15" x14ac:dyDescent="0.2">
      <c r="A27">
        <v>26</v>
      </c>
      <c r="B27">
        <v>74</v>
      </c>
      <c r="C27" t="s">
        <v>385</v>
      </c>
      <c r="D27" t="s">
        <v>306</v>
      </c>
      <c r="E27" t="s">
        <v>389</v>
      </c>
      <c r="F27" t="s">
        <v>380</v>
      </c>
      <c r="G27">
        <v>1000</v>
      </c>
      <c r="H27">
        <v>1000</v>
      </c>
      <c r="I27">
        <v>2000</v>
      </c>
      <c r="J27" t="s">
        <v>29</v>
      </c>
      <c r="K27" t="s">
        <v>381</v>
      </c>
      <c r="L27" s="22">
        <v>1</v>
      </c>
      <c r="M27" t="s">
        <v>388</v>
      </c>
      <c r="N27" t="s">
        <v>393</v>
      </c>
      <c r="O27" t="s">
        <v>391</v>
      </c>
    </row>
    <row r="28" spans="1:15" x14ac:dyDescent="0.2">
      <c r="A28">
        <v>27</v>
      </c>
      <c r="B28">
        <v>75</v>
      </c>
      <c r="C28" t="s">
        <v>385</v>
      </c>
      <c r="D28" t="s">
        <v>394</v>
      </c>
      <c r="E28" t="s">
        <v>387</v>
      </c>
      <c r="F28" t="s">
        <v>380</v>
      </c>
      <c r="G28">
        <v>1000</v>
      </c>
      <c r="H28">
        <v>1000</v>
      </c>
      <c r="I28">
        <v>2000</v>
      </c>
      <c r="J28" t="s">
        <v>29</v>
      </c>
      <c r="K28" t="s">
        <v>381</v>
      </c>
      <c r="L28" s="22">
        <v>1</v>
      </c>
      <c r="M28" t="s">
        <v>388</v>
      </c>
      <c r="N28" t="s">
        <v>395</v>
      </c>
      <c r="O28" t="s">
        <v>385</v>
      </c>
    </row>
    <row r="29" spans="1:15" x14ac:dyDescent="0.2">
      <c r="A29">
        <v>28</v>
      </c>
      <c r="B29">
        <v>76</v>
      </c>
      <c r="C29" t="s">
        <v>385</v>
      </c>
      <c r="D29" t="s">
        <v>394</v>
      </c>
      <c r="E29" t="s">
        <v>387</v>
      </c>
      <c r="F29" t="s">
        <v>380</v>
      </c>
      <c r="G29">
        <v>1000</v>
      </c>
      <c r="H29">
        <v>1000</v>
      </c>
      <c r="I29">
        <v>2000</v>
      </c>
      <c r="J29" t="s">
        <v>29</v>
      </c>
      <c r="K29" t="s">
        <v>381</v>
      </c>
      <c r="L29" s="22">
        <v>1</v>
      </c>
      <c r="M29" t="s">
        <v>388</v>
      </c>
      <c r="N29" t="s">
        <v>395</v>
      </c>
      <c r="O29" t="s">
        <v>385</v>
      </c>
    </row>
    <row r="30" spans="1:15" x14ac:dyDescent="0.2">
      <c r="A30">
        <v>29</v>
      </c>
      <c r="B30">
        <v>5190</v>
      </c>
      <c r="C30" t="s">
        <v>385</v>
      </c>
      <c r="D30" t="s">
        <v>111</v>
      </c>
      <c r="E30" t="s">
        <v>389</v>
      </c>
      <c r="F30" t="s">
        <v>396</v>
      </c>
      <c r="G30">
        <v>60</v>
      </c>
      <c r="H30" t="s">
        <v>383</v>
      </c>
      <c r="I30" t="s">
        <v>383</v>
      </c>
      <c r="J30" t="s">
        <v>383</v>
      </c>
      <c r="K30" t="s">
        <v>381</v>
      </c>
      <c r="L30" s="22">
        <v>1</v>
      </c>
      <c r="M30" t="s">
        <v>388</v>
      </c>
      <c r="N30" t="s">
        <v>383</v>
      </c>
      <c r="O30" t="s">
        <v>385</v>
      </c>
    </row>
    <row r="31" spans="1:15" x14ac:dyDescent="0.2">
      <c r="A31">
        <v>30</v>
      </c>
      <c r="B31">
        <v>5191</v>
      </c>
      <c r="C31" t="s">
        <v>385</v>
      </c>
      <c r="D31" t="s">
        <v>162</v>
      </c>
      <c r="E31" t="s">
        <v>389</v>
      </c>
      <c r="F31" t="s">
        <v>396</v>
      </c>
      <c r="G31">
        <v>60</v>
      </c>
      <c r="H31" t="s">
        <v>383</v>
      </c>
      <c r="I31" t="s">
        <v>383</v>
      </c>
      <c r="J31" t="s">
        <v>383</v>
      </c>
      <c r="K31" t="s">
        <v>381</v>
      </c>
      <c r="L31" s="22">
        <v>1</v>
      </c>
      <c r="M31" t="s">
        <v>388</v>
      </c>
      <c r="N31" t="s">
        <v>383</v>
      </c>
      <c r="O31" t="s">
        <v>385</v>
      </c>
    </row>
    <row r="32" spans="1:15" x14ac:dyDescent="0.2">
      <c r="A32">
        <v>31</v>
      </c>
      <c r="B32">
        <v>5192</v>
      </c>
      <c r="C32" t="s">
        <v>385</v>
      </c>
      <c r="D32" t="s">
        <v>111</v>
      </c>
      <c r="E32" t="s">
        <v>389</v>
      </c>
      <c r="F32" t="s">
        <v>396</v>
      </c>
      <c r="G32">
        <v>240</v>
      </c>
      <c r="H32" t="s">
        <v>383</v>
      </c>
      <c r="I32" t="s">
        <v>383</v>
      </c>
      <c r="J32" t="s">
        <v>383</v>
      </c>
      <c r="K32" t="s">
        <v>381</v>
      </c>
      <c r="L32" s="22">
        <v>1</v>
      </c>
      <c r="M32" t="s">
        <v>388</v>
      </c>
      <c r="N32" t="s">
        <v>383</v>
      </c>
      <c r="O32" t="s">
        <v>385</v>
      </c>
    </row>
    <row r="33" spans="1:15" x14ac:dyDescent="0.2">
      <c r="A33">
        <v>32</v>
      </c>
      <c r="B33">
        <v>5193</v>
      </c>
      <c r="C33" t="s">
        <v>385</v>
      </c>
      <c r="D33" t="s">
        <v>162</v>
      </c>
      <c r="E33" t="s">
        <v>389</v>
      </c>
      <c r="F33" t="s">
        <v>396</v>
      </c>
      <c r="G33">
        <v>240</v>
      </c>
      <c r="H33" t="s">
        <v>383</v>
      </c>
      <c r="I33" t="s">
        <v>383</v>
      </c>
      <c r="J33" t="s">
        <v>383</v>
      </c>
      <c r="K33" t="s">
        <v>381</v>
      </c>
      <c r="L33" s="22">
        <v>1</v>
      </c>
      <c r="M33" t="s">
        <v>388</v>
      </c>
      <c r="N33" t="s">
        <v>383</v>
      </c>
      <c r="O33" t="s">
        <v>385</v>
      </c>
    </row>
    <row r="34" spans="1:15" x14ac:dyDescent="0.2">
      <c r="A34">
        <v>33</v>
      </c>
      <c r="B34">
        <v>78.790000000000006</v>
      </c>
      <c r="C34" t="s">
        <v>385</v>
      </c>
      <c r="D34" t="s">
        <v>397</v>
      </c>
      <c r="E34" t="s">
        <v>387</v>
      </c>
      <c r="F34" t="s">
        <v>380</v>
      </c>
      <c r="G34">
        <v>1000</v>
      </c>
      <c r="H34">
        <v>1000</v>
      </c>
      <c r="I34">
        <v>2000</v>
      </c>
      <c r="J34" t="s">
        <v>29</v>
      </c>
      <c r="K34" t="s">
        <v>381</v>
      </c>
      <c r="L34" s="22">
        <v>1</v>
      </c>
      <c r="M34" t="s">
        <v>388</v>
      </c>
      <c r="N34" t="s">
        <v>418</v>
      </c>
      <c r="O34" t="s">
        <v>385</v>
      </c>
    </row>
    <row r="35" spans="1:15" x14ac:dyDescent="0.2">
      <c r="A35">
        <v>34</v>
      </c>
      <c r="B35">
        <v>80.81</v>
      </c>
      <c r="C35" t="s">
        <v>384</v>
      </c>
      <c r="D35" t="s">
        <v>397</v>
      </c>
      <c r="E35" t="s">
        <v>387</v>
      </c>
      <c r="F35" t="s">
        <v>380</v>
      </c>
      <c r="G35">
        <v>1000</v>
      </c>
      <c r="H35">
        <v>1000</v>
      </c>
      <c r="I35">
        <v>2000</v>
      </c>
      <c r="J35" t="s">
        <v>29</v>
      </c>
      <c r="K35" t="s">
        <v>381</v>
      </c>
      <c r="L35" s="22">
        <v>1</v>
      </c>
      <c r="M35" t="s">
        <v>388</v>
      </c>
      <c r="N35" t="s">
        <v>419</v>
      </c>
      <c r="O35" t="s">
        <v>384</v>
      </c>
    </row>
    <row r="36" spans="1:15" x14ac:dyDescent="0.2">
      <c r="A36">
        <v>35</v>
      </c>
      <c r="B36">
        <v>83.84</v>
      </c>
      <c r="C36" t="s">
        <v>377</v>
      </c>
      <c r="D36" t="s">
        <v>397</v>
      </c>
      <c r="E36" t="s">
        <v>387</v>
      </c>
      <c r="F36" t="s">
        <v>380</v>
      </c>
      <c r="G36">
        <v>1000</v>
      </c>
      <c r="H36">
        <v>1000</v>
      </c>
      <c r="I36">
        <v>2000</v>
      </c>
      <c r="J36" t="s">
        <v>29</v>
      </c>
      <c r="K36" t="s">
        <v>381</v>
      </c>
      <c r="L36" s="22">
        <v>1</v>
      </c>
      <c r="M36" t="s">
        <v>388</v>
      </c>
      <c r="N36" t="s">
        <v>420</v>
      </c>
      <c r="O36" t="s">
        <v>377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0"/>
  <sheetViews>
    <sheetView zoomScale="140" zoomScaleNormal="140" workbookViewId="0">
      <selection activeCell="D49" sqref="D49"/>
    </sheetView>
  </sheetViews>
  <sheetFormatPr baseColWidth="10" defaultRowHeight="16" x14ac:dyDescent="0.2"/>
  <cols>
    <col min="1" max="1" width="13.1640625" bestFit="1" customWidth="1"/>
    <col min="2" max="2" width="16.1640625" bestFit="1" customWidth="1"/>
    <col min="3" max="4" width="17.5" bestFit="1" customWidth="1"/>
    <col min="5" max="6" width="17.1640625" bestFit="1" customWidth="1"/>
    <col min="7" max="9" width="6.33203125" bestFit="1" customWidth="1"/>
    <col min="10" max="10" width="8.83203125" bestFit="1" customWidth="1"/>
    <col min="11" max="14" width="6.33203125" bestFit="1" customWidth="1"/>
    <col min="15" max="15" width="8.83203125" bestFit="1" customWidth="1"/>
    <col min="16" max="19" width="6.33203125" bestFit="1" customWidth="1"/>
    <col min="20" max="20" width="8.83203125" bestFit="1" customWidth="1"/>
    <col min="21" max="24" width="7.33203125" bestFit="1" customWidth="1"/>
    <col min="25" max="25" width="9.83203125" bestFit="1" customWidth="1"/>
  </cols>
  <sheetData>
    <row r="2" spans="1:6" x14ac:dyDescent="0.2">
      <c r="A2" s="3" t="s">
        <v>1</v>
      </c>
      <c r="B2" t="s">
        <v>162</v>
      </c>
    </row>
    <row r="4" spans="1:6" x14ac:dyDescent="0.2">
      <c r="A4" s="3" t="s">
        <v>350</v>
      </c>
      <c r="B4" t="s">
        <v>358</v>
      </c>
      <c r="C4" t="s">
        <v>357</v>
      </c>
      <c r="D4" t="s">
        <v>359</v>
      </c>
      <c r="E4" t="s">
        <v>360</v>
      </c>
      <c r="F4" t="s">
        <v>361</v>
      </c>
    </row>
    <row r="5" spans="1:6" x14ac:dyDescent="0.2">
      <c r="A5" s="4">
        <v>60</v>
      </c>
      <c r="B5">
        <v>550</v>
      </c>
      <c r="C5">
        <v>278.20999999999998</v>
      </c>
      <c r="D5">
        <v>280.57999999999993</v>
      </c>
      <c r="E5">
        <v>4.9416363636363636</v>
      </c>
      <c r="F5">
        <v>4.898545454545455</v>
      </c>
    </row>
    <row r="6" spans="1:6" x14ac:dyDescent="0.2">
      <c r="A6" s="19">
        <v>3</v>
      </c>
      <c r="B6">
        <v>165</v>
      </c>
      <c r="C6">
        <v>84.6</v>
      </c>
      <c r="D6">
        <v>84.6</v>
      </c>
      <c r="E6">
        <v>1.4618181818181819</v>
      </c>
      <c r="F6">
        <v>1.4618181818181819</v>
      </c>
    </row>
    <row r="7" spans="1:6" x14ac:dyDescent="0.2">
      <c r="A7" s="20" t="s">
        <v>13</v>
      </c>
      <c r="B7">
        <v>55</v>
      </c>
      <c r="C7">
        <v>28.2</v>
      </c>
      <c r="D7">
        <v>28.2</v>
      </c>
      <c r="E7">
        <v>0.4872727272727273</v>
      </c>
      <c r="F7">
        <v>0.4872727272727273</v>
      </c>
    </row>
    <row r="8" spans="1:6" x14ac:dyDescent="0.2">
      <c r="A8" s="20" t="s">
        <v>18</v>
      </c>
      <c r="B8">
        <v>55</v>
      </c>
      <c r="C8">
        <v>28.2</v>
      </c>
      <c r="D8">
        <v>28.2</v>
      </c>
      <c r="E8">
        <v>0.4872727272727273</v>
      </c>
      <c r="F8">
        <v>0.4872727272727273</v>
      </c>
    </row>
    <row r="9" spans="1:6" x14ac:dyDescent="0.2">
      <c r="A9" s="20" t="s">
        <v>15</v>
      </c>
      <c r="B9">
        <v>55</v>
      </c>
      <c r="C9">
        <v>28.2</v>
      </c>
      <c r="D9">
        <v>28.2</v>
      </c>
      <c r="E9">
        <v>0.4872727272727273</v>
      </c>
      <c r="F9">
        <v>0.4872727272727273</v>
      </c>
    </row>
    <row r="10" spans="1:6" x14ac:dyDescent="0.2">
      <c r="A10" s="19">
        <v>5</v>
      </c>
      <c r="B10">
        <v>165</v>
      </c>
      <c r="C10">
        <v>82.23</v>
      </c>
      <c r="D10">
        <v>83.18</v>
      </c>
      <c r="E10">
        <v>1.504909090909091</v>
      </c>
      <c r="F10">
        <v>1.4876363636363636</v>
      </c>
    </row>
    <row r="11" spans="1:6" x14ac:dyDescent="0.2">
      <c r="A11" s="20" t="s">
        <v>13</v>
      </c>
      <c r="B11">
        <v>55</v>
      </c>
      <c r="C11">
        <v>26.78</v>
      </c>
      <c r="D11">
        <v>26.78</v>
      </c>
      <c r="E11">
        <v>0.51309090909090904</v>
      </c>
      <c r="F11">
        <v>0.51309090909090904</v>
      </c>
    </row>
    <row r="12" spans="1:6" x14ac:dyDescent="0.2">
      <c r="A12" s="20" t="s">
        <v>18</v>
      </c>
      <c r="B12">
        <v>55</v>
      </c>
      <c r="C12">
        <v>27.25</v>
      </c>
      <c r="D12">
        <v>28.2</v>
      </c>
      <c r="E12">
        <v>0.50454545454545452</v>
      </c>
      <c r="F12">
        <v>0.4872727272727273</v>
      </c>
    </row>
    <row r="13" spans="1:6" x14ac:dyDescent="0.2">
      <c r="A13" s="20" t="s">
        <v>15</v>
      </c>
      <c r="B13">
        <v>55</v>
      </c>
      <c r="C13">
        <v>28.2</v>
      </c>
      <c r="D13">
        <v>28.2</v>
      </c>
      <c r="E13">
        <v>0.4872727272727273</v>
      </c>
      <c r="F13">
        <v>0.4872727272727273</v>
      </c>
    </row>
    <row r="14" spans="1:6" x14ac:dyDescent="0.2">
      <c r="A14" s="19">
        <v>10</v>
      </c>
      <c r="B14">
        <v>165</v>
      </c>
      <c r="C14">
        <v>83.18</v>
      </c>
      <c r="D14">
        <v>84.6</v>
      </c>
      <c r="E14">
        <v>1.4876363636363636</v>
      </c>
      <c r="F14">
        <v>1.4618181818181819</v>
      </c>
    </row>
    <row r="15" spans="1:6" x14ac:dyDescent="0.2">
      <c r="A15" s="20" t="s">
        <v>13</v>
      </c>
      <c r="B15">
        <v>55</v>
      </c>
      <c r="C15">
        <v>26.78</v>
      </c>
      <c r="D15">
        <v>28.2</v>
      </c>
      <c r="E15">
        <v>0.51309090909090904</v>
      </c>
      <c r="F15">
        <v>0.4872727272727273</v>
      </c>
    </row>
    <row r="16" spans="1:6" x14ac:dyDescent="0.2">
      <c r="A16" s="20" t="s">
        <v>18</v>
      </c>
      <c r="B16">
        <v>55</v>
      </c>
      <c r="C16">
        <v>28.2</v>
      </c>
      <c r="D16">
        <v>28.2</v>
      </c>
      <c r="E16">
        <v>0.4872727272727273</v>
      </c>
      <c r="F16">
        <v>0.4872727272727273</v>
      </c>
    </row>
    <row r="17" spans="1:6" x14ac:dyDescent="0.2">
      <c r="A17" s="20" t="s">
        <v>15</v>
      </c>
      <c r="B17">
        <v>55</v>
      </c>
      <c r="C17">
        <v>28.2</v>
      </c>
      <c r="D17">
        <v>28.2</v>
      </c>
      <c r="E17">
        <v>0.4872727272727273</v>
      </c>
      <c r="F17">
        <v>0.4872727272727273</v>
      </c>
    </row>
    <row r="18" spans="1:6" x14ac:dyDescent="0.2">
      <c r="A18" s="19" t="s">
        <v>25</v>
      </c>
      <c r="B18">
        <v>55</v>
      </c>
      <c r="C18">
        <v>28.2</v>
      </c>
      <c r="D18">
        <v>28.2</v>
      </c>
      <c r="E18">
        <v>0.4872727272727273</v>
      </c>
      <c r="F18">
        <v>0.4872727272727273</v>
      </c>
    </row>
    <row r="19" spans="1:6" x14ac:dyDescent="0.2">
      <c r="A19" s="20" t="s">
        <v>25</v>
      </c>
      <c r="B19">
        <v>55</v>
      </c>
      <c r="C19">
        <v>28.2</v>
      </c>
      <c r="D19">
        <v>28.2</v>
      </c>
      <c r="E19">
        <v>0.4872727272727273</v>
      </c>
      <c r="F19">
        <v>0.4872727272727273</v>
      </c>
    </row>
    <row r="20" spans="1:6" x14ac:dyDescent="0.2">
      <c r="A20" s="4">
        <v>240</v>
      </c>
      <c r="B20">
        <v>550</v>
      </c>
      <c r="C20">
        <v>96.689999999999969</v>
      </c>
      <c r="D20">
        <v>1.3999999999999986</v>
      </c>
      <c r="E20">
        <v>8.2419999999999991</v>
      </c>
      <c r="F20">
        <v>9.9745454545454564</v>
      </c>
    </row>
    <row r="21" spans="1:6" x14ac:dyDescent="0.2">
      <c r="A21" s="19">
        <v>3</v>
      </c>
      <c r="B21">
        <v>165</v>
      </c>
      <c r="C21">
        <v>32.450000000000003</v>
      </c>
      <c r="D21">
        <v>-0.32000000000000028</v>
      </c>
      <c r="E21">
        <v>2.41</v>
      </c>
      <c r="F21">
        <v>3.0058181818181815</v>
      </c>
    </row>
    <row r="22" spans="1:6" x14ac:dyDescent="0.2">
      <c r="A22" s="20" t="s">
        <v>13</v>
      </c>
      <c r="B22">
        <v>55</v>
      </c>
      <c r="C22">
        <v>29.37</v>
      </c>
      <c r="D22">
        <v>-8.6499999999999986</v>
      </c>
      <c r="E22">
        <v>0.46599999999999997</v>
      </c>
      <c r="F22">
        <v>1.1572727272727272</v>
      </c>
    </row>
    <row r="23" spans="1:6" x14ac:dyDescent="0.2">
      <c r="A23" s="20" t="s">
        <v>18</v>
      </c>
      <c r="B23">
        <v>55</v>
      </c>
      <c r="C23">
        <v>1.5399999999999991</v>
      </c>
      <c r="D23">
        <v>3.75</v>
      </c>
      <c r="E23">
        <v>0.97199999999999998</v>
      </c>
      <c r="F23">
        <v>0.93181818181818177</v>
      </c>
    </row>
    <row r="24" spans="1:6" x14ac:dyDescent="0.2">
      <c r="A24" s="20" t="s">
        <v>15</v>
      </c>
      <c r="B24">
        <v>55</v>
      </c>
      <c r="C24">
        <v>1.5399999999999991</v>
      </c>
      <c r="D24">
        <v>4.5799999999999983</v>
      </c>
      <c r="E24">
        <v>0.97199999999999998</v>
      </c>
      <c r="F24">
        <v>0.91672727272727272</v>
      </c>
    </row>
    <row r="25" spans="1:6" x14ac:dyDescent="0.2">
      <c r="A25" s="19">
        <v>5</v>
      </c>
      <c r="B25">
        <v>165</v>
      </c>
      <c r="C25">
        <v>31.349999999999998</v>
      </c>
      <c r="D25">
        <v>-0.87999999999999545</v>
      </c>
      <c r="E25">
        <v>2.4299999999999997</v>
      </c>
      <c r="F25">
        <v>3.016</v>
      </c>
    </row>
    <row r="26" spans="1:6" x14ac:dyDescent="0.2">
      <c r="A26" s="20" t="s">
        <v>13</v>
      </c>
      <c r="B26">
        <v>55</v>
      </c>
      <c r="C26">
        <v>28.27</v>
      </c>
      <c r="D26">
        <v>-8.6499999999999986</v>
      </c>
      <c r="E26">
        <v>0.48599999999999999</v>
      </c>
      <c r="F26">
        <v>1.1572727272727272</v>
      </c>
    </row>
    <row r="27" spans="1:6" x14ac:dyDescent="0.2">
      <c r="A27" s="20" t="s">
        <v>18</v>
      </c>
      <c r="B27">
        <v>55</v>
      </c>
      <c r="C27">
        <v>1.5399999999999991</v>
      </c>
      <c r="D27">
        <v>3.75</v>
      </c>
      <c r="E27">
        <v>0.97199999999999998</v>
      </c>
      <c r="F27">
        <v>0.93181818181818177</v>
      </c>
    </row>
    <row r="28" spans="1:6" x14ac:dyDescent="0.2">
      <c r="A28" s="20" t="s">
        <v>15</v>
      </c>
      <c r="B28">
        <v>55</v>
      </c>
      <c r="C28">
        <v>1.5399999999999991</v>
      </c>
      <c r="D28">
        <v>4.0200000000000031</v>
      </c>
      <c r="E28">
        <v>0.97199999999999998</v>
      </c>
      <c r="F28">
        <v>0.9269090909090909</v>
      </c>
    </row>
    <row r="29" spans="1:6" x14ac:dyDescent="0.2">
      <c r="A29" s="19">
        <v>10</v>
      </c>
      <c r="B29">
        <v>165</v>
      </c>
      <c r="C29">
        <v>31.349999999999998</v>
      </c>
      <c r="D29">
        <v>-1.980000000000004</v>
      </c>
      <c r="E29">
        <v>2.4299999999999997</v>
      </c>
      <c r="F29">
        <v>3.036</v>
      </c>
    </row>
    <row r="30" spans="1:6" x14ac:dyDescent="0.2">
      <c r="A30" s="20" t="s">
        <v>13</v>
      </c>
      <c r="B30">
        <v>55</v>
      </c>
      <c r="C30">
        <v>28.27</v>
      </c>
      <c r="D30">
        <v>-9.480000000000004</v>
      </c>
      <c r="E30">
        <v>0.48599999999999999</v>
      </c>
      <c r="F30">
        <v>1.1723636363636365</v>
      </c>
    </row>
    <row r="31" spans="1:6" x14ac:dyDescent="0.2">
      <c r="A31" s="20" t="s">
        <v>18</v>
      </c>
      <c r="B31">
        <v>55</v>
      </c>
      <c r="C31">
        <v>1.5399999999999991</v>
      </c>
      <c r="D31">
        <v>2.9200000000000017</v>
      </c>
      <c r="E31">
        <v>0.97199999999999998</v>
      </c>
      <c r="F31">
        <v>0.94690909090909092</v>
      </c>
    </row>
    <row r="32" spans="1:6" x14ac:dyDescent="0.2">
      <c r="A32" s="20" t="s">
        <v>15</v>
      </c>
      <c r="B32">
        <v>55</v>
      </c>
      <c r="C32">
        <v>1.5399999999999991</v>
      </c>
      <c r="D32">
        <v>4.5799999999999983</v>
      </c>
      <c r="E32">
        <v>0.97199999999999998</v>
      </c>
      <c r="F32">
        <v>0.91672727272727272</v>
      </c>
    </row>
    <row r="33" spans="1:6" x14ac:dyDescent="0.2">
      <c r="A33" s="19" t="s">
        <v>25</v>
      </c>
      <c r="B33">
        <v>55</v>
      </c>
      <c r="C33">
        <v>1.5399999999999991</v>
      </c>
      <c r="D33">
        <v>4.5799999999999983</v>
      </c>
      <c r="E33">
        <v>0.97199999999999998</v>
      </c>
      <c r="F33">
        <v>0.91672727272727272</v>
      </c>
    </row>
    <row r="34" spans="1:6" x14ac:dyDescent="0.2">
      <c r="A34" s="20" t="s">
        <v>25</v>
      </c>
      <c r="B34">
        <v>55</v>
      </c>
      <c r="C34">
        <v>1.5399999999999991</v>
      </c>
      <c r="D34">
        <v>4.5799999999999983</v>
      </c>
      <c r="E34">
        <v>0.97199999999999998</v>
      </c>
      <c r="F34">
        <v>0.91672727272727272</v>
      </c>
    </row>
    <row r="35" spans="1:6" x14ac:dyDescent="0.2">
      <c r="A35" s="4">
        <v>250</v>
      </c>
      <c r="B35">
        <v>550</v>
      </c>
      <c r="C35">
        <v>293.02</v>
      </c>
      <c r="D35">
        <v>231.86999999999998</v>
      </c>
      <c r="E35">
        <v>4.6723636363636363</v>
      </c>
      <c r="F35">
        <v>5.7841818181818176</v>
      </c>
    </row>
    <row r="36" spans="1:6" x14ac:dyDescent="0.2">
      <c r="A36" s="19">
        <v>3</v>
      </c>
      <c r="B36">
        <v>165</v>
      </c>
      <c r="C36">
        <v>30.559999999999988</v>
      </c>
      <c r="D36">
        <v>103.58000000000001</v>
      </c>
      <c r="E36">
        <v>2.4443636363636365</v>
      </c>
      <c r="F36">
        <v>1.1167272727272728</v>
      </c>
    </row>
    <row r="37" spans="1:6" x14ac:dyDescent="0.2">
      <c r="A37" s="20" t="s">
        <v>13</v>
      </c>
      <c r="B37">
        <v>55</v>
      </c>
      <c r="C37">
        <v>51.9</v>
      </c>
      <c r="D37">
        <v>34.730000000000004</v>
      </c>
      <c r="E37">
        <v>5.6363636363636366E-2</v>
      </c>
      <c r="F37">
        <v>0.36854545454545456</v>
      </c>
    </row>
    <row r="38" spans="1:6" x14ac:dyDescent="0.2">
      <c r="A38" s="20" t="s">
        <v>18</v>
      </c>
      <c r="B38">
        <v>55</v>
      </c>
      <c r="C38">
        <v>45.14</v>
      </c>
      <c r="D38">
        <v>17.509999999999998</v>
      </c>
      <c r="E38">
        <v>0.17927272727272725</v>
      </c>
      <c r="F38">
        <v>0.68163636363636371</v>
      </c>
    </row>
    <row r="39" spans="1:6" x14ac:dyDescent="0.2">
      <c r="A39" s="20" t="s">
        <v>15</v>
      </c>
      <c r="B39">
        <v>55</v>
      </c>
      <c r="C39">
        <v>-66.48</v>
      </c>
      <c r="D39">
        <v>51.34</v>
      </c>
      <c r="E39">
        <v>2.2087272727272729</v>
      </c>
      <c r="F39">
        <v>6.6545454545454547E-2</v>
      </c>
    </row>
    <row r="40" spans="1:6" x14ac:dyDescent="0.2">
      <c r="A40" s="19">
        <v>5</v>
      </c>
      <c r="B40">
        <v>165</v>
      </c>
      <c r="C40">
        <v>100.77000000000001</v>
      </c>
      <c r="D40">
        <v>75.390000000000015</v>
      </c>
      <c r="E40">
        <v>1.1678181818181819</v>
      </c>
      <c r="F40">
        <v>1.629272727272727</v>
      </c>
    </row>
    <row r="41" spans="1:6" x14ac:dyDescent="0.2">
      <c r="A41" s="20" t="s">
        <v>13</v>
      </c>
      <c r="B41">
        <v>55</v>
      </c>
      <c r="C41">
        <v>24.03</v>
      </c>
      <c r="D41">
        <v>36.980000000000004</v>
      </c>
      <c r="E41">
        <v>0.56309090909090909</v>
      </c>
      <c r="F41">
        <v>0.32763636363636361</v>
      </c>
    </row>
    <row r="42" spans="1:6" x14ac:dyDescent="0.2">
      <c r="A42" s="20" t="s">
        <v>18</v>
      </c>
      <c r="B42">
        <v>55</v>
      </c>
      <c r="C42">
        <v>23.71</v>
      </c>
      <c r="D42">
        <v>-13.489999999999995</v>
      </c>
      <c r="E42">
        <v>0.56890909090909092</v>
      </c>
      <c r="F42">
        <v>1.2452727272727271</v>
      </c>
    </row>
    <row r="43" spans="1:6" x14ac:dyDescent="0.2">
      <c r="A43" s="20" t="s">
        <v>15</v>
      </c>
      <c r="B43">
        <v>55</v>
      </c>
      <c r="C43">
        <v>53.03</v>
      </c>
      <c r="D43">
        <v>51.9</v>
      </c>
      <c r="E43">
        <v>3.5818181818181818E-2</v>
      </c>
      <c r="F43">
        <v>5.6363636363636366E-2</v>
      </c>
    </row>
    <row r="44" spans="1:6" x14ac:dyDescent="0.2">
      <c r="A44" s="19">
        <v>10</v>
      </c>
      <c r="B44">
        <v>165</v>
      </c>
      <c r="C44">
        <v>110.07</v>
      </c>
      <c r="D44">
        <v>101.62</v>
      </c>
      <c r="E44">
        <v>0.99872727272727269</v>
      </c>
      <c r="F44">
        <v>1.1523636363636363</v>
      </c>
    </row>
    <row r="45" spans="1:6" x14ac:dyDescent="0.2">
      <c r="A45" s="20" t="s">
        <v>13</v>
      </c>
      <c r="B45">
        <v>55</v>
      </c>
      <c r="C45">
        <v>28.54</v>
      </c>
      <c r="D45">
        <v>23.19</v>
      </c>
      <c r="E45">
        <v>0.48109090909090912</v>
      </c>
      <c r="F45">
        <v>0.5783636363636363</v>
      </c>
    </row>
    <row r="46" spans="1:6" x14ac:dyDescent="0.2">
      <c r="A46" s="20" t="s">
        <v>18</v>
      </c>
      <c r="B46">
        <v>55</v>
      </c>
      <c r="C46">
        <v>55</v>
      </c>
      <c r="D46">
        <v>28.22</v>
      </c>
      <c r="E46">
        <v>0</v>
      </c>
      <c r="F46">
        <v>0.4869090909090909</v>
      </c>
    </row>
    <row r="47" spans="1:6" x14ac:dyDescent="0.2">
      <c r="A47" s="20" t="s">
        <v>15</v>
      </c>
      <c r="B47">
        <v>55</v>
      </c>
      <c r="C47">
        <v>26.53</v>
      </c>
      <c r="D47">
        <v>50.21</v>
      </c>
      <c r="E47">
        <v>0.51763636363636356</v>
      </c>
      <c r="F47">
        <v>8.7090909090909094E-2</v>
      </c>
    </row>
    <row r="48" spans="1:6" x14ac:dyDescent="0.2">
      <c r="A48" s="19" t="s">
        <v>25</v>
      </c>
      <c r="B48">
        <v>55</v>
      </c>
      <c r="C48">
        <v>51.62</v>
      </c>
      <c r="D48">
        <v>-48.72</v>
      </c>
      <c r="E48">
        <v>6.1454545454545449E-2</v>
      </c>
      <c r="F48">
        <v>1.8858181818181818</v>
      </c>
    </row>
    <row r="49" spans="1:6" x14ac:dyDescent="0.2">
      <c r="A49" s="20" t="s">
        <v>25</v>
      </c>
      <c r="B49">
        <v>55</v>
      </c>
      <c r="C49">
        <v>51.62</v>
      </c>
      <c r="D49">
        <v>-48.72</v>
      </c>
      <c r="E49">
        <v>6.1454545454545449E-2</v>
      </c>
      <c r="F49">
        <v>1.8858181818181818</v>
      </c>
    </row>
    <row r="50" spans="1:6" x14ac:dyDescent="0.2">
      <c r="A50" s="4">
        <v>500</v>
      </c>
      <c r="B50">
        <v>550</v>
      </c>
      <c r="C50">
        <v>94.289999999999992</v>
      </c>
      <c r="D50">
        <v>254.06999999999996</v>
      </c>
      <c r="E50">
        <v>8.2856363636363639</v>
      </c>
      <c r="F50">
        <v>5.3805454545454543</v>
      </c>
    </row>
    <row r="51" spans="1:6" x14ac:dyDescent="0.2">
      <c r="A51" s="19">
        <v>3</v>
      </c>
      <c r="B51">
        <v>165</v>
      </c>
      <c r="C51">
        <v>30.949999999999996</v>
      </c>
      <c r="D51">
        <v>84.210000000000008</v>
      </c>
      <c r="E51">
        <v>2.4372727272727275</v>
      </c>
      <c r="F51">
        <v>1.4689090909090909</v>
      </c>
    </row>
    <row r="52" spans="1:6" x14ac:dyDescent="0.2">
      <c r="A52" s="20" t="s">
        <v>13</v>
      </c>
      <c r="B52">
        <v>55</v>
      </c>
      <c r="C52">
        <v>1.4399999999999977</v>
      </c>
      <c r="D52">
        <v>28.07</v>
      </c>
      <c r="E52">
        <v>0.97381818181818181</v>
      </c>
      <c r="F52">
        <v>0.48963636363636365</v>
      </c>
    </row>
    <row r="53" spans="1:6" x14ac:dyDescent="0.2">
      <c r="A53" s="20" t="s">
        <v>18</v>
      </c>
      <c r="B53">
        <v>55</v>
      </c>
      <c r="C53">
        <v>1.4399999999999977</v>
      </c>
      <c r="D53">
        <v>28.07</v>
      </c>
      <c r="E53">
        <v>0.97381818181818181</v>
      </c>
      <c r="F53">
        <v>0.48963636363636365</v>
      </c>
    </row>
    <row r="54" spans="1:6" x14ac:dyDescent="0.2">
      <c r="A54" s="20" t="s">
        <v>15</v>
      </c>
      <c r="B54">
        <v>55</v>
      </c>
      <c r="C54">
        <v>28.07</v>
      </c>
      <c r="D54">
        <v>28.07</v>
      </c>
      <c r="E54">
        <v>0.48963636363636365</v>
      </c>
      <c r="F54">
        <v>0.48963636363636365</v>
      </c>
    </row>
    <row r="55" spans="1:6" x14ac:dyDescent="0.2">
      <c r="A55" s="19">
        <v>5</v>
      </c>
      <c r="B55">
        <v>165</v>
      </c>
      <c r="C55">
        <v>30.949999999999996</v>
      </c>
      <c r="D55">
        <v>84.210000000000008</v>
      </c>
      <c r="E55">
        <v>2.4372727272727275</v>
      </c>
      <c r="F55">
        <v>1.4689090909090909</v>
      </c>
    </row>
    <row r="56" spans="1:6" x14ac:dyDescent="0.2">
      <c r="A56" s="20" t="s">
        <v>13</v>
      </c>
      <c r="B56">
        <v>55</v>
      </c>
      <c r="C56">
        <v>1.4399999999999977</v>
      </c>
      <c r="D56">
        <v>28.07</v>
      </c>
      <c r="E56">
        <v>0.97381818181818181</v>
      </c>
      <c r="F56">
        <v>0.48963636363636365</v>
      </c>
    </row>
    <row r="57" spans="1:6" x14ac:dyDescent="0.2">
      <c r="A57" s="20" t="s">
        <v>18</v>
      </c>
      <c r="B57">
        <v>55</v>
      </c>
      <c r="C57">
        <v>1.4399999999999977</v>
      </c>
      <c r="D57">
        <v>28.07</v>
      </c>
      <c r="E57">
        <v>0.97381818181818181</v>
      </c>
      <c r="F57">
        <v>0.48963636363636365</v>
      </c>
    </row>
    <row r="58" spans="1:6" x14ac:dyDescent="0.2">
      <c r="A58" s="20" t="s">
        <v>15</v>
      </c>
      <c r="B58">
        <v>55</v>
      </c>
      <c r="C58">
        <v>28.07</v>
      </c>
      <c r="D58">
        <v>28.07</v>
      </c>
      <c r="E58">
        <v>0.48963636363636365</v>
      </c>
      <c r="F58">
        <v>0.48963636363636365</v>
      </c>
    </row>
    <row r="59" spans="1:6" x14ac:dyDescent="0.2">
      <c r="A59" s="19">
        <v>10</v>
      </c>
      <c r="B59">
        <v>165</v>
      </c>
      <c r="C59">
        <v>30.949999999999996</v>
      </c>
      <c r="D59">
        <v>57.58</v>
      </c>
      <c r="E59">
        <v>2.4372727272727275</v>
      </c>
      <c r="F59">
        <v>1.9530909090909092</v>
      </c>
    </row>
    <row r="60" spans="1:6" x14ac:dyDescent="0.2">
      <c r="A60" s="20" t="s">
        <v>13</v>
      </c>
      <c r="B60">
        <v>55</v>
      </c>
      <c r="C60">
        <v>1.4399999999999977</v>
      </c>
      <c r="D60">
        <v>28.07</v>
      </c>
      <c r="E60">
        <v>0.97381818181818181</v>
      </c>
      <c r="F60">
        <v>0.48963636363636365</v>
      </c>
    </row>
    <row r="61" spans="1:6" x14ac:dyDescent="0.2">
      <c r="A61" s="20" t="s">
        <v>18</v>
      </c>
      <c r="B61">
        <v>55</v>
      </c>
      <c r="C61">
        <v>1.4399999999999977</v>
      </c>
      <c r="D61">
        <v>1.4399999999999977</v>
      </c>
      <c r="E61">
        <v>0.97381818181818181</v>
      </c>
      <c r="F61">
        <v>0.97381818181818181</v>
      </c>
    </row>
    <row r="62" spans="1:6" x14ac:dyDescent="0.2">
      <c r="A62" s="20" t="s">
        <v>15</v>
      </c>
      <c r="B62">
        <v>55</v>
      </c>
      <c r="C62">
        <v>28.07</v>
      </c>
      <c r="D62">
        <v>28.07</v>
      </c>
      <c r="E62">
        <v>0.48963636363636365</v>
      </c>
      <c r="F62">
        <v>0.48963636363636365</v>
      </c>
    </row>
    <row r="63" spans="1:6" x14ac:dyDescent="0.2">
      <c r="A63" s="19" t="s">
        <v>25</v>
      </c>
      <c r="B63">
        <v>55</v>
      </c>
      <c r="C63">
        <v>1.4399999999999977</v>
      </c>
      <c r="D63">
        <v>28.07</v>
      </c>
      <c r="E63">
        <v>0.97381818181818181</v>
      </c>
      <c r="F63">
        <v>0.48963636363636365</v>
      </c>
    </row>
    <row r="64" spans="1:6" x14ac:dyDescent="0.2">
      <c r="A64" s="20" t="s">
        <v>25</v>
      </c>
      <c r="B64">
        <v>55</v>
      </c>
      <c r="C64">
        <v>1.4399999999999977</v>
      </c>
      <c r="D64">
        <v>28.07</v>
      </c>
      <c r="E64">
        <v>0.97381818181818181</v>
      </c>
      <c r="F64">
        <v>0.48963636363636365</v>
      </c>
    </row>
    <row r="65" spans="1:6" x14ac:dyDescent="0.2">
      <c r="A65" s="4">
        <v>1000</v>
      </c>
      <c r="B65">
        <v>550</v>
      </c>
      <c r="C65">
        <v>13.299999999999983</v>
      </c>
      <c r="D65">
        <v>67.259999999999991</v>
      </c>
      <c r="E65">
        <v>9.7581818181818196</v>
      </c>
      <c r="F65">
        <v>8.7770909090909104</v>
      </c>
    </row>
    <row r="66" spans="1:6" x14ac:dyDescent="0.2">
      <c r="A66" s="19">
        <v>3</v>
      </c>
      <c r="B66">
        <v>165</v>
      </c>
      <c r="C66">
        <v>3.9899999999999949</v>
      </c>
      <c r="D66">
        <v>57.949999999999996</v>
      </c>
      <c r="E66">
        <v>2.9274545454545455</v>
      </c>
      <c r="F66">
        <v>1.9463636363636363</v>
      </c>
    </row>
    <row r="67" spans="1:6" x14ac:dyDescent="0.2">
      <c r="A67" s="20" t="s">
        <v>13</v>
      </c>
      <c r="B67">
        <v>55</v>
      </c>
      <c r="C67">
        <v>1.3299999999999983</v>
      </c>
      <c r="D67">
        <v>28.31</v>
      </c>
      <c r="E67">
        <v>0.97581818181818181</v>
      </c>
      <c r="F67">
        <v>0.4852727272727273</v>
      </c>
    </row>
    <row r="68" spans="1:6" x14ac:dyDescent="0.2">
      <c r="A68" s="20" t="s">
        <v>18</v>
      </c>
      <c r="B68">
        <v>55</v>
      </c>
      <c r="C68">
        <v>1.3299999999999983</v>
      </c>
      <c r="D68">
        <v>28.31</v>
      </c>
      <c r="E68">
        <v>0.97581818181818181</v>
      </c>
      <c r="F68">
        <v>0.4852727272727273</v>
      </c>
    </row>
    <row r="69" spans="1:6" x14ac:dyDescent="0.2">
      <c r="A69" s="20" t="s">
        <v>15</v>
      </c>
      <c r="B69">
        <v>55</v>
      </c>
      <c r="C69">
        <v>1.3299999999999983</v>
      </c>
      <c r="D69">
        <v>1.3299999999999983</v>
      </c>
      <c r="E69">
        <v>0.97581818181818181</v>
      </c>
      <c r="F69">
        <v>0.97581818181818181</v>
      </c>
    </row>
    <row r="70" spans="1:6" x14ac:dyDescent="0.2">
      <c r="A70" s="19">
        <v>5</v>
      </c>
      <c r="B70">
        <v>165</v>
      </c>
      <c r="C70">
        <v>3.9899999999999949</v>
      </c>
      <c r="D70">
        <v>3.9899999999999949</v>
      </c>
      <c r="E70">
        <v>2.9274545454545455</v>
      </c>
      <c r="F70">
        <v>2.9274545454545455</v>
      </c>
    </row>
    <row r="71" spans="1:6" x14ac:dyDescent="0.2">
      <c r="A71" s="20" t="s">
        <v>13</v>
      </c>
      <c r="B71">
        <v>55</v>
      </c>
      <c r="C71">
        <v>1.3299999999999983</v>
      </c>
      <c r="D71">
        <v>1.3299999999999983</v>
      </c>
      <c r="E71">
        <v>0.97581818181818181</v>
      </c>
      <c r="F71">
        <v>0.97581818181818181</v>
      </c>
    </row>
    <row r="72" spans="1:6" x14ac:dyDescent="0.2">
      <c r="A72" s="20" t="s">
        <v>18</v>
      </c>
      <c r="B72">
        <v>55</v>
      </c>
      <c r="C72">
        <v>1.3299999999999983</v>
      </c>
      <c r="D72">
        <v>1.3299999999999983</v>
      </c>
      <c r="E72">
        <v>0.97581818181818181</v>
      </c>
      <c r="F72">
        <v>0.97581818181818181</v>
      </c>
    </row>
    <row r="73" spans="1:6" x14ac:dyDescent="0.2">
      <c r="A73" s="20" t="s">
        <v>15</v>
      </c>
      <c r="B73">
        <v>55</v>
      </c>
      <c r="C73">
        <v>1.3299999999999983</v>
      </c>
      <c r="D73">
        <v>1.3299999999999983</v>
      </c>
      <c r="E73">
        <v>0.97581818181818181</v>
      </c>
      <c r="F73">
        <v>0.97581818181818181</v>
      </c>
    </row>
    <row r="74" spans="1:6" x14ac:dyDescent="0.2">
      <c r="A74" s="19">
        <v>10</v>
      </c>
      <c r="B74">
        <v>165</v>
      </c>
      <c r="C74">
        <v>3.9899999999999949</v>
      </c>
      <c r="D74">
        <v>3.9899999999999949</v>
      </c>
      <c r="E74">
        <v>2.9274545454545455</v>
      </c>
      <c r="F74">
        <v>2.9274545454545455</v>
      </c>
    </row>
    <row r="75" spans="1:6" x14ac:dyDescent="0.2">
      <c r="A75" s="20" t="s">
        <v>13</v>
      </c>
      <c r="B75">
        <v>55</v>
      </c>
      <c r="C75">
        <v>1.3299999999999983</v>
      </c>
      <c r="D75">
        <v>1.3299999999999983</v>
      </c>
      <c r="E75">
        <v>0.97581818181818181</v>
      </c>
      <c r="F75">
        <v>0.97581818181818181</v>
      </c>
    </row>
    <row r="76" spans="1:6" x14ac:dyDescent="0.2">
      <c r="A76" s="20" t="s">
        <v>18</v>
      </c>
      <c r="B76">
        <v>55</v>
      </c>
      <c r="C76">
        <v>1.3299999999999983</v>
      </c>
      <c r="D76">
        <v>1.3299999999999983</v>
      </c>
      <c r="E76">
        <v>0.97581818181818181</v>
      </c>
      <c r="F76">
        <v>0.97581818181818181</v>
      </c>
    </row>
    <row r="77" spans="1:6" x14ac:dyDescent="0.2">
      <c r="A77" s="20" t="s">
        <v>15</v>
      </c>
      <c r="B77">
        <v>55</v>
      </c>
      <c r="C77">
        <v>1.3299999999999983</v>
      </c>
      <c r="D77">
        <v>1.3299999999999983</v>
      </c>
      <c r="E77">
        <v>0.97581818181818181</v>
      </c>
      <c r="F77">
        <v>0.97581818181818181</v>
      </c>
    </row>
    <row r="78" spans="1:6" x14ac:dyDescent="0.2">
      <c r="A78" s="19" t="s">
        <v>25</v>
      </c>
      <c r="B78">
        <v>55</v>
      </c>
      <c r="C78">
        <v>1.3299999999999983</v>
      </c>
      <c r="D78">
        <v>1.3299999999999983</v>
      </c>
      <c r="E78">
        <v>0.97581818181818181</v>
      </c>
      <c r="F78">
        <v>0.97581818181818181</v>
      </c>
    </row>
    <row r="79" spans="1:6" x14ac:dyDescent="0.2">
      <c r="A79" s="20" t="s">
        <v>25</v>
      </c>
      <c r="B79">
        <v>55</v>
      </c>
      <c r="C79">
        <v>1.3299999999999983</v>
      </c>
      <c r="D79">
        <v>1.3299999999999983</v>
      </c>
      <c r="E79">
        <v>0.97581818181818181</v>
      </c>
      <c r="F79">
        <v>0.97581818181818181</v>
      </c>
    </row>
    <row r="80" spans="1:6" x14ac:dyDescent="0.2">
      <c r="A80" s="4" t="s">
        <v>349</v>
      </c>
      <c r="B80">
        <v>2750</v>
      </c>
      <c r="C80">
        <v>775.51000000000045</v>
      </c>
      <c r="D80">
        <v>835.18000000000052</v>
      </c>
      <c r="E80">
        <v>35.899818181818176</v>
      </c>
      <c r="F80">
        <v>34.81490909090909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1"/>
  <sheetViews>
    <sheetView zoomScale="170" zoomScaleNormal="170" workbookViewId="0">
      <selection activeCell="D192" sqref="D192"/>
    </sheetView>
  </sheetViews>
  <sheetFormatPr baseColWidth="10" defaultRowHeight="16" x14ac:dyDescent="0.2"/>
  <cols>
    <col min="1" max="1" width="6.6640625" bestFit="1" customWidth="1"/>
    <col min="2" max="2" width="7.5" bestFit="1" customWidth="1"/>
    <col min="3" max="3" width="0" hidden="1" customWidth="1"/>
    <col min="4" max="4" width="17.1640625" bestFit="1" customWidth="1"/>
    <col min="5" max="5" width="6" customWidth="1"/>
    <col min="6" max="6" width="6.83203125" hidden="1" customWidth="1"/>
    <col min="7" max="7" width="12.6640625" hidden="1" customWidth="1"/>
    <col min="9" max="9" width="7.83203125" customWidth="1"/>
    <col min="10" max="10" width="7.1640625" bestFit="1" customWidth="1"/>
    <col min="12" max="12" width="11.1640625" bestFit="1" customWidth="1"/>
    <col min="13" max="13" width="12.6640625" customWidth="1"/>
    <col min="14" max="14" width="12.5" customWidth="1"/>
    <col min="15" max="15" width="12" customWidth="1"/>
    <col min="16" max="16" width="13.1640625" bestFit="1" customWidth="1"/>
  </cols>
  <sheetData>
    <row r="1" spans="1:17" x14ac:dyDescent="0.2">
      <c r="A1" s="11" t="s">
        <v>427</v>
      </c>
      <c r="B1" s="11" t="s">
        <v>428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2" t="s">
        <v>7</v>
      </c>
      <c r="K1" s="12" t="s">
        <v>8</v>
      </c>
      <c r="L1" s="13" t="s">
        <v>352</v>
      </c>
      <c r="M1" s="13" t="s">
        <v>353</v>
      </c>
      <c r="N1" s="13" t="s">
        <v>354</v>
      </c>
      <c r="O1" s="14" t="s">
        <v>355</v>
      </c>
      <c r="P1" s="14" t="s">
        <v>356</v>
      </c>
      <c r="Q1" s="13" t="s">
        <v>429</v>
      </c>
    </row>
    <row r="2" spans="1:17" x14ac:dyDescent="0.2">
      <c r="A2" s="24">
        <v>0</v>
      </c>
      <c r="B2" s="1">
        <v>0</v>
      </c>
      <c r="C2" s="1" t="s">
        <v>9</v>
      </c>
      <c r="D2" s="1" t="s">
        <v>10</v>
      </c>
      <c r="E2" s="1">
        <v>250</v>
      </c>
      <c r="F2" s="1" t="s">
        <v>11</v>
      </c>
      <c r="G2" s="1" t="s">
        <v>12</v>
      </c>
      <c r="H2" s="1" t="s">
        <v>13</v>
      </c>
      <c r="I2" s="1">
        <v>10</v>
      </c>
      <c r="J2" s="5">
        <v>63.91</v>
      </c>
      <c r="K2" s="5">
        <v>121.9</v>
      </c>
      <c r="L2" s="6">
        <v>64</v>
      </c>
      <c r="M2" s="6">
        <f t="shared" ref="M2:M65" si="0">L2-J2</f>
        <v>9.0000000000003411E-2</v>
      </c>
      <c r="N2" s="6">
        <f t="shared" ref="N2:N65" si="1">L2-K2</f>
        <v>-57.900000000000006</v>
      </c>
      <c r="O2" s="7">
        <f t="shared" ref="O2:O65" si="2">J2/L2</f>
        <v>0.99859374999999995</v>
      </c>
      <c r="P2" s="7">
        <f t="shared" ref="P2:P65" si="3">K2/L2</f>
        <v>1.9046875000000001</v>
      </c>
      <c r="Q2" s="25" t="str">
        <f t="shared" ref="Q2:Q65" si="4">_xlfn.CONCAT(D2," &amp; ",E2," &amp; ",H2," &amp; ",I2," &amp; ",J2," &amp; ",K2," &amp; ",L2," &amp; ",FIXED(M2,4)," &amp; ",FIXED(N2,4)," &amp; ",FIXED(O2,4)," &amp; ",FIXED(P2,4)," \\")</f>
        <v>tuning-hz64 &amp; 250 &amp; lb &amp; 10 &amp; 63,91 &amp; 121,9 &amp; 64 &amp; 0,0900 &amp; -57,9000 &amp; 0,9986 &amp; 1,9047 \\</v>
      </c>
    </row>
    <row r="3" spans="1:17" x14ac:dyDescent="0.2">
      <c r="A3" s="2">
        <f>A2+1</f>
        <v>1</v>
      </c>
      <c r="B3" s="2">
        <v>1</v>
      </c>
      <c r="C3" s="2" t="s">
        <v>14</v>
      </c>
      <c r="D3" s="2" t="s">
        <v>10</v>
      </c>
      <c r="E3" s="2">
        <v>250</v>
      </c>
      <c r="F3" s="2" t="s">
        <v>11</v>
      </c>
      <c r="G3" s="2" t="s">
        <v>12</v>
      </c>
      <c r="H3" s="2" t="s">
        <v>15</v>
      </c>
      <c r="I3" s="2">
        <v>10</v>
      </c>
      <c r="J3" s="8">
        <v>63.98</v>
      </c>
      <c r="K3" s="8">
        <v>63.98</v>
      </c>
      <c r="L3" s="9">
        <v>64</v>
      </c>
      <c r="M3" s="9">
        <f t="shared" si="0"/>
        <v>2.0000000000003126E-2</v>
      </c>
      <c r="N3" s="9">
        <f t="shared" si="1"/>
        <v>2.0000000000003126E-2</v>
      </c>
      <c r="O3" s="10">
        <f t="shared" si="2"/>
        <v>0.99968749999999995</v>
      </c>
      <c r="P3" s="10">
        <f t="shared" si="3"/>
        <v>0.99968749999999995</v>
      </c>
      <c r="Q3" s="9" t="str">
        <f t="shared" si="4"/>
        <v>tuning-hz64 &amp; 250 &amp; wueb &amp; 10 &amp; 63,98 &amp; 63,98 &amp; 64 &amp; 0,0200 &amp; 0,0200 &amp; 0,9997 &amp; 0,9997 \\</v>
      </c>
    </row>
    <row r="4" spans="1:17" x14ac:dyDescent="0.2">
      <c r="A4" s="2">
        <f t="shared" ref="A4:A67" si="5">A3+1</f>
        <v>2</v>
      </c>
      <c r="B4" s="1">
        <v>2</v>
      </c>
      <c r="C4" s="1" t="s">
        <v>16</v>
      </c>
      <c r="D4" s="1" t="s">
        <v>10</v>
      </c>
      <c r="E4" s="1">
        <v>250</v>
      </c>
      <c r="F4" s="1" t="s">
        <v>11</v>
      </c>
      <c r="G4" s="1" t="s">
        <v>12</v>
      </c>
      <c r="H4" s="1" t="s">
        <v>13</v>
      </c>
      <c r="I4" s="1">
        <v>5</v>
      </c>
      <c r="J4" s="5">
        <v>63.91</v>
      </c>
      <c r="K4" s="5">
        <v>121.9</v>
      </c>
      <c r="L4" s="6">
        <v>64</v>
      </c>
      <c r="M4" s="6">
        <f t="shared" si="0"/>
        <v>9.0000000000003411E-2</v>
      </c>
      <c r="N4" s="6">
        <f t="shared" si="1"/>
        <v>-57.900000000000006</v>
      </c>
      <c r="O4" s="7">
        <f t="shared" si="2"/>
        <v>0.99859374999999995</v>
      </c>
      <c r="P4" s="7">
        <f t="shared" si="3"/>
        <v>1.9046875000000001</v>
      </c>
      <c r="Q4" s="9" t="str">
        <f t="shared" si="4"/>
        <v>tuning-hz64 &amp; 250 &amp; lb &amp; 5 &amp; 63,91 &amp; 121,9 &amp; 64 &amp; 0,0900 &amp; -57,9000 &amp; 0,9986 &amp; 1,9047 \\</v>
      </c>
    </row>
    <row r="5" spans="1:17" x14ac:dyDescent="0.2">
      <c r="A5" s="2">
        <f t="shared" si="5"/>
        <v>3</v>
      </c>
      <c r="B5" s="2">
        <v>3</v>
      </c>
      <c r="C5" s="2" t="s">
        <v>17</v>
      </c>
      <c r="D5" s="2" t="s">
        <v>10</v>
      </c>
      <c r="E5" s="2">
        <v>250</v>
      </c>
      <c r="F5" s="2" t="s">
        <v>11</v>
      </c>
      <c r="G5" s="2" t="s">
        <v>12</v>
      </c>
      <c r="H5" s="2" t="s">
        <v>18</v>
      </c>
      <c r="I5" s="2">
        <v>5</v>
      </c>
      <c r="J5" s="8">
        <v>63.98</v>
      </c>
      <c r="K5" s="8">
        <v>63.98</v>
      </c>
      <c r="L5" s="9">
        <v>64</v>
      </c>
      <c r="M5" s="9">
        <f t="shared" si="0"/>
        <v>2.0000000000003126E-2</v>
      </c>
      <c r="N5" s="9">
        <f t="shared" si="1"/>
        <v>2.0000000000003126E-2</v>
      </c>
      <c r="O5" s="10">
        <f t="shared" si="2"/>
        <v>0.99968749999999995</v>
      </c>
      <c r="P5" s="10">
        <f t="shared" si="3"/>
        <v>0.99968749999999995</v>
      </c>
      <c r="Q5" s="9" t="str">
        <f t="shared" si="4"/>
        <v>tuning-hz64 &amp; 250 &amp; stb &amp; 5 &amp; 63,98 &amp; 63,98 &amp; 64 &amp; 0,0200 &amp; 0,0200 &amp; 0,9997 &amp; 0,9997 \\</v>
      </c>
    </row>
    <row r="6" spans="1:17" x14ac:dyDescent="0.2">
      <c r="A6" s="2">
        <f t="shared" si="5"/>
        <v>4</v>
      </c>
      <c r="B6" s="1">
        <v>4</v>
      </c>
      <c r="C6" s="1" t="s">
        <v>19</v>
      </c>
      <c r="D6" s="1" t="s">
        <v>10</v>
      </c>
      <c r="E6" s="1">
        <v>250</v>
      </c>
      <c r="F6" s="1" t="s">
        <v>11</v>
      </c>
      <c r="G6" s="1" t="s">
        <v>12</v>
      </c>
      <c r="H6" s="1" t="s">
        <v>15</v>
      </c>
      <c r="I6" s="1">
        <v>3</v>
      </c>
      <c r="J6" s="5">
        <v>63.98</v>
      </c>
      <c r="K6" s="5">
        <v>65.39</v>
      </c>
      <c r="L6" s="6">
        <v>64</v>
      </c>
      <c r="M6" s="6">
        <f t="shared" si="0"/>
        <v>2.0000000000003126E-2</v>
      </c>
      <c r="N6" s="6">
        <f t="shared" si="1"/>
        <v>-1.3900000000000006</v>
      </c>
      <c r="O6" s="7">
        <f t="shared" si="2"/>
        <v>0.99968749999999995</v>
      </c>
      <c r="P6" s="7">
        <f t="shared" si="3"/>
        <v>1.02171875</v>
      </c>
      <c r="Q6" s="9" t="str">
        <f t="shared" si="4"/>
        <v>tuning-hz64 &amp; 250 &amp; wueb &amp; 3 &amp; 63,98 &amp; 65,39 &amp; 64 &amp; 0,0200 &amp; -1,3900 &amp; 0,9997 &amp; 1,0217 \\</v>
      </c>
    </row>
    <row r="7" spans="1:17" x14ac:dyDescent="0.2">
      <c r="A7" s="2">
        <f t="shared" si="5"/>
        <v>5</v>
      </c>
      <c r="B7" s="2">
        <v>5</v>
      </c>
      <c r="C7" s="2" t="s">
        <v>20</v>
      </c>
      <c r="D7" s="2" t="s">
        <v>10</v>
      </c>
      <c r="E7" s="2">
        <v>250</v>
      </c>
      <c r="F7" s="2" t="s">
        <v>11</v>
      </c>
      <c r="G7" s="2" t="s">
        <v>12</v>
      </c>
      <c r="H7" s="2" t="s">
        <v>18</v>
      </c>
      <c r="I7" s="2">
        <v>3</v>
      </c>
      <c r="J7" s="8">
        <v>63.98</v>
      </c>
      <c r="K7" s="8">
        <v>63.98</v>
      </c>
      <c r="L7" s="9">
        <v>64</v>
      </c>
      <c r="M7" s="9">
        <f t="shared" si="0"/>
        <v>2.0000000000003126E-2</v>
      </c>
      <c r="N7" s="9">
        <f t="shared" si="1"/>
        <v>2.0000000000003126E-2</v>
      </c>
      <c r="O7" s="10">
        <f t="shared" si="2"/>
        <v>0.99968749999999995</v>
      </c>
      <c r="P7" s="10">
        <f t="shared" si="3"/>
        <v>0.99968749999999995</v>
      </c>
      <c r="Q7" s="9" t="str">
        <f t="shared" si="4"/>
        <v>tuning-hz64 &amp; 250 &amp; stb &amp; 3 &amp; 63,98 &amp; 63,98 &amp; 64 &amp; 0,0200 &amp; 0,0200 &amp; 0,9997 &amp; 0,9997 \\</v>
      </c>
    </row>
    <row r="8" spans="1:17" x14ac:dyDescent="0.2">
      <c r="A8" s="2">
        <f t="shared" si="5"/>
        <v>6</v>
      </c>
      <c r="B8" s="1">
        <v>6</v>
      </c>
      <c r="C8" s="1" t="s">
        <v>21</v>
      </c>
      <c r="D8" s="1" t="s">
        <v>10</v>
      </c>
      <c r="E8" s="1">
        <v>250</v>
      </c>
      <c r="F8" s="1" t="s">
        <v>11</v>
      </c>
      <c r="G8" s="1" t="s">
        <v>12</v>
      </c>
      <c r="H8" s="1" t="s">
        <v>13</v>
      </c>
      <c r="I8" s="1">
        <v>3</v>
      </c>
      <c r="J8" s="5">
        <v>63.91</v>
      </c>
      <c r="K8" s="5">
        <v>121.9</v>
      </c>
      <c r="L8" s="6">
        <v>64</v>
      </c>
      <c r="M8" s="6">
        <f t="shared" si="0"/>
        <v>9.0000000000003411E-2</v>
      </c>
      <c r="N8" s="6">
        <f t="shared" si="1"/>
        <v>-57.900000000000006</v>
      </c>
      <c r="O8" s="7">
        <f t="shared" si="2"/>
        <v>0.99859374999999995</v>
      </c>
      <c r="P8" s="7">
        <f t="shared" si="3"/>
        <v>1.9046875000000001</v>
      </c>
      <c r="Q8" s="9" t="str">
        <f t="shared" si="4"/>
        <v>tuning-hz64 &amp; 250 &amp; lb &amp; 3 &amp; 63,91 &amp; 121,9 &amp; 64 &amp; 0,0900 &amp; -57,9000 &amp; 0,9986 &amp; 1,9047 \\</v>
      </c>
    </row>
    <row r="9" spans="1:17" x14ac:dyDescent="0.2">
      <c r="A9" s="2">
        <f t="shared" si="5"/>
        <v>7</v>
      </c>
      <c r="B9" s="2">
        <v>7</v>
      </c>
      <c r="C9" s="2" t="s">
        <v>22</v>
      </c>
      <c r="D9" s="2" t="s">
        <v>10</v>
      </c>
      <c r="E9" s="2">
        <v>250</v>
      </c>
      <c r="F9" s="2" t="s">
        <v>11</v>
      </c>
      <c r="G9" s="2" t="s">
        <v>12</v>
      </c>
      <c r="H9" s="2" t="s">
        <v>15</v>
      </c>
      <c r="I9" s="2">
        <v>5</v>
      </c>
      <c r="J9" s="8">
        <v>63.98</v>
      </c>
      <c r="K9" s="8">
        <v>63.98</v>
      </c>
      <c r="L9" s="9">
        <v>64</v>
      </c>
      <c r="M9" s="9">
        <f t="shared" si="0"/>
        <v>2.0000000000003126E-2</v>
      </c>
      <c r="N9" s="9">
        <f t="shared" si="1"/>
        <v>2.0000000000003126E-2</v>
      </c>
      <c r="O9" s="10">
        <f t="shared" si="2"/>
        <v>0.99968749999999995</v>
      </c>
      <c r="P9" s="10">
        <f t="shared" si="3"/>
        <v>0.99968749999999995</v>
      </c>
      <c r="Q9" s="9" t="str">
        <f t="shared" si="4"/>
        <v>tuning-hz64 &amp; 250 &amp; wueb &amp; 5 &amp; 63,98 &amp; 63,98 &amp; 64 &amp; 0,0200 &amp; 0,0200 &amp; 0,9997 &amp; 0,9997 \\</v>
      </c>
    </row>
    <row r="10" spans="1:17" x14ac:dyDescent="0.2">
      <c r="A10" s="2">
        <f t="shared" si="5"/>
        <v>8</v>
      </c>
      <c r="B10" s="1">
        <v>8</v>
      </c>
      <c r="C10" s="1" t="s">
        <v>23</v>
      </c>
      <c r="D10" s="1" t="s">
        <v>10</v>
      </c>
      <c r="E10" s="1">
        <v>250</v>
      </c>
      <c r="F10" s="1" t="s">
        <v>11</v>
      </c>
      <c r="G10" s="1" t="s">
        <v>24</v>
      </c>
      <c r="H10" s="1" t="s">
        <v>25</v>
      </c>
      <c r="I10" s="1">
        <v>0</v>
      </c>
      <c r="J10" s="5">
        <v>63.98</v>
      </c>
      <c r="K10" s="5">
        <v>122.04</v>
      </c>
      <c r="L10" s="6">
        <v>64</v>
      </c>
      <c r="M10" s="6">
        <f t="shared" si="0"/>
        <v>2.0000000000003126E-2</v>
      </c>
      <c r="N10" s="6">
        <f t="shared" si="1"/>
        <v>-58.040000000000006</v>
      </c>
      <c r="O10" s="7">
        <f t="shared" si="2"/>
        <v>0.99968749999999995</v>
      </c>
      <c r="P10" s="7">
        <f t="shared" si="3"/>
        <v>1.9068750000000001</v>
      </c>
      <c r="Q10" s="9" t="str">
        <f t="shared" si="4"/>
        <v>tuning-hz64 &amp; 250 &amp; none &amp; 0 &amp; 63,98 &amp; 122,04 &amp; 64 &amp; 0,0200 &amp; -58,0400 &amp; 0,9997 &amp; 1,9069 \\</v>
      </c>
    </row>
    <row r="11" spans="1:17" x14ac:dyDescent="0.2">
      <c r="A11" s="2">
        <f t="shared" si="5"/>
        <v>9</v>
      </c>
      <c r="B11" s="2">
        <v>9</v>
      </c>
      <c r="C11" s="2" t="s">
        <v>26</v>
      </c>
      <c r="D11" s="2" t="s">
        <v>10</v>
      </c>
      <c r="E11" s="2">
        <v>250</v>
      </c>
      <c r="F11" s="2" t="s">
        <v>11</v>
      </c>
      <c r="G11" s="2" t="s">
        <v>12</v>
      </c>
      <c r="H11" s="2" t="s">
        <v>18</v>
      </c>
      <c r="I11" s="2">
        <v>10</v>
      </c>
      <c r="J11" s="8">
        <v>63.98</v>
      </c>
      <c r="K11" s="8">
        <v>122.04</v>
      </c>
      <c r="L11" s="9">
        <v>64</v>
      </c>
      <c r="M11" s="9">
        <f t="shared" si="0"/>
        <v>2.0000000000003126E-2</v>
      </c>
      <c r="N11" s="9">
        <f t="shared" si="1"/>
        <v>-58.040000000000006</v>
      </c>
      <c r="O11" s="10">
        <f t="shared" si="2"/>
        <v>0.99968749999999995</v>
      </c>
      <c r="P11" s="10">
        <f t="shared" si="3"/>
        <v>1.9068750000000001</v>
      </c>
      <c r="Q11" s="9" t="str">
        <f t="shared" si="4"/>
        <v>tuning-hz64 &amp; 250 &amp; stb &amp; 10 &amp; 63,98 &amp; 122,04 &amp; 64 &amp; 0,0200 &amp; -58,0400 &amp; 0,9997 &amp; 1,9069 \\</v>
      </c>
    </row>
    <row r="12" spans="1:17" x14ac:dyDescent="0.2">
      <c r="A12" s="2">
        <f t="shared" si="5"/>
        <v>10</v>
      </c>
      <c r="B12" s="1">
        <v>10</v>
      </c>
      <c r="C12" s="1" t="s">
        <v>27</v>
      </c>
      <c r="D12" s="1" t="s">
        <v>10</v>
      </c>
      <c r="E12" s="1">
        <v>1000</v>
      </c>
      <c r="F12" s="1" t="s">
        <v>11</v>
      </c>
      <c r="G12" s="1" t="s">
        <v>12</v>
      </c>
      <c r="H12" s="1" t="s">
        <v>13</v>
      </c>
      <c r="I12" s="1">
        <v>10</v>
      </c>
      <c r="J12" s="5">
        <v>64.17</v>
      </c>
      <c r="K12" s="5">
        <v>128.04</v>
      </c>
      <c r="L12" s="6">
        <v>64</v>
      </c>
      <c r="M12" s="6">
        <f t="shared" si="0"/>
        <v>-0.17000000000000171</v>
      </c>
      <c r="N12" s="6">
        <f t="shared" si="1"/>
        <v>-64.039999999999992</v>
      </c>
      <c r="O12" s="7">
        <f t="shared" si="2"/>
        <v>1.00265625</v>
      </c>
      <c r="P12" s="7">
        <f t="shared" si="3"/>
        <v>2.0006249999999999</v>
      </c>
      <c r="Q12" s="9" t="str">
        <f t="shared" si="4"/>
        <v>tuning-hz64 &amp; 1000 &amp; lb &amp; 10 &amp; 64,17 &amp; 128,04 &amp; 64 &amp; -0,1700 &amp; -64,0400 &amp; 1,0027 &amp; 2,0006 \\</v>
      </c>
    </row>
    <row r="13" spans="1:17" x14ac:dyDescent="0.2">
      <c r="A13" s="2">
        <f t="shared" si="5"/>
        <v>11</v>
      </c>
      <c r="B13" s="2">
        <v>11</v>
      </c>
      <c r="C13" s="2" t="s">
        <v>28</v>
      </c>
      <c r="D13" s="2" t="s">
        <v>10</v>
      </c>
      <c r="E13" s="2">
        <v>1000</v>
      </c>
      <c r="F13" s="2" t="s">
        <v>11</v>
      </c>
      <c r="G13" s="2" t="s">
        <v>12</v>
      </c>
      <c r="H13" s="2" t="s">
        <v>15</v>
      </c>
      <c r="I13" s="2">
        <v>5</v>
      </c>
      <c r="J13" s="8">
        <v>64.17</v>
      </c>
      <c r="K13" s="8">
        <v>128.04</v>
      </c>
      <c r="L13" s="9">
        <v>64</v>
      </c>
      <c r="M13" s="9">
        <f t="shared" si="0"/>
        <v>-0.17000000000000171</v>
      </c>
      <c r="N13" s="9">
        <f t="shared" si="1"/>
        <v>-64.039999999999992</v>
      </c>
      <c r="O13" s="10">
        <f t="shared" si="2"/>
        <v>1.00265625</v>
      </c>
      <c r="P13" s="10">
        <f t="shared" si="3"/>
        <v>2.0006249999999999</v>
      </c>
      <c r="Q13" s="9" t="str">
        <f t="shared" si="4"/>
        <v>tuning-hz64 &amp; 1000 &amp; wueb &amp; 5 &amp; 64,17 &amp; 128,04 &amp; 64 &amp; -0,1700 &amp; -64,0400 &amp; 1,0027 &amp; 2,0006 \\</v>
      </c>
    </row>
    <row r="14" spans="1:17" x14ac:dyDescent="0.2">
      <c r="A14" s="2">
        <f t="shared" si="5"/>
        <v>12</v>
      </c>
      <c r="B14" s="1">
        <v>12</v>
      </c>
      <c r="C14" s="1" t="s">
        <v>30</v>
      </c>
      <c r="D14" s="1" t="s">
        <v>10</v>
      </c>
      <c r="E14" s="1">
        <v>1000</v>
      </c>
      <c r="F14" s="1" t="s">
        <v>11</v>
      </c>
      <c r="G14" s="1" t="s">
        <v>12</v>
      </c>
      <c r="H14" s="1" t="s">
        <v>18</v>
      </c>
      <c r="I14" s="1">
        <v>10</v>
      </c>
      <c r="J14" s="5">
        <v>64.17</v>
      </c>
      <c r="K14" s="5">
        <v>128.04</v>
      </c>
      <c r="L14" s="6">
        <v>64</v>
      </c>
      <c r="M14" s="6">
        <f t="shared" si="0"/>
        <v>-0.17000000000000171</v>
      </c>
      <c r="N14" s="6">
        <f t="shared" si="1"/>
        <v>-64.039999999999992</v>
      </c>
      <c r="O14" s="7">
        <f t="shared" si="2"/>
        <v>1.00265625</v>
      </c>
      <c r="P14" s="7">
        <f t="shared" si="3"/>
        <v>2.0006249999999999</v>
      </c>
      <c r="Q14" s="9" t="str">
        <f t="shared" si="4"/>
        <v>tuning-hz64 &amp; 1000 &amp; stb &amp; 10 &amp; 64,17 &amp; 128,04 &amp; 64 &amp; -0,1700 &amp; -64,0400 &amp; 1,0027 &amp; 2,0006 \\</v>
      </c>
    </row>
    <row r="15" spans="1:17" x14ac:dyDescent="0.2">
      <c r="A15" s="2">
        <f t="shared" si="5"/>
        <v>13</v>
      </c>
      <c r="B15" s="2">
        <v>13</v>
      </c>
      <c r="C15" s="2" t="s">
        <v>31</v>
      </c>
      <c r="D15" s="2" t="s">
        <v>10</v>
      </c>
      <c r="E15" s="2">
        <v>1000</v>
      </c>
      <c r="F15" s="2" t="s">
        <v>11</v>
      </c>
      <c r="G15" s="2" t="s">
        <v>12</v>
      </c>
      <c r="H15" s="2" t="s">
        <v>18</v>
      </c>
      <c r="I15" s="2">
        <v>5</v>
      </c>
      <c r="J15" s="8">
        <v>64.17</v>
      </c>
      <c r="K15" s="8">
        <v>128.04</v>
      </c>
      <c r="L15" s="9">
        <v>64</v>
      </c>
      <c r="M15" s="9">
        <f t="shared" si="0"/>
        <v>-0.17000000000000171</v>
      </c>
      <c r="N15" s="9">
        <f t="shared" si="1"/>
        <v>-64.039999999999992</v>
      </c>
      <c r="O15" s="10">
        <f t="shared" si="2"/>
        <v>1.00265625</v>
      </c>
      <c r="P15" s="10">
        <f t="shared" si="3"/>
        <v>2.0006249999999999</v>
      </c>
      <c r="Q15" s="9" t="str">
        <f t="shared" si="4"/>
        <v>tuning-hz64 &amp; 1000 &amp; stb &amp; 5 &amp; 64,17 &amp; 128,04 &amp; 64 &amp; -0,1700 &amp; -64,0400 &amp; 1,0027 &amp; 2,0006 \\</v>
      </c>
    </row>
    <row r="16" spans="1:17" x14ac:dyDescent="0.2">
      <c r="A16" s="2">
        <f t="shared" si="5"/>
        <v>14</v>
      </c>
      <c r="B16" s="1">
        <v>14</v>
      </c>
      <c r="C16" s="1" t="s">
        <v>32</v>
      </c>
      <c r="D16" s="1" t="s">
        <v>10</v>
      </c>
      <c r="E16" s="1">
        <v>1000</v>
      </c>
      <c r="F16" s="1" t="s">
        <v>11</v>
      </c>
      <c r="G16" s="1" t="s">
        <v>24</v>
      </c>
      <c r="H16" s="1" t="s">
        <v>25</v>
      </c>
      <c r="I16" s="1">
        <v>0</v>
      </c>
      <c r="J16" s="5">
        <v>64.17</v>
      </c>
      <c r="K16" s="5">
        <v>192.2</v>
      </c>
      <c r="L16" s="6">
        <v>64</v>
      </c>
      <c r="M16" s="6">
        <f t="shared" si="0"/>
        <v>-0.17000000000000171</v>
      </c>
      <c r="N16" s="6">
        <f t="shared" si="1"/>
        <v>-128.19999999999999</v>
      </c>
      <c r="O16" s="7">
        <f t="shared" si="2"/>
        <v>1.00265625</v>
      </c>
      <c r="P16" s="7">
        <f t="shared" si="3"/>
        <v>3.0031249999999998</v>
      </c>
      <c r="Q16" s="9" t="str">
        <f t="shared" si="4"/>
        <v>tuning-hz64 &amp; 1000 &amp; none &amp; 0 &amp; 64,17 &amp; 192,2 &amp; 64 &amp; -0,1700 &amp; -128,2000 &amp; 1,0027 &amp; 3,0031 \\</v>
      </c>
    </row>
    <row r="17" spans="1:17" x14ac:dyDescent="0.2">
      <c r="A17" s="2">
        <f t="shared" si="5"/>
        <v>15</v>
      </c>
      <c r="B17" s="2">
        <v>15</v>
      </c>
      <c r="C17" s="2" t="s">
        <v>33</v>
      </c>
      <c r="D17" s="2" t="s">
        <v>10</v>
      </c>
      <c r="E17" s="2">
        <v>1000</v>
      </c>
      <c r="F17" s="2" t="s">
        <v>11</v>
      </c>
      <c r="G17" s="2" t="s">
        <v>12</v>
      </c>
      <c r="H17" s="2" t="s">
        <v>13</v>
      </c>
      <c r="I17" s="2">
        <v>5</v>
      </c>
      <c r="J17" s="8">
        <v>64.17</v>
      </c>
      <c r="K17" s="8">
        <v>128.04</v>
      </c>
      <c r="L17" s="9">
        <v>64</v>
      </c>
      <c r="M17" s="9">
        <f t="shared" si="0"/>
        <v>-0.17000000000000171</v>
      </c>
      <c r="N17" s="9">
        <f t="shared" si="1"/>
        <v>-64.039999999999992</v>
      </c>
      <c r="O17" s="10">
        <f t="shared" si="2"/>
        <v>1.00265625</v>
      </c>
      <c r="P17" s="10">
        <f t="shared" si="3"/>
        <v>2.0006249999999999</v>
      </c>
      <c r="Q17" s="9" t="str">
        <f t="shared" si="4"/>
        <v>tuning-hz64 &amp; 1000 &amp; lb &amp; 5 &amp; 64,17 &amp; 128,04 &amp; 64 &amp; -0,1700 &amp; -64,0400 &amp; 1,0027 &amp; 2,0006 \\</v>
      </c>
    </row>
    <row r="18" spans="1:17" x14ac:dyDescent="0.2">
      <c r="A18" s="2">
        <f t="shared" si="5"/>
        <v>16</v>
      </c>
      <c r="B18" s="1">
        <v>16</v>
      </c>
      <c r="C18" s="1" t="s">
        <v>34</v>
      </c>
      <c r="D18" s="1" t="s">
        <v>10</v>
      </c>
      <c r="E18" s="1">
        <v>1000</v>
      </c>
      <c r="F18" s="1" t="s">
        <v>11</v>
      </c>
      <c r="G18" s="1" t="s">
        <v>12</v>
      </c>
      <c r="H18" s="1" t="s">
        <v>13</v>
      </c>
      <c r="I18" s="1">
        <v>3</v>
      </c>
      <c r="J18" s="5">
        <v>64.17</v>
      </c>
      <c r="K18" s="5">
        <v>64.17</v>
      </c>
      <c r="L18" s="6">
        <v>64</v>
      </c>
      <c r="M18" s="6">
        <f t="shared" si="0"/>
        <v>-0.17000000000000171</v>
      </c>
      <c r="N18" s="6">
        <f t="shared" si="1"/>
        <v>-0.17000000000000171</v>
      </c>
      <c r="O18" s="7">
        <f t="shared" si="2"/>
        <v>1.00265625</v>
      </c>
      <c r="P18" s="7">
        <f t="shared" si="3"/>
        <v>1.00265625</v>
      </c>
      <c r="Q18" s="9" t="str">
        <f t="shared" si="4"/>
        <v>tuning-hz64 &amp; 1000 &amp; lb &amp; 3 &amp; 64,17 &amp; 64,17 &amp; 64 &amp; -0,1700 &amp; -0,1700 &amp; 1,0027 &amp; 1,0027 \\</v>
      </c>
    </row>
    <row r="19" spans="1:17" x14ac:dyDescent="0.2">
      <c r="A19" s="2">
        <f t="shared" si="5"/>
        <v>17</v>
      </c>
      <c r="B19" s="2">
        <v>17</v>
      </c>
      <c r="C19" s="2" t="s">
        <v>35</v>
      </c>
      <c r="D19" s="2" t="s">
        <v>10</v>
      </c>
      <c r="E19" s="2">
        <v>1000</v>
      </c>
      <c r="F19" s="2" t="s">
        <v>11</v>
      </c>
      <c r="G19" s="2" t="s">
        <v>12</v>
      </c>
      <c r="H19" s="2" t="s">
        <v>18</v>
      </c>
      <c r="I19" s="2">
        <v>3</v>
      </c>
      <c r="J19" s="8">
        <v>64.17</v>
      </c>
      <c r="K19" s="8">
        <v>64.17</v>
      </c>
      <c r="L19" s="9">
        <v>64</v>
      </c>
      <c r="M19" s="9">
        <f t="shared" si="0"/>
        <v>-0.17000000000000171</v>
      </c>
      <c r="N19" s="9">
        <f t="shared" si="1"/>
        <v>-0.17000000000000171</v>
      </c>
      <c r="O19" s="10">
        <f t="shared" si="2"/>
        <v>1.00265625</v>
      </c>
      <c r="P19" s="10">
        <f t="shared" si="3"/>
        <v>1.00265625</v>
      </c>
      <c r="Q19" s="9" t="str">
        <f t="shared" si="4"/>
        <v>tuning-hz64 &amp; 1000 &amp; stb &amp; 3 &amp; 64,17 &amp; 64,17 &amp; 64 &amp; -0,1700 &amp; -0,1700 &amp; 1,0027 &amp; 1,0027 \\</v>
      </c>
    </row>
    <row r="20" spans="1:17" x14ac:dyDescent="0.2">
      <c r="A20" s="2">
        <f t="shared" si="5"/>
        <v>18</v>
      </c>
      <c r="B20" s="1">
        <v>18</v>
      </c>
      <c r="C20" s="1" t="s">
        <v>36</v>
      </c>
      <c r="D20" s="1" t="s">
        <v>10</v>
      </c>
      <c r="E20" s="1">
        <v>1000</v>
      </c>
      <c r="F20" s="1" t="s">
        <v>11</v>
      </c>
      <c r="G20" s="1" t="s">
        <v>12</v>
      </c>
      <c r="H20" s="1" t="s">
        <v>15</v>
      </c>
      <c r="I20" s="1">
        <v>10</v>
      </c>
      <c r="J20" s="5">
        <v>64.17</v>
      </c>
      <c r="K20" s="5">
        <v>128.04</v>
      </c>
      <c r="L20" s="6">
        <v>64</v>
      </c>
      <c r="M20" s="6">
        <f t="shared" si="0"/>
        <v>-0.17000000000000171</v>
      </c>
      <c r="N20" s="6">
        <f t="shared" si="1"/>
        <v>-64.039999999999992</v>
      </c>
      <c r="O20" s="7">
        <f t="shared" si="2"/>
        <v>1.00265625</v>
      </c>
      <c r="P20" s="7">
        <f t="shared" si="3"/>
        <v>2.0006249999999999</v>
      </c>
      <c r="Q20" s="9" t="str">
        <f t="shared" si="4"/>
        <v>tuning-hz64 &amp; 1000 &amp; wueb &amp; 10 &amp; 64,17 &amp; 128,04 &amp; 64 &amp; -0,1700 &amp; -64,0400 &amp; 1,0027 &amp; 2,0006 \\</v>
      </c>
    </row>
    <row r="21" spans="1:17" x14ac:dyDescent="0.2">
      <c r="A21" s="2">
        <f t="shared" si="5"/>
        <v>19</v>
      </c>
      <c r="B21" s="2">
        <v>19</v>
      </c>
      <c r="C21" s="2" t="s">
        <v>37</v>
      </c>
      <c r="D21" s="2" t="s">
        <v>10</v>
      </c>
      <c r="E21" s="2">
        <v>1000</v>
      </c>
      <c r="F21" s="2" t="s">
        <v>11</v>
      </c>
      <c r="G21" s="2" t="s">
        <v>12</v>
      </c>
      <c r="H21" s="2" t="s">
        <v>15</v>
      </c>
      <c r="I21" s="2">
        <v>3</v>
      </c>
      <c r="J21" s="8">
        <v>64.17</v>
      </c>
      <c r="K21" s="8">
        <v>128.34</v>
      </c>
      <c r="L21" s="9">
        <v>64</v>
      </c>
      <c r="M21" s="9">
        <f t="shared" si="0"/>
        <v>-0.17000000000000171</v>
      </c>
      <c r="N21" s="9">
        <f t="shared" si="1"/>
        <v>-64.34</v>
      </c>
      <c r="O21" s="10">
        <f t="shared" si="2"/>
        <v>1.00265625</v>
      </c>
      <c r="P21" s="10">
        <f t="shared" si="3"/>
        <v>2.0053125000000001</v>
      </c>
      <c r="Q21" s="9" t="str">
        <f t="shared" si="4"/>
        <v>tuning-hz64 &amp; 1000 &amp; wueb &amp; 3 &amp; 64,17 &amp; 128,34 &amp; 64 &amp; -0,1700 &amp; -64,3400 &amp; 1,0027 &amp; 2,0053 \\</v>
      </c>
    </row>
    <row r="22" spans="1:17" x14ac:dyDescent="0.2">
      <c r="A22" s="2">
        <f t="shared" si="5"/>
        <v>20</v>
      </c>
      <c r="B22" s="1">
        <v>20</v>
      </c>
      <c r="C22" s="1" t="s">
        <v>38</v>
      </c>
      <c r="D22" s="1" t="s">
        <v>10</v>
      </c>
      <c r="E22" s="1">
        <v>500</v>
      </c>
      <c r="F22" s="1" t="s">
        <v>11</v>
      </c>
      <c r="G22" s="1" t="s">
        <v>24</v>
      </c>
      <c r="H22" s="1" t="s">
        <v>25</v>
      </c>
      <c r="I22" s="1">
        <v>0</v>
      </c>
      <c r="J22" s="5">
        <v>63.98</v>
      </c>
      <c r="K22" s="5">
        <v>63.98</v>
      </c>
      <c r="L22" s="6">
        <v>64</v>
      </c>
      <c r="M22" s="6">
        <f t="shared" si="0"/>
        <v>2.0000000000003126E-2</v>
      </c>
      <c r="N22" s="6">
        <f t="shared" si="1"/>
        <v>2.0000000000003126E-2</v>
      </c>
      <c r="O22" s="7">
        <f t="shared" si="2"/>
        <v>0.99968749999999995</v>
      </c>
      <c r="P22" s="7">
        <f t="shared" si="3"/>
        <v>0.99968749999999995</v>
      </c>
      <c r="Q22" s="9" t="str">
        <f t="shared" si="4"/>
        <v>tuning-hz64 &amp; 500 &amp; none &amp; 0 &amp; 63,98 &amp; 63,98 &amp; 64 &amp; 0,0200 &amp; 0,0200 &amp; 0,9997 &amp; 0,9997 \\</v>
      </c>
    </row>
    <row r="23" spans="1:17" x14ac:dyDescent="0.2">
      <c r="A23" s="2">
        <f t="shared" si="5"/>
        <v>21</v>
      </c>
      <c r="B23" s="2">
        <v>21</v>
      </c>
      <c r="C23" s="2" t="s">
        <v>39</v>
      </c>
      <c r="D23" s="2" t="s">
        <v>10</v>
      </c>
      <c r="E23" s="2">
        <v>500</v>
      </c>
      <c r="F23" s="2" t="s">
        <v>11</v>
      </c>
      <c r="G23" s="2" t="s">
        <v>12</v>
      </c>
      <c r="H23" s="2" t="s">
        <v>18</v>
      </c>
      <c r="I23" s="2">
        <v>10</v>
      </c>
      <c r="J23" s="8">
        <v>63.98</v>
      </c>
      <c r="K23" s="8">
        <v>63.98</v>
      </c>
      <c r="L23" s="9">
        <v>64</v>
      </c>
      <c r="M23" s="9">
        <f t="shared" si="0"/>
        <v>2.0000000000003126E-2</v>
      </c>
      <c r="N23" s="9">
        <f t="shared" si="1"/>
        <v>2.0000000000003126E-2</v>
      </c>
      <c r="O23" s="10">
        <f t="shared" si="2"/>
        <v>0.99968749999999995</v>
      </c>
      <c r="P23" s="10">
        <f t="shared" si="3"/>
        <v>0.99968749999999995</v>
      </c>
      <c r="Q23" s="9" t="str">
        <f t="shared" si="4"/>
        <v>tuning-hz64 &amp; 500 &amp; stb &amp; 10 &amp; 63,98 &amp; 63,98 &amp; 64 &amp; 0,0200 &amp; 0,0200 &amp; 0,9997 &amp; 0,9997 \\</v>
      </c>
    </row>
    <row r="24" spans="1:17" x14ac:dyDescent="0.2">
      <c r="A24" s="2">
        <f t="shared" si="5"/>
        <v>22</v>
      </c>
      <c r="B24" s="1">
        <v>22</v>
      </c>
      <c r="C24" s="1" t="s">
        <v>40</v>
      </c>
      <c r="D24" s="1" t="s">
        <v>10</v>
      </c>
      <c r="E24" s="1">
        <v>500</v>
      </c>
      <c r="F24" s="1" t="s">
        <v>11</v>
      </c>
      <c r="G24" s="1" t="s">
        <v>12</v>
      </c>
      <c r="H24" s="1" t="s">
        <v>18</v>
      </c>
      <c r="I24" s="1">
        <v>5</v>
      </c>
      <c r="J24" s="5">
        <v>63.98</v>
      </c>
      <c r="K24" s="5">
        <v>127.97</v>
      </c>
      <c r="L24" s="6">
        <v>64</v>
      </c>
      <c r="M24" s="6">
        <f t="shared" si="0"/>
        <v>2.0000000000003126E-2</v>
      </c>
      <c r="N24" s="6">
        <f t="shared" si="1"/>
        <v>-63.97</v>
      </c>
      <c r="O24" s="7">
        <f t="shared" si="2"/>
        <v>0.99968749999999995</v>
      </c>
      <c r="P24" s="7">
        <f t="shared" si="3"/>
        <v>1.99953125</v>
      </c>
      <c r="Q24" s="9" t="str">
        <f t="shared" si="4"/>
        <v>tuning-hz64 &amp; 500 &amp; stb &amp; 5 &amp; 63,98 &amp; 127,97 &amp; 64 &amp; 0,0200 &amp; -63,9700 &amp; 0,9997 &amp; 1,9995 \\</v>
      </c>
    </row>
    <row r="25" spans="1:17" x14ac:dyDescent="0.2">
      <c r="A25" s="2">
        <f t="shared" si="5"/>
        <v>23</v>
      </c>
      <c r="B25" s="2">
        <v>23</v>
      </c>
      <c r="C25" s="2" t="s">
        <v>41</v>
      </c>
      <c r="D25" s="2" t="s">
        <v>10</v>
      </c>
      <c r="E25" s="2">
        <v>500</v>
      </c>
      <c r="F25" s="2" t="s">
        <v>11</v>
      </c>
      <c r="G25" s="2" t="s">
        <v>12</v>
      </c>
      <c r="H25" s="2" t="s">
        <v>13</v>
      </c>
      <c r="I25" s="2">
        <v>5</v>
      </c>
      <c r="J25" s="8">
        <v>63.98</v>
      </c>
      <c r="K25" s="8">
        <v>127.97</v>
      </c>
      <c r="L25" s="9">
        <v>64</v>
      </c>
      <c r="M25" s="9">
        <f t="shared" si="0"/>
        <v>2.0000000000003126E-2</v>
      </c>
      <c r="N25" s="9">
        <f t="shared" si="1"/>
        <v>-63.97</v>
      </c>
      <c r="O25" s="10">
        <f t="shared" si="2"/>
        <v>0.99968749999999995</v>
      </c>
      <c r="P25" s="10">
        <f t="shared" si="3"/>
        <v>1.99953125</v>
      </c>
      <c r="Q25" s="9" t="str">
        <f t="shared" si="4"/>
        <v>tuning-hz64 &amp; 500 &amp; lb &amp; 5 &amp; 63,98 &amp; 127,97 &amp; 64 &amp; 0,0200 &amp; -63,9700 &amp; 0,9997 &amp; 1,9995 \\</v>
      </c>
    </row>
    <row r="26" spans="1:17" x14ac:dyDescent="0.2">
      <c r="A26" s="2">
        <f t="shared" si="5"/>
        <v>24</v>
      </c>
      <c r="B26" s="1">
        <v>24</v>
      </c>
      <c r="C26" s="1" t="s">
        <v>42</v>
      </c>
      <c r="D26" s="1" t="s">
        <v>10</v>
      </c>
      <c r="E26" s="1">
        <v>500</v>
      </c>
      <c r="F26" s="1" t="s">
        <v>11</v>
      </c>
      <c r="G26" s="1" t="s">
        <v>12</v>
      </c>
      <c r="H26" s="1" t="s">
        <v>13</v>
      </c>
      <c r="I26" s="1">
        <v>10</v>
      </c>
      <c r="J26" s="5">
        <v>63.98</v>
      </c>
      <c r="K26" s="5">
        <v>63.98</v>
      </c>
      <c r="L26" s="6">
        <v>64</v>
      </c>
      <c r="M26" s="6">
        <f t="shared" si="0"/>
        <v>2.0000000000003126E-2</v>
      </c>
      <c r="N26" s="6">
        <f t="shared" si="1"/>
        <v>2.0000000000003126E-2</v>
      </c>
      <c r="O26" s="7">
        <f t="shared" si="2"/>
        <v>0.99968749999999995</v>
      </c>
      <c r="P26" s="7">
        <f t="shared" si="3"/>
        <v>0.99968749999999995</v>
      </c>
      <c r="Q26" s="9" t="str">
        <f t="shared" si="4"/>
        <v>tuning-hz64 &amp; 500 &amp; lb &amp; 10 &amp; 63,98 &amp; 63,98 &amp; 64 &amp; 0,0200 &amp; 0,0200 &amp; 0,9997 &amp; 0,9997 \\</v>
      </c>
    </row>
    <row r="27" spans="1:17" x14ac:dyDescent="0.2">
      <c r="A27" s="2">
        <f t="shared" si="5"/>
        <v>25</v>
      </c>
      <c r="B27" s="2">
        <v>25</v>
      </c>
      <c r="C27" s="2" t="s">
        <v>43</v>
      </c>
      <c r="D27" s="2" t="s">
        <v>10</v>
      </c>
      <c r="E27" s="2">
        <v>500</v>
      </c>
      <c r="F27" s="2" t="s">
        <v>11</v>
      </c>
      <c r="G27" s="2" t="s">
        <v>12</v>
      </c>
      <c r="H27" s="2" t="s">
        <v>15</v>
      </c>
      <c r="I27" s="2">
        <v>5</v>
      </c>
      <c r="J27" s="8">
        <v>63.98</v>
      </c>
      <c r="K27" s="8">
        <v>127.97</v>
      </c>
      <c r="L27" s="9">
        <v>64</v>
      </c>
      <c r="M27" s="9">
        <f t="shared" si="0"/>
        <v>2.0000000000003126E-2</v>
      </c>
      <c r="N27" s="9">
        <f t="shared" si="1"/>
        <v>-63.97</v>
      </c>
      <c r="O27" s="10">
        <f t="shared" si="2"/>
        <v>0.99968749999999995</v>
      </c>
      <c r="P27" s="10">
        <f t="shared" si="3"/>
        <v>1.99953125</v>
      </c>
      <c r="Q27" s="9" t="str">
        <f t="shared" si="4"/>
        <v>tuning-hz64 &amp; 500 &amp; wueb &amp; 5 &amp; 63,98 &amp; 127,97 &amp; 64 &amp; 0,0200 &amp; -63,9700 &amp; 0,9997 &amp; 1,9995 \\</v>
      </c>
    </row>
    <row r="28" spans="1:17" x14ac:dyDescent="0.2">
      <c r="A28" s="2">
        <f t="shared" si="5"/>
        <v>26</v>
      </c>
      <c r="B28" s="1">
        <v>26</v>
      </c>
      <c r="C28" s="1" t="s">
        <v>44</v>
      </c>
      <c r="D28" s="1" t="s">
        <v>10</v>
      </c>
      <c r="E28" s="1">
        <v>500</v>
      </c>
      <c r="F28" s="1" t="s">
        <v>11</v>
      </c>
      <c r="G28" s="1" t="s">
        <v>12</v>
      </c>
      <c r="H28" s="1" t="s">
        <v>15</v>
      </c>
      <c r="I28" s="1">
        <v>3</v>
      </c>
      <c r="J28" s="5">
        <v>63.98</v>
      </c>
      <c r="K28" s="5">
        <v>127.97</v>
      </c>
      <c r="L28" s="6">
        <v>64</v>
      </c>
      <c r="M28" s="6">
        <f t="shared" si="0"/>
        <v>2.0000000000003126E-2</v>
      </c>
      <c r="N28" s="6">
        <f t="shared" si="1"/>
        <v>-63.97</v>
      </c>
      <c r="O28" s="7">
        <f t="shared" si="2"/>
        <v>0.99968749999999995</v>
      </c>
      <c r="P28" s="7">
        <f t="shared" si="3"/>
        <v>1.99953125</v>
      </c>
      <c r="Q28" s="9" t="str">
        <f t="shared" si="4"/>
        <v>tuning-hz64 &amp; 500 &amp; wueb &amp; 3 &amp; 63,98 &amp; 127,97 &amp; 64 &amp; 0,0200 &amp; -63,9700 &amp; 0,9997 &amp; 1,9995 \\</v>
      </c>
    </row>
    <row r="29" spans="1:17" x14ac:dyDescent="0.2">
      <c r="A29" s="2">
        <f t="shared" si="5"/>
        <v>27</v>
      </c>
      <c r="B29" s="2">
        <v>27</v>
      </c>
      <c r="C29" s="2" t="s">
        <v>45</v>
      </c>
      <c r="D29" s="2" t="s">
        <v>10</v>
      </c>
      <c r="E29" s="2">
        <v>500</v>
      </c>
      <c r="F29" s="2" t="s">
        <v>11</v>
      </c>
      <c r="G29" s="2" t="s">
        <v>12</v>
      </c>
      <c r="H29" s="2" t="s">
        <v>15</v>
      </c>
      <c r="I29" s="2">
        <v>10</v>
      </c>
      <c r="J29" s="8">
        <v>63.98</v>
      </c>
      <c r="K29" s="8">
        <v>127.97</v>
      </c>
      <c r="L29" s="9">
        <v>64</v>
      </c>
      <c r="M29" s="9">
        <f t="shared" si="0"/>
        <v>2.0000000000003126E-2</v>
      </c>
      <c r="N29" s="9">
        <f t="shared" si="1"/>
        <v>-63.97</v>
      </c>
      <c r="O29" s="10">
        <f t="shared" si="2"/>
        <v>0.99968749999999995</v>
      </c>
      <c r="P29" s="10">
        <f t="shared" si="3"/>
        <v>1.99953125</v>
      </c>
      <c r="Q29" s="9" t="str">
        <f t="shared" si="4"/>
        <v>tuning-hz64 &amp; 500 &amp; wueb &amp; 10 &amp; 63,98 &amp; 127,97 &amp; 64 &amp; 0,0200 &amp; -63,9700 &amp; 0,9997 &amp; 1,9995 \\</v>
      </c>
    </row>
    <row r="30" spans="1:17" x14ac:dyDescent="0.2">
      <c r="A30" s="2">
        <f t="shared" si="5"/>
        <v>28</v>
      </c>
      <c r="B30" s="1">
        <v>28</v>
      </c>
      <c r="C30" s="1" t="s">
        <v>46</v>
      </c>
      <c r="D30" s="1" t="s">
        <v>10</v>
      </c>
      <c r="E30" s="1">
        <v>500</v>
      </c>
      <c r="F30" s="1" t="s">
        <v>11</v>
      </c>
      <c r="G30" s="1" t="s">
        <v>12</v>
      </c>
      <c r="H30" s="1" t="s">
        <v>18</v>
      </c>
      <c r="I30" s="1">
        <v>3</v>
      </c>
      <c r="J30" s="5">
        <v>63.98</v>
      </c>
      <c r="K30" s="5">
        <v>63.98</v>
      </c>
      <c r="L30" s="6">
        <v>64</v>
      </c>
      <c r="M30" s="6">
        <f t="shared" si="0"/>
        <v>2.0000000000003126E-2</v>
      </c>
      <c r="N30" s="6">
        <f t="shared" si="1"/>
        <v>2.0000000000003126E-2</v>
      </c>
      <c r="O30" s="7">
        <f t="shared" si="2"/>
        <v>0.99968749999999995</v>
      </c>
      <c r="P30" s="7">
        <f t="shared" si="3"/>
        <v>0.99968749999999995</v>
      </c>
      <c r="Q30" s="9" t="str">
        <f t="shared" si="4"/>
        <v>tuning-hz64 &amp; 500 &amp; stb &amp; 3 &amp; 63,98 &amp; 63,98 &amp; 64 &amp; 0,0200 &amp; 0,0200 &amp; 0,9997 &amp; 0,9997 \\</v>
      </c>
    </row>
    <row r="31" spans="1:17" x14ac:dyDescent="0.2">
      <c r="A31" s="2">
        <f t="shared" si="5"/>
        <v>29</v>
      </c>
      <c r="B31" s="2">
        <v>29</v>
      </c>
      <c r="C31" s="2" t="s">
        <v>47</v>
      </c>
      <c r="D31" s="2" t="s">
        <v>10</v>
      </c>
      <c r="E31" s="2">
        <v>500</v>
      </c>
      <c r="F31" s="2" t="s">
        <v>11</v>
      </c>
      <c r="G31" s="2" t="s">
        <v>12</v>
      </c>
      <c r="H31" s="2" t="s">
        <v>13</v>
      </c>
      <c r="I31" s="2">
        <v>3</v>
      </c>
      <c r="J31" s="8">
        <v>63.98</v>
      </c>
      <c r="K31" s="8">
        <v>127.97</v>
      </c>
      <c r="L31" s="9">
        <v>64</v>
      </c>
      <c r="M31" s="9">
        <f t="shared" si="0"/>
        <v>2.0000000000003126E-2</v>
      </c>
      <c r="N31" s="9">
        <f t="shared" si="1"/>
        <v>-63.97</v>
      </c>
      <c r="O31" s="10">
        <f t="shared" si="2"/>
        <v>0.99968749999999995</v>
      </c>
      <c r="P31" s="10">
        <f t="shared" si="3"/>
        <v>1.99953125</v>
      </c>
      <c r="Q31" s="9" t="str">
        <f t="shared" si="4"/>
        <v>tuning-hz64 &amp; 500 &amp; lb &amp; 3 &amp; 63,98 &amp; 127,97 &amp; 64 &amp; 0,0200 &amp; -63,9700 &amp; 0,9997 &amp; 1,9995 \\</v>
      </c>
    </row>
    <row r="32" spans="1:17" x14ac:dyDescent="0.2">
      <c r="A32" s="2">
        <f t="shared" si="5"/>
        <v>30</v>
      </c>
      <c r="B32" s="1">
        <v>30</v>
      </c>
      <c r="C32" s="1" t="s">
        <v>48</v>
      </c>
      <c r="D32" s="1" t="s">
        <v>49</v>
      </c>
      <c r="E32" s="1">
        <v>250</v>
      </c>
      <c r="F32" s="1" t="s">
        <v>11</v>
      </c>
      <c r="G32" s="1" t="s">
        <v>12</v>
      </c>
      <c r="H32" s="1" t="s">
        <v>13</v>
      </c>
      <c r="I32" s="1">
        <v>10</v>
      </c>
      <c r="J32" s="5">
        <v>25.79</v>
      </c>
      <c r="K32" s="5">
        <v>67.459999999999994</v>
      </c>
      <c r="L32" s="6">
        <v>32</v>
      </c>
      <c r="M32" s="6">
        <f t="shared" si="0"/>
        <v>6.2100000000000009</v>
      </c>
      <c r="N32" s="6">
        <f t="shared" si="1"/>
        <v>-35.459999999999994</v>
      </c>
      <c r="O32" s="7">
        <f t="shared" si="2"/>
        <v>0.80593749999999997</v>
      </c>
      <c r="P32" s="7">
        <f t="shared" si="3"/>
        <v>2.1081249999999998</v>
      </c>
      <c r="Q32" s="9" t="str">
        <f t="shared" si="4"/>
        <v>tuning-hz32 &amp; 250 &amp; lb &amp; 10 &amp; 25,79 &amp; 67,46 &amp; 32 &amp; 6,2100 &amp; -35,4600 &amp; 0,8059 &amp; 2,1081 \\</v>
      </c>
    </row>
    <row r="33" spans="1:17" x14ac:dyDescent="0.2">
      <c r="A33" s="2">
        <f t="shared" si="5"/>
        <v>31</v>
      </c>
      <c r="B33" s="2">
        <v>31</v>
      </c>
      <c r="C33" s="2" t="s">
        <v>50</v>
      </c>
      <c r="D33" s="2" t="s">
        <v>49</v>
      </c>
      <c r="E33" s="2">
        <v>250</v>
      </c>
      <c r="F33" s="2" t="s">
        <v>11</v>
      </c>
      <c r="G33" s="2" t="s">
        <v>12</v>
      </c>
      <c r="H33" s="2" t="s">
        <v>15</v>
      </c>
      <c r="I33" s="2">
        <v>3</v>
      </c>
      <c r="J33" s="8">
        <v>31.85</v>
      </c>
      <c r="K33" s="8">
        <v>95.83</v>
      </c>
      <c r="L33" s="9">
        <v>32</v>
      </c>
      <c r="M33" s="9">
        <f t="shared" si="0"/>
        <v>0.14999999999999858</v>
      </c>
      <c r="N33" s="9">
        <f t="shared" si="1"/>
        <v>-63.83</v>
      </c>
      <c r="O33" s="10">
        <f t="shared" si="2"/>
        <v>0.99531250000000004</v>
      </c>
      <c r="P33" s="10">
        <f t="shared" si="3"/>
        <v>2.9946874999999999</v>
      </c>
      <c r="Q33" s="9" t="str">
        <f t="shared" si="4"/>
        <v>tuning-hz32 &amp; 250 &amp; wueb &amp; 3 &amp; 31,85 &amp; 95,83 &amp; 32 &amp; 0,1500 &amp; -63,8300 &amp; 0,9953 &amp; 2,9947 \\</v>
      </c>
    </row>
    <row r="34" spans="1:17" x14ac:dyDescent="0.2">
      <c r="A34" s="2">
        <f t="shared" si="5"/>
        <v>32</v>
      </c>
      <c r="B34" s="1">
        <v>32</v>
      </c>
      <c r="C34" s="1" t="s">
        <v>51</v>
      </c>
      <c r="D34" s="1" t="s">
        <v>49</v>
      </c>
      <c r="E34" s="1">
        <v>250</v>
      </c>
      <c r="F34" s="1" t="s">
        <v>11</v>
      </c>
      <c r="G34" s="1" t="s">
        <v>12</v>
      </c>
      <c r="H34" s="1" t="s">
        <v>13</v>
      </c>
      <c r="I34" s="1">
        <v>3</v>
      </c>
      <c r="J34" s="5">
        <v>32.090000000000003</v>
      </c>
      <c r="K34" s="5">
        <v>63.91</v>
      </c>
      <c r="L34" s="6">
        <v>32</v>
      </c>
      <c r="M34" s="6">
        <f t="shared" si="0"/>
        <v>-9.0000000000003411E-2</v>
      </c>
      <c r="N34" s="6">
        <f t="shared" si="1"/>
        <v>-31.909999999999997</v>
      </c>
      <c r="O34" s="7">
        <f t="shared" si="2"/>
        <v>1.0028125000000001</v>
      </c>
      <c r="P34" s="7">
        <f t="shared" si="3"/>
        <v>1.9971874999999999</v>
      </c>
      <c r="Q34" s="9" t="str">
        <f t="shared" si="4"/>
        <v>tuning-hz32 &amp; 250 &amp; lb &amp; 3 &amp; 32,09 &amp; 63,91 &amp; 32 &amp; -0,0900 &amp; -31,9100 &amp; 1,0028 &amp; 1,9972 \\</v>
      </c>
    </row>
    <row r="35" spans="1:17" x14ac:dyDescent="0.2">
      <c r="A35" s="2">
        <f t="shared" si="5"/>
        <v>33</v>
      </c>
      <c r="B35" s="2">
        <v>33</v>
      </c>
      <c r="C35" s="2" t="s">
        <v>52</v>
      </c>
      <c r="D35" s="2" t="s">
        <v>49</v>
      </c>
      <c r="E35" s="2">
        <v>250</v>
      </c>
      <c r="F35" s="2" t="s">
        <v>11</v>
      </c>
      <c r="G35" s="2" t="s">
        <v>12</v>
      </c>
      <c r="H35" s="2" t="s">
        <v>18</v>
      </c>
      <c r="I35" s="2">
        <v>5</v>
      </c>
      <c r="J35" s="8">
        <v>31.85</v>
      </c>
      <c r="K35" s="8">
        <v>31.85</v>
      </c>
      <c r="L35" s="9">
        <v>32</v>
      </c>
      <c r="M35" s="9">
        <f t="shared" si="0"/>
        <v>0.14999999999999858</v>
      </c>
      <c r="N35" s="9">
        <f t="shared" si="1"/>
        <v>0.14999999999999858</v>
      </c>
      <c r="O35" s="10">
        <f t="shared" si="2"/>
        <v>0.99531250000000004</v>
      </c>
      <c r="P35" s="10">
        <f t="shared" si="3"/>
        <v>0.99531250000000004</v>
      </c>
      <c r="Q35" s="9" t="str">
        <f t="shared" si="4"/>
        <v>tuning-hz32 &amp; 250 &amp; stb &amp; 5 &amp; 31,85 &amp; 31,85 &amp; 32 &amp; 0,1500 &amp; 0,1500 &amp; 0,9953 &amp; 0,9953 \\</v>
      </c>
    </row>
    <row r="36" spans="1:17" x14ac:dyDescent="0.2">
      <c r="A36" s="2">
        <f t="shared" si="5"/>
        <v>34</v>
      </c>
      <c r="B36" s="1">
        <v>34</v>
      </c>
      <c r="C36" s="1" t="s">
        <v>53</v>
      </c>
      <c r="D36" s="1" t="s">
        <v>49</v>
      </c>
      <c r="E36" s="1">
        <v>250</v>
      </c>
      <c r="F36" s="1" t="s">
        <v>11</v>
      </c>
      <c r="G36" s="1" t="s">
        <v>24</v>
      </c>
      <c r="H36" s="1" t="s">
        <v>25</v>
      </c>
      <c r="I36" s="1">
        <v>0</v>
      </c>
      <c r="J36" s="5">
        <v>31.85</v>
      </c>
      <c r="K36" s="5">
        <v>95.83</v>
      </c>
      <c r="L36" s="6">
        <v>32</v>
      </c>
      <c r="M36" s="6">
        <f t="shared" si="0"/>
        <v>0.14999999999999858</v>
      </c>
      <c r="N36" s="6">
        <f t="shared" si="1"/>
        <v>-63.83</v>
      </c>
      <c r="O36" s="7">
        <f t="shared" si="2"/>
        <v>0.99531250000000004</v>
      </c>
      <c r="P36" s="7">
        <f t="shared" si="3"/>
        <v>2.9946874999999999</v>
      </c>
      <c r="Q36" s="9" t="str">
        <f t="shared" si="4"/>
        <v>tuning-hz32 &amp; 250 &amp; none &amp; 0 &amp; 31,85 &amp; 95,83 &amp; 32 &amp; 0,1500 &amp; -63,8300 &amp; 0,9953 &amp; 2,9947 \\</v>
      </c>
    </row>
    <row r="37" spans="1:17" x14ac:dyDescent="0.2">
      <c r="A37" s="2">
        <f t="shared" si="5"/>
        <v>35</v>
      </c>
      <c r="B37" s="2">
        <v>35</v>
      </c>
      <c r="C37" s="2" t="s">
        <v>54</v>
      </c>
      <c r="D37" s="2" t="s">
        <v>49</v>
      </c>
      <c r="E37" s="2">
        <v>250</v>
      </c>
      <c r="F37" s="2" t="s">
        <v>11</v>
      </c>
      <c r="G37" s="2" t="s">
        <v>12</v>
      </c>
      <c r="H37" s="2" t="s">
        <v>18</v>
      </c>
      <c r="I37" s="2">
        <v>3</v>
      </c>
      <c r="J37" s="8">
        <v>31.85</v>
      </c>
      <c r="K37" s="8">
        <v>63.98</v>
      </c>
      <c r="L37" s="9">
        <v>32</v>
      </c>
      <c r="M37" s="9">
        <f t="shared" si="0"/>
        <v>0.14999999999999858</v>
      </c>
      <c r="N37" s="9">
        <f t="shared" si="1"/>
        <v>-31.979999999999997</v>
      </c>
      <c r="O37" s="10">
        <f t="shared" si="2"/>
        <v>0.99531250000000004</v>
      </c>
      <c r="P37" s="10">
        <f t="shared" si="3"/>
        <v>1.9993749999999999</v>
      </c>
      <c r="Q37" s="9" t="str">
        <f t="shared" si="4"/>
        <v>tuning-hz32 &amp; 250 &amp; stb &amp; 3 &amp; 31,85 &amp; 63,98 &amp; 32 &amp; 0,1500 &amp; -31,9800 &amp; 0,9953 &amp; 1,9994 \\</v>
      </c>
    </row>
    <row r="38" spans="1:17" x14ac:dyDescent="0.2">
      <c r="A38" s="2">
        <f t="shared" si="5"/>
        <v>36</v>
      </c>
      <c r="B38" s="1">
        <v>36</v>
      </c>
      <c r="C38" s="1" t="s">
        <v>55</v>
      </c>
      <c r="D38" s="1" t="s">
        <v>49</v>
      </c>
      <c r="E38" s="1">
        <v>250</v>
      </c>
      <c r="F38" s="1" t="s">
        <v>11</v>
      </c>
      <c r="G38" s="1" t="s">
        <v>12</v>
      </c>
      <c r="H38" s="1" t="s">
        <v>18</v>
      </c>
      <c r="I38" s="1">
        <v>10</v>
      </c>
      <c r="J38" s="5">
        <v>31.85</v>
      </c>
      <c r="K38" s="5">
        <v>31.85</v>
      </c>
      <c r="L38" s="6">
        <v>32</v>
      </c>
      <c r="M38" s="6">
        <f t="shared" si="0"/>
        <v>0.14999999999999858</v>
      </c>
      <c r="N38" s="6">
        <f t="shared" si="1"/>
        <v>0.14999999999999858</v>
      </c>
      <c r="O38" s="7">
        <f t="shared" si="2"/>
        <v>0.99531250000000004</v>
      </c>
      <c r="P38" s="7">
        <f t="shared" si="3"/>
        <v>0.99531250000000004</v>
      </c>
      <c r="Q38" s="9" t="str">
        <f t="shared" si="4"/>
        <v>tuning-hz32 &amp; 250 &amp; stb &amp; 10 &amp; 31,85 &amp; 31,85 &amp; 32 &amp; 0,1500 &amp; 0,1500 &amp; 0,9953 &amp; 0,9953 \\</v>
      </c>
    </row>
    <row r="39" spans="1:17" x14ac:dyDescent="0.2">
      <c r="A39" s="2">
        <f t="shared" si="5"/>
        <v>37</v>
      </c>
      <c r="B39" s="2">
        <v>37</v>
      </c>
      <c r="C39" s="2" t="s">
        <v>56</v>
      </c>
      <c r="D39" s="2" t="s">
        <v>49</v>
      </c>
      <c r="E39" s="2">
        <v>250</v>
      </c>
      <c r="F39" s="2" t="s">
        <v>11</v>
      </c>
      <c r="G39" s="2" t="s">
        <v>12</v>
      </c>
      <c r="H39" s="2" t="s">
        <v>15</v>
      </c>
      <c r="I39" s="2">
        <v>10</v>
      </c>
      <c r="J39" s="8">
        <v>31.85</v>
      </c>
      <c r="K39" s="8">
        <v>31.85</v>
      </c>
      <c r="L39" s="9">
        <v>32</v>
      </c>
      <c r="M39" s="9">
        <f t="shared" si="0"/>
        <v>0.14999999999999858</v>
      </c>
      <c r="N39" s="9">
        <f t="shared" si="1"/>
        <v>0.14999999999999858</v>
      </c>
      <c r="O39" s="10">
        <f t="shared" si="2"/>
        <v>0.99531250000000004</v>
      </c>
      <c r="P39" s="10">
        <f t="shared" si="3"/>
        <v>0.99531250000000004</v>
      </c>
      <c r="Q39" s="9" t="str">
        <f t="shared" si="4"/>
        <v>tuning-hz32 &amp; 250 &amp; wueb &amp; 10 &amp; 31,85 &amp; 31,85 &amp; 32 &amp; 0,1500 &amp; 0,1500 &amp; 0,9953 &amp; 0,9953 \\</v>
      </c>
    </row>
    <row r="40" spans="1:17" x14ac:dyDescent="0.2">
      <c r="A40" s="2">
        <f t="shared" si="5"/>
        <v>38</v>
      </c>
      <c r="B40" s="1">
        <v>38</v>
      </c>
      <c r="C40" s="1" t="s">
        <v>57</v>
      </c>
      <c r="D40" s="1" t="s">
        <v>49</v>
      </c>
      <c r="E40" s="1">
        <v>250</v>
      </c>
      <c r="F40" s="1" t="s">
        <v>11</v>
      </c>
      <c r="G40" s="1" t="s">
        <v>12</v>
      </c>
      <c r="H40" s="1" t="s">
        <v>13</v>
      </c>
      <c r="I40" s="1">
        <v>5</v>
      </c>
      <c r="J40" s="5">
        <v>32.090000000000003</v>
      </c>
      <c r="K40" s="5">
        <v>63.91</v>
      </c>
      <c r="L40" s="6">
        <v>32</v>
      </c>
      <c r="M40" s="6">
        <f t="shared" si="0"/>
        <v>-9.0000000000003411E-2</v>
      </c>
      <c r="N40" s="6">
        <f t="shared" si="1"/>
        <v>-31.909999999999997</v>
      </c>
      <c r="O40" s="7">
        <f t="shared" si="2"/>
        <v>1.0028125000000001</v>
      </c>
      <c r="P40" s="7">
        <f t="shared" si="3"/>
        <v>1.9971874999999999</v>
      </c>
      <c r="Q40" s="9" t="str">
        <f t="shared" si="4"/>
        <v>tuning-hz32 &amp; 250 &amp; lb &amp; 5 &amp; 32,09 &amp; 63,91 &amp; 32 &amp; -0,0900 &amp; -31,9100 &amp; 1,0028 &amp; 1,9972 \\</v>
      </c>
    </row>
    <row r="41" spans="1:17" x14ac:dyDescent="0.2">
      <c r="A41" s="2">
        <f t="shared" si="5"/>
        <v>39</v>
      </c>
      <c r="B41" s="2">
        <v>39</v>
      </c>
      <c r="C41" s="2" t="s">
        <v>58</v>
      </c>
      <c r="D41" s="2" t="s">
        <v>49</v>
      </c>
      <c r="E41" s="2">
        <v>250</v>
      </c>
      <c r="F41" s="2" t="s">
        <v>11</v>
      </c>
      <c r="G41" s="2" t="s">
        <v>12</v>
      </c>
      <c r="H41" s="2" t="s">
        <v>15</v>
      </c>
      <c r="I41" s="2">
        <v>5</v>
      </c>
      <c r="J41" s="8">
        <v>31.85</v>
      </c>
      <c r="K41" s="8">
        <v>95.83</v>
      </c>
      <c r="L41" s="9">
        <v>32</v>
      </c>
      <c r="M41" s="9">
        <f t="shared" si="0"/>
        <v>0.14999999999999858</v>
      </c>
      <c r="N41" s="9">
        <f t="shared" si="1"/>
        <v>-63.83</v>
      </c>
      <c r="O41" s="10">
        <f t="shared" si="2"/>
        <v>0.99531250000000004</v>
      </c>
      <c r="P41" s="10">
        <f t="shared" si="3"/>
        <v>2.9946874999999999</v>
      </c>
      <c r="Q41" s="9" t="str">
        <f t="shared" si="4"/>
        <v>tuning-hz32 &amp; 250 &amp; wueb &amp; 5 &amp; 31,85 &amp; 95,83 &amp; 32 &amp; 0,1500 &amp; -63,8300 &amp; 0,9953 &amp; 2,9947 \\</v>
      </c>
    </row>
    <row r="42" spans="1:17" x14ac:dyDescent="0.2">
      <c r="A42" s="2">
        <f t="shared" si="5"/>
        <v>40</v>
      </c>
      <c r="B42" s="1">
        <v>40</v>
      </c>
      <c r="C42" s="1" t="s">
        <v>59</v>
      </c>
      <c r="D42" s="1" t="s">
        <v>49</v>
      </c>
      <c r="E42" s="1">
        <v>1000</v>
      </c>
      <c r="F42" s="1" t="s">
        <v>11</v>
      </c>
      <c r="G42" s="1" t="s">
        <v>12</v>
      </c>
      <c r="H42" s="1" t="s">
        <v>15</v>
      </c>
      <c r="I42" s="1">
        <v>3</v>
      </c>
      <c r="J42" s="5">
        <v>32.08</v>
      </c>
      <c r="K42" s="5">
        <v>63.87</v>
      </c>
      <c r="L42" s="6">
        <v>32</v>
      </c>
      <c r="M42" s="6">
        <f t="shared" si="0"/>
        <v>-7.9999999999998295E-2</v>
      </c>
      <c r="N42" s="6">
        <f t="shared" si="1"/>
        <v>-31.869999999999997</v>
      </c>
      <c r="O42" s="7">
        <f t="shared" si="2"/>
        <v>1.0024999999999999</v>
      </c>
      <c r="P42" s="7">
        <f t="shared" si="3"/>
        <v>1.9959374999999999</v>
      </c>
      <c r="Q42" s="9" t="str">
        <f t="shared" si="4"/>
        <v>tuning-hz32 &amp; 1000 &amp; wueb &amp; 3 &amp; 32,08 &amp; 63,87 &amp; 32 &amp; -0,0800 &amp; -31,8700 &amp; 1,0025 &amp; 1,9959 \\</v>
      </c>
    </row>
    <row r="43" spans="1:17" x14ac:dyDescent="0.2">
      <c r="A43" s="2">
        <f t="shared" si="5"/>
        <v>41</v>
      </c>
      <c r="B43" s="2">
        <v>41</v>
      </c>
      <c r="C43" s="2" t="s">
        <v>60</v>
      </c>
      <c r="D43" s="2" t="s">
        <v>49</v>
      </c>
      <c r="E43" s="2">
        <v>1000</v>
      </c>
      <c r="F43" s="2" t="s">
        <v>11</v>
      </c>
      <c r="G43" s="2" t="s">
        <v>12</v>
      </c>
      <c r="H43" s="2" t="s">
        <v>18</v>
      </c>
      <c r="I43" s="2">
        <v>5</v>
      </c>
      <c r="J43" s="8">
        <v>32.08</v>
      </c>
      <c r="K43" s="8">
        <v>159.82</v>
      </c>
      <c r="L43" s="9">
        <v>32</v>
      </c>
      <c r="M43" s="9">
        <f t="shared" si="0"/>
        <v>-7.9999999999998295E-2</v>
      </c>
      <c r="N43" s="9">
        <f t="shared" si="1"/>
        <v>-127.82</v>
      </c>
      <c r="O43" s="10">
        <f t="shared" si="2"/>
        <v>1.0024999999999999</v>
      </c>
      <c r="P43" s="10">
        <f t="shared" si="3"/>
        <v>4.9943749999999998</v>
      </c>
      <c r="Q43" s="9" t="str">
        <f t="shared" si="4"/>
        <v>tuning-hz32 &amp; 1000 &amp; stb &amp; 5 &amp; 32,08 &amp; 159,82 &amp; 32 &amp; -0,0800 &amp; -127,8200 &amp; 1,0025 &amp; 4,9944 \\</v>
      </c>
    </row>
    <row r="44" spans="1:17" x14ac:dyDescent="0.2">
      <c r="A44" s="2">
        <f t="shared" si="5"/>
        <v>42</v>
      </c>
      <c r="B44" s="1">
        <v>42</v>
      </c>
      <c r="C44" s="1" t="s">
        <v>61</v>
      </c>
      <c r="D44" s="1" t="s">
        <v>49</v>
      </c>
      <c r="E44" s="1">
        <v>1000</v>
      </c>
      <c r="F44" s="1" t="s">
        <v>11</v>
      </c>
      <c r="G44" s="1" t="s">
        <v>12</v>
      </c>
      <c r="H44" s="1" t="s">
        <v>13</v>
      </c>
      <c r="I44" s="1">
        <v>5</v>
      </c>
      <c r="J44" s="5">
        <v>32.08</v>
      </c>
      <c r="K44" s="5">
        <v>255.77</v>
      </c>
      <c r="L44" s="6">
        <v>32</v>
      </c>
      <c r="M44" s="6">
        <f t="shared" si="0"/>
        <v>-7.9999999999998295E-2</v>
      </c>
      <c r="N44" s="6">
        <f t="shared" si="1"/>
        <v>-223.77</v>
      </c>
      <c r="O44" s="7">
        <f t="shared" si="2"/>
        <v>1.0024999999999999</v>
      </c>
      <c r="P44" s="7">
        <f t="shared" si="3"/>
        <v>7.9928125000000003</v>
      </c>
      <c r="Q44" s="9" t="str">
        <f t="shared" si="4"/>
        <v>tuning-hz32 &amp; 1000 &amp; lb &amp; 5 &amp; 32,08 &amp; 255,77 &amp; 32 &amp; -0,0800 &amp; -223,7700 &amp; 1,0025 &amp; 7,9928 \\</v>
      </c>
    </row>
    <row r="45" spans="1:17" x14ac:dyDescent="0.2">
      <c r="A45" s="2">
        <f t="shared" si="5"/>
        <v>43</v>
      </c>
      <c r="B45" s="2">
        <v>43</v>
      </c>
      <c r="C45" s="2" t="s">
        <v>62</v>
      </c>
      <c r="D45" s="2" t="s">
        <v>49</v>
      </c>
      <c r="E45" s="2">
        <v>1000</v>
      </c>
      <c r="F45" s="2" t="s">
        <v>11</v>
      </c>
      <c r="G45" s="2" t="s">
        <v>12</v>
      </c>
      <c r="H45" s="2" t="s">
        <v>13</v>
      </c>
      <c r="I45" s="2">
        <v>10</v>
      </c>
      <c r="J45" s="8">
        <v>32.08</v>
      </c>
      <c r="K45" s="8">
        <v>127.74</v>
      </c>
      <c r="L45" s="9">
        <v>32</v>
      </c>
      <c r="M45" s="9">
        <f t="shared" si="0"/>
        <v>-7.9999999999998295E-2</v>
      </c>
      <c r="N45" s="9">
        <f t="shared" si="1"/>
        <v>-95.74</v>
      </c>
      <c r="O45" s="10">
        <f t="shared" si="2"/>
        <v>1.0024999999999999</v>
      </c>
      <c r="P45" s="10">
        <f t="shared" si="3"/>
        <v>3.9918749999999998</v>
      </c>
      <c r="Q45" s="9" t="str">
        <f t="shared" si="4"/>
        <v>tuning-hz32 &amp; 1000 &amp; lb &amp; 10 &amp; 32,08 &amp; 127,74 &amp; 32 &amp; -0,0800 &amp; -95,7400 &amp; 1,0025 &amp; 3,9919 \\</v>
      </c>
    </row>
    <row r="46" spans="1:17" x14ac:dyDescent="0.2">
      <c r="A46" s="2">
        <f t="shared" si="5"/>
        <v>44</v>
      </c>
      <c r="B46" s="1">
        <v>44</v>
      </c>
      <c r="C46" s="1" t="s">
        <v>63</v>
      </c>
      <c r="D46" s="1" t="s">
        <v>49</v>
      </c>
      <c r="E46" s="1">
        <v>1000</v>
      </c>
      <c r="F46" s="1" t="s">
        <v>11</v>
      </c>
      <c r="G46" s="1" t="s">
        <v>12</v>
      </c>
      <c r="H46" s="1" t="s">
        <v>15</v>
      </c>
      <c r="I46" s="1">
        <v>10</v>
      </c>
      <c r="J46" s="5">
        <v>32.08</v>
      </c>
      <c r="K46" s="5">
        <v>32.08</v>
      </c>
      <c r="L46" s="6">
        <v>32</v>
      </c>
      <c r="M46" s="6">
        <f t="shared" si="0"/>
        <v>-7.9999999999998295E-2</v>
      </c>
      <c r="N46" s="6">
        <f t="shared" si="1"/>
        <v>-7.9999999999998295E-2</v>
      </c>
      <c r="O46" s="7">
        <f t="shared" si="2"/>
        <v>1.0024999999999999</v>
      </c>
      <c r="P46" s="7">
        <f t="shared" si="3"/>
        <v>1.0024999999999999</v>
      </c>
      <c r="Q46" s="9" t="str">
        <f t="shared" si="4"/>
        <v>tuning-hz32 &amp; 1000 &amp; wueb &amp; 10 &amp; 32,08 &amp; 32,08 &amp; 32 &amp; -0,0800 &amp; -0,0800 &amp; 1,0025 &amp; 1,0025 \\</v>
      </c>
    </row>
    <row r="47" spans="1:17" x14ac:dyDescent="0.2">
      <c r="A47" s="2">
        <f t="shared" si="5"/>
        <v>45</v>
      </c>
      <c r="B47" s="2">
        <v>45</v>
      </c>
      <c r="C47" s="2" t="s">
        <v>64</v>
      </c>
      <c r="D47" s="2" t="s">
        <v>49</v>
      </c>
      <c r="E47" s="2">
        <v>1000</v>
      </c>
      <c r="F47" s="2" t="s">
        <v>11</v>
      </c>
      <c r="G47" s="2" t="s">
        <v>24</v>
      </c>
      <c r="H47" s="2" t="s">
        <v>25</v>
      </c>
      <c r="I47" s="2">
        <v>0</v>
      </c>
      <c r="J47" s="8">
        <v>32.08</v>
      </c>
      <c r="K47" s="8">
        <v>498.35</v>
      </c>
      <c r="L47" s="9">
        <v>32</v>
      </c>
      <c r="M47" s="9">
        <f t="shared" si="0"/>
        <v>-7.9999999999998295E-2</v>
      </c>
      <c r="N47" s="9">
        <f t="shared" si="1"/>
        <v>-466.35</v>
      </c>
      <c r="O47" s="10">
        <f t="shared" si="2"/>
        <v>1.0024999999999999</v>
      </c>
      <c r="P47" s="10">
        <f t="shared" si="3"/>
        <v>15.573437500000001</v>
      </c>
      <c r="Q47" s="9" t="str">
        <f t="shared" si="4"/>
        <v>tuning-hz32 &amp; 1000 &amp; none &amp; 0 &amp; 32,08 &amp; 498,35 &amp; 32 &amp; -0,0800 &amp; -466,3500 &amp; 1,0025 &amp; 15,5734 \\</v>
      </c>
    </row>
    <row r="48" spans="1:17" x14ac:dyDescent="0.2">
      <c r="A48" s="2">
        <f t="shared" si="5"/>
        <v>46</v>
      </c>
      <c r="B48" s="1">
        <v>46</v>
      </c>
      <c r="C48" s="1" t="s">
        <v>65</v>
      </c>
      <c r="D48" s="1" t="s">
        <v>49</v>
      </c>
      <c r="E48" s="1">
        <v>1000</v>
      </c>
      <c r="F48" s="1" t="s">
        <v>11</v>
      </c>
      <c r="G48" s="1" t="s">
        <v>12</v>
      </c>
      <c r="H48" s="1" t="s">
        <v>18</v>
      </c>
      <c r="I48" s="1">
        <v>10</v>
      </c>
      <c r="J48" s="5">
        <v>32.08</v>
      </c>
      <c r="K48" s="5">
        <v>32.08</v>
      </c>
      <c r="L48" s="6">
        <v>32</v>
      </c>
      <c r="M48" s="6">
        <f t="shared" si="0"/>
        <v>-7.9999999999998295E-2</v>
      </c>
      <c r="N48" s="6">
        <f t="shared" si="1"/>
        <v>-7.9999999999998295E-2</v>
      </c>
      <c r="O48" s="7">
        <f t="shared" si="2"/>
        <v>1.0024999999999999</v>
      </c>
      <c r="P48" s="7">
        <f t="shared" si="3"/>
        <v>1.0024999999999999</v>
      </c>
      <c r="Q48" s="9" t="str">
        <f t="shared" si="4"/>
        <v>tuning-hz32 &amp; 1000 &amp; stb &amp; 10 &amp; 32,08 &amp; 32,08 &amp; 32 &amp; -0,0800 &amp; -0,0800 &amp; 1,0025 &amp; 1,0025 \\</v>
      </c>
    </row>
    <row r="49" spans="1:17" x14ac:dyDescent="0.2">
      <c r="A49" s="2">
        <f t="shared" si="5"/>
        <v>47</v>
      </c>
      <c r="B49" s="2">
        <v>47</v>
      </c>
      <c r="C49" s="2" t="s">
        <v>66</v>
      </c>
      <c r="D49" s="2" t="s">
        <v>49</v>
      </c>
      <c r="E49" s="2">
        <v>1000</v>
      </c>
      <c r="F49" s="2" t="s">
        <v>11</v>
      </c>
      <c r="G49" s="2" t="s">
        <v>12</v>
      </c>
      <c r="H49" s="2" t="s">
        <v>13</v>
      </c>
      <c r="I49" s="2">
        <v>3</v>
      </c>
      <c r="J49" s="8">
        <v>32.08</v>
      </c>
      <c r="K49" s="8">
        <v>255.77</v>
      </c>
      <c r="L49" s="9">
        <v>32</v>
      </c>
      <c r="M49" s="9">
        <f t="shared" si="0"/>
        <v>-7.9999999999998295E-2</v>
      </c>
      <c r="N49" s="9">
        <f t="shared" si="1"/>
        <v>-223.77</v>
      </c>
      <c r="O49" s="10">
        <f t="shared" si="2"/>
        <v>1.0024999999999999</v>
      </c>
      <c r="P49" s="10">
        <f t="shared" si="3"/>
        <v>7.9928125000000003</v>
      </c>
      <c r="Q49" s="9" t="str">
        <f t="shared" si="4"/>
        <v>tuning-hz32 &amp; 1000 &amp; lb &amp; 3 &amp; 32,08 &amp; 255,77 &amp; 32 &amp; -0,0800 &amp; -223,7700 &amp; 1,0025 &amp; 7,9928 \\</v>
      </c>
    </row>
    <row r="50" spans="1:17" x14ac:dyDescent="0.2">
      <c r="A50" s="2">
        <f t="shared" si="5"/>
        <v>48</v>
      </c>
      <c r="B50" s="1">
        <v>48</v>
      </c>
      <c r="C50" s="1" t="s">
        <v>67</v>
      </c>
      <c r="D50" s="1" t="s">
        <v>49</v>
      </c>
      <c r="E50" s="1">
        <v>1000</v>
      </c>
      <c r="F50" s="1" t="s">
        <v>11</v>
      </c>
      <c r="G50" s="1" t="s">
        <v>12</v>
      </c>
      <c r="H50" s="1" t="s">
        <v>15</v>
      </c>
      <c r="I50" s="1">
        <v>5</v>
      </c>
      <c r="J50" s="5">
        <v>32.08</v>
      </c>
      <c r="K50" s="5">
        <v>63.87</v>
      </c>
      <c r="L50" s="6">
        <v>32</v>
      </c>
      <c r="M50" s="6">
        <f t="shared" si="0"/>
        <v>-7.9999999999998295E-2</v>
      </c>
      <c r="N50" s="6">
        <f t="shared" si="1"/>
        <v>-31.869999999999997</v>
      </c>
      <c r="O50" s="7">
        <f t="shared" si="2"/>
        <v>1.0024999999999999</v>
      </c>
      <c r="P50" s="7">
        <f t="shared" si="3"/>
        <v>1.9959374999999999</v>
      </c>
      <c r="Q50" s="9" t="str">
        <f t="shared" si="4"/>
        <v>tuning-hz32 &amp; 1000 &amp; wueb &amp; 5 &amp; 32,08 &amp; 63,87 &amp; 32 &amp; -0,0800 &amp; -31,8700 &amp; 1,0025 &amp; 1,9959 \\</v>
      </c>
    </row>
    <row r="51" spans="1:17" x14ac:dyDescent="0.2">
      <c r="A51" s="2">
        <f t="shared" si="5"/>
        <v>49</v>
      </c>
      <c r="B51" s="2">
        <v>49</v>
      </c>
      <c r="C51" s="2" t="s">
        <v>68</v>
      </c>
      <c r="D51" s="2" t="s">
        <v>49</v>
      </c>
      <c r="E51" s="2">
        <v>1000</v>
      </c>
      <c r="F51" s="2" t="s">
        <v>11</v>
      </c>
      <c r="G51" s="2" t="s">
        <v>12</v>
      </c>
      <c r="H51" s="2" t="s">
        <v>18</v>
      </c>
      <c r="I51" s="2">
        <v>3</v>
      </c>
      <c r="J51" s="8">
        <v>32.08</v>
      </c>
      <c r="K51" s="8">
        <v>191.9</v>
      </c>
      <c r="L51" s="9">
        <v>32</v>
      </c>
      <c r="M51" s="9">
        <f t="shared" si="0"/>
        <v>-7.9999999999998295E-2</v>
      </c>
      <c r="N51" s="9">
        <f t="shared" si="1"/>
        <v>-159.9</v>
      </c>
      <c r="O51" s="10">
        <f t="shared" si="2"/>
        <v>1.0024999999999999</v>
      </c>
      <c r="P51" s="10">
        <f t="shared" si="3"/>
        <v>5.9968750000000002</v>
      </c>
      <c r="Q51" s="9" t="str">
        <f t="shared" si="4"/>
        <v>tuning-hz32 &amp; 1000 &amp; stb &amp; 3 &amp; 32,08 &amp; 191,9 &amp; 32 &amp; -0,0800 &amp; -159,9000 &amp; 1,0025 &amp; 5,9969 \\</v>
      </c>
    </row>
    <row r="52" spans="1:17" x14ac:dyDescent="0.2">
      <c r="A52" s="2">
        <f t="shared" si="5"/>
        <v>50</v>
      </c>
      <c r="B52" s="1">
        <v>50</v>
      </c>
      <c r="C52" s="1" t="s">
        <v>69</v>
      </c>
      <c r="D52" s="1" t="s">
        <v>49</v>
      </c>
      <c r="E52" s="1">
        <v>500</v>
      </c>
      <c r="F52" s="1" t="s">
        <v>11</v>
      </c>
      <c r="G52" s="1" t="s">
        <v>12</v>
      </c>
      <c r="H52" s="1" t="s">
        <v>15</v>
      </c>
      <c r="I52" s="1">
        <v>5</v>
      </c>
      <c r="J52" s="5">
        <v>31.85</v>
      </c>
      <c r="K52" s="5">
        <v>63.98</v>
      </c>
      <c r="L52" s="6">
        <v>32</v>
      </c>
      <c r="M52" s="6">
        <f t="shared" si="0"/>
        <v>0.14999999999999858</v>
      </c>
      <c r="N52" s="6">
        <f t="shared" si="1"/>
        <v>-31.979999999999997</v>
      </c>
      <c r="O52" s="7">
        <f t="shared" si="2"/>
        <v>0.99531250000000004</v>
      </c>
      <c r="P52" s="7">
        <f t="shared" si="3"/>
        <v>1.9993749999999999</v>
      </c>
      <c r="Q52" s="9" t="str">
        <f t="shared" si="4"/>
        <v>tuning-hz32 &amp; 500 &amp; wueb &amp; 5 &amp; 31,85 &amp; 63,98 &amp; 32 &amp; 0,1500 &amp; -31,9800 &amp; 0,9953 &amp; 1,9994 \\</v>
      </c>
    </row>
    <row r="53" spans="1:17" x14ac:dyDescent="0.2">
      <c r="A53" s="2">
        <f t="shared" si="5"/>
        <v>51</v>
      </c>
      <c r="B53" s="2">
        <v>51</v>
      </c>
      <c r="C53" s="2" t="s">
        <v>70</v>
      </c>
      <c r="D53" s="2" t="s">
        <v>49</v>
      </c>
      <c r="E53" s="2">
        <v>500</v>
      </c>
      <c r="F53" s="2" t="s">
        <v>11</v>
      </c>
      <c r="G53" s="2" t="s">
        <v>12</v>
      </c>
      <c r="H53" s="2" t="s">
        <v>13</v>
      </c>
      <c r="I53" s="2">
        <v>3</v>
      </c>
      <c r="J53" s="8">
        <v>31.85</v>
      </c>
      <c r="K53" s="8">
        <v>63.98</v>
      </c>
      <c r="L53" s="9">
        <v>32</v>
      </c>
      <c r="M53" s="9">
        <f t="shared" si="0"/>
        <v>0.14999999999999858</v>
      </c>
      <c r="N53" s="9">
        <f t="shared" si="1"/>
        <v>-31.979999999999997</v>
      </c>
      <c r="O53" s="10">
        <f t="shared" si="2"/>
        <v>0.99531250000000004</v>
      </c>
      <c r="P53" s="10">
        <f t="shared" si="3"/>
        <v>1.9993749999999999</v>
      </c>
      <c r="Q53" s="9" t="str">
        <f t="shared" si="4"/>
        <v>tuning-hz32 &amp; 500 &amp; lb &amp; 3 &amp; 31,85 &amp; 63,98 &amp; 32 &amp; 0,1500 &amp; -31,9800 &amp; 0,9953 &amp; 1,9994 \\</v>
      </c>
    </row>
    <row r="54" spans="1:17" x14ac:dyDescent="0.2">
      <c r="A54" s="2">
        <f t="shared" si="5"/>
        <v>52</v>
      </c>
      <c r="B54" s="1">
        <v>52</v>
      </c>
      <c r="C54" s="1" t="s">
        <v>71</v>
      </c>
      <c r="D54" s="1" t="s">
        <v>49</v>
      </c>
      <c r="E54" s="1">
        <v>500</v>
      </c>
      <c r="F54" s="1" t="s">
        <v>11</v>
      </c>
      <c r="G54" s="1" t="s">
        <v>12</v>
      </c>
      <c r="H54" s="1" t="s">
        <v>18</v>
      </c>
      <c r="I54" s="1">
        <v>5</v>
      </c>
      <c r="J54" s="5">
        <v>31.85</v>
      </c>
      <c r="K54" s="5">
        <v>31.85</v>
      </c>
      <c r="L54" s="6">
        <v>32</v>
      </c>
      <c r="M54" s="6">
        <f t="shared" si="0"/>
        <v>0.14999999999999858</v>
      </c>
      <c r="N54" s="6">
        <f t="shared" si="1"/>
        <v>0.14999999999999858</v>
      </c>
      <c r="O54" s="7">
        <f t="shared" si="2"/>
        <v>0.99531250000000004</v>
      </c>
      <c r="P54" s="7">
        <f t="shared" si="3"/>
        <v>0.99531250000000004</v>
      </c>
      <c r="Q54" s="9" t="str">
        <f t="shared" si="4"/>
        <v>tuning-hz32 &amp; 500 &amp; stb &amp; 5 &amp; 31,85 &amp; 31,85 &amp; 32 &amp; 0,1500 &amp; 0,1500 &amp; 0,9953 &amp; 0,9953 \\</v>
      </c>
    </row>
    <row r="55" spans="1:17" x14ac:dyDescent="0.2">
      <c r="A55" s="2">
        <f t="shared" si="5"/>
        <v>53</v>
      </c>
      <c r="B55" s="2">
        <v>53</v>
      </c>
      <c r="C55" s="2" t="s">
        <v>72</v>
      </c>
      <c r="D55" s="2" t="s">
        <v>49</v>
      </c>
      <c r="E55" s="2">
        <v>500</v>
      </c>
      <c r="F55" s="2" t="s">
        <v>11</v>
      </c>
      <c r="G55" s="2" t="s">
        <v>12</v>
      </c>
      <c r="H55" s="2" t="s">
        <v>15</v>
      </c>
      <c r="I55" s="2">
        <v>10</v>
      </c>
      <c r="J55" s="8">
        <v>31.85</v>
      </c>
      <c r="K55" s="8">
        <v>63.98</v>
      </c>
      <c r="L55" s="9">
        <v>32</v>
      </c>
      <c r="M55" s="9">
        <f t="shared" si="0"/>
        <v>0.14999999999999858</v>
      </c>
      <c r="N55" s="9">
        <f t="shared" si="1"/>
        <v>-31.979999999999997</v>
      </c>
      <c r="O55" s="10">
        <f t="shared" si="2"/>
        <v>0.99531250000000004</v>
      </c>
      <c r="P55" s="10">
        <f t="shared" si="3"/>
        <v>1.9993749999999999</v>
      </c>
      <c r="Q55" s="9" t="str">
        <f t="shared" si="4"/>
        <v>tuning-hz32 &amp; 500 &amp; wueb &amp; 10 &amp; 31,85 &amp; 63,98 &amp; 32 &amp; 0,1500 &amp; -31,9800 &amp; 0,9953 &amp; 1,9994 \\</v>
      </c>
    </row>
    <row r="56" spans="1:17" x14ac:dyDescent="0.2">
      <c r="A56" s="2">
        <f t="shared" si="5"/>
        <v>54</v>
      </c>
      <c r="B56" s="1">
        <v>54</v>
      </c>
      <c r="C56" s="1" t="s">
        <v>73</v>
      </c>
      <c r="D56" s="1" t="s">
        <v>49</v>
      </c>
      <c r="E56" s="1">
        <v>500</v>
      </c>
      <c r="F56" s="1" t="s">
        <v>11</v>
      </c>
      <c r="G56" s="1" t="s">
        <v>24</v>
      </c>
      <c r="H56" s="1" t="s">
        <v>25</v>
      </c>
      <c r="I56" s="1">
        <v>0</v>
      </c>
      <c r="J56" s="5">
        <v>31.85</v>
      </c>
      <c r="K56" s="5">
        <v>191.95</v>
      </c>
      <c r="L56" s="6">
        <v>32</v>
      </c>
      <c r="M56" s="6">
        <f t="shared" si="0"/>
        <v>0.14999999999999858</v>
      </c>
      <c r="N56" s="6">
        <f t="shared" si="1"/>
        <v>-159.94999999999999</v>
      </c>
      <c r="O56" s="7">
        <f t="shared" si="2"/>
        <v>0.99531250000000004</v>
      </c>
      <c r="P56" s="7">
        <f t="shared" si="3"/>
        <v>5.9984374999999996</v>
      </c>
      <c r="Q56" s="9" t="str">
        <f t="shared" si="4"/>
        <v>tuning-hz32 &amp; 500 &amp; none &amp; 0 &amp; 31,85 &amp; 191,95 &amp; 32 &amp; 0,1500 &amp; -159,9500 &amp; 0,9953 &amp; 5,9984 \\</v>
      </c>
    </row>
    <row r="57" spans="1:17" x14ac:dyDescent="0.2">
      <c r="A57" s="2">
        <f t="shared" si="5"/>
        <v>55</v>
      </c>
      <c r="B57" s="2">
        <v>55</v>
      </c>
      <c r="C57" s="2" t="s">
        <v>74</v>
      </c>
      <c r="D57" s="2" t="s">
        <v>49</v>
      </c>
      <c r="E57" s="2">
        <v>500</v>
      </c>
      <c r="F57" s="2" t="s">
        <v>11</v>
      </c>
      <c r="G57" s="2" t="s">
        <v>12</v>
      </c>
      <c r="H57" s="2" t="s">
        <v>13</v>
      </c>
      <c r="I57" s="2">
        <v>10</v>
      </c>
      <c r="J57" s="8">
        <v>31.85</v>
      </c>
      <c r="K57" s="8">
        <v>63.98</v>
      </c>
      <c r="L57" s="9">
        <v>32</v>
      </c>
      <c r="M57" s="9">
        <f t="shared" si="0"/>
        <v>0.14999999999999858</v>
      </c>
      <c r="N57" s="9">
        <f t="shared" si="1"/>
        <v>-31.979999999999997</v>
      </c>
      <c r="O57" s="10">
        <f t="shared" si="2"/>
        <v>0.99531250000000004</v>
      </c>
      <c r="P57" s="10">
        <f t="shared" si="3"/>
        <v>1.9993749999999999</v>
      </c>
      <c r="Q57" s="9" t="str">
        <f t="shared" si="4"/>
        <v>tuning-hz32 &amp; 500 &amp; lb &amp; 10 &amp; 31,85 &amp; 63,98 &amp; 32 &amp; 0,1500 &amp; -31,9800 &amp; 0,9953 &amp; 1,9994 \\</v>
      </c>
    </row>
    <row r="58" spans="1:17" x14ac:dyDescent="0.2">
      <c r="A58" s="2">
        <f t="shared" si="5"/>
        <v>56</v>
      </c>
      <c r="B58" s="1">
        <v>56</v>
      </c>
      <c r="C58" s="1" t="s">
        <v>75</v>
      </c>
      <c r="D58" s="1" t="s">
        <v>49</v>
      </c>
      <c r="E58" s="1">
        <v>500</v>
      </c>
      <c r="F58" s="1" t="s">
        <v>11</v>
      </c>
      <c r="G58" s="1" t="s">
        <v>12</v>
      </c>
      <c r="H58" s="1" t="s">
        <v>18</v>
      </c>
      <c r="I58" s="1">
        <v>10</v>
      </c>
      <c r="J58" s="5">
        <v>31.85</v>
      </c>
      <c r="K58" s="5">
        <v>31.85</v>
      </c>
      <c r="L58" s="6">
        <v>32</v>
      </c>
      <c r="M58" s="6">
        <f t="shared" si="0"/>
        <v>0.14999999999999858</v>
      </c>
      <c r="N58" s="6">
        <f t="shared" si="1"/>
        <v>0.14999999999999858</v>
      </c>
      <c r="O58" s="7">
        <f t="shared" si="2"/>
        <v>0.99531250000000004</v>
      </c>
      <c r="P58" s="7">
        <f t="shared" si="3"/>
        <v>0.99531250000000004</v>
      </c>
      <c r="Q58" s="9" t="str">
        <f t="shared" si="4"/>
        <v>tuning-hz32 &amp; 500 &amp; stb &amp; 10 &amp; 31,85 &amp; 31,85 &amp; 32 &amp; 0,1500 &amp; 0,1500 &amp; 0,9953 &amp; 0,9953 \\</v>
      </c>
    </row>
    <row r="59" spans="1:17" x14ac:dyDescent="0.2">
      <c r="A59" s="2">
        <f t="shared" si="5"/>
        <v>57</v>
      </c>
      <c r="B59" s="2">
        <v>57</v>
      </c>
      <c r="C59" s="2" t="s">
        <v>76</v>
      </c>
      <c r="D59" s="2" t="s">
        <v>49</v>
      </c>
      <c r="E59" s="2">
        <v>500</v>
      </c>
      <c r="F59" s="2" t="s">
        <v>11</v>
      </c>
      <c r="G59" s="2" t="s">
        <v>12</v>
      </c>
      <c r="H59" s="2" t="s">
        <v>18</v>
      </c>
      <c r="I59" s="2">
        <v>3</v>
      </c>
      <c r="J59" s="8">
        <v>31.85</v>
      </c>
      <c r="K59" s="8">
        <v>31.85</v>
      </c>
      <c r="L59" s="9">
        <v>32</v>
      </c>
      <c r="M59" s="9">
        <f t="shared" si="0"/>
        <v>0.14999999999999858</v>
      </c>
      <c r="N59" s="9">
        <f t="shared" si="1"/>
        <v>0.14999999999999858</v>
      </c>
      <c r="O59" s="10">
        <f t="shared" si="2"/>
        <v>0.99531250000000004</v>
      </c>
      <c r="P59" s="10">
        <f t="shared" si="3"/>
        <v>0.99531250000000004</v>
      </c>
      <c r="Q59" s="9" t="str">
        <f t="shared" si="4"/>
        <v>tuning-hz32 &amp; 500 &amp; stb &amp; 3 &amp; 31,85 &amp; 31,85 &amp; 32 &amp; 0,1500 &amp; 0,1500 &amp; 0,9953 &amp; 0,9953 \\</v>
      </c>
    </row>
    <row r="60" spans="1:17" x14ac:dyDescent="0.2">
      <c r="A60" s="2">
        <f t="shared" si="5"/>
        <v>58</v>
      </c>
      <c r="B60" s="1">
        <v>58</v>
      </c>
      <c r="C60" s="1" t="s">
        <v>77</v>
      </c>
      <c r="D60" s="1" t="s">
        <v>49</v>
      </c>
      <c r="E60" s="1">
        <v>500</v>
      </c>
      <c r="F60" s="1" t="s">
        <v>11</v>
      </c>
      <c r="G60" s="1" t="s">
        <v>12</v>
      </c>
      <c r="H60" s="1" t="s">
        <v>15</v>
      </c>
      <c r="I60" s="1">
        <v>3</v>
      </c>
      <c r="J60" s="5">
        <v>31.85</v>
      </c>
      <c r="K60" s="5">
        <v>63.98</v>
      </c>
      <c r="L60" s="6">
        <v>32</v>
      </c>
      <c r="M60" s="6">
        <f t="shared" si="0"/>
        <v>0.14999999999999858</v>
      </c>
      <c r="N60" s="6">
        <f t="shared" si="1"/>
        <v>-31.979999999999997</v>
      </c>
      <c r="O60" s="7">
        <f t="shared" si="2"/>
        <v>0.99531250000000004</v>
      </c>
      <c r="P60" s="7">
        <f t="shared" si="3"/>
        <v>1.9993749999999999</v>
      </c>
      <c r="Q60" s="9" t="str">
        <f t="shared" si="4"/>
        <v>tuning-hz32 &amp; 500 &amp; wueb &amp; 3 &amp; 31,85 &amp; 63,98 &amp; 32 &amp; 0,1500 &amp; -31,9800 &amp; 0,9953 &amp; 1,9994 \\</v>
      </c>
    </row>
    <row r="61" spans="1:17" x14ac:dyDescent="0.2">
      <c r="A61" s="2">
        <f t="shared" si="5"/>
        <v>59</v>
      </c>
      <c r="B61" s="2">
        <v>59</v>
      </c>
      <c r="C61" s="2" t="s">
        <v>78</v>
      </c>
      <c r="D61" s="2" t="s">
        <v>49</v>
      </c>
      <c r="E61" s="2">
        <v>500</v>
      </c>
      <c r="F61" s="2" t="s">
        <v>11</v>
      </c>
      <c r="G61" s="2" t="s">
        <v>12</v>
      </c>
      <c r="H61" s="2" t="s">
        <v>13</v>
      </c>
      <c r="I61" s="2">
        <v>5</v>
      </c>
      <c r="J61" s="8">
        <v>31.85</v>
      </c>
      <c r="K61" s="8">
        <v>63.98</v>
      </c>
      <c r="L61" s="9">
        <v>32</v>
      </c>
      <c r="M61" s="9">
        <f t="shared" si="0"/>
        <v>0.14999999999999858</v>
      </c>
      <c r="N61" s="9">
        <f t="shared" si="1"/>
        <v>-31.979999999999997</v>
      </c>
      <c r="O61" s="10">
        <f t="shared" si="2"/>
        <v>0.99531250000000004</v>
      </c>
      <c r="P61" s="10">
        <f t="shared" si="3"/>
        <v>1.9993749999999999</v>
      </c>
      <c r="Q61" s="9" t="str">
        <f t="shared" si="4"/>
        <v>tuning-hz32 &amp; 500 &amp; lb &amp; 5 &amp; 31,85 &amp; 63,98 &amp; 32 &amp; 0,1500 &amp; -31,9800 &amp; 0,9953 &amp; 1,9994 \\</v>
      </c>
    </row>
    <row r="62" spans="1:17" x14ac:dyDescent="0.2">
      <c r="A62" s="2">
        <f t="shared" si="5"/>
        <v>60</v>
      </c>
      <c r="B62" s="1">
        <v>70</v>
      </c>
      <c r="C62" s="1" t="s">
        <v>90</v>
      </c>
      <c r="D62" s="1" t="s">
        <v>80</v>
      </c>
      <c r="E62" s="1">
        <v>1000</v>
      </c>
      <c r="F62" s="1" t="s">
        <v>11</v>
      </c>
      <c r="G62" s="1" t="s">
        <v>12</v>
      </c>
      <c r="H62" s="1" t="s">
        <v>13</v>
      </c>
      <c r="I62" s="1">
        <v>3</v>
      </c>
      <c r="J62" s="5">
        <v>128.04</v>
      </c>
      <c r="K62" s="5">
        <v>256.07</v>
      </c>
      <c r="L62" s="6">
        <v>128</v>
      </c>
      <c r="M62" s="6">
        <f t="shared" si="0"/>
        <v>-3.9999999999992042E-2</v>
      </c>
      <c r="N62" s="6">
        <f t="shared" si="1"/>
        <v>-128.07</v>
      </c>
      <c r="O62" s="7">
        <f t="shared" si="2"/>
        <v>1.0003124999999999</v>
      </c>
      <c r="P62" s="7">
        <f t="shared" si="3"/>
        <v>2.0005468749999999</v>
      </c>
      <c r="Q62" s="9" t="str">
        <f t="shared" si="4"/>
        <v>tuning-hz128 &amp; 1000 &amp; lb &amp; 3 &amp; 128,04 &amp; 256,07 &amp; 128 &amp; -0,0400 &amp; -128,0700 &amp; 1,0003 &amp; 2,0005 \\</v>
      </c>
    </row>
    <row r="63" spans="1:17" x14ac:dyDescent="0.2">
      <c r="A63" s="2">
        <f t="shared" si="5"/>
        <v>61</v>
      </c>
      <c r="B63" s="1">
        <v>76</v>
      </c>
      <c r="C63" s="1" t="s">
        <v>96</v>
      </c>
      <c r="D63" s="1" t="s">
        <v>80</v>
      </c>
      <c r="E63" s="1">
        <v>1000</v>
      </c>
      <c r="F63" s="1" t="s">
        <v>11</v>
      </c>
      <c r="G63" s="1" t="s">
        <v>12</v>
      </c>
      <c r="H63" s="1" t="s">
        <v>18</v>
      </c>
      <c r="I63" s="1">
        <v>3</v>
      </c>
      <c r="J63" s="5">
        <v>128.04</v>
      </c>
      <c r="K63" s="5">
        <v>127.74</v>
      </c>
      <c r="L63" s="6">
        <v>128</v>
      </c>
      <c r="M63" s="6">
        <f t="shared" si="0"/>
        <v>-3.9999999999992042E-2</v>
      </c>
      <c r="N63" s="6">
        <f t="shared" si="1"/>
        <v>0.26000000000000512</v>
      </c>
      <c r="O63" s="7">
        <f t="shared" si="2"/>
        <v>1.0003124999999999</v>
      </c>
      <c r="P63" s="7">
        <f t="shared" si="3"/>
        <v>0.99796874999999996</v>
      </c>
      <c r="Q63" s="9" t="str">
        <f t="shared" si="4"/>
        <v>tuning-hz128 &amp; 1000 &amp; stb &amp; 3 &amp; 128,04 &amp; 127,74 &amp; 128 &amp; -0,0400 &amp; 0,2600 &amp; 1,0003 &amp; 0,9980 \\</v>
      </c>
    </row>
    <row r="64" spans="1:17" x14ac:dyDescent="0.2">
      <c r="A64" s="2">
        <f t="shared" si="5"/>
        <v>62</v>
      </c>
      <c r="B64" s="2">
        <v>79</v>
      </c>
      <c r="C64" s="2" t="s">
        <v>99</v>
      </c>
      <c r="D64" s="2" t="s">
        <v>80</v>
      </c>
      <c r="E64" s="2">
        <v>1000</v>
      </c>
      <c r="F64" s="2" t="s">
        <v>11</v>
      </c>
      <c r="G64" s="2" t="s">
        <v>12</v>
      </c>
      <c r="H64" s="2" t="s">
        <v>15</v>
      </c>
      <c r="I64" s="2">
        <v>3</v>
      </c>
      <c r="J64" s="8">
        <v>128.04</v>
      </c>
      <c r="K64" s="8">
        <v>128.04</v>
      </c>
      <c r="L64" s="9">
        <v>128</v>
      </c>
      <c r="M64" s="9">
        <f t="shared" si="0"/>
        <v>-3.9999999999992042E-2</v>
      </c>
      <c r="N64" s="9">
        <f t="shared" si="1"/>
        <v>-3.9999999999992042E-2</v>
      </c>
      <c r="O64" s="10">
        <f t="shared" si="2"/>
        <v>1.0003124999999999</v>
      </c>
      <c r="P64" s="10">
        <f t="shared" si="3"/>
        <v>1.0003124999999999</v>
      </c>
      <c r="Q64" s="9" t="str">
        <f t="shared" si="4"/>
        <v>tuning-hz128 &amp; 1000 &amp; wueb &amp; 3 &amp; 128,04 &amp; 128,04 &amp; 128 &amp; -0,0400 &amp; -0,0400 &amp; 1,0003 &amp; 1,0003 \\</v>
      </c>
    </row>
    <row r="65" spans="1:17" x14ac:dyDescent="0.2">
      <c r="A65" s="2">
        <f t="shared" si="5"/>
        <v>63</v>
      </c>
      <c r="B65" s="2">
        <v>71</v>
      </c>
      <c r="C65" s="2" t="s">
        <v>91</v>
      </c>
      <c r="D65" s="2" t="s">
        <v>80</v>
      </c>
      <c r="E65" s="2">
        <v>1000</v>
      </c>
      <c r="F65" s="2" t="s">
        <v>11</v>
      </c>
      <c r="G65" s="2" t="s">
        <v>12</v>
      </c>
      <c r="H65" s="2" t="s">
        <v>15</v>
      </c>
      <c r="I65" s="2">
        <v>5</v>
      </c>
      <c r="J65" s="8">
        <v>128.04</v>
      </c>
      <c r="K65" s="8">
        <v>128.04</v>
      </c>
      <c r="L65" s="9">
        <v>128</v>
      </c>
      <c r="M65" s="9">
        <f t="shared" si="0"/>
        <v>-3.9999999999992042E-2</v>
      </c>
      <c r="N65" s="9">
        <f t="shared" si="1"/>
        <v>-3.9999999999992042E-2</v>
      </c>
      <c r="O65" s="10">
        <f t="shared" si="2"/>
        <v>1.0003124999999999</v>
      </c>
      <c r="P65" s="10">
        <f t="shared" si="3"/>
        <v>1.0003124999999999</v>
      </c>
      <c r="Q65" s="9" t="str">
        <f t="shared" si="4"/>
        <v>tuning-hz128 &amp; 1000 &amp; wueb &amp; 5 &amp; 128,04 &amp; 128,04 &amp; 128 &amp; -0,0400 &amp; -0,0400 &amp; 1,0003 &amp; 1,0003 \\</v>
      </c>
    </row>
    <row r="66" spans="1:17" x14ac:dyDescent="0.2">
      <c r="A66" s="2">
        <f t="shared" si="5"/>
        <v>64</v>
      </c>
      <c r="B66" s="1">
        <v>72</v>
      </c>
      <c r="C66" s="1" t="s">
        <v>92</v>
      </c>
      <c r="D66" s="1" t="s">
        <v>80</v>
      </c>
      <c r="E66" s="1">
        <v>1000</v>
      </c>
      <c r="F66" s="1" t="s">
        <v>11</v>
      </c>
      <c r="G66" s="1" t="s">
        <v>12</v>
      </c>
      <c r="H66" s="1" t="s">
        <v>18</v>
      </c>
      <c r="I66" s="1">
        <v>5</v>
      </c>
      <c r="J66" s="5">
        <v>128.04</v>
      </c>
      <c r="K66" s="5">
        <v>256.07</v>
      </c>
      <c r="L66" s="6">
        <v>128</v>
      </c>
      <c r="M66" s="6">
        <f t="shared" ref="M66:M129" si="6">L66-J66</f>
        <v>-3.9999999999992042E-2</v>
      </c>
      <c r="N66" s="6">
        <f t="shared" ref="N66:N129" si="7">L66-K66</f>
        <v>-128.07</v>
      </c>
      <c r="O66" s="7">
        <f t="shared" ref="O66:O129" si="8">J66/L66</f>
        <v>1.0003124999999999</v>
      </c>
      <c r="P66" s="7">
        <f t="shared" ref="P66:P129" si="9">K66/L66</f>
        <v>2.0005468749999999</v>
      </c>
      <c r="Q66" s="9" t="str">
        <f t="shared" ref="Q66:Q129" si="10">_xlfn.CONCAT(D66," &amp; ",E66," &amp; ",H66," &amp; ",I66," &amp; ",J66," &amp; ",K66," &amp; ",L66," &amp; ",FIXED(M66,4)," &amp; ",FIXED(N66,4)," &amp; ",FIXED(O66,4)," &amp; ",FIXED(P66,4)," \\")</f>
        <v>tuning-hz128 &amp; 1000 &amp; stb &amp; 5 &amp; 128,04 &amp; 256,07 &amp; 128 &amp; -0,0400 &amp; -128,0700 &amp; 1,0003 &amp; 2,0005 \\</v>
      </c>
    </row>
    <row r="67" spans="1:17" x14ac:dyDescent="0.2">
      <c r="A67" s="2">
        <f t="shared" si="5"/>
        <v>65</v>
      </c>
      <c r="B67" s="1">
        <v>78</v>
      </c>
      <c r="C67" s="1" t="s">
        <v>98</v>
      </c>
      <c r="D67" s="1" t="s">
        <v>80</v>
      </c>
      <c r="E67" s="1">
        <v>1000</v>
      </c>
      <c r="F67" s="1" t="s">
        <v>11</v>
      </c>
      <c r="G67" s="1" t="s">
        <v>12</v>
      </c>
      <c r="H67" s="1" t="s">
        <v>13</v>
      </c>
      <c r="I67" s="1">
        <v>5</v>
      </c>
      <c r="J67" s="5">
        <v>111.11</v>
      </c>
      <c r="K67" s="5">
        <v>185.19</v>
      </c>
      <c r="L67" s="6">
        <v>128</v>
      </c>
      <c r="M67" s="6">
        <f t="shared" si="6"/>
        <v>16.89</v>
      </c>
      <c r="N67" s="6">
        <f t="shared" si="7"/>
        <v>-57.19</v>
      </c>
      <c r="O67" s="7">
        <f t="shared" si="8"/>
        <v>0.868046875</v>
      </c>
      <c r="P67" s="7">
        <f t="shared" si="9"/>
        <v>1.446796875</v>
      </c>
      <c r="Q67" s="9" t="str">
        <f t="shared" si="10"/>
        <v>tuning-hz128 &amp; 1000 &amp; lb &amp; 5 &amp; 111,11 &amp; 185,19 &amp; 128 &amp; 16,8900 &amp; -57,1900 &amp; 0,8680 &amp; 1,4468 \\</v>
      </c>
    </row>
    <row r="68" spans="1:17" x14ac:dyDescent="0.2">
      <c r="A68" s="2">
        <f t="shared" ref="A68:A131" si="11">A67+1</f>
        <v>66</v>
      </c>
      <c r="B68" s="2">
        <v>73</v>
      </c>
      <c r="C68" s="2" t="s">
        <v>93</v>
      </c>
      <c r="D68" s="2" t="s">
        <v>80</v>
      </c>
      <c r="E68" s="2">
        <v>1000</v>
      </c>
      <c r="F68" s="2" t="s">
        <v>11</v>
      </c>
      <c r="G68" s="2" t="s">
        <v>12</v>
      </c>
      <c r="H68" s="2" t="s">
        <v>18</v>
      </c>
      <c r="I68" s="2">
        <v>10</v>
      </c>
      <c r="J68" s="8">
        <v>128</v>
      </c>
      <c r="K68" s="8">
        <v>132</v>
      </c>
      <c r="L68" s="9">
        <v>128</v>
      </c>
      <c r="M68" s="9">
        <f t="shared" si="6"/>
        <v>0</v>
      </c>
      <c r="N68" s="9">
        <f t="shared" si="7"/>
        <v>-4</v>
      </c>
      <c r="O68" s="10">
        <f t="shared" si="8"/>
        <v>1</v>
      </c>
      <c r="P68" s="10">
        <f t="shared" si="9"/>
        <v>1.03125</v>
      </c>
      <c r="Q68" s="9" t="str">
        <f t="shared" si="10"/>
        <v>tuning-hz128 &amp; 1000 &amp; stb &amp; 10 &amp; 128 &amp; 132 &amp; 128 &amp; 0,0000 &amp; -4,0000 &amp; 1,0000 &amp; 1,0313 \\</v>
      </c>
    </row>
    <row r="69" spans="1:17" x14ac:dyDescent="0.2">
      <c r="A69" s="2">
        <f t="shared" si="11"/>
        <v>67</v>
      </c>
      <c r="B69" s="1">
        <v>74</v>
      </c>
      <c r="C69" s="1" t="s">
        <v>94</v>
      </c>
      <c r="D69" s="1" t="s">
        <v>80</v>
      </c>
      <c r="E69" s="1">
        <v>1000</v>
      </c>
      <c r="F69" s="1" t="s">
        <v>11</v>
      </c>
      <c r="G69" s="1" t="s">
        <v>12</v>
      </c>
      <c r="H69" s="1" t="s">
        <v>13</v>
      </c>
      <c r="I69" s="1">
        <v>10</v>
      </c>
      <c r="J69" s="5">
        <v>128.04</v>
      </c>
      <c r="K69" s="5">
        <v>128.04</v>
      </c>
      <c r="L69" s="6">
        <v>128</v>
      </c>
      <c r="M69" s="6">
        <f t="shared" si="6"/>
        <v>-3.9999999999992042E-2</v>
      </c>
      <c r="N69" s="6">
        <f t="shared" si="7"/>
        <v>-3.9999999999992042E-2</v>
      </c>
      <c r="O69" s="7">
        <f t="shared" si="8"/>
        <v>1.0003124999999999</v>
      </c>
      <c r="P69" s="7">
        <f t="shared" si="9"/>
        <v>1.0003124999999999</v>
      </c>
      <c r="Q69" s="9" t="str">
        <f t="shared" si="10"/>
        <v>tuning-hz128 &amp; 1000 &amp; lb &amp; 10 &amp; 128,04 &amp; 128,04 &amp; 128 &amp; -0,0400 &amp; -0,0400 &amp; 1,0003 &amp; 1,0003 \\</v>
      </c>
    </row>
    <row r="70" spans="1:17" x14ac:dyDescent="0.2">
      <c r="A70" s="2">
        <f t="shared" si="11"/>
        <v>68</v>
      </c>
      <c r="B70" s="2">
        <v>77</v>
      </c>
      <c r="C70" s="2" t="s">
        <v>97</v>
      </c>
      <c r="D70" s="2" t="s">
        <v>80</v>
      </c>
      <c r="E70" s="2">
        <v>1000</v>
      </c>
      <c r="F70" s="2" t="s">
        <v>11</v>
      </c>
      <c r="G70" s="2" t="s">
        <v>12</v>
      </c>
      <c r="H70" s="2" t="s">
        <v>15</v>
      </c>
      <c r="I70" s="2">
        <v>10</v>
      </c>
      <c r="J70" s="8">
        <v>128.04</v>
      </c>
      <c r="K70" s="8">
        <v>128.04</v>
      </c>
      <c r="L70" s="9">
        <v>128</v>
      </c>
      <c r="M70" s="9">
        <f t="shared" si="6"/>
        <v>-3.9999999999992042E-2</v>
      </c>
      <c r="N70" s="9">
        <f t="shared" si="7"/>
        <v>-3.9999999999992042E-2</v>
      </c>
      <c r="O70" s="10">
        <f t="shared" si="8"/>
        <v>1.0003124999999999</v>
      </c>
      <c r="P70" s="10">
        <f t="shared" si="9"/>
        <v>1.0003124999999999</v>
      </c>
      <c r="Q70" s="9" t="str">
        <f t="shared" si="10"/>
        <v>tuning-hz128 &amp; 1000 &amp; wueb &amp; 10 &amp; 128,04 &amp; 128,04 &amp; 128 &amp; -0,0400 &amp; -0,0400 &amp; 1,0003 &amp; 1,0003 \\</v>
      </c>
    </row>
    <row r="71" spans="1:17" x14ac:dyDescent="0.2">
      <c r="A71" s="2">
        <f t="shared" si="11"/>
        <v>69</v>
      </c>
      <c r="B71" s="2">
        <v>75</v>
      </c>
      <c r="C71" s="2" t="s">
        <v>95</v>
      </c>
      <c r="D71" s="2" t="s">
        <v>80</v>
      </c>
      <c r="E71" s="2">
        <v>1000</v>
      </c>
      <c r="F71" s="2" t="s">
        <v>11</v>
      </c>
      <c r="G71" s="2" t="s">
        <v>24</v>
      </c>
      <c r="H71" s="2" t="s">
        <v>25</v>
      </c>
      <c r="I71" s="2">
        <v>0</v>
      </c>
      <c r="J71" s="8">
        <v>128.04</v>
      </c>
      <c r="K71" s="8">
        <v>255.77</v>
      </c>
      <c r="L71" s="9">
        <v>128</v>
      </c>
      <c r="M71" s="9">
        <f t="shared" si="6"/>
        <v>-3.9999999999992042E-2</v>
      </c>
      <c r="N71" s="9">
        <f t="shared" si="7"/>
        <v>-127.77000000000001</v>
      </c>
      <c r="O71" s="10">
        <f t="shared" si="8"/>
        <v>1.0003124999999999</v>
      </c>
      <c r="P71" s="10">
        <f t="shared" si="9"/>
        <v>1.9982031250000001</v>
      </c>
      <c r="Q71" s="9" t="str">
        <f t="shared" si="10"/>
        <v>tuning-hz128 &amp; 1000 &amp; none &amp; 0 &amp; 128,04 &amp; 255,77 &amp; 128 &amp; -0,0400 &amp; -127,7700 &amp; 1,0003 &amp; 1,9982 \\</v>
      </c>
    </row>
    <row r="72" spans="1:17" x14ac:dyDescent="0.2">
      <c r="A72" s="2">
        <f t="shared" si="11"/>
        <v>70</v>
      </c>
      <c r="B72" s="1">
        <v>80</v>
      </c>
      <c r="C72" s="1" t="s">
        <v>100</v>
      </c>
      <c r="D72" s="1" t="s">
        <v>80</v>
      </c>
      <c r="E72" s="1">
        <v>500</v>
      </c>
      <c r="F72" s="1" t="s">
        <v>11</v>
      </c>
      <c r="G72" s="1" t="s">
        <v>12</v>
      </c>
      <c r="H72" s="1" t="s">
        <v>15</v>
      </c>
      <c r="I72" s="1">
        <v>5</v>
      </c>
      <c r="J72" s="5">
        <v>127.97</v>
      </c>
      <c r="K72" s="5">
        <v>125.36</v>
      </c>
      <c r="L72" s="6">
        <v>128</v>
      </c>
      <c r="M72" s="6">
        <f t="shared" si="6"/>
        <v>3.0000000000001137E-2</v>
      </c>
      <c r="N72" s="6">
        <f t="shared" si="7"/>
        <v>2.6400000000000006</v>
      </c>
      <c r="O72" s="7">
        <f t="shared" si="8"/>
        <v>0.99976562499999999</v>
      </c>
      <c r="P72" s="7">
        <f t="shared" si="9"/>
        <v>0.979375</v>
      </c>
      <c r="Q72" s="9" t="str">
        <f t="shared" si="10"/>
        <v>tuning-hz128 &amp; 500 &amp; wueb &amp; 5 &amp; 127,97 &amp; 125,36 &amp; 128 &amp; 0,0300 &amp; 2,6400 &amp; 0,9998 &amp; 0,9794 \\</v>
      </c>
    </row>
    <row r="73" spans="1:17" x14ac:dyDescent="0.2">
      <c r="A73" s="2">
        <f t="shared" si="11"/>
        <v>71</v>
      </c>
      <c r="B73" s="2">
        <v>81</v>
      </c>
      <c r="C73" s="2" t="s">
        <v>101</v>
      </c>
      <c r="D73" s="2" t="s">
        <v>80</v>
      </c>
      <c r="E73" s="2">
        <v>500</v>
      </c>
      <c r="F73" s="2" t="s">
        <v>11</v>
      </c>
      <c r="G73" s="2" t="s">
        <v>12</v>
      </c>
      <c r="H73" s="2" t="s">
        <v>13</v>
      </c>
      <c r="I73" s="2">
        <v>5</v>
      </c>
      <c r="J73" s="8">
        <v>127.97</v>
      </c>
      <c r="K73" s="8">
        <v>127.97</v>
      </c>
      <c r="L73" s="9">
        <v>128</v>
      </c>
      <c r="M73" s="9">
        <f t="shared" si="6"/>
        <v>3.0000000000001137E-2</v>
      </c>
      <c r="N73" s="9">
        <f t="shared" si="7"/>
        <v>3.0000000000001137E-2</v>
      </c>
      <c r="O73" s="10">
        <f t="shared" si="8"/>
        <v>0.99976562499999999</v>
      </c>
      <c r="P73" s="10">
        <f t="shared" si="9"/>
        <v>0.99976562499999999</v>
      </c>
      <c r="Q73" s="9" t="str">
        <f t="shared" si="10"/>
        <v>tuning-hz128 &amp; 500 &amp; lb &amp; 5 &amp; 127,97 &amp; 127,97 &amp; 128 &amp; 0,0300 &amp; 0,0300 &amp; 0,9998 &amp; 0,9998 \\</v>
      </c>
    </row>
    <row r="74" spans="1:17" x14ac:dyDescent="0.2">
      <c r="A74" s="2">
        <f t="shared" si="11"/>
        <v>72</v>
      </c>
      <c r="B74" s="1">
        <v>82</v>
      </c>
      <c r="C74" s="1" t="s">
        <v>102</v>
      </c>
      <c r="D74" s="1" t="s">
        <v>80</v>
      </c>
      <c r="E74" s="1">
        <v>500</v>
      </c>
      <c r="F74" s="1" t="s">
        <v>11</v>
      </c>
      <c r="G74" s="1" t="s">
        <v>12</v>
      </c>
      <c r="H74" s="1" t="s">
        <v>18</v>
      </c>
      <c r="I74" s="1">
        <v>3</v>
      </c>
      <c r="J74" s="5">
        <v>127.97</v>
      </c>
      <c r="K74" s="5">
        <v>5.21</v>
      </c>
      <c r="L74" s="6">
        <v>128</v>
      </c>
      <c r="M74" s="6">
        <f t="shared" si="6"/>
        <v>3.0000000000001137E-2</v>
      </c>
      <c r="N74" s="6">
        <f t="shared" si="7"/>
        <v>122.79</v>
      </c>
      <c r="O74" s="7">
        <f t="shared" si="8"/>
        <v>0.99976562499999999</v>
      </c>
      <c r="P74" s="7">
        <f t="shared" si="9"/>
        <v>4.0703125E-2</v>
      </c>
      <c r="Q74" s="9" t="str">
        <f t="shared" si="10"/>
        <v>tuning-hz128 &amp; 500 &amp; stb &amp; 3 &amp; 127,97 &amp; 5,21 &amp; 128 &amp; 0,0300 &amp; 122,7900 &amp; 0,9998 &amp; 0,0407 \\</v>
      </c>
    </row>
    <row r="75" spans="1:17" x14ac:dyDescent="0.2">
      <c r="A75" s="2">
        <f t="shared" si="11"/>
        <v>73</v>
      </c>
      <c r="B75" s="2">
        <v>83</v>
      </c>
      <c r="C75" s="2" t="s">
        <v>103</v>
      </c>
      <c r="D75" s="2" t="s">
        <v>80</v>
      </c>
      <c r="E75" s="2">
        <v>500</v>
      </c>
      <c r="F75" s="2" t="s">
        <v>11</v>
      </c>
      <c r="G75" s="2" t="s">
        <v>12</v>
      </c>
      <c r="H75" s="2" t="s">
        <v>18</v>
      </c>
      <c r="I75" s="2">
        <v>10</v>
      </c>
      <c r="J75" s="8">
        <v>127.68</v>
      </c>
      <c r="K75" s="8">
        <v>127.97</v>
      </c>
      <c r="L75" s="9">
        <v>128</v>
      </c>
      <c r="M75" s="9">
        <f t="shared" si="6"/>
        <v>0.31999999999999318</v>
      </c>
      <c r="N75" s="9">
        <f t="shared" si="7"/>
        <v>3.0000000000001137E-2</v>
      </c>
      <c r="O75" s="10">
        <f t="shared" si="8"/>
        <v>0.99750000000000005</v>
      </c>
      <c r="P75" s="10">
        <f t="shared" si="9"/>
        <v>0.99976562499999999</v>
      </c>
      <c r="Q75" s="9" t="str">
        <f t="shared" si="10"/>
        <v>tuning-hz128 &amp; 500 &amp; stb &amp; 10 &amp; 127,68 &amp; 127,97 &amp; 128 &amp; 0,3200 &amp; 0,0300 &amp; 0,9975 &amp; 0,9998 \\</v>
      </c>
    </row>
    <row r="76" spans="1:17" x14ac:dyDescent="0.2">
      <c r="A76" s="2">
        <f t="shared" si="11"/>
        <v>74</v>
      </c>
      <c r="B76" s="1">
        <v>84</v>
      </c>
      <c r="C76" s="1" t="s">
        <v>104</v>
      </c>
      <c r="D76" s="1" t="s">
        <v>80</v>
      </c>
      <c r="E76" s="1">
        <v>500</v>
      </c>
      <c r="F76" s="1" t="s">
        <v>11</v>
      </c>
      <c r="G76" s="1" t="s">
        <v>12</v>
      </c>
      <c r="H76" s="1" t="s">
        <v>18</v>
      </c>
      <c r="I76" s="1">
        <v>5</v>
      </c>
      <c r="J76" s="5">
        <v>127.97</v>
      </c>
      <c r="K76" s="5">
        <v>5.21</v>
      </c>
      <c r="L76" s="6">
        <v>128</v>
      </c>
      <c r="M76" s="6">
        <f t="shared" si="6"/>
        <v>3.0000000000001137E-2</v>
      </c>
      <c r="N76" s="6">
        <f t="shared" si="7"/>
        <v>122.79</v>
      </c>
      <c r="O76" s="7">
        <f t="shared" si="8"/>
        <v>0.99976562499999999</v>
      </c>
      <c r="P76" s="7">
        <f t="shared" si="9"/>
        <v>4.0703125E-2</v>
      </c>
      <c r="Q76" s="9" t="str">
        <f t="shared" si="10"/>
        <v>tuning-hz128 &amp; 500 &amp; stb &amp; 5 &amp; 127,97 &amp; 5,21 &amp; 128 &amp; 0,0300 &amp; 122,7900 &amp; 0,9998 &amp; 0,0407 \\</v>
      </c>
    </row>
    <row r="77" spans="1:17" x14ac:dyDescent="0.2">
      <c r="A77" s="2">
        <f t="shared" si="11"/>
        <v>75</v>
      </c>
      <c r="B77" s="2">
        <v>85</v>
      </c>
      <c r="C77" s="2" t="s">
        <v>105</v>
      </c>
      <c r="D77" s="2" t="s">
        <v>80</v>
      </c>
      <c r="E77" s="2">
        <v>500</v>
      </c>
      <c r="F77" s="2" t="s">
        <v>11</v>
      </c>
      <c r="G77" s="2" t="s">
        <v>12</v>
      </c>
      <c r="H77" s="2" t="s">
        <v>15</v>
      </c>
      <c r="I77" s="2">
        <v>10</v>
      </c>
      <c r="J77" s="8">
        <v>127.97</v>
      </c>
      <c r="K77" s="8">
        <v>136.36000000000001</v>
      </c>
      <c r="L77" s="9">
        <v>128</v>
      </c>
      <c r="M77" s="9">
        <f t="shared" si="6"/>
        <v>3.0000000000001137E-2</v>
      </c>
      <c r="N77" s="9">
        <f t="shared" si="7"/>
        <v>-8.3600000000000136</v>
      </c>
      <c r="O77" s="10">
        <f t="shared" si="8"/>
        <v>0.99976562499999999</v>
      </c>
      <c r="P77" s="10">
        <f t="shared" si="9"/>
        <v>1.0653125000000001</v>
      </c>
      <c r="Q77" s="9" t="str">
        <f t="shared" si="10"/>
        <v>tuning-hz128 &amp; 500 &amp; wueb &amp; 10 &amp; 127,97 &amp; 136,36 &amp; 128 &amp; 0,0300 &amp; -8,3600 &amp; 0,9998 &amp; 1,0653 \\</v>
      </c>
    </row>
    <row r="78" spans="1:17" x14ac:dyDescent="0.2">
      <c r="A78" s="2">
        <f t="shared" si="11"/>
        <v>76</v>
      </c>
      <c r="B78" s="1">
        <v>86</v>
      </c>
      <c r="C78" s="1" t="s">
        <v>106</v>
      </c>
      <c r="D78" s="1" t="s">
        <v>80</v>
      </c>
      <c r="E78" s="1">
        <v>500</v>
      </c>
      <c r="F78" s="1" t="s">
        <v>11</v>
      </c>
      <c r="G78" s="1" t="s">
        <v>24</v>
      </c>
      <c r="H78" s="1" t="s">
        <v>25</v>
      </c>
      <c r="I78" s="1">
        <v>0</v>
      </c>
      <c r="J78" s="5">
        <v>127.97</v>
      </c>
      <c r="K78" s="5">
        <v>249.57</v>
      </c>
      <c r="L78" s="6">
        <v>128</v>
      </c>
      <c r="M78" s="6">
        <f t="shared" si="6"/>
        <v>3.0000000000001137E-2</v>
      </c>
      <c r="N78" s="6">
        <f t="shared" si="7"/>
        <v>-121.57</v>
      </c>
      <c r="O78" s="7">
        <f t="shared" si="8"/>
        <v>0.99976562499999999</v>
      </c>
      <c r="P78" s="7">
        <f t="shared" si="9"/>
        <v>1.9497656249999999</v>
      </c>
      <c r="Q78" s="9" t="str">
        <f t="shared" si="10"/>
        <v>tuning-hz128 &amp; 500 &amp; none &amp; 0 &amp; 127,97 &amp; 249,57 &amp; 128 &amp; 0,0300 &amp; -121,5700 &amp; 0,9998 &amp; 1,9498 \\</v>
      </c>
    </row>
    <row r="79" spans="1:17" x14ac:dyDescent="0.2">
      <c r="A79" s="2">
        <f t="shared" si="11"/>
        <v>77</v>
      </c>
      <c r="B79" s="2">
        <v>87</v>
      </c>
      <c r="C79" s="2" t="s">
        <v>107</v>
      </c>
      <c r="D79" s="2" t="s">
        <v>80</v>
      </c>
      <c r="E79" s="2">
        <v>500</v>
      </c>
      <c r="F79" s="2" t="s">
        <v>11</v>
      </c>
      <c r="G79" s="2" t="s">
        <v>12</v>
      </c>
      <c r="H79" s="2" t="s">
        <v>13</v>
      </c>
      <c r="I79" s="2">
        <v>3</v>
      </c>
      <c r="J79" s="8">
        <v>127.97</v>
      </c>
      <c r="K79" s="8">
        <v>244.06</v>
      </c>
      <c r="L79" s="9">
        <v>128</v>
      </c>
      <c r="M79" s="9">
        <f t="shared" si="6"/>
        <v>3.0000000000001137E-2</v>
      </c>
      <c r="N79" s="9">
        <f t="shared" si="7"/>
        <v>-116.06</v>
      </c>
      <c r="O79" s="10">
        <f t="shared" si="8"/>
        <v>0.99976562499999999</v>
      </c>
      <c r="P79" s="10">
        <f t="shared" si="9"/>
        <v>1.90671875</v>
      </c>
      <c r="Q79" s="9" t="str">
        <f t="shared" si="10"/>
        <v>tuning-hz128 &amp; 500 &amp; lb &amp; 3 &amp; 127,97 &amp; 244,06 &amp; 128 &amp; 0,0300 &amp; -116,0600 &amp; 0,9998 &amp; 1,9067 \\</v>
      </c>
    </row>
    <row r="80" spans="1:17" x14ac:dyDescent="0.2">
      <c r="A80" s="2">
        <f t="shared" si="11"/>
        <v>78</v>
      </c>
      <c r="B80" s="1">
        <v>88</v>
      </c>
      <c r="C80" s="1" t="s">
        <v>108</v>
      </c>
      <c r="D80" s="1" t="s">
        <v>80</v>
      </c>
      <c r="E80" s="1">
        <v>500</v>
      </c>
      <c r="F80" s="1" t="s">
        <v>11</v>
      </c>
      <c r="G80" s="1" t="s">
        <v>12</v>
      </c>
      <c r="H80" s="1" t="s">
        <v>13</v>
      </c>
      <c r="I80" s="1">
        <v>10</v>
      </c>
      <c r="J80" s="5">
        <v>127.97</v>
      </c>
      <c r="K80" s="5">
        <v>137.52000000000001</v>
      </c>
      <c r="L80" s="6">
        <v>128</v>
      </c>
      <c r="M80" s="6">
        <f t="shared" si="6"/>
        <v>3.0000000000001137E-2</v>
      </c>
      <c r="N80" s="6">
        <f t="shared" si="7"/>
        <v>-9.5200000000000102</v>
      </c>
      <c r="O80" s="7">
        <f t="shared" si="8"/>
        <v>0.99976562499999999</v>
      </c>
      <c r="P80" s="7">
        <f t="shared" si="9"/>
        <v>1.0743750000000001</v>
      </c>
      <c r="Q80" s="9" t="str">
        <f t="shared" si="10"/>
        <v>tuning-hz128 &amp; 500 &amp; lb &amp; 10 &amp; 127,97 &amp; 137,52 &amp; 128 &amp; 0,0300 &amp; -9,5200 &amp; 0,9998 &amp; 1,0744 \\</v>
      </c>
    </row>
    <row r="81" spans="1:17" x14ac:dyDescent="0.2">
      <c r="A81" s="2">
        <f t="shared" si="11"/>
        <v>79</v>
      </c>
      <c r="B81" s="2">
        <v>89</v>
      </c>
      <c r="C81" s="2" t="s">
        <v>109</v>
      </c>
      <c r="D81" s="2" t="s">
        <v>80</v>
      </c>
      <c r="E81" s="2">
        <v>500</v>
      </c>
      <c r="F81" s="2" t="s">
        <v>11</v>
      </c>
      <c r="G81" s="2" t="s">
        <v>12</v>
      </c>
      <c r="H81" s="2" t="s">
        <v>15</v>
      </c>
      <c r="I81" s="2">
        <v>3</v>
      </c>
      <c r="J81" s="8">
        <v>127.97</v>
      </c>
      <c r="K81" s="8">
        <v>5.21</v>
      </c>
      <c r="L81" s="9">
        <v>128</v>
      </c>
      <c r="M81" s="9">
        <f t="shared" si="6"/>
        <v>3.0000000000001137E-2</v>
      </c>
      <c r="N81" s="9">
        <f t="shared" si="7"/>
        <v>122.79</v>
      </c>
      <c r="O81" s="10">
        <f t="shared" si="8"/>
        <v>0.99976562499999999</v>
      </c>
      <c r="P81" s="10">
        <f t="shared" si="9"/>
        <v>4.0703125E-2</v>
      </c>
      <c r="Q81" s="9" t="str">
        <f t="shared" si="10"/>
        <v>tuning-hz128 &amp; 500 &amp; wueb &amp; 3 &amp; 127,97 &amp; 5,21 &amp; 128 &amp; 0,0300 &amp; 122,7900 &amp; 0,9998 &amp; 0,0407 \\</v>
      </c>
    </row>
    <row r="82" spans="1:17" x14ac:dyDescent="0.2">
      <c r="A82" s="2">
        <f t="shared" si="11"/>
        <v>80</v>
      </c>
      <c r="B82" s="1">
        <v>60</v>
      </c>
      <c r="C82" s="1" t="s">
        <v>79</v>
      </c>
      <c r="D82" s="1" t="s">
        <v>80</v>
      </c>
      <c r="E82" s="1">
        <v>250</v>
      </c>
      <c r="F82" s="1" t="s">
        <v>11</v>
      </c>
      <c r="G82" s="1" t="s">
        <v>12</v>
      </c>
      <c r="H82" s="1" t="s">
        <v>13</v>
      </c>
      <c r="I82" s="1">
        <v>5</v>
      </c>
      <c r="J82" s="5">
        <v>122.18</v>
      </c>
      <c r="K82" s="5">
        <v>122.18</v>
      </c>
      <c r="L82" s="6">
        <v>128</v>
      </c>
      <c r="M82" s="6">
        <f t="shared" si="6"/>
        <v>5.8199999999999932</v>
      </c>
      <c r="N82" s="6">
        <f t="shared" si="7"/>
        <v>5.8199999999999932</v>
      </c>
      <c r="O82" s="7">
        <f t="shared" si="8"/>
        <v>0.95453125000000005</v>
      </c>
      <c r="P82" s="7">
        <f t="shared" si="9"/>
        <v>0.95453125000000005</v>
      </c>
      <c r="Q82" s="9" t="str">
        <f t="shared" si="10"/>
        <v>tuning-hz128 &amp; 250 &amp; lb &amp; 5 &amp; 122,18 &amp; 122,18 &amp; 128 &amp; 5,8200 &amp; 5,8200 &amp; 0,9545 &amp; 0,9545 \\</v>
      </c>
    </row>
    <row r="83" spans="1:17" x14ac:dyDescent="0.2">
      <c r="A83" s="2">
        <f t="shared" si="11"/>
        <v>81</v>
      </c>
      <c r="B83" s="2">
        <v>61</v>
      </c>
      <c r="C83" s="2" t="s">
        <v>81</v>
      </c>
      <c r="D83" s="2" t="s">
        <v>80</v>
      </c>
      <c r="E83" s="2">
        <v>250</v>
      </c>
      <c r="F83" s="2" t="s">
        <v>11</v>
      </c>
      <c r="G83" s="2" t="s">
        <v>12</v>
      </c>
      <c r="H83" s="2" t="s">
        <v>15</v>
      </c>
      <c r="I83" s="2">
        <v>3</v>
      </c>
      <c r="J83" s="8">
        <v>122.04</v>
      </c>
      <c r="K83" s="8">
        <v>124.58</v>
      </c>
      <c r="L83" s="9">
        <v>128</v>
      </c>
      <c r="M83" s="9">
        <f t="shared" si="6"/>
        <v>5.9599999999999937</v>
      </c>
      <c r="N83" s="9">
        <f t="shared" si="7"/>
        <v>3.4200000000000017</v>
      </c>
      <c r="O83" s="10">
        <f t="shared" si="8"/>
        <v>0.95343750000000005</v>
      </c>
      <c r="P83" s="10">
        <f t="shared" si="9"/>
        <v>0.97328124999999999</v>
      </c>
      <c r="Q83" s="9" t="str">
        <f t="shared" si="10"/>
        <v>tuning-hz128 &amp; 250 &amp; wueb &amp; 3 &amp; 122,04 &amp; 124,58 &amp; 128 &amp; 5,9600 &amp; 3,4200 &amp; 0,9534 &amp; 0,9733 \\</v>
      </c>
    </row>
    <row r="84" spans="1:17" x14ac:dyDescent="0.2">
      <c r="A84" s="2">
        <f t="shared" si="11"/>
        <v>82</v>
      </c>
      <c r="B84" s="1">
        <v>62</v>
      </c>
      <c r="C84" s="1" t="s">
        <v>82</v>
      </c>
      <c r="D84" s="1" t="s">
        <v>80</v>
      </c>
      <c r="E84" s="1">
        <v>250</v>
      </c>
      <c r="F84" s="1" t="s">
        <v>11</v>
      </c>
      <c r="G84" s="1" t="s">
        <v>12</v>
      </c>
      <c r="H84" s="1" t="s">
        <v>18</v>
      </c>
      <c r="I84" s="1">
        <v>3</v>
      </c>
      <c r="J84" s="5">
        <v>122.04</v>
      </c>
      <c r="K84" s="5">
        <v>120.63</v>
      </c>
      <c r="L84" s="6">
        <v>128</v>
      </c>
      <c r="M84" s="6">
        <f t="shared" si="6"/>
        <v>5.9599999999999937</v>
      </c>
      <c r="N84" s="6">
        <f t="shared" si="7"/>
        <v>7.3700000000000045</v>
      </c>
      <c r="O84" s="7">
        <f t="shared" si="8"/>
        <v>0.95343750000000005</v>
      </c>
      <c r="P84" s="7">
        <f t="shared" si="9"/>
        <v>0.94242187499999996</v>
      </c>
      <c r="Q84" s="9" t="str">
        <f t="shared" si="10"/>
        <v>tuning-hz128 &amp; 250 &amp; stb &amp; 3 &amp; 122,04 &amp; 120,63 &amp; 128 &amp; 5,9600 &amp; 7,3700 &amp; 0,9534 &amp; 0,9424 \\</v>
      </c>
    </row>
    <row r="85" spans="1:17" x14ac:dyDescent="0.2">
      <c r="A85" s="2">
        <f t="shared" si="11"/>
        <v>83</v>
      </c>
      <c r="B85" s="2">
        <v>63</v>
      </c>
      <c r="C85" s="2" t="s">
        <v>83</v>
      </c>
      <c r="D85" s="2" t="s">
        <v>80</v>
      </c>
      <c r="E85" s="2">
        <v>250</v>
      </c>
      <c r="F85" s="2" t="s">
        <v>11</v>
      </c>
      <c r="G85" s="2" t="s">
        <v>24</v>
      </c>
      <c r="H85" s="2" t="s">
        <v>25</v>
      </c>
      <c r="I85" s="2">
        <v>0</v>
      </c>
      <c r="J85" s="8">
        <v>122.04</v>
      </c>
      <c r="K85" s="8">
        <v>122.32</v>
      </c>
      <c r="L85" s="9">
        <v>128</v>
      </c>
      <c r="M85" s="9">
        <f t="shared" si="6"/>
        <v>5.9599999999999937</v>
      </c>
      <c r="N85" s="9">
        <f t="shared" si="7"/>
        <v>5.6800000000000068</v>
      </c>
      <c r="O85" s="10">
        <f t="shared" si="8"/>
        <v>0.95343750000000005</v>
      </c>
      <c r="P85" s="10">
        <f t="shared" si="9"/>
        <v>0.95562499999999995</v>
      </c>
      <c r="Q85" s="9" t="str">
        <f t="shared" si="10"/>
        <v>tuning-hz128 &amp; 250 &amp; none &amp; 0 &amp; 122,04 &amp; 122,32 &amp; 128 &amp; 5,9600 &amp; 5,6800 &amp; 0,9534 &amp; 0,9556 \\</v>
      </c>
    </row>
    <row r="86" spans="1:17" x14ac:dyDescent="0.2">
      <c r="A86" s="2">
        <f t="shared" si="11"/>
        <v>84</v>
      </c>
      <c r="B86" s="1">
        <v>64</v>
      </c>
      <c r="C86" s="1" t="s">
        <v>84</v>
      </c>
      <c r="D86" s="1" t="s">
        <v>80</v>
      </c>
      <c r="E86" s="1">
        <v>250</v>
      </c>
      <c r="F86" s="1" t="s">
        <v>11</v>
      </c>
      <c r="G86" s="1" t="s">
        <v>12</v>
      </c>
      <c r="H86" s="1" t="s">
        <v>15</v>
      </c>
      <c r="I86" s="1">
        <v>10</v>
      </c>
      <c r="J86" s="5">
        <v>122.04</v>
      </c>
      <c r="K86" s="5">
        <v>118.94</v>
      </c>
      <c r="L86" s="6">
        <v>128</v>
      </c>
      <c r="M86" s="6">
        <f t="shared" si="6"/>
        <v>5.9599999999999937</v>
      </c>
      <c r="N86" s="6">
        <f t="shared" si="7"/>
        <v>9.0600000000000023</v>
      </c>
      <c r="O86" s="7">
        <f t="shared" si="8"/>
        <v>0.95343750000000005</v>
      </c>
      <c r="P86" s="7">
        <f t="shared" si="9"/>
        <v>0.92921874999999998</v>
      </c>
      <c r="Q86" s="9" t="str">
        <f t="shared" si="10"/>
        <v>tuning-hz128 &amp; 250 &amp; wueb &amp; 10 &amp; 122,04 &amp; 118,94 &amp; 128 &amp; 5,9600 &amp; 9,0600 &amp; 0,9534 &amp; 0,9292 \\</v>
      </c>
    </row>
    <row r="87" spans="1:17" x14ac:dyDescent="0.2">
      <c r="A87" s="2">
        <f t="shared" si="11"/>
        <v>85</v>
      </c>
      <c r="B87" s="2">
        <v>65</v>
      </c>
      <c r="C87" s="2" t="s">
        <v>85</v>
      </c>
      <c r="D87" s="2" t="s">
        <v>80</v>
      </c>
      <c r="E87" s="2">
        <v>250</v>
      </c>
      <c r="F87" s="2" t="s">
        <v>11</v>
      </c>
      <c r="G87" s="2" t="s">
        <v>12</v>
      </c>
      <c r="H87" s="2" t="s">
        <v>13</v>
      </c>
      <c r="I87" s="2">
        <v>10</v>
      </c>
      <c r="J87" s="8">
        <v>122.18</v>
      </c>
      <c r="K87" s="8">
        <v>121.9</v>
      </c>
      <c r="L87" s="9">
        <v>128</v>
      </c>
      <c r="M87" s="9">
        <f t="shared" si="6"/>
        <v>5.8199999999999932</v>
      </c>
      <c r="N87" s="9">
        <f t="shared" si="7"/>
        <v>6.0999999999999943</v>
      </c>
      <c r="O87" s="10">
        <f t="shared" si="8"/>
        <v>0.95453125000000005</v>
      </c>
      <c r="P87" s="10">
        <f t="shared" si="9"/>
        <v>0.95234375000000004</v>
      </c>
      <c r="Q87" s="9" t="str">
        <f t="shared" si="10"/>
        <v>tuning-hz128 &amp; 250 &amp; lb &amp; 10 &amp; 122,18 &amp; 121,9 &amp; 128 &amp; 5,8200 &amp; 6,1000 &amp; 0,9545 &amp; 0,9523 \\</v>
      </c>
    </row>
    <row r="88" spans="1:17" x14ac:dyDescent="0.2">
      <c r="A88" s="2">
        <f t="shared" si="11"/>
        <v>86</v>
      </c>
      <c r="B88" s="1">
        <v>66</v>
      </c>
      <c r="C88" s="1" t="s">
        <v>86</v>
      </c>
      <c r="D88" s="1" t="s">
        <v>80</v>
      </c>
      <c r="E88" s="1">
        <v>250</v>
      </c>
      <c r="F88" s="1" t="s">
        <v>11</v>
      </c>
      <c r="G88" s="1" t="s">
        <v>12</v>
      </c>
      <c r="H88" s="1" t="s">
        <v>18</v>
      </c>
      <c r="I88" s="1">
        <v>10</v>
      </c>
      <c r="J88" s="5">
        <v>8.06</v>
      </c>
      <c r="K88" s="5">
        <v>64.52</v>
      </c>
      <c r="L88" s="6">
        <v>128</v>
      </c>
      <c r="M88" s="6">
        <f t="shared" si="6"/>
        <v>119.94</v>
      </c>
      <c r="N88" s="6">
        <f t="shared" si="7"/>
        <v>63.480000000000004</v>
      </c>
      <c r="O88" s="7">
        <f t="shared" si="8"/>
        <v>6.2968750000000004E-2</v>
      </c>
      <c r="P88" s="7">
        <f t="shared" si="9"/>
        <v>0.50406249999999997</v>
      </c>
      <c r="Q88" s="9" t="str">
        <f t="shared" si="10"/>
        <v>tuning-hz128 &amp; 250 &amp; stb &amp; 10 &amp; 8,06 &amp; 64,52 &amp; 128 &amp; 119,9400 &amp; 63,4800 &amp; 0,0630 &amp; 0,5041 \\</v>
      </c>
    </row>
    <row r="89" spans="1:17" x14ac:dyDescent="0.2">
      <c r="A89" s="2">
        <f t="shared" si="11"/>
        <v>87</v>
      </c>
      <c r="B89" s="2">
        <v>67</v>
      </c>
      <c r="C89" s="2" t="s">
        <v>87</v>
      </c>
      <c r="D89" s="2" t="s">
        <v>80</v>
      </c>
      <c r="E89" s="2">
        <v>250</v>
      </c>
      <c r="F89" s="2" t="s">
        <v>11</v>
      </c>
      <c r="G89" s="2" t="s">
        <v>12</v>
      </c>
      <c r="H89" s="2" t="s">
        <v>15</v>
      </c>
      <c r="I89" s="2">
        <v>5</v>
      </c>
      <c r="J89" s="8">
        <v>122.04</v>
      </c>
      <c r="K89" s="8">
        <v>111.61</v>
      </c>
      <c r="L89" s="9">
        <v>128</v>
      </c>
      <c r="M89" s="9">
        <f t="shared" si="6"/>
        <v>5.9599999999999937</v>
      </c>
      <c r="N89" s="9">
        <f t="shared" si="7"/>
        <v>16.39</v>
      </c>
      <c r="O89" s="10">
        <f t="shared" si="8"/>
        <v>0.95343750000000005</v>
      </c>
      <c r="P89" s="10">
        <f t="shared" si="9"/>
        <v>0.871953125</v>
      </c>
      <c r="Q89" s="9" t="str">
        <f t="shared" si="10"/>
        <v>tuning-hz128 &amp; 250 &amp; wueb &amp; 5 &amp; 122,04 &amp; 111,61 &amp; 128 &amp; 5,9600 &amp; 16,3900 &amp; 0,9534 &amp; 0,8720 \\</v>
      </c>
    </row>
    <row r="90" spans="1:17" x14ac:dyDescent="0.2">
      <c r="A90" s="2">
        <f t="shared" si="11"/>
        <v>88</v>
      </c>
      <c r="B90" s="1">
        <v>68</v>
      </c>
      <c r="C90" s="1" t="s">
        <v>88</v>
      </c>
      <c r="D90" s="1" t="s">
        <v>80</v>
      </c>
      <c r="E90" s="1">
        <v>250</v>
      </c>
      <c r="F90" s="1" t="s">
        <v>11</v>
      </c>
      <c r="G90" s="1" t="s">
        <v>12</v>
      </c>
      <c r="H90" s="1" t="s">
        <v>18</v>
      </c>
      <c r="I90" s="1">
        <v>5</v>
      </c>
      <c r="J90" s="5">
        <v>122.04</v>
      </c>
      <c r="K90" s="5">
        <v>124.58</v>
      </c>
      <c r="L90" s="6">
        <v>128</v>
      </c>
      <c r="M90" s="6">
        <f t="shared" si="6"/>
        <v>5.9599999999999937</v>
      </c>
      <c r="N90" s="6">
        <f t="shared" si="7"/>
        <v>3.4200000000000017</v>
      </c>
      <c r="O90" s="7">
        <f t="shared" si="8"/>
        <v>0.95343750000000005</v>
      </c>
      <c r="P90" s="7">
        <f t="shared" si="9"/>
        <v>0.97328124999999999</v>
      </c>
      <c r="Q90" s="9" t="str">
        <f t="shared" si="10"/>
        <v>tuning-hz128 &amp; 250 &amp; stb &amp; 5 &amp; 122,04 &amp; 124,58 &amp; 128 &amp; 5,9600 &amp; 3,4200 &amp; 0,9534 &amp; 0,9733 \\</v>
      </c>
    </row>
    <row r="91" spans="1:17" x14ac:dyDescent="0.2">
      <c r="A91" s="2">
        <f t="shared" si="11"/>
        <v>89</v>
      </c>
      <c r="B91" s="2">
        <v>69</v>
      </c>
      <c r="C91" s="2" t="s">
        <v>89</v>
      </c>
      <c r="D91" s="2" t="s">
        <v>80</v>
      </c>
      <c r="E91" s="2">
        <v>250</v>
      </c>
      <c r="F91" s="2" t="s">
        <v>11</v>
      </c>
      <c r="G91" s="2" t="s">
        <v>12</v>
      </c>
      <c r="H91" s="2" t="s">
        <v>13</v>
      </c>
      <c r="I91" s="2">
        <v>3</v>
      </c>
      <c r="J91" s="8">
        <v>122.18</v>
      </c>
      <c r="K91" s="8">
        <v>124.44</v>
      </c>
      <c r="L91" s="9">
        <v>128</v>
      </c>
      <c r="M91" s="9">
        <f t="shared" si="6"/>
        <v>5.8199999999999932</v>
      </c>
      <c r="N91" s="9">
        <f t="shared" si="7"/>
        <v>3.5600000000000023</v>
      </c>
      <c r="O91" s="10">
        <f t="shared" si="8"/>
        <v>0.95453125000000005</v>
      </c>
      <c r="P91" s="10">
        <f t="shared" si="9"/>
        <v>0.97218749999999998</v>
      </c>
      <c r="Q91" s="9" t="str">
        <f t="shared" si="10"/>
        <v>tuning-hz128 &amp; 250 &amp; lb &amp; 3 &amp; 122,18 &amp; 124,44 &amp; 128 &amp; 5,8200 &amp; 3,5600 &amp; 0,9545 &amp; 0,9722 \\</v>
      </c>
    </row>
    <row r="92" spans="1:17" x14ac:dyDescent="0.2">
      <c r="A92" s="2">
        <f t="shared" si="11"/>
        <v>90</v>
      </c>
      <c r="B92" s="1">
        <v>0</v>
      </c>
      <c r="C92" s="1" t="s">
        <v>110</v>
      </c>
      <c r="D92" s="1" t="s">
        <v>111</v>
      </c>
      <c r="E92" s="1">
        <v>250</v>
      </c>
      <c r="F92" s="1" t="s">
        <v>11</v>
      </c>
      <c r="G92" s="1" t="s">
        <v>12</v>
      </c>
      <c r="H92" s="1" t="s">
        <v>18</v>
      </c>
      <c r="I92" s="1">
        <v>5</v>
      </c>
      <c r="J92" s="5">
        <v>33.82</v>
      </c>
      <c r="K92" s="5">
        <v>33.82</v>
      </c>
      <c r="L92" s="6">
        <v>35</v>
      </c>
      <c r="M92" s="6">
        <f t="shared" si="6"/>
        <v>1.1799999999999997</v>
      </c>
      <c r="N92" s="6">
        <f t="shared" si="7"/>
        <v>1.1799999999999997</v>
      </c>
      <c r="O92" s="7">
        <f t="shared" si="8"/>
        <v>0.9662857142857143</v>
      </c>
      <c r="P92" s="7">
        <f t="shared" si="9"/>
        <v>0.9662857142857143</v>
      </c>
      <c r="Q92" s="9" t="str">
        <f t="shared" si="10"/>
        <v>koolkast-cool &amp; 250 &amp; stb &amp; 5 &amp; 33,82 &amp; 33,82 &amp; 35 &amp; 1,1800 &amp; 1,1800 &amp; 0,9663 &amp; 0,9663 \\</v>
      </c>
    </row>
    <row r="93" spans="1:17" x14ac:dyDescent="0.2">
      <c r="A93" s="2">
        <f t="shared" si="11"/>
        <v>91</v>
      </c>
      <c r="B93" s="2">
        <v>1</v>
      </c>
      <c r="C93" s="2" t="s">
        <v>112</v>
      </c>
      <c r="D93" s="2" t="s">
        <v>111</v>
      </c>
      <c r="E93" s="2">
        <v>250</v>
      </c>
      <c r="F93" s="2" t="s">
        <v>11</v>
      </c>
      <c r="G93" s="2" t="s">
        <v>12</v>
      </c>
      <c r="H93" s="2" t="s">
        <v>13</v>
      </c>
      <c r="I93" s="2">
        <v>5</v>
      </c>
      <c r="J93" s="8">
        <v>33.78</v>
      </c>
      <c r="K93" s="8">
        <v>33.78</v>
      </c>
      <c r="L93" s="9">
        <v>35</v>
      </c>
      <c r="M93" s="9">
        <f t="shared" si="6"/>
        <v>1.2199999999999989</v>
      </c>
      <c r="N93" s="9">
        <f t="shared" si="7"/>
        <v>1.2199999999999989</v>
      </c>
      <c r="O93" s="10">
        <f t="shared" si="8"/>
        <v>0.96514285714285719</v>
      </c>
      <c r="P93" s="10">
        <f t="shared" si="9"/>
        <v>0.96514285714285719</v>
      </c>
      <c r="Q93" s="9" t="str">
        <f t="shared" si="10"/>
        <v>koolkast-cool &amp; 250 &amp; lb &amp; 5 &amp; 33,78 &amp; 33,78 &amp; 35 &amp; 1,2200 &amp; 1,2200 &amp; 0,9651 &amp; 0,9651 \\</v>
      </c>
    </row>
    <row r="94" spans="1:17" x14ac:dyDescent="0.2">
      <c r="A94" s="2">
        <f t="shared" si="11"/>
        <v>92</v>
      </c>
      <c r="B94" s="1">
        <v>2</v>
      </c>
      <c r="C94" s="1" t="s">
        <v>113</v>
      </c>
      <c r="D94" s="1" t="s">
        <v>111</v>
      </c>
      <c r="E94" s="1">
        <v>250</v>
      </c>
      <c r="F94" s="1" t="s">
        <v>11</v>
      </c>
      <c r="G94" s="1" t="s">
        <v>12</v>
      </c>
      <c r="H94" s="1" t="s">
        <v>18</v>
      </c>
      <c r="I94" s="1">
        <v>10</v>
      </c>
      <c r="J94" s="5">
        <v>33.82</v>
      </c>
      <c r="K94" s="5">
        <v>33.82</v>
      </c>
      <c r="L94" s="6">
        <v>35</v>
      </c>
      <c r="M94" s="6">
        <f t="shared" si="6"/>
        <v>1.1799999999999997</v>
      </c>
      <c r="N94" s="6">
        <f t="shared" si="7"/>
        <v>1.1799999999999997</v>
      </c>
      <c r="O94" s="7">
        <f t="shared" si="8"/>
        <v>0.9662857142857143</v>
      </c>
      <c r="P94" s="7">
        <f t="shared" si="9"/>
        <v>0.9662857142857143</v>
      </c>
      <c r="Q94" s="9" t="str">
        <f t="shared" si="10"/>
        <v>koolkast-cool &amp; 250 &amp; stb &amp; 10 &amp; 33,82 &amp; 33,82 &amp; 35 &amp; 1,1800 &amp; 1,1800 &amp; 0,9663 &amp; 0,9663 \\</v>
      </c>
    </row>
    <row r="95" spans="1:17" x14ac:dyDescent="0.2">
      <c r="A95" s="2">
        <f t="shared" si="11"/>
        <v>93</v>
      </c>
      <c r="B95" s="2">
        <v>3</v>
      </c>
      <c r="C95" s="2" t="s">
        <v>114</v>
      </c>
      <c r="D95" s="2" t="s">
        <v>111</v>
      </c>
      <c r="E95" s="2">
        <v>250</v>
      </c>
      <c r="F95" s="2" t="s">
        <v>11</v>
      </c>
      <c r="G95" s="2" t="s">
        <v>12</v>
      </c>
      <c r="H95" s="2" t="s">
        <v>13</v>
      </c>
      <c r="I95" s="2">
        <v>10</v>
      </c>
      <c r="J95" s="8">
        <v>33.78</v>
      </c>
      <c r="K95" s="8">
        <v>33.78</v>
      </c>
      <c r="L95" s="9">
        <v>35</v>
      </c>
      <c r="M95" s="9">
        <f t="shared" si="6"/>
        <v>1.2199999999999989</v>
      </c>
      <c r="N95" s="9">
        <f t="shared" si="7"/>
        <v>1.2199999999999989</v>
      </c>
      <c r="O95" s="10">
        <f t="shared" si="8"/>
        <v>0.96514285714285719</v>
      </c>
      <c r="P95" s="10">
        <f t="shared" si="9"/>
        <v>0.96514285714285719</v>
      </c>
      <c r="Q95" s="9" t="str">
        <f t="shared" si="10"/>
        <v>koolkast-cool &amp; 250 &amp; lb &amp; 10 &amp; 33,78 &amp; 33,78 &amp; 35 &amp; 1,2200 &amp; 1,2200 &amp; 0,9651 &amp; 0,9651 \\</v>
      </c>
    </row>
    <row r="96" spans="1:17" x14ac:dyDescent="0.2">
      <c r="A96" s="2">
        <f t="shared" si="11"/>
        <v>94</v>
      </c>
      <c r="B96" s="1">
        <v>4</v>
      </c>
      <c r="C96" s="1" t="s">
        <v>115</v>
      </c>
      <c r="D96" s="1" t="s">
        <v>111</v>
      </c>
      <c r="E96" s="1">
        <v>250</v>
      </c>
      <c r="F96" s="1" t="s">
        <v>11</v>
      </c>
      <c r="G96" s="1" t="s">
        <v>12</v>
      </c>
      <c r="H96" s="1" t="s">
        <v>15</v>
      </c>
      <c r="I96" s="1">
        <v>5</v>
      </c>
      <c r="J96" s="5">
        <v>33.82</v>
      </c>
      <c r="K96" s="5">
        <v>33.82</v>
      </c>
      <c r="L96" s="6">
        <v>35</v>
      </c>
      <c r="M96" s="6">
        <f t="shared" si="6"/>
        <v>1.1799999999999997</v>
      </c>
      <c r="N96" s="6">
        <f t="shared" si="7"/>
        <v>1.1799999999999997</v>
      </c>
      <c r="O96" s="7">
        <f t="shared" si="8"/>
        <v>0.9662857142857143</v>
      </c>
      <c r="P96" s="7">
        <f t="shared" si="9"/>
        <v>0.9662857142857143</v>
      </c>
      <c r="Q96" s="9" t="str">
        <f t="shared" si="10"/>
        <v>koolkast-cool &amp; 250 &amp; wueb &amp; 5 &amp; 33,82 &amp; 33,82 &amp; 35 &amp; 1,1800 &amp; 1,1800 &amp; 0,9663 &amp; 0,9663 \\</v>
      </c>
    </row>
    <row r="97" spans="1:17" x14ac:dyDescent="0.2">
      <c r="A97" s="2">
        <f t="shared" si="11"/>
        <v>95</v>
      </c>
      <c r="B97" s="2">
        <v>5</v>
      </c>
      <c r="C97" s="2" t="s">
        <v>116</v>
      </c>
      <c r="D97" s="2" t="s">
        <v>111</v>
      </c>
      <c r="E97" s="2">
        <v>250</v>
      </c>
      <c r="F97" s="2" t="s">
        <v>11</v>
      </c>
      <c r="G97" s="2" t="s">
        <v>12</v>
      </c>
      <c r="H97" s="2" t="s">
        <v>15</v>
      </c>
      <c r="I97" s="2">
        <v>3</v>
      </c>
      <c r="J97" s="8">
        <v>33.82</v>
      </c>
      <c r="K97" s="8">
        <v>33.82</v>
      </c>
      <c r="L97" s="9">
        <v>35</v>
      </c>
      <c r="M97" s="9">
        <f t="shared" si="6"/>
        <v>1.1799999999999997</v>
      </c>
      <c r="N97" s="9">
        <f t="shared" si="7"/>
        <v>1.1799999999999997</v>
      </c>
      <c r="O97" s="10">
        <f t="shared" si="8"/>
        <v>0.9662857142857143</v>
      </c>
      <c r="P97" s="10">
        <f t="shared" si="9"/>
        <v>0.9662857142857143</v>
      </c>
      <c r="Q97" s="9" t="str">
        <f t="shared" si="10"/>
        <v>koolkast-cool &amp; 250 &amp; wueb &amp; 3 &amp; 33,82 &amp; 33,82 &amp; 35 &amp; 1,1800 &amp; 1,1800 &amp; 0,9663 &amp; 0,9663 \\</v>
      </c>
    </row>
    <row r="98" spans="1:17" x14ac:dyDescent="0.2">
      <c r="A98" s="2">
        <f t="shared" si="11"/>
        <v>96</v>
      </c>
      <c r="B98" s="1">
        <v>6</v>
      </c>
      <c r="C98" s="1" t="s">
        <v>117</v>
      </c>
      <c r="D98" s="1" t="s">
        <v>111</v>
      </c>
      <c r="E98" s="1">
        <v>250</v>
      </c>
      <c r="F98" s="1" t="s">
        <v>11</v>
      </c>
      <c r="G98" s="1" t="s">
        <v>12</v>
      </c>
      <c r="H98" s="1" t="s">
        <v>15</v>
      </c>
      <c r="I98" s="1">
        <v>10</v>
      </c>
      <c r="J98" s="5">
        <v>33.82</v>
      </c>
      <c r="K98" s="5">
        <v>33.82</v>
      </c>
      <c r="L98" s="6">
        <v>35</v>
      </c>
      <c r="M98" s="6">
        <f t="shared" si="6"/>
        <v>1.1799999999999997</v>
      </c>
      <c r="N98" s="6">
        <f t="shared" si="7"/>
        <v>1.1799999999999997</v>
      </c>
      <c r="O98" s="7">
        <f t="shared" si="8"/>
        <v>0.9662857142857143</v>
      </c>
      <c r="P98" s="7">
        <f t="shared" si="9"/>
        <v>0.9662857142857143</v>
      </c>
      <c r="Q98" s="9" t="str">
        <f t="shared" si="10"/>
        <v>koolkast-cool &amp; 250 &amp; wueb &amp; 10 &amp; 33,82 &amp; 33,82 &amp; 35 &amp; 1,1800 &amp; 1,1800 &amp; 0,9663 &amp; 0,9663 \\</v>
      </c>
    </row>
    <row r="99" spans="1:17" x14ac:dyDescent="0.2">
      <c r="A99" s="2">
        <f t="shared" si="11"/>
        <v>97</v>
      </c>
      <c r="B99" s="2">
        <v>7</v>
      </c>
      <c r="C99" s="2" t="s">
        <v>118</v>
      </c>
      <c r="D99" s="2" t="s">
        <v>111</v>
      </c>
      <c r="E99" s="2">
        <v>250</v>
      </c>
      <c r="F99" s="2" t="s">
        <v>11</v>
      </c>
      <c r="G99" s="2" t="s">
        <v>24</v>
      </c>
      <c r="H99" s="2" t="s">
        <v>25</v>
      </c>
      <c r="I99" s="2">
        <v>0</v>
      </c>
      <c r="J99" s="8">
        <v>33.82</v>
      </c>
      <c r="K99" s="8">
        <v>33.82</v>
      </c>
      <c r="L99" s="9">
        <v>35</v>
      </c>
      <c r="M99" s="9">
        <f t="shared" si="6"/>
        <v>1.1799999999999997</v>
      </c>
      <c r="N99" s="9">
        <f t="shared" si="7"/>
        <v>1.1799999999999997</v>
      </c>
      <c r="O99" s="10">
        <f t="shared" si="8"/>
        <v>0.9662857142857143</v>
      </c>
      <c r="P99" s="10">
        <f t="shared" si="9"/>
        <v>0.9662857142857143</v>
      </c>
      <c r="Q99" s="9" t="str">
        <f t="shared" si="10"/>
        <v>koolkast-cool &amp; 250 &amp; none &amp; 0 &amp; 33,82 &amp; 33,82 &amp; 35 &amp; 1,1800 &amp; 1,1800 &amp; 0,9663 &amp; 0,9663 \\</v>
      </c>
    </row>
    <row r="100" spans="1:17" x14ac:dyDescent="0.2">
      <c r="A100" s="2">
        <f t="shared" si="11"/>
        <v>98</v>
      </c>
      <c r="B100" s="1">
        <v>8</v>
      </c>
      <c r="C100" s="1" t="s">
        <v>119</v>
      </c>
      <c r="D100" s="1" t="s">
        <v>111</v>
      </c>
      <c r="E100" s="1">
        <v>250</v>
      </c>
      <c r="F100" s="1" t="s">
        <v>11</v>
      </c>
      <c r="G100" s="1" t="s">
        <v>12</v>
      </c>
      <c r="H100" s="1" t="s">
        <v>13</v>
      </c>
      <c r="I100" s="1">
        <v>3</v>
      </c>
      <c r="J100" s="5">
        <v>33.78</v>
      </c>
      <c r="K100" s="5">
        <v>33.78</v>
      </c>
      <c r="L100" s="6">
        <v>35</v>
      </c>
      <c r="M100" s="6">
        <f t="shared" si="6"/>
        <v>1.2199999999999989</v>
      </c>
      <c r="N100" s="6">
        <f t="shared" si="7"/>
        <v>1.2199999999999989</v>
      </c>
      <c r="O100" s="7">
        <f t="shared" si="8"/>
        <v>0.96514285714285719</v>
      </c>
      <c r="P100" s="7">
        <f t="shared" si="9"/>
        <v>0.96514285714285719</v>
      </c>
      <c r="Q100" s="9" t="str">
        <f t="shared" si="10"/>
        <v>koolkast-cool &amp; 250 &amp; lb &amp; 3 &amp; 33,78 &amp; 33,78 &amp; 35 &amp; 1,2200 &amp; 1,2200 &amp; 0,9651 &amp; 0,9651 \\</v>
      </c>
    </row>
    <row r="101" spans="1:17" x14ac:dyDescent="0.2">
      <c r="A101" s="2">
        <f t="shared" si="11"/>
        <v>99</v>
      </c>
      <c r="B101" s="2">
        <v>9</v>
      </c>
      <c r="C101" s="2" t="s">
        <v>120</v>
      </c>
      <c r="D101" s="2" t="s">
        <v>111</v>
      </c>
      <c r="E101" s="2">
        <v>250</v>
      </c>
      <c r="F101" s="2" t="s">
        <v>11</v>
      </c>
      <c r="G101" s="2" t="s">
        <v>12</v>
      </c>
      <c r="H101" s="2" t="s">
        <v>18</v>
      </c>
      <c r="I101" s="2">
        <v>3</v>
      </c>
      <c r="J101" s="8">
        <v>33.82</v>
      </c>
      <c r="K101" s="8">
        <v>33.82</v>
      </c>
      <c r="L101" s="9">
        <v>35</v>
      </c>
      <c r="M101" s="9">
        <f t="shared" si="6"/>
        <v>1.1799999999999997</v>
      </c>
      <c r="N101" s="9">
        <f t="shared" si="7"/>
        <v>1.1799999999999997</v>
      </c>
      <c r="O101" s="10">
        <f t="shared" si="8"/>
        <v>0.9662857142857143</v>
      </c>
      <c r="P101" s="10">
        <f t="shared" si="9"/>
        <v>0.9662857142857143</v>
      </c>
      <c r="Q101" s="9" t="str">
        <f t="shared" si="10"/>
        <v>koolkast-cool &amp; 250 &amp; stb &amp; 3 &amp; 33,82 &amp; 33,82 &amp; 35 &amp; 1,1800 &amp; 1,1800 &amp; 0,9663 &amp; 0,9663 \\</v>
      </c>
    </row>
    <row r="102" spans="1:17" x14ac:dyDescent="0.2">
      <c r="A102" s="2">
        <f t="shared" si="11"/>
        <v>100</v>
      </c>
      <c r="B102" s="1">
        <v>10</v>
      </c>
      <c r="C102" s="1" t="s">
        <v>121</v>
      </c>
      <c r="D102" s="1" t="s">
        <v>111</v>
      </c>
      <c r="E102" s="1">
        <v>60</v>
      </c>
      <c r="F102" s="1" t="s">
        <v>11</v>
      </c>
      <c r="G102" s="1" t="s">
        <v>12</v>
      </c>
      <c r="H102" s="1" t="s">
        <v>18</v>
      </c>
      <c r="I102" s="1">
        <v>10</v>
      </c>
      <c r="J102" s="5">
        <v>26.18</v>
      </c>
      <c r="K102" s="5">
        <v>26.18</v>
      </c>
      <c r="L102" s="6">
        <v>35</v>
      </c>
      <c r="M102" s="6">
        <f t="shared" si="6"/>
        <v>8.82</v>
      </c>
      <c r="N102" s="6">
        <f t="shared" si="7"/>
        <v>8.82</v>
      </c>
      <c r="O102" s="7">
        <f t="shared" si="8"/>
        <v>0.748</v>
      </c>
      <c r="P102" s="7">
        <f t="shared" si="9"/>
        <v>0.748</v>
      </c>
      <c r="Q102" s="9" t="str">
        <f t="shared" si="10"/>
        <v>koolkast-cool &amp; 60 &amp; stb &amp; 10 &amp; 26,18 &amp; 26,18 &amp; 35 &amp; 8,8200 &amp; 8,8200 &amp; 0,7480 &amp; 0,7480 \\</v>
      </c>
    </row>
    <row r="103" spans="1:17" x14ac:dyDescent="0.2">
      <c r="A103" s="2">
        <f t="shared" si="11"/>
        <v>101</v>
      </c>
      <c r="B103" s="2">
        <v>11</v>
      </c>
      <c r="C103" s="2" t="s">
        <v>122</v>
      </c>
      <c r="D103" s="2" t="s">
        <v>111</v>
      </c>
      <c r="E103" s="2">
        <v>60</v>
      </c>
      <c r="F103" s="2" t="s">
        <v>11</v>
      </c>
      <c r="G103" s="2" t="s">
        <v>12</v>
      </c>
      <c r="H103" s="2" t="s">
        <v>13</v>
      </c>
      <c r="I103" s="2">
        <v>5</v>
      </c>
      <c r="J103" s="8">
        <v>29.73</v>
      </c>
      <c r="K103" s="8">
        <v>26.18</v>
      </c>
      <c r="L103" s="9">
        <v>35</v>
      </c>
      <c r="M103" s="9">
        <f t="shared" si="6"/>
        <v>5.27</v>
      </c>
      <c r="N103" s="9">
        <f t="shared" si="7"/>
        <v>8.82</v>
      </c>
      <c r="O103" s="10">
        <f t="shared" si="8"/>
        <v>0.84942857142857142</v>
      </c>
      <c r="P103" s="10">
        <f t="shared" si="9"/>
        <v>0.748</v>
      </c>
      <c r="Q103" s="9" t="str">
        <f t="shared" si="10"/>
        <v>koolkast-cool &amp; 60 &amp; lb &amp; 5 &amp; 29,73 &amp; 26,18 &amp; 35 &amp; 5,2700 &amp; 8,8200 &amp; 0,8494 &amp; 0,7480 \\</v>
      </c>
    </row>
    <row r="104" spans="1:17" x14ac:dyDescent="0.2">
      <c r="A104" s="2">
        <f t="shared" si="11"/>
        <v>102</v>
      </c>
      <c r="B104" s="1">
        <v>12</v>
      </c>
      <c r="C104" s="1" t="s">
        <v>123</v>
      </c>
      <c r="D104" s="1" t="s">
        <v>111</v>
      </c>
      <c r="E104" s="1">
        <v>60</v>
      </c>
      <c r="F104" s="1" t="s">
        <v>11</v>
      </c>
      <c r="G104" s="1" t="s">
        <v>12</v>
      </c>
      <c r="H104" s="1" t="s">
        <v>15</v>
      </c>
      <c r="I104" s="1">
        <v>5</v>
      </c>
      <c r="J104" s="5">
        <v>28.64</v>
      </c>
      <c r="K104" s="5">
        <v>26.18</v>
      </c>
      <c r="L104" s="6">
        <v>35</v>
      </c>
      <c r="M104" s="6">
        <f t="shared" si="6"/>
        <v>6.3599999999999994</v>
      </c>
      <c r="N104" s="6">
        <f t="shared" si="7"/>
        <v>8.82</v>
      </c>
      <c r="O104" s="7">
        <f t="shared" si="8"/>
        <v>0.81828571428571428</v>
      </c>
      <c r="P104" s="7">
        <f t="shared" si="9"/>
        <v>0.748</v>
      </c>
      <c r="Q104" s="9" t="str">
        <f t="shared" si="10"/>
        <v>koolkast-cool &amp; 60 &amp; wueb &amp; 5 &amp; 28,64 &amp; 26,18 &amp; 35 &amp; 6,3600 &amp; 8,8200 &amp; 0,8183 &amp; 0,7480 \\</v>
      </c>
    </row>
    <row r="105" spans="1:17" x14ac:dyDescent="0.2">
      <c r="A105" s="2">
        <f t="shared" si="11"/>
        <v>103</v>
      </c>
      <c r="B105" s="2">
        <v>13</v>
      </c>
      <c r="C105" s="2" t="s">
        <v>124</v>
      </c>
      <c r="D105" s="2" t="s">
        <v>111</v>
      </c>
      <c r="E105" s="2">
        <v>60</v>
      </c>
      <c r="F105" s="2" t="s">
        <v>11</v>
      </c>
      <c r="G105" s="2" t="s">
        <v>12</v>
      </c>
      <c r="H105" s="2" t="s">
        <v>18</v>
      </c>
      <c r="I105" s="2">
        <v>3</v>
      </c>
      <c r="J105" s="8">
        <v>26.18</v>
      </c>
      <c r="K105" s="8">
        <v>26.18</v>
      </c>
      <c r="L105" s="9">
        <v>35</v>
      </c>
      <c r="M105" s="9">
        <f t="shared" si="6"/>
        <v>8.82</v>
      </c>
      <c r="N105" s="9">
        <f t="shared" si="7"/>
        <v>8.82</v>
      </c>
      <c r="O105" s="10">
        <f t="shared" si="8"/>
        <v>0.748</v>
      </c>
      <c r="P105" s="10">
        <f t="shared" si="9"/>
        <v>0.748</v>
      </c>
      <c r="Q105" s="9" t="str">
        <f t="shared" si="10"/>
        <v>koolkast-cool &amp; 60 &amp; stb &amp; 3 &amp; 26,18 &amp; 26,18 &amp; 35 &amp; 8,8200 &amp; 8,8200 &amp; 0,7480 &amp; 0,7480 \\</v>
      </c>
    </row>
    <row r="106" spans="1:17" x14ac:dyDescent="0.2">
      <c r="A106" s="2">
        <f t="shared" si="11"/>
        <v>104</v>
      </c>
      <c r="B106" s="1">
        <v>14</v>
      </c>
      <c r="C106" s="1" t="s">
        <v>125</v>
      </c>
      <c r="D106" s="1" t="s">
        <v>111</v>
      </c>
      <c r="E106" s="1">
        <v>60</v>
      </c>
      <c r="F106" s="1" t="s">
        <v>11</v>
      </c>
      <c r="G106" s="1" t="s">
        <v>12</v>
      </c>
      <c r="H106" s="1" t="s">
        <v>15</v>
      </c>
      <c r="I106" s="1">
        <v>10</v>
      </c>
      <c r="J106" s="5">
        <v>26.18</v>
      </c>
      <c r="K106" s="5">
        <v>26.18</v>
      </c>
      <c r="L106" s="6">
        <v>35</v>
      </c>
      <c r="M106" s="6">
        <f t="shared" si="6"/>
        <v>8.82</v>
      </c>
      <c r="N106" s="6">
        <f t="shared" si="7"/>
        <v>8.82</v>
      </c>
      <c r="O106" s="7">
        <f t="shared" si="8"/>
        <v>0.748</v>
      </c>
      <c r="P106" s="7">
        <f t="shared" si="9"/>
        <v>0.748</v>
      </c>
      <c r="Q106" s="9" t="str">
        <f t="shared" si="10"/>
        <v>koolkast-cool &amp; 60 &amp; wueb &amp; 10 &amp; 26,18 &amp; 26,18 &amp; 35 &amp; 8,8200 &amp; 8,8200 &amp; 0,7480 &amp; 0,7480 \\</v>
      </c>
    </row>
    <row r="107" spans="1:17" x14ac:dyDescent="0.2">
      <c r="A107" s="2">
        <f t="shared" si="11"/>
        <v>105</v>
      </c>
      <c r="B107" s="2">
        <v>15</v>
      </c>
      <c r="C107" s="2" t="s">
        <v>126</v>
      </c>
      <c r="D107" s="2" t="s">
        <v>111</v>
      </c>
      <c r="E107" s="2">
        <v>60</v>
      </c>
      <c r="F107" s="2" t="s">
        <v>11</v>
      </c>
      <c r="G107" s="2" t="s">
        <v>24</v>
      </c>
      <c r="H107" s="2" t="s">
        <v>25</v>
      </c>
      <c r="I107" s="2">
        <v>0</v>
      </c>
      <c r="J107" s="8">
        <v>26.18</v>
      </c>
      <c r="K107" s="8">
        <v>26.18</v>
      </c>
      <c r="L107" s="9">
        <v>35</v>
      </c>
      <c r="M107" s="9">
        <f t="shared" si="6"/>
        <v>8.82</v>
      </c>
      <c r="N107" s="9">
        <f t="shared" si="7"/>
        <v>8.82</v>
      </c>
      <c r="O107" s="10">
        <f t="shared" si="8"/>
        <v>0.748</v>
      </c>
      <c r="P107" s="10">
        <f t="shared" si="9"/>
        <v>0.748</v>
      </c>
      <c r="Q107" s="9" t="str">
        <f t="shared" si="10"/>
        <v>koolkast-cool &amp; 60 &amp; none &amp; 0 &amp; 26,18 &amp; 26,18 &amp; 35 &amp; 8,8200 &amp; 8,8200 &amp; 0,7480 &amp; 0,7480 \\</v>
      </c>
    </row>
    <row r="108" spans="1:17" x14ac:dyDescent="0.2">
      <c r="A108" s="2">
        <f t="shared" si="11"/>
        <v>106</v>
      </c>
      <c r="B108" s="1">
        <v>16</v>
      </c>
      <c r="C108" s="1" t="s">
        <v>127</v>
      </c>
      <c r="D108" s="1" t="s">
        <v>111</v>
      </c>
      <c r="E108" s="1">
        <v>60</v>
      </c>
      <c r="F108" s="1" t="s">
        <v>11</v>
      </c>
      <c r="G108" s="1" t="s">
        <v>12</v>
      </c>
      <c r="H108" s="1" t="s">
        <v>15</v>
      </c>
      <c r="I108" s="1">
        <v>3</v>
      </c>
      <c r="J108" s="5">
        <v>20.45</v>
      </c>
      <c r="K108" s="5">
        <v>26.18</v>
      </c>
      <c r="L108" s="6">
        <v>35</v>
      </c>
      <c r="M108" s="6">
        <f t="shared" si="6"/>
        <v>14.55</v>
      </c>
      <c r="N108" s="6">
        <f t="shared" si="7"/>
        <v>8.82</v>
      </c>
      <c r="O108" s="7">
        <f t="shared" si="8"/>
        <v>0.5842857142857143</v>
      </c>
      <c r="P108" s="7">
        <f t="shared" si="9"/>
        <v>0.748</v>
      </c>
      <c r="Q108" s="9" t="str">
        <f t="shared" si="10"/>
        <v>koolkast-cool &amp; 60 &amp; wueb &amp; 3 &amp; 20,45 &amp; 26,18 &amp; 35 &amp; 14,5500 &amp; 8,8200 &amp; 0,5843 &amp; 0,7480 \\</v>
      </c>
    </row>
    <row r="109" spans="1:17" x14ac:dyDescent="0.2">
      <c r="A109" s="2">
        <f t="shared" si="11"/>
        <v>107</v>
      </c>
      <c r="B109" s="2">
        <v>17</v>
      </c>
      <c r="C109" s="2" t="s">
        <v>128</v>
      </c>
      <c r="D109" s="2" t="s">
        <v>111</v>
      </c>
      <c r="E109" s="2">
        <v>60</v>
      </c>
      <c r="F109" s="2" t="s">
        <v>11</v>
      </c>
      <c r="G109" s="2" t="s">
        <v>12</v>
      </c>
      <c r="H109" s="2" t="s">
        <v>18</v>
      </c>
      <c r="I109" s="2">
        <v>5</v>
      </c>
      <c r="J109" s="8">
        <v>26.18</v>
      </c>
      <c r="K109" s="8">
        <v>26.18</v>
      </c>
      <c r="L109" s="9">
        <v>35</v>
      </c>
      <c r="M109" s="9">
        <f t="shared" si="6"/>
        <v>8.82</v>
      </c>
      <c r="N109" s="9">
        <f t="shared" si="7"/>
        <v>8.82</v>
      </c>
      <c r="O109" s="10">
        <f t="shared" si="8"/>
        <v>0.748</v>
      </c>
      <c r="P109" s="10">
        <f t="shared" si="9"/>
        <v>0.748</v>
      </c>
      <c r="Q109" s="9" t="str">
        <f t="shared" si="10"/>
        <v>koolkast-cool &amp; 60 &amp; stb &amp; 5 &amp; 26,18 &amp; 26,18 &amp; 35 &amp; 8,8200 &amp; 8,8200 &amp; 0,7480 &amp; 0,7480 \\</v>
      </c>
    </row>
    <row r="110" spans="1:17" x14ac:dyDescent="0.2">
      <c r="A110" s="2">
        <f t="shared" si="11"/>
        <v>108</v>
      </c>
      <c r="B110" s="1">
        <v>18</v>
      </c>
      <c r="C110" s="1" t="s">
        <v>129</v>
      </c>
      <c r="D110" s="1" t="s">
        <v>111</v>
      </c>
      <c r="E110" s="1">
        <v>60</v>
      </c>
      <c r="F110" s="1" t="s">
        <v>11</v>
      </c>
      <c r="G110" s="1" t="s">
        <v>12</v>
      </c>
      <c r="H110" s="1" t="s">
        <v>13</v>
      </c>
      <c r="I110" s="1">
        <v>3</v>
      </c>
      <c r="J110" s="5">
        <v>26.18</v>
      </c>
      <c r="K110" s="5">
        <v>26.18</v>
      </c>
      <c r="L110" s="6">
        <v>35</v>
      </c>
      <c r="M110" s="6">
        <f t="shared" si="6"/>
        <v>8.82</v>
      </c>
      <c r="N110" s="6">
        <f t="shared" si="7"/>
        <v>8.82</v>
      </c>
      <c r="O110" s="7">
        <f t="shared" si="8"/>
        <v>0.748</v>
      </c>
      <c r="P110" s="7">
        <f t="shared" si="9"/>
        <v>0.748</v>
      </c>
      <c r="Q110" s="9" t="str">
        <f t="shared" si="10"/>
        <v>koolkast-cool &amp; 60 &amp; lb &amp; 3 &amp; 26,18 &amp; 26,18 &amp; 35 &amp; 8,8200 &amp; 8,8200 &amp; 0,7480 &amp; 0,7480 \\</v>
      </c>
    </row>
    <row r="111" spans="1:17" x14ac:dyDescent="0.2">
      <c r="A111" s="2">
        <f t="shared" si="11"/>
        <v>109</v>
      </c>
      <c r="B111" s="2">
        <v>19</v>
      </c>
      <c r="C111" s="2" t="s">
        <v>130</v>
      </c>
      <c r="D111" s="2" t="s">
        <v>111</v>
      </c>
      <c r="E111" s="2">
        <v>60</v>
      </c>
      <c r="F111" s="2" t="s">
        <v>11</v>
      </c>
      <c r="G111" s="2" t="s">
        <v>12</v>
      </c>
      <c r="H111" s="2" t="s">
        <v>13</v>
      </c>
      <c r="I111" s="2">
        <v>10</v>
      </c>
      <c r="J111" s="8">
        <v>29.45</v>
      </c>
      <c r="K111" s="8">
        <v>26.18</v>
      </c>
      <c r="L111" s="9">
        <v>35</v>
      </c>
      <c r="M111" s="9">
        <f t="shared" si="6"/>
        <v>5.5500000000000007</v>
      </c>
      <c r="N111" s="9">
        <f t="shared" si="7"/>
        <v>8.82</v>
      </c>
      <c r="O111" s="10">
        <f t="shared" si="8"/>
        <v>0.84142857142857141</v>
      </c>
      <c r="P111" s="10">
        <f t="shared" si="9"/>
        <v>0.748</v>
      </c>
      <c r="Q111" s="9" t="str">
        <f t="shared" si="10"/>
        <v>koolkast-cool &amp; 60 &amp; lb &amp; 10 &amp; 29,45 &amp; 26,18 &amp; 35 &amp; 5,5500 &amp; 8,8200 &amp; 0,8414 &amp; 0,7480 \\</v>
      </c>
    </row>
    <row r="112" spans="1:17" x14ac:dyDescent="0.2">
      <c r="A112" s="2">
        <f t="shared" si="11"/>
        <v>110</v>
      </c>
      <c r="B112" s="1">
        <v>20</v>
      </c>
      <c r="C112" s="1" t="s">
        <v>131</v>
      </c>
      <c r="D112" s="1" t="s">
        <v>111</v>
      </c>
      <c r="E112" s="1">
        <v>1000</v>
      </c>
      <c r="F112" s="1" t="s">
        <v>11</v>
      </c>
      <c r="G112" s="1" t="s">
        <v>24</v>
      </c>
      <c r="H112" s="1" t="s">
        <v>25</v>
      </c>
      <c r="I112" s="1">
        <v>0</v>
      </c>
      <c r="J112" s="5">
        <v>33.880000000000003</v>
      </c>
      <c r="K112" s="5">
        <v>33.880000000000003</v>
      </c>
      <c r="L112" s="6">
        <v>35</v>
      </c>
      <c r="M112" s="6">
        <f t="shared" si="6"/>
        <v>1.1199999999999974</v>
      </c>
      <c r="N112" s="6">
        <f t="shared" si="7"/>
        <v>1.1199999999999974</v>
      </c>
      <c r="O112" s="7">
        <f t="shared" si="8"/>
        <v>0.96800000000000008</v>
      </c>
      <c r="P112" s="7">
        <f t="shared" si="9"/>
        <v>0.96800000000000008</v>
      </c>
      <c r="Q112" s="9" t="str">
        <f t="shared" si="10"/>
        <v>koolkast-cool &amp; 1000 &amp; none &amp; 0 &amp; 33,88 &amp; 33,88 &amp; 35 &amp; 1,1200 &amp; 1,1200 &amp; 0,9680 &amp; 0,9680 \\</v>
      </c>
    </row>
    <row r="113" spans="1:17" x14ac:dyDescent="0.2">
      <c r="A113" s="2">
        <f t="shared" si="11"/>
        <v>111</v>
      </c>
      <c r="B113" s="2">
        <v>21</v>
      </c>
      <c r="C113" s="2" t="s">
        <v>132</v>
      </c>
      <c r="D113" s="2" t="s">
        <v>111</v>
      </c>
      <c r="E113" s="2">
        <v>1000</v>
      </c>
      <c r="F113" s="2" t="s">
        <v>11</v>
      </c>
      <c r="G113" s="2" t="s">
        <v>12</v>
      </c>
      <c r="H113" s="2" t="s">
        <v>13</v>
      </c>
      <c r="I113" s="2">
        <v>5</v>
      </c>
      <c r="J113" s="8">
        <v>33.880000000000003</v>
      </c>
      <c r="K113" s="8">
        <v>33.880000000000003</v>
      </c>
      <c r="L113" s="9">
        <v>35</v>
      </c>
      <c r="M113" s="9">
        <f t="shared" si="6"/>
        <v>1.1199999999999974</v>
      </c>
      <c r="N113" s="9">
        <f t="shared" si="7"/>
        <v>1.1199999999999974</v>
      </c>
      <c r="O113" s="10">
        <f t="shared" si="8"/>
        <v>0.96800000000000008</v>
      </c>
      <c r="P113" s="10">
        <f t="shared" si="9"/>
        <v>0.96800000000000008</v>
      </c>
      <c r="Q113" s="9" t="str">
        <f t="shared" si="10"/>
        <v>koolkast-cool &amp; 1000 &amp; lb &amp; 5 &amp; 33,88 &amp; 33,88 &amp; 35 &amp; 1,1200 &amp; 1,1200 &amp; 0,9680 &amp; 0,9680 \\</v>
      </c>
    </row>
    <row r="114" spans="1:17" x14ac:dyDescent="0.2">
      <c r="A114" s="2">
        <f t="shared" si="11"/>
        <v>112</v>
      </c>
      <c r="B114" s="1">
        <v>22</v>
      </c>
      <c r="C114" s="1" t="s">
        <v>133</v>
      </c>
      <c r="D114" s="1" t="s">
        <v>111</v>
      </c>
      <c r="E114" s="1">
        <v>1000</v>
      </c>
      <c r="F114" s="1" t="s">
        <v>11</v>
      </c>
      <c r="G114" s="1" t="s">
        <v>12</v>
      </c>
      <c r="H114" s="1" t="s">
        <v>15</v>
      </c>
      <c r="I114" s="1">
        <v>10</v>
      </c>
      <c r="J114" s="5">
        <v>33.880000000000003</v>
      </c>
      <c r="K114" s="5">
        <v>33.880000000000003</v>
      </c>
      <c r="L114" s="6">
        <v>35</v>
      </c>
      <c r="M114" s="6">
        <f t="shared" si="6"/>
        <v>1.1199999999999974</v>
      </c>
      <c r="N114" s="6">
        <f t="shared" si="7"/>
        <v>1.1199999999999974</v>
      </c>
      <c r="O114" s="7">
        <f t="shared" si="8"/>
        <v>0.96800000000000008</v>
      </c>
      <c r="P114" s="7">
        <f t="shared" si="9"/>
        <v>0.96800000000000008</v>
      </c>
      <c r="Q114" s="9" t="str">
        <f t="shared" si="10"/>
        <v>koolkast-cool &amp; 1000 &amp; wueb &amp; 10 &amp; 33,88 &amp; 33,88 &amp; 35 &amp; 1,1200 &amp; 1,1200 &amp; 0,9680 &amp; 0,9680 \\</v>
      </c>
    </row>
    <row r="115" spans="1:17" x14ac:dyDescent="0.2">
      <c r="A115" s="2">
        <f t="shared" si="11"/>
        <v>113</v>
      </c>
      <c r="B115" s="2">
        <v>23</v>
      </c>
      <c r="C115" s="2" t="s">
        <v>134</v>
      </c>
      <c r="D115" s="2" t="s">
        <v>111</v>
      </c>
      <c r="E115" s="2">
        <v>1000</v>
      </c>
      <c r="F115" s="2" t="s">
        <v>11</v>
      </c>
      <c r="G115" s="2" t="s">
        <v>12</v>
      </c>
      <c r="H115" s="2" t="s">
        <v>15</v>
      </c>
      <c r="I115" s="2">
        <v>3</v>
      </c>
      <c r="J115" s="8">
        <v>33.880000000000003</v>
      </c>
      <c r="K115" s="8">
        <v>33.880000000000003</v>
      </c>
      <c r="L115" s="9">
        <v>35</v>
      </c>
      <c r="M115" s="9">
        <f t="shared" si="6"/>
        <v>1.1199999999999974</v>
      </c>
      <c r="N115" s="9">
        <f t="shared" si="7"/>
        <v>1.1199999999999974</v>
      </c>
      <c r="O115" s="10">
        <f t="shared" si="8"/>
        <v>0.96800000000000008</v>
      </c>
      <c r="P115" s="10">
        <f t="shared" si="9"/>
        <v>0.96800000000000008</v>
      </c>
      <c r="Q115" s="9" t="str">
        <f t="shared" si="10"/>
        <v>koolkast-cool &amp; 1000 &amp; wueb &amp; 3 &amp; 33,88 &amp; 33,88 &amp; 35 &amp; 1,1200 &amp; 1,1200 &amp; 0,9680 &amp; 0,9680 \\</v>
      </c>
    </row>
    <row r="116" spans="1:17" x14ac:dyDescent="0.2">
      <c r="A116" s="2">
        <f t="shared" si="11"/>
        <v>114</v>
      </c>
      <c r="B116" s="1">
        <v>24</v>
      </c>
      <c r="C116" s="1" t="s">
        <v>135</v>
      </c>
      <c r="D116" s="1" t="s">
        <v>111</v>
      </c>
      <c r="E116" s="1">
        <v>1000</v>
      </c>
      <c r="F116" s="1" t="s">
        <v>11</v>
      </c>
      <c r="G116" s="1" t="s">
        <v>12</v>
      </c>
      <c r="H116" s="1" t="s">
        <v>18</v>
      </c>
      <c r="I116" s="1">
        <v>3</v>
      </c>
      <c r="J116" s="5">
        <v>33.880000000000003</v>
      </c>
      <c r="K116" s="5">
        <v>33.880000000000003</v>
      </c>
      <c r="L116" s="6">
        <v>35</v>
      </c>
      <c r="M116" s="6">
        <f t="shared" si="6"/>
        <v>1.1199999999999974</v>
      </c>
      <c r="N116" s="6">
        <f t="shared" si="7"/>
        <v>1.1199999999999974</v>
      </c>
      <c r="O116" s="7">
        <f t="shared" si="8"/>
        <v>0.96800000000000008</v>
      </c>
      <c r="P116" s="7">
        <f t="shared" si="9"/>
        <v>0.96800000000000008</v>
      </c>
      <c r="Q116" s="9" t="str">
        <f t="shared" si="10"/>
        <v>koolkast-cool &amp; 1000 &amp; stb &amp; 3 &amp; 33,88 &amp; 33,88 &amp; 35 &amp; 1,1200 &amp; 1,1200 &amp; 0,9680 &amp; 0,9680 \\</v>
      </c>
    </row>
    <row r="117" spans="1:17" x14ac:dyDescent="0.2">
      <c r="A117" s="2">
        <f t="shared" si="11"/>
        <v>115</v>
      </c>
      <c r="B117" s="2">
        <v>25</v>
      </c>
      <c r="C117" s="2" t="s">
        <v>136</v>
      </c>
      <c r="D117" s="2" t="s">
        <v>111</v>
      </c>
      <c r="E117" s="2">
        <v>1000</v>
      </c>
      <c r="F117" s="2" t="s">
        <v>11</v>
      </c>
      <c r="G117" s="2" t="s">
        <v>12</v>
      </c>
      <c r="H117" s="2" t="s">
        <v>18</v>
      </c>
      <c r="I117" s="2">
        <v>5</v>
      </c>
      <c r="J117" s="8">
        <v>33.880000000000003</v>
      </c>
      <c r="K117" s="8">
        <v>33.880000000000003</v>
      </c>
      <c r="L117" s="9">
        <v>35</v>
      </c>
      <c r="M117" s="9">
        <f t="shared" si="6"/>
        <v>1.1199999999999974</v>
      </c>
      <c r="N117" s="9">
        <f t="shared" si="7"/>
        <v>1.1199999999999974</v>
      </c>
      <c r="O117" s="10">
        <f t="shared" si="8"/>
        <v>0.96800000000000008</v>
      </c>
      <c r="P117" s="10">
        <f t="shared" si="9"/>
        <v>0.96800000000000008</v>
      </c>
      <c r="Q117" s="9" t="str">
        <f t="shared" si="10"/>
        <v>koolkast-cool &amp; 1000 &amp; stb &amp; 5 &amp; 33,88 &amp; 33,88 &amp; 35 &amp; 1,1200 &amp; 1,1200 &amp; 0,9680 &amp; 0,9680 \\</v>
      </c>
    </row>
    <row r="118" spans="1:17" x14ac:dyDescent="0.2">
      <c r="A118" s="2">
        <f t="shared" si="11"/>
        <v>116</v>
      </c>
      <c r="B118" s="1">
        <v>26</v>
      </c>
      <c r="C118" s="1" t="s">
        <v>137</v>
      </c>
      <c r="D118" s="1" t="s">
        <v>111</v>
      </c>
      <c r="E118" s="1">
        <v>1000</v>
      </c>
      <c r="F118" s="1" t="s">
        <v>11</v>
      </c>
      <c r="G118" s="1" t="s">
        <v>12</v>
      </c>
      <c r="H118" s="1" t="s">
        <v>18</v>
      </c>
      <c r="I118" s="1">
        <v>10</v>
      </c>
      <c r="J118" s="5">
        <v>33.880000000000003</v>
      </c>
      <c r="K118" s="5">
        <v>33.880000000000003</v>
      </c>
      <c r="L118" s="6">
        <v>35</v>
      </c>
      <c r="M118" s="6">
        <f t="shared" si="6"/>
        <v>1.1199999999999974</v>
      </c>
      <c r="N118" s="6">
        <f t="shared" si="7"/>
        <v>1.1199999999999974</v>
      </c>
      <c r="O118" s="7">
        <f t="shared" si="8"/>
        <v>0.96800000000000008</v>
      </c>
      <c r="P118" s="7">
        <f t="shared" si="9"/>
        <v>0.96800000000000008</v>
      </c>
      <c r="Q118" s="9" t="str">
        <f t="shared" si="10"/>
        <v>koolkast-cool &amp; 1000 &amp; stb &amp; 10 &amp; 33,88 &amp; 33,88 &amp; 35 &amp; 1,1200 &amp; 1,1200 &amp; 0,9680 &amp; 0,9680 \\</v>
      </c>
    </row>
    <row r="119" spans="1:17" x14ac:dyDescent="0.2">
      <c r="A119" s="2">
        <f t="shared" si="11"/>
        <v>117</v>
      </c>
      <c r="B119" s="2">
        <v>27</v>
      </c>
      <c r="C119" s="2" t="s">
        <v>138</v>
      </c>
      <c r="D119" s="2" t="s">
        <v>111</v>
      </c>
      <c r="E119" s="2">
        <v>1000</v>
      </c>
      <c r="F119" s="2" t="s">
        <v>11</v>
      </c>
      <c r="G119" s="2" t="s">
        <v>12</v>
      </c>
      <c r="H119" s="2" t="s">
        <v>13</v>
      </c>
      <c r="I119" s="2">
        <v>3</v>
      </c>
      <c r="J119" s="8">
        <v>33.880000000000003</v>
      </c>
      <c r="K119" s="8">
        <v>33.880000000000003</v>
      </c>
      <c r="L119" s="9">
        <v>35</v>
      </c>
      <c r="M119" s="9">
        <f t="shared" si="6"/>
        <v>1.1199999999999974</v>
      </c>
      <c r="N119" s="9">
        <f t="shared" si="7"/>
        <v>1.1199999999999974</v>
      </c>
      <c r="O119" s="10">
        <f t="shared" si="8"/>
        <v>0.96800000000000008</v>
      </c>
      <c r="P119" s="10">
        <f t="shared" si="9"/>
        <v>0.96800000000000008</v>
      </c>
      <c r="Q119" s="9" t="str">
        <f t="shared" si="10"/>
        <v>koolkast-cool &amp; 1000 &amp; lb &amp; 3 &amp; 33,88 &amp; 33,88 &amp; 35 &amp; 1,1200 &amp; 1,1200 &amp; 0,9680 &amp; 0,9680 \\</v>
      </c>
    </row>
    <row r="120" spans="1:17" x14ac:dyDescent="0.2">
      <c r="A120" s="2">
        <f t="shared" si="11"/>
        <v>118</v>
      </c>
      <c r="B120" s="1">
        <v>28</v>
      </c>
      <c r="C120" s="1" t="s">
        <v>139</v>
      </c>
      <c r="D120" s="1" t="s">
        <v>111</v>
      </c>
      <c r="E120" s="1">
        <v>1000</v>
      </c>
      <c r="F120" s="1" t="s">
        <v>11</v>
      </c>
      <c r="G120" s="1" t="s">
        <v>12</v>
      </c>
      <c r="H120" s="1" t="s">
        <v>13</v>
      </c>
      <c r="I120" s="1">
        <v>10</v>
      </c>
      <c r="J120" s="5">
        <v>33.880000000000003</v>
      </c>
      <c r="K120" s="5">
        <v>33.880000000000003</v>
      </c>
      <c r="L120" s="6">
        <v>35</v>
      </c>
      <c r="M120" s="6">
        <f t="shared" si="6"/>
        <v>1.1199999999999974</v>
      </c>
      <c r="N120" s="6">
        <f t="shared" si="7"/>
        <v>1.1199999999999974</v>
      </c>
      <c r="O120" s="7">
        <f t="shared" si="8"/>
        <v>0.96800000000000008</v>
      </c>
      <c r="P120" s="7">
        <f t="shared" si="9"/>
        <v>0.96800000000000008</v>
      </c>
      <c r="Q120" s="9" t="str">
        <f t="shared" si="10"/>
        <v>koolkast-cool &amp; 1000 &amp; lb &amp; 10 &amp; 33,88 &amp; 33,88 &amp; 35 &amp; 1,1200 &amp; 1,1200 &amp; 0,9680 &amp; 0,9680 \\</v>
      </c>
    </row>
    <row r="121" spans="1:17" x14ac:dyDescent="0.2">
      <c r="A121" s="2">
        <f t="shared" si="11"/>
        <v>119</v>
      </c>
      <c r="B121" s="2">
        <v>29</v>
      </c>
      <c r="C121" s="2" t="s">
        <v>140</v>
      </c>
      <c r="D121" s="2" t="s">
        <v>111</v>
      </c>
      <c r="E121" s="2">
        <v>1000</v>
      </c>
      <c r="F121" s="2" t="s">
        <v>11</v>
      </c>
      <c r="G121" s="2" t="s">
        <v>12</v>
      </c>
      <c r="H121" s="2" t="s">
        <v>15</v>
      </c>
      <c r="I121" s="2">
        <v>5</v>
      </c>
      <c r="J121" s="8">
        <v>33.880000000000003</v>
      </c>
      <c r="K121" s="8">
        <v>33.880000000000003</v>
      </c>
      <c r="L121" s="9">
        <v>35</v>
      </c>
      <c r="M121" s="9">
        <f t="shared" si="6"/>
        <v>1.1199999999999974</v>
      </c>
      <c r="N121" s="9">
        <f t="shared" si="7"/>
        <v>1.1199999999999974</v>
      </c>
      <c r="O121" s="10">
        <f t="shared" si="8"/>
        <v>0.96800000000000008</v>
      </c>
      <c r="P121" s="10">
        <f t="shared" si="9"/>
        <v>0.96800000000000008</v>
      </c>
      <c r="Q121" s="9" t="str">
        <f t="shared" si="10"/>
        <v>koolkast-cool &amp; 1000 &amp; wueb &amp; 5 &amp; 33,88 &amp; 33,88 &amp; 35 &amp; 1,1200 &amp; 1,1200 &amp; 0,9680 &amp; 0,9680 \\</v>
      </c>
    </row>
    <row r="122" spans="1:17" x14ac:dyDescent="0.2">
      <c r="A122" s="2">
        <f t="shared" si="11"/>
        <v>120</v>
      </c>
      <c r="B122" s="1">
        <v>30</v>
      </c>
      <c r="C122" s="1" t="s">
        <v>141</v>
      </c>
      <c r="D122" s="1" t="s">
        <v>111</v>
      </c>
      <c r="E122" s="1">
        <v>500</v>
      </c>
      <c r="F122" s="1" t="s">
        <v>11</v>
      </c>
      <c r="G122" s="1" t="s">
        <v>12</v>
      </c>
      <c r="H122" s="1" t="s">
        <v>13</v>
      </c>
      <c r="I122" s="1">
        <v>10</v>
      </c>
      <c r="J122" s="5">
        <v>33.869999999999997</v>
      </c>
      <c r="K122" s="5">
        <v>33.869999999999997</v>
      </c>
      <c r="L122" s="6">
        <v>35</v>
      </c>
      <c r="M122" s="6">
        <f t="shared" si="6"/>
        <v>1.1300000000000026</v>
      </c>
      <c r="N122" s="6">
        <f t="shared" si="7"/>
        <v>1.1300000000000026</v>
      </c>
      <c r="O122" s="7">
        <f t="shared" si="8"/>
        <v>0.96771428571428564</v>
      </c>
      <c r="P122" s="7">
        <f t="shared" si="9"/>
        <v>0.96771428571428564</v>
      </c>
      <c r="Q122" s="9" t="str">
        <f t="shared" si="10"/>
        <v>koolkast-cool &amp; 500 &amp; lb &amp; 10 &amp; 33,87 &amp; 33,87 &amp; 35 &amp; 1,1300 &amp; 1,1300 &amp; 0,9677 &amp; 0,9677 \\</v>
      </c>
    </row>
    <row r="123" spans="1:17" x14ac:dyDescent="0.2">
      <c r="A123" s="2">
        <f t="shared" si="11"/>
        <v>121</v>
      </c>
      <c r="B123" s="2">
        <v>31</v>
      </c>
      <c r="C123" s="2" t="s">
        <v>142</v>
      </c>
      <c r="D123" s="2" t="s">
        <v>111</v>
      </c>
      <c r="E123" s="2">
        <v>500</v>
      </c>
      <c r="F123" s="2" t="s">
        <v>11</v>
      </c>
      <c r="G123" s="2" t="s">
        <v>24</v>
      </c>
      <c r="H123" s="2" t="s">
        <v>25</v>
      </c>
      <c r="I123" s="2">
        <v>0</v>
      </c>
      <c r="J123" s="8">
        <v>33.869999999999997</v>
      </c>
      <c r="K123" s="8">
        <v>33.869999999999997</v>
      </c>
      <c r="L123" s="9">
        <v>35</v>
      </c>
      <c r="M123" s="9">
        <f t="shared" si="6"/>
        <v>1.1300000000000026</v>
      </c>
      <c r="N123" s="9">
        <f t="shared" si="7"/>
        <v>1.1300000000000026</v>
      </c>
      <c r="O123" s="10">
        <f t="shared" si="8"/>
        <v>0.96771428571428564</v>
      </c>
      <c r="P123" s="10">
        <f t="shared" si="9"/>
        <v>0.96771428571428564</v>
      </c>
      <c r="Q123" s="9" t="str">
        <f t="shared" si="10"/>
        <v>koolkast-cool &amp; 500 &amp; none &amp; 0 &amp; 33,87 &amp; 33,87 &amp; 35 &amp; 1,1300 &amp; 1,1300 &amp; 0,9677 &amp; 0,9677 \\</v>
      </c>
    </row>
    <row r="124" spans="1:17" x14ac:dyDescent="0.2">
      <c r="A124" s="2">
        <f t="shared" si="11"/>
        <v>122</v>
      </c>
      <c r="B124" s="1">
        <v>32</v>
      </c>
      <c r="C124" s="1" t="s">
        <v>143</v>
      </c>
      <c r="D124" s="1" t="s">
        <v>111</v>
      </c>
      <c r="E124" s="1">
        <v>500</v>
      </c>
      <c r="F124" s="1" t="s">
        <v>11</v>
      </c>
      <c r="G124" s="1" t="s">
        <v>12</v>
      </c>
      <c r="H124" s="1" t="s">
        <v>15</v>
      </c>
      <c r="I124" s="1">
        <v>3</v>
      </c>
      <c r="J124" s="5">
        <v>67.75</v>
      </c>
      <c r="K124" s="5">
        <v>33.869999999999997</v>
      </c>
      <c r="L124" s="6">
        <v>35</v>
      </c>
      <c r="M124" s="6">
        <f t="shared" si="6"/>
        <v>-32.75</v>
      </c>
      <c r="N124" s="6">
        <f t="shared" si="7"/>
        <v>1.1300000000000026</v>
      </c>
      <c r="O124" s="7">
        <f t="shared" si="8"/>
        <v>1.9357142857142857</v>
      </c>
      <c r="P124" s="7">
        <f t="shared" si="9"/>
        <v>0.96771428571428564</v>
      </c>
      <c r="Q124" s="9" t="str">
        <f t="shared" si="10"/>
        <v>koolkast-cool &amp; 500 &amp; wueb &amp; 3 &amp; 67,75 &amp; 33,87 &amp; 35 &amp; -32,7500 &amp; 1,1300 &amp; 1,9357 &amp; 0,9677 \\</v>
      </c>
    </row>
    <row r="125" spans="1:17" x14ac:dyDescent="0.2">
      <c r="A125" s="2">
        <f t="shared" si="11"/>
        <v>123</v>
      </c>
      <c r="B125" s="2">
        <v>33</v>
      </c>
      <c r="C125" s="2" t="s">
        <v>144</v>
      </c>
      <c r="D125" s="2" t="s">
        <v>111</v>
      </c>
      <c r="E125" s="2">
        <v>500</v>
      </c>
      <c r="F125" s="2" t="s">
        <v>11</v>
      </c>
      <c r="G125" s="2" t="s">
        <v>12</v>
      </c>
      <c r="H125" s="2" t="s">
        <v>13</v>
      </c>
      <c r="I125" s="2">
        <v>5</v>
      </c>
      <c r="J125" s="8">
        <v>33.869999999999997</v>
      </c>
      <c r="K125" s="8">
        <v>33.869999999999997</v>
      </c>
      <c r="L125" s="9">
        <v>35</v>
      </c>
      <c r="M125" s="9">
        <f t="shared" si="6"/>
        <v>1.1300000000000026</v>
      </c>
      <c r="N125" s="9">
        <f t="shared" si="7"/>
        <v>1.1300000000000026</v>
      </c>
      <c r="O125" s="10">
        <f t="shared" si="8"/>
        <v>0.96771428571428564</v>
      </c>
      <c r="P125" s="10">
        <f t="shared" si="9"/>
        <v>0.96771428571428564</v>
      </c>
      <c r="Q125" s="9" t="str">
        <f t="shared" si="10"/>
        <v>koolkast-cool &amp; 500 &amp; lb &amp; 5 &amp; 33,87 &amp; 33,87 &amp; 35 &amp; 1,1300 &amp; 1,1300 &amp; 0,9677 &amp; 0,9677 \\</v>
      </c>
    </row>
    <row r="126" spans="1:17" x14ac:dyDescent="0.2">
      <c r="A126" s="2">
        <f t="shared" si="11"/>
        <v>124</v>
      </c>
      <c r="B126" s="1">
        <v>34</v>
      </c>
      <c r="C126" s="1" t="s">
        <v>145</v>
      </c>
      <c r="D126" s="1" t="s">
        <v>111</v>
      </c>
      <c r="E126" s="1">
        <v>500</v>
      </c>
      <c r="F126" s="1" t="s">
        <v>11</v>
      </c>
      <c r="G126" s="1" t="s">
        <v>12</v>
      </c>
      <c r="H126" s="1" t="s">
        <v>18</v>
      </c>
      <c r="I126" s="1">
        <v>5</v>
      </c>
      <c r="J126" s="5">
        <v>33.869999999999997</v>
      </c>
      <c r="K126" s="5">
        <v>33.869999999999997</v>
      </c>
      <c r="L126" s="6">
        <v>35</v>
      </c>
      <c r="M126" s="6">
        <f t="shared" si="6"/>
        <v>1.1300000000000026</v>
      </c>
      <c r="N126" s="6">
        <f t="shared" si="7"/>
        <v>1.1300000000000026</v>
      </c>
      <c r="O126" s="7">
        <f t="shared" si="8"/>
        <v>0.96771428571428564</v>
      </c>
      <c r="P126" s="7">
        <f t="shared" si="9"/>
        <v>0.96771428571428564</v>
      </c>
      <c r="Q126" s="9" t="str">
        <f t="shared" si="10"/>
        <v>koolkast-cool &amp; 500 &amp; stb &amp; 5 &amp; 33,87 &amp; 33,87 &amp; 35 &amp; 1,1300 &amp; 1,1300 &amp; 0,9677 &amp; 0,9677 \\</v>
      </c>
    </row>
    <row r="127" spans="1:17" x14ac:dyDescent="0.2">
      <c r="A127" s="2">
        <f t="shared" si="11"/>
        <v>125</v>
      </c>
      <c r="B127" s="2">
        <v>35</v>
      </c>
      <c r="C127" s="2" t="s">
        <v>146</v>
      </c>
      <c r="D127" s="2" t="s">
        <v>111</v>
      </c>
      <c r="E127" s="2">
        <v>500</v>
      </c>
      <c r="F127" s="2" t="s">
        <v>11</v>
      </c>
      <c r="G127" s="2" t="s">
        <v>12</v>
      </c>
      <c r="H127" s="2" t="s">
        <v>15</v>
      </c>
      <c r="I127" s="2">
        <v>10</v>
      </c>
      <c r="J127" s="8">
        <v>33.869999999999997</v>
      </c>
      <c r="K127" s="8">
        <v>33.869999999999997</v>
      </c>
      <c r="L127" s="9">
        <v>35</v>
      </c>
      <c r="M127" s="9">
        <f t="shared" si="6"/>
        <v>1.1300000000000026</v>
      </c>
      <c r="N127" s="9">
        <f t="shared" si="7"/>
        <v>1.1300000000000026</v>
      </c>
      <c r="O127" s="10">
        <f t="shared" si="8"/>
        <v>0.96771428571428564</v>
      </c>
      <c r="P127" s="10">
        <f t="shared" si="9"/>
        <v>0.96771428571428564</v>
      </c>
      <c r="Q127" s="9" t="str">
        <f t="shared" si="10"/>
        <v>koolkast-cool &amp; 500 &amp; wueb &amp; 10 &amp; 33,87 &amp; 33,87 &amp; 35 &amp; 1,1300 &amp; 1,1300 &amp; 0,9677 &amp; 0,9677 \\</v>
      </c>
    </row>
    <row r="128" spans="1:17" x14ac:dyDescent="0.2">
      <c r="A128" s="2">
        <f t="shared" si="11"/>
        <v>126</v>
      </c>
      <c r="B128" s="1">
        <v>36</v>
      </c>
      <c r="C128" s="1" t="s">
        <v>147</v>
      </c>
      <c r="D128" s="1" t="s">
        <v>111</v>
      </c>
      <c r="E128" s="1">
        <v>500</v>
      </c>
      <c r="F128" s="1" t="s">
        <v>11</v>
      </c>
      <c r="G128" s="1" t="s">
        <v>12</v>
      </c>
      <c r="H128" s="1" t="s">
        <v>13</v>
      </c>
      <c r="I128" s="1">
        <v>3</v>
      </c>
      <c r="J128" s="5">
        <v>67.75</v>
      </c>
      <c r="K128" s="5">
        <v>33.869999999999997</v>
      </c>
      <c r="L128" s="6">
        <v>35</v>
      </c>
      <c r="M128" s="6">
        <f t="shared" si="6"/>
        <v>-32.75</v>
      </c>
      <c r="N128" s="6">
        <f t="shared" si="7"/>
        <v>1.1300000000000026</v>
      </c>
      <c r="O128" s="7">
        <f t="shared" si="8"/>
        <v>1.9357142857142857</v>
      </c>
      <c r="P128" s="7">
        <f t="shared" si="9"/>
        <v>0.96771428571428564</v>
      </c>
      <c r="Q128" s="9" t="str">
        <f t="shared" si="10"/>
        <v>koolkast-cool &amp; 500 &amp; lb &amp; 3 &amp; 67,75 &amp; 33,87 &amp; 35 &amp; -32,7500 &amp; 1,1300 &amp; 1,9357 &amp; 0,9677 \\</v>
      </c>
    </row>
    <row r="129" spans="1:17" x14ac:dyDescent="0.2">
      <c r="A129" s="2">
        <f t="shared" si="11"/>
        <v>127</v>
      </c>
      <c r="B129" s="2">
        <v>37</v>
      </c>
      <c r="C129" s="2" t="s">
        <v>148</v>
      </c>
      <c r="D129" s="2" t="s">
        <v>111</v>
      </c>
      <c r="E129" s="2">
        <v>500</v>
      </c>
      <c r="F129" s="2" t="s">
        <v>11</v>
      </c>
      <c r="G129" s="2" t="s">
        <v>12</v>
      </c>
      <c r="H129" s="2" t="s">
        <v>15</v>
      </c>
      <c r="I129" s="2">
        <v>5</v>
      </c>
      <c r="J129" s="8">
        <v>33.869999999999997</v>
      </c>
      <c r="K129" s="8">
        <v>33.869999999999997</v>
      </c>
      <c r="L129" s="9">
        <v>35</v>
      </c>
      <c r="M129" s="9">
        <f t="shared" si="6"/>
        <v>1.1300000000000026</v>
      </c>
      <c r="N129" s="9">
        <f t="shared" si="7"/>
        <v>1.1300000000000026</v>
      </c>
      <c r="O129" s="10">
        <f t="shared" si="8"/>
        <v>0.96771428571428564</v>
      </c>
      <c r="P129" s="10">
        <f t="shared" si="9"/>
        <v>0.96771428571428564</v>
      </c>
      <c r="Q129" s="9" t="str">
        <f t="shared" si="10"/>
        <v>koolkast-cool &amp; 500 &amp; wueb &amp; 5 &amp; 33,87 &amp; 33,87 &amp; 35 &amp; 1,1300 &amp; 1,1300 &amp; 0,9677 &amp; 0,9677 \\</v>
      </c>
    </row>
    <row r="130" spans="1:17" x14ac:dyDescent="0.2">
      <c r="A130" s="2">
        <f t="shared" si="11"/>
        <v>128</v>
      </c>
      <c r="B130" s="1">
        <v>38</v>
      </c>
      <c r="C130" s="1" t="s">
        <v>149</v>
      </c>
      <c r="D130" s="1" t="s">
        <v>111</v>
      </c>
      <c r="E130" s="1">
        <v>500</v>
      </c>
      <c r="F130" s="1" t="s">
        <v>11</v>
      </c>
      <c r="G130" s="1" t="s">
        <v>12</v>
      </c>
      <c r="H130" s="1" t="s">
        <v>18</v>
      </c>
      <c r="I130" s="1">
        <v>3</v>
      </c>
      <c r="J130" s="5">
        <v>33.869999999999997</v>
      </c>
      <c r="K130" s="5">
        <v>33.869999999999997</v>
      </c>
      <c r="L130" s="6">
        <v>35</v>
      </c>
      <c r="M130" s="6">
        <f t="shared" ref="M130:M193" si="12">L130-J130</f>
        <v>1.1300000000000026</v>
      </c>
      <c r="N130" s="6">
        <f t="shared" ref="N130:N193" si="13">L130-K130</f>
        <v>1.1300000000000026</v>
      </c>
      <c r="O130" s="7">
        <f t="shared" ref="O130:O193" si="14">J130/L130</f>
        <v>0.96771428571428564</v>
      </c>
      <c r="P130" s="7">
        <f t="shared" ref="P130:P193" si="15">K130/L130</f>
        <v>0.96771428571428564</v>
      </c>
      <c r="Q130" s="9" t="str">
        <f t="shared" ref="Q130:Q193" si="16">_xlfn.CONCAT(D130," &amp; ",E130," &amp; ",H130," &amp; ",I130," &amp; ",J130," &amp; ",K130," &amp; ",L130," &amp; ",FIXED(M130,4)," &amp; ",FIXED(N130,4)," &amp; ",FIXED(O130,4)," &amp; ",FIXED(P130,4)," \\")</f>
        <v>koolkast-cool &amp; 500 &amp; stb &amp; 3 &amp; 33,87 &amp; 33,87 &amp; 35 &amp; 1,1300 &amp; 1,1300 &amp; 0,9677 &amp; 0,9677 \\</v>
      </c>
    </row>
    <row r="131" spans="1:17" x14ac:dyDescent="0.2">
      <c r="A131" s="2">
        <f t="shared" si="11"/>
        <v>129</v>
      </c>
      <c r="B131" s="2">
        <v>39</v>
      </c>
      <c r="C131" s="2" t="s">
        <v>150</v>
      </c>
      <c r="D131" s="2" t="s">
        <v>111</v>
      </c>
      <c r="E131" s="2">
        <v>500</v>
      </c>
      <c r="F131" s="2" t="s">
        <v>11</v>
      </c>
      <c r="G131" s="2" t="s">
        <v>12</v>
      </c>
      <c r="H131" s="2" t="s">
        <v>18</v>
      </c>
      <c r="I131" s="2">
        <v>10</v>
      </c>
      <c r="J131" s="8">
        <v>33.869999999999997</v>
      </c>
      <c r="K131" s="8">
        <v>33.869999999999997</v>
      </c>
      <c r="L131" s="9">
        <v>35</v>
      </c>
      <c r="M131" s="9">
        <f t="shared" si="12"/>
        <v>1.1300000000000026</v>
      </c>
      <c r="N131" s="9">
        <f t="shared" si="13"/>
        <v>1.1300000000000026</v>
      </c>
      <c r="O131" s="10">
        <f t="shared" si="14"/>
        <v>0.96771428571428564</v>
      </c>
      <c r="P131" s="10">
        <f t="shared" si="15"/>
        <v>0.96771428571428564</v>
      </c>
      <c r="Q131" s="9" t="str">
        <f t="shared" si="16"/>
        <v>koolkast-cool &amp; 500 &amp; stb &amp; 10 &amp; 33,87 &amp; 33,87 &amp; 35 &amp; 1,1300 &amp; 1,1300 &amp; 0,9677 &amp; 0,9677 \\</v>
      </c>
    </row>
    <row r="132" spans="1:17" x14ac:dyDescent="0.2">
      <c r="A132" s="2">
        <f t="shared" ref="A132:A195" si="17">A131+1</f>
        <v>130</v>
      </c>
      <c r="B132" s="1">
        <v>40</v>
      </c>
      <c r="C132" s="1" t="s">
        <v>151</v>
      </c>
      <c r="D132" s="1" t="s">
        <v>111</v>
      </c>
      <c r="E132" s="1">
        <v>240</v>
      </c>
      <c r="F132" s="1" t="s">
        <v>11</v>
      </c>
      <c r="G132" s="1" t="s">
        <v>12</v>
      </c>
      <c r="H132" s="1" t="s">
        <v>18</v>
      </c>
      <c r="I132" s="1">
        <v>3</v>
      </c>
      <c r="J132" s="5">
        <v>33.74</v>
      </c>
      <c r="K132" s="5">
        <v>33.74</v>
      </c>
      <c r="L132" s="6">
        <v>35</v>
      </c>
      <c r="M132" s="6">
        <f t="shared" si="12"/>
        <v>1.259999999999998</v>
      </c>
      <c r="N132" s="6">
        <f t="shared" si="13"/>
        <v>1.259999999999998</v>
      </c>
      <c r="O132" s="7">
        <f t="shared" si="14"/>
        <v>0.96400000000000008</v>
      </c>
      <c r="P132" s="7">
        <f t="shared" si="15"/>
        <v>0.96400000000000008</v>
      </c>
      <c r="Q132" s="9" t="str">
        <f t="shared" si="16"/>
        <v>koolkast-cool &amp; 240 &amp; stb &amp; 3 &amp; 33,74 &amp; 33,74 &amp; 35 &amp; 1,2600 &amp; 1,2600 &amp; 0,9640 &amp; 0,9640 \\</v>
      </c>
    </row>
    <row r="133" spans="1:17" x14ac:dyDescent="0.2">
      <c r="A133" s="2">
        <f t="shared" si="17"/>
        <v>131</v>
      </c>
      <c r="B133" s="2">
        <v>41</v>
      </c>
      <c r="C133" s="2" t="s">
        <v>152</v>
      </c>
      <c r="D133" s="2" t="s">
        <v>111</v>
      </c>
      <c r="E133" s="2">
        <v>240</v>
      </c>
      <c r="F133" s="2" t="s">
        <v>11</v>
      </c>
      <c r="G133" s="2" t="s">
        <v>12</v>
      </c>
      <c r="H133" s="2" t="s">
        <v>13</v>
      </c>
      <c r="I133" s="2">
        <v>5</v>
      </c>
      <c r="J133" s="8">
        <v>33.74</v>
      </c>
      <c r="K133" s="8">
        <v>33.74</v>
      </c>
      <c r="L133" s="9">
        <v>35</v>
      </c>
      <c r="M133" s="9">
        <f t="shared" si="12"/>
        <v>1.259999999999998</v>
      </c>
      <c r="N133" s="9">
        <f t="shared" si="13"/>
        <v>1.259999999999998</v>
      </c>
      <c r="O133" s="10">
        <f t="shared" si="14"/>
        <v>0.96400000000000008</v>
      </c>
      <c r="P133" s="10">
        <f t="shared" si="15"/>
        <v>0.96400000000000008</v>
      </c>
      <c r="Q133" s="9" t="str">
        <f t="shared" si="16"/>
        <v>koolkast-cool &amp; 240 &amp; lb &amp; 5 &amp; 33,74 &amp; 33,74 &amp; 35 &amp; 1,2600 &amp; 1,2600 &amp; 0,9640 &amp; 0,9640 \\</v>
      </c>
    </row>
    <row r="134" spans="1:17" x14ac:dyDescent="0.2">
      <c r="A134" s="2">
        <f t="shared" si="17"/>
        <v>132</v>
      </c>
      <c r="B134" s="1">
        <v>42</v>
      </c>
      <c r="C134" s="1" t="s">
        <v>153</v>
      </c>
      <c r="D134" s="1" t="s">
        <v>111</v>
      </c>
      <c r="E134" s="1">
        <v>240</v>
      </c>
      <c r="F134" s="1" t="s">
        <v>11</v>
      </c>
      <c r="G134" s="1" t="s">
        <v>12</v>
      </c>
      <c r="H134" s="1" t="s">
        <v>15</v>
      </c>
      <c r="I134" s="1">
        <v>3</v>
      </c>
      <c r="J134" s="5">
        <v>28.57</v>
      </c>
      <c r="K134" s="5">
        <v>33.74</v>
      </c>
      <c r="L134" s="6">
        <v>35</v>
      </c>
      <c r="M134" s="6">
        <f t="shared" si="12"/>
        <v>6.43</v>
      </c>
      <c r="N134" s="6">
        <f t="shared" si="13"/>
        <v>1.259999999999998</v>
      </c>
      <c r="O134" s="7">
        <f t="shared" si="14"/>
        <v>0.81628571428571428</v>
      </c>
      <c r="P134" s="7">
        <f t="shared" si="15"/>
        <v>0.96400000000000008</v>
      </c>
      <c r="Q134" s="9" t="str">
        <f t="shared" si="16"/>
        <v>koolkast-cool &amp; 240 &amp; wueb &amp; 3 &amp; 28,57 &amp; 33,74 &amp; 35 &amp; 6,4300 &amp; 1,2600 &amp; 0,8163 &amp; 0,9640 \\</v>
      </c>
    </row>
    <row r="135" spans="1:17" x14ac:dyDescent="0.2">
      <c r="A135" s="2">
        <f t="shared" si="17"/>
        <v>133</v>
      </c>
      <c r="B135" s="2">
        <v>43</v>
      </c>
      <c r="C135" s="2" t="s">
        <v>154</v>
      </c>
      <c r="D135" s="2" t="s">
        <v>111</v>
      </c>
      <c r="E135" s="2">
        <v>240</v>
      </c>
      <c r="F135" s="2" t="s">
        <v>11</v>
      </c>
      <c r="G135" s="2" t="s">
        <v>12</v>
      </c>
      <c r="H135" s="2" t="s">
        <v>15</v>
      </c>
      <c r="I135" s="2">
        <v>10</v>
      </c>
      <c r="J135" s="8">
        <v>28.57</v>
      </c>
      <c r="K135" s="8">
        <v>33.74</v>
      </c>
      <c r="L135" s="9">
        <v>35</v>
      </c>
      <c r="M135" s="9">
        <f t="shared" si="12"/>
        <v>6.43</v>
      </c>
      <c r="N135" s="9">
        <f t="shared" si="13"/>
        <v>1.259999999999998</v>
      </c>
      <c r="O135" s="10">
        <f t="shared" si="14"/>
        <v>0.81628571428571428</v>
      </c>
      <c r="P135" s="10">
        <f t="shared" si="15"/>
        <v>0.96400000000000008</v>
      </c>
      <c r="Q135" s="9" t="str">
        <f t="shared" si="16"/>
        <v>koolkast-cool &amp; 240 &amp; wueb &amp; 10 &amp; 28,57 &amp; 33,74 &amp; 35 &amp; 6,4300 &amp; 1,2600 &amp; 0,8163 &amp; 0,9640 \\</v>
      </c>
    </row>
    <row r="136" spans="1:17" x14ac:dyDescent="0.2">
      <c r="A136" s="2">
        <f t="shared" si="17"/>
        <v>134</v>
      </c>
      <c r="B136" s="1">
        <v>44</v>
      </c>
      <c r="C136" s="1" t="s">
        <v>155</v>
      </c>
      <c r="D136" s="1" t="s">
        <v>111</v>
      </c>
      <c r="E136" s="1">
        <v>240</v>
      </c>
      <c r="F136" s="1" t="s">
        <v>11</v>
      </c>
      <c r="G136" s="1" t="s">
        <v>12</v>
      </c>
      <c r="H136" s="1" t="s">
        <v>15</v>
      </c>
      <c r="I136" s="1">
        <v>5</v>
      </c>
      <c r="J136" s="5">
        <v>55.51</v>
      </c>
      <c r="K136" s="5">
        <v>33.74</v>
      </c>
      <c r="L136" s="6">
        <v>35</v>
      </c>
      <c r="M136" s="6">
        <f t="shared" si="12"/>
        <v>-20.509999999999998</v>
      </c>
      <c r="N136" s="6">
        <f t="shared" si="13"/>
        <v>1.259999999999998</v>
      </c>
      <c r="O136" s="7">
        <f t="shared" si="14"/>
        <v>1.5859999999999999</v>
      </c>
      <c r="P136" s="7">
        <f t="shared" si="15"/>
        <v>0.96400000000000008</v>
      </c>
      <c r="Q136" s="9" t="str">
        <f t="shared" si="16"/>
        <v>koolkast-cool &amp; 240 &amp; wueb &amp; 5 &amp; 55,51 &amp; 33,74 &amp; 35 &amp; -20,5100 &amp; 1,2600 &amp; 1,5860 &amp; 0,9640 \\</v>
      </c>
    </row>
    <row r="137" spans="1:17" x14ac:dyDescent="0.2">
      <c r="A137" s="2">
        <f t="shared" si="17"/>
        <v>135</v>
      </c>
      <c r="B137" s="2">
        <v>45</v>
      </c>
      <c r="C137" s="2" t="s">
        <v>156</v>
      </c>
      <c r="D137" s="2" t="s">
        <v>111</v>
      </c>
      <c r="E137" s="2">
        <v>240</v>
      </c>
      <c r="F137" s="2" t="s">
        <v>11</v>
      </c>
      <c r="G137" s="2" t="s">
        <v>12</v>
      </c>
      <c r="H137" s="2" t="s">
        <v>18</v>
      </c>
      <c r="I137" s="2">
        <v>5</v>
      </c>
      <c r="J137" s="8">
        <v>67.760000000000005</v>
      </c>
      <c r="K137" s="8">
        <v>33.74</v>
      </c>
      <c r="L137" s="9">
        <v>35</v>
      </c>
      <c r="M137" s="9">
        <f t="shared" si="12"/>
        <v>-32.760000000000005</v>
      </c>
      <c r="N137" s="9">
        <f t="shared" si="13"/>
        <v>1.259999999999998</v>
      </c>
      <c r="O137" s="10">
        <f t="shared" si="14"/>
        <v>1.9360000000000002</v>
      </c>
      <c r="P137" s="10">
        <f t="shared" si="15"/>
        <v>0.96400000000000008</v>
      </c>
      <c r="Q137" s="9" t="str">
        <f t="shared" si="16"/>
        <v>koolkast-cool &amp; 240 &amp; stb &amp; 5 &amp; 67,76 &amp; 33,74 &amp; 35 &amp; -32,7600 &amp; 1,2600 &amp; 1,9360 &amp; 0,9640 \\</v>
      </c>
    </row>
    <row r="138" spans="1:17" x14ac:dyDescent="0.2">
      <c r="A138" s="2">
        <f t="shared" si="17"/>
        <v>136</v>
      </c>
      <c r="B138" s="1">
        <v>46</v>
      </c>
      <c r="C138" s="1" t="s">
        <v>157</v>
      </c>
      <c r="D138" s="1" t="s">
        <v>111</v>
      </c>
      <c r="E138" s="1">
        <v>240</v>
      </c>
      <c r="F138" s="1" t="s">
        <v>11</v>
      </c>
      <c r="G138" s="1" t="s">
        <v>12</v>
      </c>
      <c r="H138" s="1" t="s">
        <v>13</v>
      </c>
      <c r="I138" s="1">
        <v>3</v>
      </c>
      <c r="J138" s="5">
        <v>27.48</v>
      </c>
      <c r="K138" s="5">
        <v>33.74</v>
      </c>
      <c r="L138" s="6">
        <v>35</v>
      </c>
      <c r="M138" s="6">
        <f t="shared" si="12"/>
        <v>7.52</v>
      </c>
      <c r="N138" s="6">
        <f t="shared" si="13"/>
        <v>1.259999999999998</v>
      </c>
      <c r="O138" s="7">
        <f t="shared" si="14"/>
        <v>0.78514285714285714</v>
      </c>
      <c r="P138" s="7">
        <f t="shared" si="15"/>
        <v>0.96400000000000008</v>
      </c>
      <c r="Q138" s="9" t="str">
        <f t="shared" si="16"/>
        <v>koolkast-cool &amp; 240 &amp; lb &amp; 3 &amp; 27,48 &amp; 33,74 &amp; 35 &amp; 7,5200 &amp; 1,2600 &amp; 0,7851 &amp; 0,9640 \\</v>
      </c>
    </row>
    <row r="139" spans="1:17" x14ac:dyDescent="0.2">
      <c r="A139" s="2">
        <f t="shared" si="17"/>
        <v>137</v>
      </c>
      <c r="B139" s="2">
        <v>47</v>
      </c>
      <c r="C139" s="2" t="s">
        <v>158</v>
      </c>
      <c r="D139" s="2" t="s">
        <v>111</v>
      </c>
      <c r="E139" s="2">
        <v>240</v>
      </c>
      <c r="F139" s="2" t="s">
        <v>11</v>
      </c>
      <c r="G139" s="2" t="s">
        <v>24</v>
      </c>
      <c r="H139" s="2" t="s">
        <v>25</v>
      </c>
      <c r="I139" s="2">
        <v>0</v>
      </c>
      <c r="J139" s="8">
        <v>27.48</v>
      </c>
      <c r="K139" s="8">
        <v>33.74</v>
      </c>
      <c r="L139" s="9">
        <v>35</v>
      </c>
      <c r="M139" s="9">
        <f t="shared" si="12"/>
        <v>7.52</v>
      </c>
      <c r="N139" s="9">
        <f t="shared" si="13"/>
        <v>1.259999999999998</v>
      </c>
      <c r="O139" s="10">
        <f t="shared" si="14"/>
        <v>0.78514285714285714</v>
      </c>
      <c r="P139" s="10">
        <f t="shared" si="15"/>
        <v>0.96400000000000008</v>
      </c>
      <c r="Q139" s="9" t="str">
        <f t="shared" si="16"/>
        <v>koolkast-cool &amp; 240 &amp; none &amp; 0 &amp; 27,48 &amp; 33,74 &amp; 35 &amp; 7,5200 &amp; 1,2600 &amp; 0,7851 &amp; 0,9640 \\</v>
      </c>
    </row>
    <row r="140" spans="1:17" x14ac:dyDescent="0.2">
      <c r="A140" s="2">
        <f t="shared" si="17"/>
        <v>138</v>
      </c>
      <c r="B140" s="1">
        <v>48</v>
      </c>
      <c r="C140" s="1" t="s">
        <v>159</v>
      </c>
      <c r="D140" s="1" t="s">
        <v>111</v>
      </c>
      <c r="E140" s="1">
        <v>240</v>
      </c>
      <c r="F140" s="1" t="s">
        <v>11</v>
      </c>
      <c r="G140" s="1" t="s">
        <v>12</v>
      </c>
      <c r="H140" s="1" t="s">
        <v>13</v>
      </c>
      <c r="I140" s="1">
        <v>10</v>
      </c>
      <c r="J140" s="5">
        <v>33.74</v>
      </c>
      <c r="K140" s="5">
        <v>33.74</v>
      </c>
      <c r="L140" s="6">
        <v>35</v>
      </c>
      <c r="M140" s="6">
        <f t="shared" si="12"/>
        <v>1.259999999999998</v>
      </c>
      <c r="N140" s="6">
        <f t="shared" si="13"/>
        <v>1.259999999999998</v>
      </c>
      <c r="O140" s="7">
        <f t="shared" si="14"/>
        <v>0.96400000000000008</v>
      </c>
      <c r="P140" s="7">
        <f t="shared" si="15"/>
        <v>0.96400000000000008</v>
      </c>
      <c r="Q140" s="9" t="str">
        <f t="shared" si="16"/>
        <v>koolkast-cool &amp; 240 &amp; lb &amp; 10 &amp; 33,74 &amp; 33,74 &amp; 35 &amp; 1,2600 &amp; 1,2600 &amp; 0,9640 &amp; 0,9640 \\</v>
      </c>
    </row>
    <row r="141" spans="1:17" x14ac:dyDescent="0.2">
      <c r="A141" s="2">
        <f t="shared" si="17"/>
        <v>139</v>
      </c>
      <c r="B141" s="2">
        <v>49</v>
      </c>
      <c r="C141" s="2" t="s">
        <v>160</v>
      </c>
      <c r="D141" s="2" t="s">
        <v>111</v>
      </c>
      <c r="E141" s="2">
        <v>240</v>
      </c>
      <c r="F141" s="2" t="s">
        <v>11</v>
      </c>
      <c r="G141" s="2" t="s">
        <v>12</v>
      </c>
      <c r="H141" s="2" t="s">
        <v>18</v>
      </c>
      <c r="I141" s="2">
        <v>10</v>
      </c>
      <c r="J141" s="8">
        <v>33.74</v>
      </c>
      <c r="K141" s="8">
        <v>33.74</v>
      </c>
      <c r="L141" s="9">
        <v>35</v>
      </c>
      <c r="M141" s="9">
        <f t="shared" si="12"/>
        <v>1.259999999999998</v>
      </c>
      <c r="N141" s="9">
        <f t="shared" si="13"/>
        <v>1.259999999999998</v>
      </c>
      <c r="O141" s="10">
        <f t="shared" si="14"/>
        <v>0.96400000000000008</v>
      </c>
      <c r="P141" s="10">
        <f t="shared" si="15"/>
        <v>0.96400000000000008</v>
      </c>
      <c r="Q141" s="9" t="str">
        <f t="shared" si="16"/>
        <v>koolkast-cool &amp; 240 &amp; stb &amp; 10 &amp; 33,74 &amp; 33,74 &amp; 35 &amp; 1,2600 &amp; 1,2600 &amp; 0,9640 &amp; 0,9640 \\</v>
      </c>
    </row>
    <row r="142" spans="1:17" x14ac:dyDescent="0.2">
      <c r="A142" s="2">
        <f t="shared" si="17"/>
        <v>140</v>
      </c>
      <c r="B142" s="1">
        <v>0</v>
      </c>
      <c r="C142" s="1" t="s">
        <v>161</v>
      </c>
      <c r="D142" s="1" t="s">
        <v>162</v>
      </c>
      <c r="E142" s="1">
        <v>250</v>
      </c>
      <c r="F142" s="1" t="s">
        <v>11</v>
      </c>
      <c r="G142" s="1" t="s">
        <v>12</v>
      </c>
      <c r="H142" s="1" t="s">
        <v>15</v>
      </c>
      <c r="I142" s="1">
        <v>10</v>
      </c>
      <c r="J142" s="5">
        <v>28.47</v>
      </c>
      <c r="K142" s="5">
        <v>4.79</v>
      </c>
      <c r="L142" s="6">
        <v>55</v>
      </c>
      <c r="M142" s="6">
        <f t="shared" si="12"/>
        <v>26.53</v>
      </c>
      <c r="N142" s="6">
        <f t="shared" si="13"/>
        <v>50.21</v>
      </c>
      <c r="O142" s="7">
        <f t="shared" si="14"/>
        <v>0.51763636363636356</v>
      </c>
      <c r="P142" s="7">
        <f t="shared" si="15"/>
        <v>8.7090909090909094E-2</v>
      </c>
      <c r="Q142" s="9" t="str">
        <f t="shared" si="16"/>
        <v>koolkast-freeze &amp; 250 &amp; wueb &amp; 10 &amp; 28,47 &amp; 4,79 &amp; 55 &amp; 26,5300 &amp; 50,2100 &amp; 0,5176 &amp; 0,0871 \\</v>
      </c>
    </row>
    <row r="143" spans="1:17" x14ac:dyDescent="0.2">
      <c r="A143" s="2">
        <f t="shared" si="17"/>
        <v>141</v>
      </c>
      <c r="B143" s="2">
        <v>1</v>
      </c>
      <c r="C143" s="2" t="s">
        <v>163</v>
      </c>
      <c r="D143" s="2" t="s">
        <v>162</v>
      </c>
      <c r="E143" s="2">
        <v>250</v>
      </c>
      <c r="F143" s="2" t="s">
        <v>11</v>
      </c>
      <c r="G143" s="2" t="s">
        <v>12</v>
      </c>
      <c r="H143" s="2" t="s">
        <v>13</v>
      </c>
      <c r="I143" s="2">
        <v>5</v>
      </c>
      <c r="J143" s="8">
        <v>30.97</v>
      </c>
      <c r="K143" s="8">
        <v>18.02</v>
      </c>
      <c r="L143" s="9">
        <v>55</v>
      </c>
      <c r="M143" s="9">
        <f t="shared" si="12"/>
        <v>24.03</v>
      </c>
      <c r="N143" s="9">
        <f t="shared" si="13"/>
        <v>36.980000000000004</v>
      </c>
      <c r="O143" s="10">
        <f t="shared" si="14"/>
        <v>0.56309090909090909</v>
      </c>
      <c r="P143" s="10">
        <f t="shared" si="15"/>
        <v>0.32763636363636361</v>
      </c>
      <c r="Q143" s="9" t="str">
        <f t="shared" si="16"/>
        <v>koolkast-freeze &amp; 250 &amp; lb &amp; 5 &amp; 30,97 &amp; 18,02 &amp; 55 &amp; 24,0300 &amp; 36,9800 &amp; 0,5631 &amp; 0,3276 \\</v>
      </c>
    </row>
    <row r="144" spans="1:17" x14ac:dyDescent="0.2">
      <c r="A144" s="2">
        <f t="shared" si="17"/>
        <v>142</v>
      </c>
      <c r="B144" s="1">
        <v>2</v>
      </c>
      <c r="C144" s="1" t="s">
        <v>164</v>
      </c>
      <c r="D144" s="1" t="s">
        <v>162</v>
      </c>
      <c r="E144" s="1">
        <v>250</v>
      </c>
      <c r="F144" s="1" t="s">
        <v>11</v>
      </c>
      <c r="G144" s="1" t="s">
        <v>12</v>
      </c>
      <c r="H144" s="1" t="s">
        <v>15</v>
      </c>
      <c r="I144" s="1">
        <v>3</v>
      </c>
      <c r="J144" s="5">
        <v>121.48</v>
      </c>
      <c r="K144" s="5">
        <v>3.66</v>
      </c>
      <c r="L144" s="6">
        <v>55</v>
      </c>
      <c r="M144" s="6">
        <f t="shared" si="12"/>
        <v>-66.48</v>
      </c>
      <c r="N144" s="6">
        <f t="shared" si="13"/>
        <v>51.34</v>
      </c>
      <c r="O144" s="7">
        <f t="shared" si="14"/>
        <v>2.2087272727272729</v>
      </c>
      <c r="P144" s="7">
        <f t="shared" si="15"/>
        <v>6.6545454545454547E-2</v>
      </c>
      <c r="Q144" s="9" t="str">
        <f t="shared" si="16"/>
        <v>koolkast-freeze &amp; 250 &amp; wueb &amp; 3 &amp; 121,48 &amp; 3,66 &amp; 55 &amp; -66,4800 &amp; 51,3400 &amp; 2,2087 &amp; 0,0665 \\</v>
      </c>
    </row>
    <row r="145" spans="1:17" x14ac:dyDescent="0.2">
      <c r="A145" s="2">
        <f t="shared" si="17"/>
        <v>143</v>
      </c>
      <c r="B145" s="2">
        <v>3</v>
      </c>
      <c r="C145" s="2" t="s">
        <v>165</v>
      </c>
      <c r="D145" s="2" t="s">
        <v>162</v>
      </c>
      <c r="E145" s="2">
        <v>250</v>
      </c>
      <c r="F145" s="2" t="s">
        <v>11</v>
      </c>
      <c r="G145" s="2" t="s">
        <v>12</v>
      </c>
      <c r="H145" s="2" t="s">
        <v>18</v>
      </c>
      <c r="I145" s="2">
        <v>3</v>
      </c>
      <c r="J145" s="8">
        <v>9.86</v>
      </c>
      <c r="K145" s="8">
        <v>37.49</v>
      </c>
      <c r="L145" s="9">
        <v>55</v>
      </c>
      <c r="M145" s="9">
        <f t="shared" si="12"/>
        <v>45.14</v>
      </c>
      <c r="N145" s="9">
        <f t="shared" si="13"/>
        <v>17.509999999999998</v>
      </c>
      <c r="O145" s="10">
        <f t="shared" si="14"/>
        <v>0.17927272727272725</v>
      </c>
      <c r="P145" s="10">
        <f t="shared" si="15"/>
        <v>0.68163636363636371</v>
      </c>
      <c r="Q145" s="9" t="str">
        <f t="shared" si="16"/>
        <v>koolkast-freeze &amp; 250 &amp; stb &amp; 3 &amp; 9,86 &amp; 37,49 &amp; 55 &amp; 45,1400 &amp; 17,5100 &amp; 0,1793 &amp; 0,6816 \\</v>
      </c>
    </row>
    <row r="146" spans="1:17" x14ac:dyDescent="0.2">
      <c r="A146" s="2">
        <f t="shared" si="17"/>
        <v>144</v>
      </c>
      <c r="B146" s="1">
        <v>4</v>
      </c>
      <c r="C146" s="1" t="s">
        <v>166</v>
      </c>
      <c r="D146" s="1" t="s">
        <v>162</v>
      </c>
      <c r="E146" s="1">
        <v>250</v>
      </c>
      <c r="F146" s="1" t="s">
        <v>11</v>
      </c>
      <c r="G146" s="1" t="s">
        <v>24</v>
      </c>
      <c r="H146" s="1" t="s">
        <v>25</v>
      </c>
      <c r="I146" s="1">
        <v>0</v>
      </c>
      <c r="J146" s="5">
        <v>3.38</v>
      </c>
      <c r="K146" s="5">
        <v>103.72</v>
      </c>
      <c r="L146" s="6">
        <v>55</v>
      </c>
      <c r="M146" s="6">
        <f t="shared" si="12"/>
        <v>51.62</v>
      </c>
      <c r="N146" s="6">
        <f t="shared" si="13"/>
        <v>-48.72</v>
      </c>
      <c r="O146" s="7">
        <f t="shared" si="14"/>
        <v>6.1454545454545449E-2</v>
      </c>
      <c r="P146" s="7">
        <f t="shared" si="15"/>
        <v>1.8858181818181818</v>
      </c>
      <c r="Q146" s="9" t="str">
        <f t="shared" si="16"/>
        <v>koolkast-freeze &amp; 250 &amp; none &amp; 0 &amp; 3,38 &amp; 103,72 &amp; 55 &amp; 51,6200 &amp; -48,7200 &amp; 0,0615 &amp; 1,8858 \\</v>
      </c>
    </row>
    <row r="147" spans="1:17" x14ac:dyDescent="0.2">
      <c r="A147" s="2">
        <f t="shared" si="17"/>
        <v>145</v>
      </c>
      <c r="B147" s="2">
        <v>5</v>
      </c>
      <c r="C147" s="2" t="s">
        <v>167</v>
      </c>
      <c r="D147" s="2" t="s">
        <v>162</v>
      </c>
      <c r="E147" s="2">
        <v>250</v>
      </c>
      <c r="F147" s="2" t="s">
        <v>11</v>
      </c>
      <c r="G147" s="2" t="s">
        <v>12</v>
      </c>
      <c r="H147" s="2" t="s">
        <v>15</v>
      </c>
      <c r="I147" s="2">
        <v>5</v>
      </c>
      <c r="J147" s="8">
        <v>1.97</v>
      </c>
      <c r="K147" s="8">
        <v>3.1</v>
      </c>
      <c r="L147" s="9">
        <v>55</v>
      </c>
      <c r="M147" s="9">
        <f t="shared" si="12"/>
        <v>53.03</v>
      </c>
      <c r="N147" s="9">
        <f t="shared" si="13"/>
        <v>51.9</v>
      </c>
      <c r="O147" s="10">
        <f t="shared" si="14"/>
        <v>3.5818181818181818E-2</v>
      </c>
      <c r="P147" s="10">
        <f t="shared" si="15"/>
        <v>5.6363636363636366E-2</v>
      </c>
      <c r="Q147" s="9" t="str">
        <f t="shared" si="16"/>
        <v>koolkast-freeze &amp; 250 &amp; wueb &amp; 5 &amp; 1,97 &amp; 3,1 &amp; 55 &amp; 53,0300 &amp; 51,9000 &amp; 0,0358 &amp; 0,0564 \\</v>
      </c>
    </row>
    <row r="148" spans="1:17" x14ac:dyDescent="0.2">
      <c r="A148" s="2">
        <f t="shared" si="17"/>
        <v>146</v>
      </c>
      <c r="B148" s="1">
        <v>6</v>
      </c>
      <c r="C148" s="1" t="s">
        <v>168</v>
      </c>
      <c r="D148" s="1" t="s">
        <v>162</v>
      </c>
      <c r="E148" s="1">
        <v>250</v>
      </c>
      <c r="F148" s="1" t="s">
        <v>11</v>
      </c>
      <c r="G148" s="1" t="s">
        <v>12</v>
      </c>
      <c r="H148" s="1" t="s">
        <v>18</v>
      </c>
      <c r="I148" s="1">
        <v>5</v>
      </c>
      <c r="J148" s="5">
        <v>31.29</v>
      </c>
      <c r="K148" s="5">
        <v>68.489999999999995</v>
      </c>
      <c r="L148" s="6">
        <v>55</v>
      </c>
      <c r="M148" s="6">
        <f t="shared" si="12"/>
        <v>23.71</v>
      </c>
      <c r="N148" s="6">
        <f t="shared" si="13"/>
        <v>-13.489999999999995</v>
      </c>
      <c r="O148" s="7">
        <f t="shared" si="14"/>
        <v>0.56890909090909092</v>
      </c>
      <c r="P148" s="7">
        <f t="shared" si="15"/>
        <v>1.2452727272727271</v>
      </c>
      <c r="Q148" s="9" t="str">
        <f t="shared" si="16"/>
        <v>koolkast-freeze &amp; 250 &amp; stb &amp; 5 &amp; 31,29 &amp; 68,49 &amp; 55 &amp; 23,7100 &amp; -13,4900 &amp; 0,5689 &amp; 1,2453 \\</v>
      </c>
    </row>
    <row r="149" spans="1:17" x14ac:dyDescent="0.2">
      <c r="A149" s="2">
        <f t="shared" si="17"/>
        <v>147</v>
      </c>
      <c r="B149" s="2">
        <v>7</v>
      </c>
      <c r="C149" s="2" t="s">
        <v>169</v>
      </c>
      <c r="D149" s="2" t="s">
        <v>162</v>
      </c>
      <c r="E149" s="2">
        <v>250</v>
      </c>
      <c r="F149" s="2" t="s">
        <v>11</v>
      </c>
      <c r="G149" s="2" t="s">
        <v>12</v>
      </c>
      <c r="H149" s="2" t="s">
        <v>13</v>
      </c>
      <c r="I149" s="2">
        <v>3</v>
      </c>
      <c r="J149" s="8">
        <v>3.1</v>
      </c>
      <c r="K149" s="8">
        <v>20.27</v>
      </c>
      <c r="L149" s="9">
        <v>55</v>
      </c>
      <c r="M149" s="9">
        <f t="shared" si="12"/>
        <v>51.9</v>
      </c>
      <c r="N149" s="9">
        <f t="shared" si="13"/>
        <v>34.730000000000004</v>
      </c>
      <c r="O149" s="10">
        <f t="shared" si="14"/>
        <v>5.6363636363636366E-2</v>
      </c>
      <c r="P149" s="10">
        <f t="shared" si="15"/>
        <v>0.36854545454545456</v>
      </c>
      <c r="Q149" s="9" t="str">
        <f t="shared" si="16"/>
        <v>koolkast-freeze &amp; 250 &amp; lb &amp; 3 &amp; 3,1 &amp; 20,27 &amp; 55 &amp; 51,9000 &amp; 34,7300 &amp; 0,0564 &amp; 0,3685 \\</v>
      </c>
    </row>
    <row r="150" spans="1:17" x14ac:dyDescent="0.2">
      <c r="A150" s="2">
        <f t="shared" si="17"/>
        <v>148</v>
      </c>
      <c r="B150" s="1">
        <v>8</v>
      </c>
      <c r="C150" s="1" t="s">
        <v>170</v>
      </c>
      <c r="D150" s="1" t="s">
        <v>162</v>
      </c>
      <c r="E150" s="1">
        <v>250</v>
      </c>
      <c r="F150" s="1" t="s">
        <v>11</v>
      </c>
      <c r="G150" s="1" t="s">
        <v>12</v>
      </c>
      <c r="H150" s="1" t="s">
        <v>18</v>
      </c>
      <c r="I150" s="1">
        <v>10</v>
      </c>
      <c r="J150" s="5">
        <v>0</v>
      </c>
      <c r="K150" s="5">
        <v>26.78</v>
      </c>
      <c r="L150" s="6">
        <v>55</v>
      </c>
      <c r="M150" s="6">
        <f t="shared" si="12"/>
        <v>55</v>
      </c>
      <c r="N150" s="6">
        <f t="shared" si="13"/>
        <v>28.22</v>
      </c>
      <c r="O150" s="7">
        <f t="shared" si="14"/>
        <v>0</v>
      </c>
      <c r="P150" s="7">
        <f t="shared" si="15"/>
        <v>0.4869090909090909</v>
      </c>
      <c r="Q150" s="9" t="str">
        <f t="shared" si="16"/>
        <v>koolkast-freeze &amp; 250 &amp; stb &amp; 10 &amp; 0 &amp; 26,78 &amp; 55 &amp; 55,0000 &amp; 28,2200 &amp; 0,0000 &amp; 0,4869 \\</v>
      </c>
    </row>
    <row r="151" spans="1:17" x14ac:dyDescent="0.2">
      <c r="A151" s="2">
        <f t="shared" si="17"/>
        <v>149</v>
      </c>
      <c r="B151" s="2">
        <v>9</v>
      </c>
      <c r="C151" s="2" t="s">
        <v>171</v>
      </c>
      <c r="D151" s="2" t="s">
        <v>162</v>
      </c>
      <c r="E151" s="2">
        <v>250</v>
      </c>
      <c r="F151" s="2" t="s">
        <v>11</v>
      </c>
      <c r="G151" s="2" t="s">
        <v>12</v>
      </c>
      <c r="H151" s="2" t="s">
        <v>13</v>
      </c>
      <c r="I151" s="2">
        <v>10</v>
      </c>
      <c r="J151" s="8">
        <v>26.46</v>
      </c>
      <c r="K151" s="8">
        <v>31.81</v>
      </c>
      <c r="L151" s="9">
        <v>55</v>
      </c>
      <c r="M151" s="9">
        <f t="shared" si="12"/>
        <v>28.54</v>
      </c>
      <c r="N151" s="9">
        <f t="shared" si="13"/>
        <v>23.19</v>
      </c>
      <c r="O151" s="10">
        <f t="shared" si="14"/>
        <v>0.48109090909090912</v>
      </c>
      <c r="P151" s="10">
        <f t="shared" si="15"/>
        <v>0.5783636363636363</v>
      </c>
      <c r="Q151" s="9" t="str">
        <f t="shared" si="16"/>
        <v>koolkast-freeze &amp; 250 &amp; lb &amp; 10 &amp; 26,46 &amp; 31,81 &amp; 55 &amp; 28,5400 &amp; 23,1900 &amp; 0,4811 &amp; 0,5784 \\</v>
      </c>
    </row>
    <row r="152" spans="1:17" x14ac:dyDescent="0.2">
      <c r="A152" s="2">
        <f t="shared" si="17"/>
        <v>150</v>
      </c>
      <c r="B152" s="1">
        <v>10</v>
      </c>
      <c r="C152" s="1" t="s">
        <v>172</v>
      </c>
      <c r="D152" s="1" t="s">
        <v>162</v>
      </c>
      <c r="E152" s="1">
        <v>60</v>
      </c>
      <c r="F152" s="1" t="s">
        <v>11</v>
      </c>
      <c r="G152" s="1" t="s">
        <v>12</v>
      </c>
      <c r="H152" s="1" t="s">
        <v>15</v>
      </c>
      <c r="I152" s="1">
        <v>3</v>
      </c>
      <c r="J152" s="5">
        <v>26.8</v>
      </c>
      <c r="K152" s="5">
        <v>26.8</v>
      </c>
      <c r="L152" s="6">
        <v>55</v>
      </c>
      <c r="M152" s="6">
        <f t="shared" si="12"/>
        <v>28.2</v>
      </c>
      <c r="N152" s="6">
        <f t="shared" si="13"/>
        <v>28.2</v>
      </c>
      <c r="O152" s="7">
        <f t="shared" si="14"/>
        <v>0.4872727272727273</v>
      </c>
      <c r="P152" s="7">
        <f t="shared" si="15"/>
        <v>0.4872727272727273</v>
      </c>
      <c r="Q152" s="9" t="str">
        <f t="shared" si="16"/>
        <v>koolkast-freeze &amp; 60 &amp; wueb &amp; 3 &amp; 26,8 &amp; 26,8 &amp; 55 &amp; 28,2000 &amp; 28,2000 &amp; 0,4873 &amp; 0,4873 \\</v>
      </c>
    </row>
    <row r="153" spans="1:17" x14ac:dyDescent="0.2">
      <c r="A153" s="2">
        <f t="shared" si="17"/>
        <v>151</v>
      </c>
      <c r="B153" s="2">
        <v>11</v>
      </c>
      <c r="C153" s="2" t="s">
        <v>173</v>
      </c>
      <c r="D153" s="2" t="s">
        <v>162</v>
      </c>
      <c r="E153" s="2">
        <v>60</v>
      </c>
      <c r="F153" s="2" t="s">
        <v>11</v>
      </c>
      <c r="G153" s="2" t="s">
        <v>12</v>
      </c>
      <c r="H153" s="2" t="s">
        <v>13</v>
      </c>
      <c r="I153" s="2">
        <v>3</v>
      </c>
      <c r="J153" s="8">
        <v>26.8</v>
      </c>
      <c r="K153" s="8">
        <v>26.8</v>
      </c>
      <c r="L153" s="9">
        <v>55</v>
      </c>
      <c r="M153" s="9">
        <f t="shared" si="12"/>
        <v>28.2</v>
      </c>
      <c r="N153" s="9">
        <f t="shared" si="13"/>
        <v>28.2</v>
      </c>
      <c r="O153" s="10">
        <f t="shared" si="14"/>
        <v>0.4872727272727273</v>
      </c>
      <c r="P153" s="10">
        <f t="shared" si="15"/>
        <v>0.4872727272727273</v>
      </c>
      <c r="Q153" s="9" t="str">
        <f t="shared" si="16"/>
        <v>koolkast-freeze &amp; 60 &amp; lb &amp; 3 &amp; 26,8 &amp; 26,8 &amp; 55 &amp; 28,2000 &amp; 28,2000 &amp; 0,4873 &amp; 0,4873 \\</v>
      </c>
    </row>
    <row r="154" spans="1:17" x14ac:dyDescent="0.2">
      <c r="A154" s="2">
        <f t="shared" si="17"/>
        <v>152</v>
      </c>
      <c r="B154" s="1">
        <v>12</v>
      </c>
      <c r="C154" s="1" t="s">
        <v>174</v>
      </c>
      <c r="D154" s="1" t="s">
        <v>162</v>
      </c>
      <c r="E154" s="1">
        <v>60</v>
      </c>
      <c r="F154" s="1" t="s">
        <v>11</v>
      </c>
      <c r="G154" s="1" t="s">
        <v>24</v>
      </c>
      <c r="H154" s="1" t="s">
        <v>25</v>
      </c>
      <c r="I154" s="1">
        <v>0</v>
      </c>
      <c r="J154" s="5">
        <v>26.8</v>
      </c>
      <c r="K154" s="5">
        <v>26.8</v>
      </c>
      <c r="L154" s="6">
        <v>55</v>
      </c>
      <c r="M154" s="6">
        <f t="shared" si="12"/>
        <v>28.2</v>
      </c>
      <c r="N154" s="6">
        <f t="shared" si="13"/>
        <v>28.2</v>
      </c>
      <c r="O154" s="7">
        <f t="shared" si="14"/>
        <v>0.4872727272727273</v>
      </c>
      <c r="P154" s="7">
        <f t="shared" si="15"/>
        <v>0.4872727272727273</v>
      </c>
      <c r="Q154" s="9" t="str">
        <f t="shared" si="16"/>
        <v>koolkast-freeze &amp; 60 &amp; none &amp; 0 &amp; 26,8 &amp; 26,8 &amp; 55 &amp; 28,2000 &amp; 28,2000 &amp; 0,4873 &amp; 0,4873 \\</v>
      </c>
    </row>
    <row r="155" spans="1:17" x14ac:dyDescent="0.2">
      <c r="A155" s="2">
        <f t="shared" si="17"/>
        <v>153</v>
      </c>
      <c r="B155" s="2">
        <v>13</v>
      </c>
      <c r="C155" s="2" t="s">
        <v>175</v>
      </c>
      <c r="D155" s="2" t="s">
        <v>162</v>
      </c>
      <c r="E155" s="2">
        <v>60</v>
      </c>
      <c r="F155" s="2" t="s">
        <v>11</v>
      </c>
      <c r="G155" s="2" t="s">
        <v>12</v>
      </c>
      <c r="H155" s="2" t="s">
        <v>18</v>
      </c>
      <c r="I155" s="2">
        <v>3</v>
      </c>
      <c r="J155" s="8">
        <v>26.8</v>
      </c>
      <c r="K155" s="8">
        <v>26.8</v>
      </c>
      <c r="L155" s="9">
        <v>55</v>
      </c>
      <c r="M155" s="9">
        <f t="shared" si="12"/>
        <v>28.2</v>
      </c>
      <c r="N155" s="9">
        <f t="shared" si="13"/>
        <v>28.2</v>
      </c>
      <c r="O155" s="10">
        <f t="shared" si="14"/>
        <v>0.4872727272727273</v>
      </c>
      <c r="P155" s="10">
        <f t="shared" si="15"/>
        <v>0.4872727272727273</v>
      </c>
      <c r="Q155" s="9" t="str">
        <f t="shared" si="16"/>
        <v>koolkast-freeze &amp; 60 &amp; stb &amp; 3 &amp; 26,8 &amp; 26,8 &amp; 55 &amp; 28,2000 &amp; 28,2000 &amp; 0,4873 &amp; 0,4873 \\</v>
      </c>
    </row>
    <row r="156" spans="1:17" x14ac:dyDescent="0.2">
      <c r="A156" s="2">
        <f t="shared" si="17"/>
        <v>154</v>
      </c>
      <c r="B156" s="1">
        <v>14</v>
      </c>
      <c r="C156" s="1" t="s">
        <v>176</v>
      </c>
      <c r="D156" s="1" t="s">
        <v>162</v>
      </c>
      <c r="E156" s="1">
        <v>60</v>
      </c>
      <c r="F156" s="1" t="s">
        <v>11</v>
      </c>
      <c r="G156" s="1" t="s">
        <v>12</v>
      </c>
      <c r="H156" s="1" t="s">
        <v>15</v>
      </c>
      <c r="I156" s="1">
        <v>10</v>
      </c>
      <c r="J156" s="5">
        <v>26.8</v>
      </c>
      <c r="K156" s="5">
        <v>26.8</v>
      </c>
      <c r="L156" s="6">
        <v>55</v>
      </c>
      <c r="M156" s="6">
        <f t="shared" si="12"/>
        <v>28.2</v>
      </c>
      <c r="N156" s="6">
        <f t="shared" si="13"/>
        <v>28.2</v>
      </c>
      <c r="O156" s="7">
        <f t="shared" si="14"/>
        <v>0.4872727272727273</v>
      </c>
      <c r="P156" s="7">
        <f t="shared" si="15"/>
        <v>0.4872727272727273</v>
      </c>
      <c r="Q156" s="9" t="str">
        <f t="shared" si="16"/>
        <v>koolkast-freeze &amp; 60 &amp; wueb &amp; 10 &amp; 26,8 &amp; 26,8 &amp; 55 &amp; 28,2000 &amp; 28,2000 &amp; 0,4873 &amp; 0,4873 \\</v>
      </c>
    </row>
    <row r="157" spans="1:17" x14ac:dyDescent="0.2">
      <c r="A157" s="2">
        <f t="shared" si="17"/>
        <v>155</v>
      </c>
      <c r="B157" s="2">
        <v>15</v>
      </c>
      <c r="C157" s="2" t="s">
        <v>177</v>
      </c>
      <c r="D157" s="2" t="s">
        <v>162</v>
      </c>
      <c r="E157" s="2">
        <v>60</v>
      </c>
      <c r="F157" s="2" t="s">
        <v>11</v>
      </c>
      <c r="G157" s="2" t="s">
        <v>12</v>
      </c>
      <c r="H157" s="2" t="s">
        <v>13</v>
      </c>
      <c r="I157" s="2">
        <v>5</v>
      </c>
      <c r="J157" s="8">
        <v>28.22</v>
      </c>
      <c r="K157" s="8">
        <v>28.22</v>
      </c>
      <c r="L157" s="9">
        <v>55</v>
      </c>
      <c r="M157" s="9">
        <f t="shared" si="12"/>
        <v>26.78</v>
      </c>
      <c r="N157" s="9">
        <f t="shared" si="13"/>
        <v>26.78</v>
      </c>
      <c r="O157" s="10">
        <f t="shared" si="14"/>
        <v>0.51309090909090904</v>
      </c>
      <c r="P157" s="10">
        <f t="shared" si="15"/>
        <v>0.51309090909090904</v>
      </c>
      <c r="Q157" s="9" t="str">
        <f t="shared" si="16"/>
        <v>koolkast-freeze &amp; 60 &amp; lb &amp; 5 &amp; 28,22 &amp; 28,22 &amp; 55 &amp; 26,7800 &amp; 26,7800 &amp; 0,5131 &amp; 0,5131 \\</v>
      </c>
    </row>
    <row r="158" spans="1:17" x14ac:dyDescent="0.2">
      <c r="A158" s="2">
        <f t="shared" si="17"/>
        <v>156</v>
      </c>
      <c r="B158" s="1">
        <v>16</v>
      </c>
      <c r="C158" s="1" t="s">
        <v>178</v>
      </c>
      <c r="D158" s="1" t="s">
        <v>162</v>
      </c>
      <c r="E158" s="1">
        <v>60</v>
      </c>
      <c r="F158" s="1" t="s">
        <v>11</v>
      </c>
      <c r="G158" s="1" t="s">
        <v>12</v>
      </c>
      <c r="H158" s="1" t="s">
        <v>18</v>
      </c>
      <c r="I158" s="1">
        <v>10</v>
      </c>
      <c r="J158" s="5">
        <v>26.8</v>
      </c>
      <c r="K158" s="5">
        <v>26.8</v>
      </c>
      <c r="L158" s="6">
        <v>55</v>
      </c>
      <c r="M158" s="6">
        <f t="shared" si="12"/>
        <v>28.2</v>
      </c>
      <c r="N158" s="6">
        <f t="shared" si="13"/>
        <v>28.2</v>
      </c>
      <c r="O158" s="7">
        <f t="shared" si="14"/>
        <v>0.4872727272727273</v>
      </c>
      <c r="P158" s="7">
        <f t="shared" si="15"/>
        <v>0.4872727272727273</v>
      </c>
      <c r="Q158" s="9" t="str">
        <f t="shared" si="16"/>
        <v>koolkast-freeze &amp; 60 &amp; stb &amp; 10 &amp; 26,8 &amp; 26,8 &amp; 55 &amp; 28,2000 &amp; 28,2000 &amp; 0,4873 &amp; 0,4873 \\</v>
      </c>
    </row>
    <row r="159" spans="1:17" x14ac:dyDescent="0.2">
      <c r="A159" s="2">
        <f t="shared" si="17"/>
        <v>157</v>
      </c>
      <c r="B159" s="2">
        <v>17</v>
      </c>
      <c r="C159" s="2" t="s">
        <v>179</v>
      </c>
      <c r="D159" s="2" t="s">
        <v>162</v>
      </c>
      <c r="E159" s="2">
        <v>60</v>
      </c>
      <c r="F159" s="2" t="s">
        <v>11</v>
      </c>
      <c r="G159" s="2" t="s">
        <v>12</v>
      </c>
      <c r="H159" s="2" t="s">
        <v>18</v>
      </c>
      <c r="I159" s="2">
        <v>5</v>
      </c>
      <c r="J159" s="8">
        <v>27.75</v>
      </c>
      <c r="K159" s="8">
        <v>26.8</v>
      </c>
      <c r="L159" s="9">
        <v>55</v>
      </c>
      <c r="M159" s="9">
        <f t="shared" si="12"/>
        <v>27.25</v>
      </c>
      <c r="N159" s="9">
        <f t="shared" si="13"/>
        <v>28.2</v>
      </c>
      <c r="O159" s="10">
        <f t="shared" si="14"/>
        <v>0.50454545454545452</v>
      </c>
      <c r="P159" s="10">
        <f t="shared" si="15"/>
        <v>0.4872727272727273</v>
      </c>
      <c r="Q159" s="9" t="str">
        <f t="shared" si="16"/>
        <v>koolkast-freeze &amp; 60 &amp; stb &amp; 5 &amp; 27,75 &amp; 26,8 &amp; 55 &amp; 27,2500 &amp; 28,2000 &amp; 0,5045 &amp; 0,4873 \\</v>
      </c>
    </row>
    <row r="160" spans="1:17" x14ac:dyDescent="0.2">
      <c r="A160" s="2">
        <f t="shared" si="17"/>
        <v>158</v>
      </c>
      <c r="B160" s="1">
        <v>18</v>
      </c>
      <c r="C160" s="1" t="s">
        <v>180</v>
      </c>
      <c r="D160" s="1" t="s">
        <v>162</v>
      </c>
      <c r="E160" s="1">
        <v>60</v>
      </c>
      <c r="F160" s="1" t="s">
        <v>11</v>
      </c>
      <c r="G160" s="1" t="s">
        <v>12</v>
      </c>
      <c r="H160" s="1" t="s">
        <v>15</v>
      </c>
      <c r="I160" s="1">
        <v>5</v>
      </c>
      <c r="J160" s="5">
        <v>26.8</v>
      </c>
      <c r="K160" s="5">
        <v>26.8</v>
      </c>
      <c r="L160" s="6">
        <v>55</v>
      </c>
      <c r="M160" s="6">
        <f t="shared" si="12"/>
        <v>28.2</v>
      </c>
      <c r="N160" s="6">
        <f t="shared" si="13"/>
        <v>28.2</v>
      </c>
      <c r="O160" s="7">
        <f t="shared" si="14"/>
        <v>0.4872727272727273</v>
      </c>
      <c r="P160" s="7">
        <f t="shared" si="15"/>
        <v>0.4872727272727273</v>
      </c>
      <c r="Q160" s="9" t="str">
        <f t="shared" si="16"/>
        <v>koolkast-freeze &amp; 60 &amp; wueb &amp; 5 &amp; 26,8 &amp; 26,8 &amp; 55 &amp; 28,2000 &amp; 28,2000 &amp; 0,4873 &amp; 0,4873 \\</v>
      </c>
    </row>
    <row r="161" spans="1:17" x14ac:dyDescent="0.2">
      <c r="A161" s="2">
        <f t="shared" si="17"/>
        <v>159</v>
      </c>
      <c r="B161" s="2">
        <v>19</v>
      </c>
      <c r="C161" s="2" t="s">
        <v>181</v>
      </c>
      <c r="D161" s="2" t="s">
        <v>162</v>
      </c>
      <c r="E161" s="2">
        <v>60</v>
      </c>
      <c r="F161" s="2" t="s">
        <v>11</v>
      </c>
      <c r="G161" s="2" t="s">
        <v>12</v>
      </c>
      <c r="H161" s="2" t="s">
        <v>13</v>
      </c>
      <c r="I161" s="2">
        <v>10</v>
      </c>
      <c r="J161" s="8">
        <v>28.22</v>
      </c>
      <c r="K161" s="8">
        <v>26.8</v>
      </c>
      <c r="L161" s="9">
        <v>55</v>
      </c>
      <c r="M161" s="9">
        <f t="shared" si="12"/>
        <v>26.78</v>
      </c>
      <c r="N161" s="9">
        <f t="shared" si="13"/>
        <v>28.2</v>
      </c>
      <c r="O161" s="10">
        <f t="shared" si="14"/>
        <v>0.51309090909090904</v>
      </c>
      <c r="P161" s="10">
        <f t="shared" si="15"/>
        <v>0.4872727272727273</v>
      </c>
      <c r="Q161" s="9" t="str">
        <f t="shared" si="16"/>
        <v>koolkast-freeze &amp; 60 &amp; lb &amp; 10 &amp; 28,22 &amp; 26,8 &amp; 55 &amp; 26,7800 &amp; 28,2000 &amp; 0,5131 &amp; 0,4873 \\</v>
      </c>
    </row>
    <row r="162" spans="1:17" x14ac:dyDescent="0.2">
      <c r="A162" s="2">
        <f t="shared" si="17"/>
        <v>160</v>
      </c>
      <c r="B162" s="1">
        <v>20</v>
      </c>
      <c r="C162" s="1" t="s">
        <v>182</v>
      </c>
      <c r="D162" s="1" t="s">
        <v>162</v>
      </c>
      <c r="E162" s="1">
        <v>1000</v>
      </c>
      <c r="F162" s="1" t="s">
        <v>11</v>
      </c>
      <c r="G162" s="1" t="s">
        <v>12</v>
      </c>
      <c r="H162" s="1" t="s">
        <v>18</v>
      </c>
      <c r="I162" s="1">
        <v>10</v>
      </c>
      <c r="J162" s="5">
        <v>53.67</v>
      </c>
      <c r="K162" s="5">
        <v>53.67</v>
      </c>
      <c r="L162" s="6">
        <v>55</v>
      </c>
      <c r="M162" s="6">
        <f t="shared" si="12"/>
        <v>1.3299999999999983</v>
      </c>
      <c r="N162" s="6">
        <f t="shared" si="13"/>
        <v>1.3299999999999983</v>
      </c>
      <c r="O162" s="7">
        <f t="shared" si="14"/>
        <v>0.97581818181818181</v>
      </c>
      <c r="P162" s="7">
        <f t="shared" si="15"/>
        <v>0.97581818181818181</v>
      </c>
      <c r="Q162" s="9" t="str">
        <f t="shared" si="16"/>
        <v>koolkast-freeze &amp; 1000 &amp; stb &amp; 10 &amp; 53,67 &amp; 53,67 &amp; 55 &amp; 1,3300 &amp; 1,3300 &amp; 0,9758 &amp; 0,9758 \\</v>
      </c>
    </row>
    <row r="163" spans="1:17" x14ac:dyDescent="0.2">
      <c r="A163" s="2">
        <f t="shared" si="17"/>
        <v>161</v>
      </c>
      <c r="B163" s="2">
        <v>21</v>
      </c>
      <c r="C163" s="2" t="s">
        <v>183</v>
      </c>
      <c r="D163" s="2" t="s">
        <v>162</v>
      </c>
      <c r="E163" s="2">
        <v>1000</v>
      </c>
      <c r="F163" s="2" t="s">
        <v>11</v>
      </c>
      <c r="G163" s="2" t="s">
        <v>12</v>
      </c>
      <c r="H163" s="2" t="s">
        <v>13</v>
      </c>
      <c r="I163" s="2">
        <v>10</v>
      </c>
      <c r="J163" s="8">
        <v>53.67</v>
      </c>
      <c r="K163" s="8">
        <v>53.67</v>
      </c>
      <c r="L163" s="9">
        <v>55</v>
      </c>
      <c r="M163" s="9">
        <f t="shared" si="12"/>
        <v>1.3299999999999983</v>
      </c>
      <c r="N163" s="9">
        <f t="shared" si="13"/>
        <v>1.3299999999999983</v>
      </c>
      <c r="O163" s="10">
        <f t="shared" si="14"/>
        <v>0.97581818181818181</v>
      </c>
      <c r="P163" s="10">
        <f t="shared" si="15"/>
        <v>0.97581818181818181</v>
      </c>
      <c r="Q163" s="9" t="str">
        <f t="shared" si="16"/>
        <v>koolkast-freeze &amp; 1000 &amp; lb &amp; 10 &amp; 53,67 &amp; 53,67 &amp; 55 &amp; 1,3300 &amp; 1,3300 &amp; 0,9758 &amp; 0,9758 \\</v>
      </c>
    </row>
    <row r="164" spans="1:17" x14ac:dyDescent="0.2">
      <c r="A164" s="2">
        <f t="shared" si="17"/>
        <v>162</v>
      </c>
      <c r="B164" s="1">
        <v>22</v>
      </c>
      <c r="C164" s="1" t="s">
        <v>184</v>
      </c>
      <c r="D164" s="1" t="s">
        <v>162</v>
      </c>
      <c r="E164" s="1">
        <v>1000</v>
      </c>
      <c r="F164" s="1" t="s">
        <v>11</v>
      </c>
      <c r="G164" s="1" t="s">
        <v>24</v>
      </c>
      <c r="H164" s="1" t="s">
        <v>25</v>
      </c>
      <c r="I164" s="1">
        <v>0</v>
      </c>
      <c r="J164" s="5">
        <v>53.67</v>
      </c>
      <c r="K164" s="5">
        <v>53.67</v>
      </c>
      <c r="L164" s="6">
        <v>55</v>
      </c>
      <c r="M164" s="6">
        <f t="shared" si="12"/>
        <v>1.3299999999999983</v>
      </c>
      <c r="N164" s="6">
        <f t="shared" si="13"/>
        <v>1.3299999999999983</v>
      </c>
      <c r="O164" s="7">
        <f t="shared" si="14"/>
        <v>0.97581818181818181</v>
      </c>
      <c r="P164" s="7">
        <f t="shared" si="15"/>
        <v>0.97581818181818181</v>
      </c>
      <c r="Q164" s="9" t="str">
        <f t="shared" si="16"/>
        <v>koolkast-freeze &amp; 1000 &amp; none &amp; 0 &amp; 53,67 &amp; 53,67 &amp; 55 &amp; 1,3300 &amp; 1,3300 &amp; 0,9758 &amp; 0,9758 \\</v>
      </c>
    </row>
    <row r="165" spans="1:17" x14ac:dyDescent="0.2">
      <c r="A165" s="2">
        <f t="shared" si="17"/>
        <v>163</v>
      </c>
      <c r="B165" s="2">
        <v>23</v>
      </c>
      <c r="C165" s="2" t="s">
        <v>185</v>
      </c>
      <c r="D165" s="2" t="s">
        <v>162</v>
      </c>
      <c r="E165" s="2">
        <v>1000</v>
      </c>
      <c r="F165" s="2" t="s">
        <v>11</v>
      </c>
      <c r="G165" s="2" t="s">
        <v>12</v>
      </c>
      <c r="H165" s="2" t="s">
        <v>18</v>
      </c>
      <c r="I165" s="2">
        <v>5</v>
      </c>
      <c r="J165" s="8">
        <v>53.67</v>
      </c>
      <c r="K165" s="8">
        <v>53.67</v>
      </c>
      <c r="L165" s="9">
        <v>55</v>
      </c>
      <c r="M165" s="9">
        <f t="shared" si="12"/>
        <v>1.3299999999999983</v>
      </c>
      <c r="N165" s="9">
        <f t="shared" si="13"/>
        <v>1.3299999999999983</v>
      </c>
      <c r="O165" s="10">
        <f t="shared" si="14"/>
        <v>0.97581818181818181</v>
      </c>
      <c r="P165" s="10">
        <f t="shared" si="15"/>
        <v>0.97581818181818181</v>
      </c>
      <c r="Q165" s="9" t="str">
        <f t="shared" si="16"/>
        <v>koolkast-freeze &amp; 1000 &amp; stb &amp; 5 &amp; 53,67 &amp; 53,67 &amp; 55 &amp; 1,3300 &amp; 1,3300 &amp; 0,9758 &amp; 0,9758 \\</v>
      </c>
    </row>
    <row r="166" spans="1:17" x14ac:dyDescent="0.2">
      <c r="A166" s="2">
        <f t="shared" si="17"/>
        <v>164</v>
      </c>
      <c r="B166" s="1">
        <v>24</v>
      </c>
      <c r="C166" s="1" t="s">
        <v>186</v>
      </c>
      <c r="D166" s="1" t="s">
        <v>162</v>
      </c>
      <c r="E166" s="1">
        <v>1000</v>
      </c>
      <c r="F166" s="1" t="s">
        <v>11</v>
      </c>
      <c r="G166" s="1" t="s">
        <v>12</v>
      </c>
      <c r="H166" s="1" t="s">
        <v>13</v>
      </c>
      <c r="I166" s="1">
        <v>3</v>
      </c>
      <c r="J166" s="5">
        <v>53.67</v>
      </c>
      <c r="K166" s="5">
        <v>26.69</v>
      </c>
      <c r="L166" s="6">
        <v>55</v>
      </c>
      <c r="M166" s="6">
        <f t="shared" si="12"/>
        <v>1.3299999999999983</v>
      </c>
      <c r="N166" s="6">
        <f t="shared" si="13"/>
        <v>28.31</v>
      </c>
      <c r="O166" s="7">
        <f t="shared" si="14"/>
        <v>0.97581818181818181</v>
      </c>
      <c r="P166" s="7">
        <f t="shared" si="15"/>
        <v>0.4852727272727273</v>
      </c>
      <c r="Q166" s="9" t="str">
        <f t="shared" si="16"/>
        <v>koolkast-freeze &amp; 1000 &amp; lb &amp; 3 &amp; 53,67 &amp; 26,69 &amp; 55 &amp; 1,3300 &amp; 28,3100 &amp; 0,9758 &amp; 0,4853 \\</v>
      </c>
    </row>
    <row r="167" spans="1:17" x14ac:dyDescent="0.2">
      <c r="A167" s="2">
        <f t="shared" si="17"/>
        <v>165</v>
      </c>
      <c r="B167" s="2">
        <v>25</v>
      </c>
      <c r="C167" s="2" t="s">
        <v>187</v>
      </c>
      <c r="D167" s="2" t="s">
        <v>162</v>
      </c>
      <c r="E167" s="2">
        <v>1000</v>
      </c>
      <c r="F167" s="2" t="s">
        <v>11</v>
      </c>
      <c r="G167" s="2" t="s">
        <v>12</v>
      </c>
      <c r="H167" s="2" t="s">
        <v>15</v>
      </c>
      <c r="I167" s="2">
        <v>5</v>
      </c>
      <c r="J167" s="8">
        <v>53.67</v>
      </c>
      <c r="K167" s="8">
        <v>53.67</v>
      </c>
      <c r="L167" s="9">
        <v>55</v>
      </c>
      <c r="M167" s="9">
        <f t="shared" si="12"/>
        <v>1.3299999999999983</v>
      </c>
      <c r="N167" s="9">
        <f t="shared" si="13"/>
        <v>1.3299999999999983</v>
      </c>
      <c r="O167" s="10">
        <f t="shared" si="14"/>
        <v>0.97581818181818181</v>
      </c>
      <c r="P167" s="10">
        <f t="shared" si="15"/>
        <v>0.97581818181818181</v>
      </c>
      <c r="Q167" s="9" t="str">
        <f t="shared" si="16"/>
        <v>koolkast-freeze &amp; 1000 &amp; wueb &amp; 5 &amp; 53,67 &amp; 53,67 &amp; 55 &amp; 1,3300 &amp; 1,3300 &amp; 0,9758 &amp; 0,9758 \\</v>
      </c>
    </row>
    <row r="168" spans="1:17" x14ac:dyDescent="0.2">
      <c r="A168" s="2">
        <f t="shared" si="17"/>
        <v>166</v>
      </c>
      <c r="B168" s="1">
        <v>26</v>
      </c>
      <c r="C168" s="1" t="s">
        <v>188</v>
      </c>
      <c r="D168" s="1" t="s">
        <v>162</v>
      </c>
      <c r="E168" s="1">
        <v>1000</v>
      </c>
      <c r="F168" s="1" t="s">
        <v>11</v>
      </c>
      <c r="G168" s="1" t="s">
        <v>12</v>
      </c>
      <c r="H168" s="1" t="s">
        <v>13</v>
      </c>
      <c r="I168" s="1">
        <v>5</v>
      </c>
      <c r="J168" s="5">
        <v>53.67</v>
      </c>
      <c r="K168" s="5">
        <v>53.67</v>
      </c>
      <c r="L168" s="6">
        <v>55</v>
      </c>
      <c r="M168" s="6">
        <f t="shared" si="12"/>
        <v>1.3299999999999983</v>
      </c>
      <c r="N168" s="6">
        <f t="shared" si="13"/>
        <v>1.3299999999999983</v>
      </c>
      <c r="O168" s="7">
        <f t="shared" si="14"/>
        <v>0.97581818181818181</v>
      </c>
      <c r="P168" s="7">
        <f t="shared" si="15"/>
        <v>0.97581818181818181</v>
      </c>
      <c r="Q168" s="9" t="str">
        <f t="shared" si="16"/>
        <v>koolkast-freeze &amp; 1000 &amp; lb &amp; 5 &amp; 53,67 &amp; 53,67 &amp; 55 &amp; 1,3300 &amp; 1,3300 &amp; 0,9758 &amp; 0,9758 \\</v>
      </c>
    </row>
    <row r="169" spans="1:17" x14ac:dyDescent="0.2">
      <c r="A169" s="2">
        <f t="shared" si="17"/>
        <v>167</v>
      </c>
      <c r="B169" s="2">
        <v>27</v>
      </c>
      <c r="C169" s="2" t="s">
        <v>189</v>
      </c>
      <c r="D169" s="2" t="s">
        <v>162</v>
      </c>
      <c r="E169" s="2">
        <v>1000</v>
      </c>
      <c r="F169" s="2" t="s">
        <v>11</v>
      </c>
      <c r="G169" s="2" t="s">
        <v>12</v>
      </c>
      <c r="H169" s="2" t="s">
        <v>15</v>
      </c>
      <c r="I169" s="2">
        <v>3</v>
      </c>
      <c r="J169" s="8">
        <v>53.67</v>
      </c>
      <c r="K169" s="8">
        <v>53.67</v>
      </c>
      <c r="L169" s="9">
        <v>55</v>
      </c>
      <c r="M169" s="9">
        <f t="shared" si="12"/>
        <v>1.3299999999999983</v>
      </c>
      <c r="N169" s="9">
        <f t="shared" si="13"/>
        <v>1.3299999999999983</v>
      </c>
      <c r="O169" s="10">
        <f t="shared" si="14"/>
        <v>0.97581818181818181</v>
      </c>
      <c r="P169" s="10">
        <f t="shared" si="15"/>
        <v>0.97581818181818181</v>
      </c>
      <c r="Q169" s="9" t="str">
        <f t="shared" si="16"/>
        <v>koolkast-freeze &amp; 1000 &amp; wueb &amp; 3 &amp; 53,67 &amp; 53,67 &amp; 55 &amp; 1,3300 &amp; 1,3300 &amp; 0,9758 &amp; 0,9758 \\</v>
      </c>
    </row>
    <row r="170" spans="1:17" x14ac:dyDescent="0.2">
      <c r="A170" s="2">
        <f t="shared" si="17"/>
        <v>168</v>
      </c>
      <c r="B170" s="1">
        <v>28</v>
      </c>
      <c r="C170" s="1" t="s">
        <v>190</v>
      </c>
      <c r="D170" s="1" t="s">
        <v>162</v>
      </c>
      <c r="E170" s="1">
        <v>1000</v>
      </c>
      <c r="F170" s="1" t="s">
        <v>11</v>
      </c>
      <c r="G170" s="1" t="s">
        <v>12</v>
      </c>
      <c r="H170" s="1" t="s">
        <v>18</v>
      </c>
      <c r="I170" s="1">
        <v>3</v>
      </c>
      <c r="J170" s="5">
        <v>53.67</v>
      </c>
      <c r="K170" s="5">
        <v>26.69</v>
      </c>
      <c r="L170" s="6">
        <v>55</v>
      </c>
      <c r="M170" s="6">
        <f t="shared" si="12"/>
        <v>1.3299999999999983</v>
      </c>
      <c r="N170" s="6">
        <f t="shared" si="13"/>
        <v>28.31</v>
      </c>
      <c r="O170" s="7">
        <f t="shared" si="14"/>
        <v>0.97581818181818181</v>
      </c>
      <c r="P170" s="7">
        <f t="shared" si="15"/>
        <v>0.4852727272727273</v>
      </c>
      <c r="Q170" s="9" t="str">
        <f t="shared" si="16"/>
        <v>koolkast-freeze &amp; 1000 &amp; stb &amp; 3 &amp; 53,67 &amp; 26,69 &amp; 55 &amp; 1,3300 &amp; 28,3100 &amp; 0,9758 &amp; 0,4853 \\</v>
      </c>
    </row>
    <row r="171" spans="1:17" x14ac:dyDescent="0.2">
      <c r="A171" s="2">
        <f t="shared" si="17"/>
        <v>169</v>
      </c>
      <c r="B171" s="2">
        <v>29</v>
      </c>
      <c r="C171" s="2" t="s">
        <v>191</v>
      </c>
      <c r="D171" s="2" t="s">
        <v>162</v>
      </c>
      <c r="E171" s="2">
        <v>1000</v>
      </c>
      <c r="F171" s="2" t="s">
        <v>11</v>
      </c>
      <c r="G171" s="2" t="s">
        <v>12</v>
      </c>
      <c r="H171" s="2" t="s">
        <v>15</v>
      </c>
      <c r="I171" s="2">
        <v>10</v>
      </c>
      <c r="J171" s="8">
        <v>53.67</v>
      </c>
      <c r="K171" s="8">
        <v>53.67</v>
      </c>
      <c r="L171" s="9">
        <v>55</v>
      </c>
      <c r="M171" s="9">
        <f t="shared" si="12"/>
        <v>1.3299999999999983</v>
      </c>
      <c r="N171" s="9">
        <f t="shared" si="13"/>
        <v>1.3299999999999983</v>
      </c>
      <c r="O171" s="10">
        <f t="shared" si="14"/>
        <v>0.97581818181818181</v>
      </c>
      <c r="P171" s="10">
        <f t="shared" si="15"/>
        <v>0.97581818181818181</v>
      </c>
      <c r="Q171" s="9" t="str">
        <f t="shared" si="16"/>
        <v>koolkast-freeze &amp; 1000 &amp; wueb &amp; 10 &amp; 53,67 &amp; 53,67 &amp; 55 &amp; 1,3300 &amp; 1,3300 &amp; 0,9758 &amp; 0,9758 \\</v>
      </c>
    </row>
    <row r="172" spans="1:17" x14ac:dyDescent="0.2">
      <c r="A172" s="2">
        <f t="shared" si="17"/>
        <v>170</v>
      </c>
      <c r="B172" s="1">
        <v>30</v>
      </c>
      <c r="C172" s="1" t="s">
        <v>192</v>
      </c>
      <c r="D172" s="1" t="s">
        <v>162</v>
      </c>
      <c r="E172" s="1">
        <v>500</v>
      </c>
      <c r="F172" s="1" t="s">
        <v>11</v>
      </c>
      <c r="G172" s="1" t="s">
        <v>12</v>
      </c>
      <c r="H172" s="1" t="s">
        <v>18</v>
      </c>
      <c r="I172" s="1">
        <v>3</v>
      </c>
      <c r="J172" s="5">
        <v>53.56</v>
      </c>
      <c r="K172" s="5">
        <v>26.93</v>
      </c>
      <c r="L172" s="6">
        <v>55</v>
      </c>
      <c r="M172" s="6">
        <f t="shared" si="12"/>
        <v>1.4399999999999977</v>
      </c>
      <c r="N172" s="6">
        <f t="shared" si="13"/>
        <v>28.07</v>
      </c>
      <c r="O172" s="7">
        <f t="shared" si="14"/>
        <v>0.97381818181818181</v>
      </c>
      <c r="P172" s="7">
        <f t="shared" si="15"/>
        <v>0.48963636363636365</v>
      </c>
      <c r="Q172" s="9" t="str">
        <f t="shared" si="16"/>
        <v>koolkast-freeze &amp; 500 &amp; stb &amp; 3 &amp; 53,56 &amp; 26,93 &amp; 55 &amp; 1,4400 &amp; 28,0700 &amp; 0,9738 &amp; 0,4896 \\</v>
      </c>
    </row>
    <row r="173" spans="1:17" x14ac:dyDescent="0.2">
      <c r="A173" s="2">
        <f t="shared" si="17"/>
        <v>171</v>
      </c>
      <c r="B173" s="2">
        <v>31</v>
      </c>
      <c r="C173" s="2" t="s">
        <v>193</v>
      </c>
      <c r="D173" s="2" t="s">
        <v>162</v>
      </c>
      <c r="E173" s="2">
        <v>500</v>
      </c>
      <c r="F173" s="2" t="s">
        <v>11</v>
      </c>
      <c r="G173" s="2" t="s">
        <v>12</v>
      </c>
      <c r="H173" s="2" t="s">
        <v>18</v>
      </c>
      <c r="I173" s="2">
        <v>10</v>
      </c>
      <c r="J173" s="8">
        <v>53.56</v>
      </c>
      <c r="K173" s="8">
        <v>53.56</v>
      </c>
      <c r="L173" s="9">
        <v>55</v>
      </c>
      <c r="M173" s="9">
        <f t="shared" si="12"/>
        <v>1.4399999999999977</v>
      </c>
      <c r="N173" s="9">
        <f t="shared" si="13"/>
        <v>1.4399999999999977</v>
      </c>
      <c r="O173" s="10">
        <f t="shared" si="14"/>
        <v>0.97381818181818181</v>
      </c>
      <c r="P173" s="10">
        <f t="shared" si="15"/>
        <v>0.97381818181818181</v>
      </c>
      <c r="Q173" s="9" t="str">
        <f t="shared" si="16"/>
        <v>koolkast-freeze &amp; 500 &amp; stb &amp; 10 &amp; 53,56 &amp; 53,56 &amp; 55 &amp; 1,4400 &amp; 1,4400 &amp; 0,9738 &amp; 0,9738 \\</v>
      </c>
    </row>
    <row r="174" spans="1:17" x14ac:dyDescent="0.2">
      <c r="A174" s="2">
        <f t="shared" si="17"/>
        <v>172</v>
      </c>
      <c r="B174" s="1">
        <v>32</v>
      </c>
      <c r="C174" s="1" t="s">
        <v>194</v>
      </c>
      <c r="D174" s="1" t="s">
        <v>162</v>
      </c>
      <c r="E174" s="1">
        <v>500</v>
      </c>
      <c r="F174" s="1" t="s">
        <v>11</v>
      </c>
      <c r="G174" s="1" t="s">
        <v>24</v>
      </c>
      <c r="H174" s="1" t="s">
        <v>25</v>
      </c>
      <c r="I174" s="1">
        <v>0</v>
      </c>
      <c r="J174" s="5">
        <v>53.56</v>
      </c>
      <c r="K174" s="5">
        <v>26.93</v>
      </c>
      <c r="L174" s="6">
        <v>55</v>
      </c>
      <c r="M174" s="6">
        <f t="shared" si="12"/>
        <v>1.4399999999999977</v>
      </c>
      <c r="N174" s="6">
        <f t="shared" si="13"/>
        <v>28.07</v>
      </c>
      <c r="O174" s="7">
        <f t="shared" si="14"/>
        <v>0.97381818181818181</v>
      </c>
      <c r="P174" s="7">
        <f t="shared" si="15"/>
        <v>0.48963636363636365</v>
      </c>
      <c r="Q174" s="9" t="str">
        <f t="shared" si="16"/>
        <v>koolkast-freeze &amp; 500 &amp; none &amp; 0 &amp; 53,56 &amp; 26,93 &amp; 55 &amp; 1,4400 &amp; 28,0700 &amp; 0,9738 &amp; 0,4896 \\</v>
      </c>
    </row>
    <row r="175" spans="1:17" x14ac:dyDescent="0.2">
      <c r="A175" s="2">
        <f t="shared" si="17"/>
        <v>173</v>
      </c>
      <c r="B175" s="2">
        <v>33</v>
      </c>
      <c r="C175" s="2" t="s">
        <v>195</v>
      </c>
      <c r="D175" s="2" t="s">
        <v>162</v>
      </c>
      <c r="E175" s="2">
        <v>500</v>
      </c>
      <c r="F175" s="2" t="s">
        <v>11</v>
      </c>
      <c r="G175" s="2" t="s">
        <v>12</v>
      </c>
      <c r="H175" s="2" t="s">
        <v>13</v>
      </c>
      <c r="I175" s="2">
        <v>5</v>
      </c>
      <c r="J175" s="8">
        <v>53.56</v>
      </c>
      <c r="K175" s="8">
        <v>26.93</v>
      </c>
      <c r="L175" s="9">
        <v>55</v>
      </c>
      <c r="M175" s="9">
        <f t="shared" si="12"/>
        <v>1.4399999999999977</v>
      </c>
      <c r="N175" s="9">
        <f t="shared" si="13"/>
        <v>28.07</v>
      </c>
      <c r="O175" s="10">
        <f t="shared" si="14"/>
        <v>0.97381818181818181</v>
      </c>
      <c r="P175" s="10">
        <f t="shared" si="15"/>
        <v>0.48963636363636365</v>
      </c>
      <c r="Q175" s="9" t="str">
        <f t="shared" si="16"/>
        <v>koolkast-freeze &amp; 500 &amp; lb &amp; 5 &amp; 53,56 &amp; 26,93 &amp; 55 &amp; 1,4400 &amp; 28,0700 &amp; 0,9738 &amp; 0,4896 \\</v>
      </c>
    </row>
    <row r="176" spans="1:17" x14ac:dyDescent="0.2">
      <c r="A176" s="2">
        <f t="shared" si="17"/>
        <v>174</v>
      </c>
      <c r="B176" s="1">
        <v>34</v>
      </c>
      <c r="C176" s="1" t="s">
        <v>196</v>
      </c>
      <c r="D176" s="1" t="s">
        <v>162</v>
      </c>
      <c r="E176" s="1">
        <v>500</v>
      </c>
      <c r="F176" s="1" t="s">
        <v>11</v>
      </c>
      <c r="G176" s="1" t="s">
        <v>12</v>
      </c>
      <c r="H176" s="1" t="s">
        <v>15</v>
      </c>
      <c r="I176" s="1">
        <v>5</v>
      </c>
      <c r="J176" s="5">
        <v>26.93</v>
      </c>
      <c r="K176" s="5">
        <v>26.93</v>
      </c>
      <c r="L176" s="6">
        <v>55</v>
      </c>
      <c r="M176" s="6">
        <f t="shared" si="12"/>
        <v>28.07</v>
      </c>
      <c r="N176" s="6">
        <f t="shared" si="13"/>
        <v>28.07</v>
      </c>
      <c r="O176" s="7">
        <f t="shared" si="14"/>
        <v>0.48963636363636365</v>
      </c>
      <c r="P176" s="7">
        <f t="shared" si="15"/>
        <v>0.48963636363636365</v>
      </c>
      <c r="Q176" s="9" t="str">
        <f t="shared" si="16"/>
        <v>koolkast-freeze &amp; 500 &amp; wueb &amp; 5 &amp; 26,93 &amp; 26,93 &amp; 55 &amp; 28,0700 &amp; 28,0700 &amp; 0,4896 &amp; 0,4896 \\</v>
      </c>
    </row>
    <row r="177" spans="1:17" x14ac:dyDescent="0.2">
      <c r="A177" s="2">
        <f t="shared" si="17"/>
        <v>175</v>
      </c>
      <c r="B177" s="2">
        <v>35</v>
      </c>
      <c r="C177" s="2" t="s">
        <v>197</v>
      </c>
      <c r="D177" s="2" t="s">
        <v>162</v>
      </c>
      <c r="E177" s="2">
        <v>500</v>
      </c>
      <c r="F177" s="2" t="s">
        <v>11</v>
      </c>
      <c r="G177" s="2" t="s">
        <v>12</v>
      </c>
      <c r="H177" s="2" t="s">
        <v>13</v>
      </c>
      <c r="I177" s="2">
        <v>3</v>
      </c>
      <c r="J177" s="8">
        <v>53.56</v>
      </c>
      <c r="K177" s="8">
        <v>26.93</v>
      </c>
      <c r="L177" s="9">
        <v>55</v>
      </c>
      <c r="M177" s="9">
        <f t="shared" si="12"/>
        <v>1.4399999999999977</v>
      </c>
      <c r="N177" s="9">
        <f t="shared" si="13"/>
        <v>28.07</v>
      </c>
      <c r="O177" s="10">
        <f t="shared" si="14"/>
        <v>0.97381818181818181</v>
      </c>
      <c r="P177" s="10">
        <f t="shared" si="15"/>
        <v>0.48963636363636365</v>
      </c>
      <c r="Q177" s="9" t="str">
        <f t="shared" si="16"/>
        <v>koolkast-freeze &amp; 500 &amp; lb &amp; 3 &amp; 53,56 &amp; 26,93 &amp; 55 &amp; 1,4400 &amp; 28,0700 &amp; 0,9738 &amp; 0,4896 \\</v>
      </c>
    </row>
    <row r="178" spans="1:17" x14ac:dyDescent="0.2">
      <c r="A178" s="2">
        <f t="shared" si="17"/>
        <v>176</v>
      </c>
      <c r="B178" s="1">
        <v>36</v>
      </c>
      <c r="C178" s="1" t="s">
        <v>198</v>
      </c>
      <c r="D178" s="1" t="s">
        <v>162</v>
      </c>
      <c r="E178" s="1">
        <v>500</v>
      </c>
      <c r="F178" s="1" t="s">
        <v>11</v>
      </c>
      <c r="G178" s="1" t="s">
        <v>12</v>
      </c>
      <c r="H178" s="1" t="s">
        <v>15</v>
      </c>
      <c r="I178" s="1">
        <v>3</v>
      </c>
      <c r="J178" s="5">
        <v>26.93</v>
      </c>
      <c r="K178" s="5">
        <v>26.93</v>
      </c>
      <c r="L178" s="6">
        <v>55</v>
      </c>
      <c r="M178" s="6">
        <f t="shared" si="12"/>
        <v>28.07</v>
      </c>
      <c r="N178" s="6">
        <f t="shared" si="13"/>
        <v>28.07</v>
      </c>
      <c r="O178" s="7">
        <f t="shared" si="14"/>
        <v>0.48963636363636365</v>
      </c>
      <c r="P178" s="7">
        <f t="shared" si="15"/>
        <v>0.48963636363636365</v>
      </c>
      <c r="Q178" s="9" t="str">
        <f t="shared" si="16"/>
        <v>koolkast-freeze &amp; 500 &amp; wueb &amp; 3 &amp; 26,93 &amp; 26,93 &amp; 55 &amp; 28,0700 &amp; 28,0700 &amp; 0,4896 &amp; 0,4896 \\</v>
      </c>
    </row>
    <row r="179" spans="1:17" x14ac:dyDescent="0.2">
      <c r="A179" s="2">
        <f t="shared" si="17"/>
        <v>177</v>
      </c>
      <c r="B179" s="2">
        <v>37</v>
      </c>
      <c r="C179" s="2" t="s">
        <v>199</v>
      </c>
      <c r="D179" s="2" t="s">
        <v>162</v>
      </c>
      <c r="E179" s="2">
        <v>500</v>
      </c>
      <c r="F179" s="2" t="s">
        <v>11</v>
      </c>
      <c r="G179" s="2" t="s">
        <v>12</v>
      </c>
      <c r="H179" s="2" t="s">
        <v>13</v>
      </c>
      <c r="I179" s="2">
        <v>10</v>
      </c>
      <c r="J179" s="8">
        <v>53.56</v>
      </c>
      <c r="K179" s="8">
        <v>26.93</v>
      </c>
      <c r="L179" s="9">
        <v>55</v>
      </c>
      <c r="M179" s="9">
        <f t="shared" si="12"/>
        <v>1.4399999999999977</v>
      </c>
      <c r="N179" s="9">
        <f t="shared" si="13"/>
        <v>28.07</v>
      </c>
      <c r="O179" s="10">
        <f t="shared" si="14"/>
        <v>0.97381818181818181</v>
      </c>
      <c r="P179" s="10">
        <f t="shared" si="15"/>
        <v>0.48963636363636365</v>
      </c>
      <c r="Q179" s="9" t="str">
        <f t="shared" si="16"/>
        <v>koolkast-freeze &amp; 500 &amp; lb &amp; 10 &amp; 53,56 &amp; 26,93 &amp; 55 &amp; 1,4400 &amp; 28,0700 &amp; 0,9738 &amp; 0,4896 \\</v>
      </c>
    </row>
    <row r="180" spans="1:17" x14ac:dyDescent="0.2">
      <c r="A180" s="2">
        <f t="shared" si="17"/>
        <v>178</v>
      </c>
      <c r="B180" s="1">
        <v>38</v>
      </c>
      <c r="C180" s="1" t="s">
        <v>200</v>
      </c>
      <c r="D180" s="1" t="s">
        <v>162</v>
      </c>
      <c r="E180" s="1">
        <v>500</v>
      </c>
      <c r="F180" s="1" t="s">
        <v>11</v>
      </c>
      <c r="G180" s="1" t="s">
        <v>12</v>
      </c>
      <c r="H180" s="1" t="s">
        <v>18</v>
      </c>
      <c r="I180" s="1">
        <v>5</v>
      </c>
      <c r="J180" s="5">
        <v>53.56</v>
      </c>
      <c r="K180" s="5">
        <v>26.93</v>
      </c>
      <c r="L180" s="6">
        <v>55</v>
      </c>
      <c r="M180" s="6">
        <f t="shared" si="12"/>
        <v>1.4399999999999977</v>
      </c>
      <c r="N180" s="6">
        <f t="shared" si="13"/>
        <v>28.07</v>
      </c>
      <c r="O180" s="7">
        <f t="shared" si="14"/>
        <v>0.97381818181818181</v>
      </c>
      <c r="P180" s="7">
        <f t="shared" si="15"/>
        <v>0.48963636363636365</v>
      </c>
      <c r="Q180" s="9" t="str">
        <f t="shared" si="16"/>
        <v>koolkast-freeze &amp; 500 &amp; stb &amp; 5 &amp; 53,56 &amp; 26,93 &amp; 55 &amp; 1,4400 &amp; 28,0700 &amp; 0,9738 &amp; 0,4896 \\</v>
      </c>
    </row>
    <row r="181" spans="1:17" x14ac:dyDescent="0.2">
      <c r="A181" s="2">
        <f t="shared" si="17"/>
        <v>179</v>
      </c>
      <c r="B181" s="2">
        <v>39</v>
      </c>
      <c r="C181" s="2" t="s">
        <v>201</v>
      </c>
      <c r="D181" s="2" t="s">
        <v>162</v>
      </c>
      <c r="E181" s="2">
        <v>500</v>
      </c>
      <c r="F181" s="2" t="s">
        <v>11</v>
      </c>
      <c r="G181" s="2" t="s">
        <v>12</v>
      </c>
      <c r="H181" s="2" t="s">
        <v>15</v>
      </c>
      <c r="I181" s="2">
        <v>10</v>
      </c>
      <c r="J181" s="8">
        <v>26.93</v>
      </c>
      <c r="K181" s="8">
        <v>26.93</v>
      </c>
      <c r="L181" s="9">
        <v>55</v>
      </c>
      <c r="M181" s="9">
        <f t="shared" si="12"/>
        <v>28.07</v>
      </c>
      <c r="N181" s="9">
        <f t="shared" si="13"/>
        <v>28.07</v>
      </c>
      <c r="O181" s="10">
        <f t="shared" si="14"/>
        <v>0.48963636363636365</v>
      </c>
      <c r="P181" s="10">
        <f t="shared" si="15"/>
        <v>0.48963636363636365</v>
      </c>
      <c r="Q181" s="9" t="str">
        <f t="shared" si="16"/>
        <v>koolkast-freeze &amp; 500 &amp; wueb &amp; 10 &amp; 26,93 &amp; 26,93 &amp; 55 &amp; 28,0700 &amp; 28,0700 &amp; 0,4896 &amp; 0,4896 \\</v>
      </c>
    </row>
    <row r="182" spans="1:17" x14ac:dyDescent="0.2">
      <c r="A182" s="2">
        <f t="shared" si="17"/>
        <v>180</v>
      </c>
      <c r="B182" s="1">
        <v>40</v>
      </c>
      <c r="C182" s="1" t="s">
        <v>202</v>
      </c>
      <c r="D182" s="1" t="s">
        <v>162</v>
      </c>
      <c r="E182" s="1">
        <v>240</v>
      </c>
      <c r="F182" s="1" t="s">
        <v>11</v>
      </c>
      <c r="G182" s="1" t="s">
        <v>12</v>
      </c>
      <c r="H182" s="1" t="s">
        <v>18</v>
      </c>
      <c r="I182" s="1">
        <v>5</v>
      </c>
      <c r="J182" s="5">
        <v>53.46</v>
      </c>
      <c r="K182" s="5">
        <v>51.25</v>
      </c>
      <c r="L182" s="6">
        <v>55</v>
      </c>
      <c r="M182" s="6">
        <f t="shared" si="12"/>
        <v>1.5399999999999991</v>
      </c>
      <c r="N182" s="6">
        <f t="shared" si="13"/>
        <v>3.75</v>
      </c>
      <c r="O182" s="7">
        <f t="shared" si="14"/>
        <v>0.97199999999999998</v>
      </c>
      <c r="P182" s="7">
        <f t="shared" si="15"/>
        <v>0.93181818181818177</v>
      </c>
      <c r="Q182" s="9" t="str">
        <f t="shared" si="16"/>
        <v>koolkast-freeze &amp; 240 &amp; stb &amp; 5 &amp; 53,46 &amp; 51,25 &amp; 55 &amp; 1,5400 &amp; 3,7500 &amp; 0,9720 &amp; 0,9318 \\</v>
      </c>
    </row>
    <row r="183" spans="1:17" x14ac:dyDescent="0.2">
      <c r="A183" s="2">
        <f t="shared" si="17"/>
        <v>181</v>
      </c>
      <c r="B183" s="2">
        <v>41</v>
      </c>
      <c r="C183" s="2" t="s">
        <v>203</v>
      </c>
      <c r="D183" s="2" t="s">
        <v>162</v>
      </c>
      <c r="E183" s="2">
        <v>240</v>
      </c>
      <c r="F183" s="2" t="s">
        <v>11</v>
      </c>
      <c r="G183" s="2" t="s">
        <v>12</v>
      </c>
      <c r="H183" s="2" t="s">
        <v>18</v>
      </c>
      <c r="I183" s="2">
        <v>10</v>
      </c>
      <c r="J183" s="8">
        <v>53.46</v>
      </c>
      <c r="K183" s="8">
        <v>52.08</v>
      </c>
      <c r="L183" s="9">
        <v>55</v>
      </c>
      <c r="M183" s="9">
        <f t="shared" si="12"/>
        <v>1.5399999999999991</v>
      </c>
      <c r="N183" s="9">
        <f t="shared" si="13"/>
        <v>2.9200000000000017</v>
      </c>
      <c r="O183" s="10">
        <f t="shared" si="14"/>
        <v>0.97199999999999998</v>
      </c>
      <c r="P183" s="10">
        <f t="shared" si="15"/>
        <v>0.94690909090909092</v>
      </c>
      <c r="Q183" s="9" t="str">
        <f t="shared" si="16"/>
        <v>koolkast-freeze &amp; 240 &amp; stb &amp; 10 &amp; 53,46 &amp; 52,08 &amp; 55 &amp; 1,5400 &amp; 2,9200 &amp; 0,9720 &amp; 0,9469 \\</v>
      </c>
    </row>
    <row r="184" spans="1:17" x14ac:dyDescent="0.2">
      <c r="A184" s="2">
        <f t="shared" si="17"/>
        <v>182</v>
      </c>
      <c r="B184" s="1">
        <v>42</v>
      </c>
      <c r="C184" s="1" t="s">
        <v>204</v>
      </c>
      <c r="D184" s="1" t="s">
        <v>162</v>
      </c>
      <c r="E184" s="1">
        <v>240</v>
      </c>
      <c r="F184" s="1" t="s">
        <v>11</v>
      </c>
      <c r="G184" s="1" t="s">
        <v>12</v>
      </c>
      <c r="H184" s="1" t="s">
        <v>15</v>
      </c>
      <c r="I184" s="1">
        <v>10</v>
      </c>
      <c r="J184" s="5">
        <v>53.46</v>
      </c>
      <c r="K184" s="5">
        <v>50.42</v>
      </c>
      <c r="L184" s="6">
        <v>55</v>
      </c>
      <c r="M184" s="6">
        <f t="shared" si="12"/>
        <v>1.5399999999999991</v>
      </c>
      <c r="N184" s="6">
        <f t="shared" si="13"/>
        <v>4.5799999999999983</v>
      </c>
      <c r="O184" s="7">
        <f t="shared" si="14"/>
        <v>0.97199999999999998</v>
      </c>
      <c r="P184" s="7">
        <f t="shared" si="15"/>
        <v>0.91672727272727272</v>
      </c>
      <c r="Q184" s="9" t="str">
        <f t="shared" si="16"/>
        <v>koolkast-freeze &amp; 240 &amp; wueb &amp; 10 &amp; 53,46 &amp; 50,42 &amp; 55 &amp; 1,5400 &amp; 4,5800 &amp; 0,9720 &amp; 0,9167 \\</v>
      </c>
    </row>
    <row r="185" spans="1:17" x14ac:dyDescent="0.2">
      <c r="A185" s="2">
        <f t="shared" si="17"/>
        <v>183</v>
      </c>
      <c r="B185" s="2">
        <v>43</v>
      </c>
      <c r="C185" s="2" t="s">
        <v>205</v>
      </c>
      <c r="D185" s="2" t="s">
        <v>162</v>
      </c>
      <c r="E185" s="2">
        <v>240</v>
      </c>
      <c r="F185" s="2" t="s">
        <v>11</v>
      </c>
      <c r="G185" s="2" t="s">
        <v>12</v>
      </c>
      <c r="H185" s="2" t="s">
        <v>15</v>
      </c>
      <c r="I185" s="2">
        <v>5</v>
      </c>
      <c r="J185" s="8">
        <v>53.46</v>
      </c>
      <c r="K185" s="8">
        <v>50.98</v>
      </c>
      <c r="L185" s="9">
        <v>55</v>
      </c>
      <c r="M185" s="9">
        <f t="shared" si="12"/>
        <v>1.5399999999999991</v>
      </c>
      <c r="N185" s="9">
        <f t="shared" si="13"/>
        <v>4.0200000000000031</v>
      </c>
      <c r="O185" s="10">
        <f t="shared" si="14"/>
        <v>0.97199999999999998</v>
      </c>
      <c r="P185" s="10">
        <f t="shared" si="15"/>
        <v>0.9269090909090909</v>
      </c>
      <c r="Q185" s="9" t="str">
        <f t="shared" si="16"/>
        <v>koolkast-freeze &amp; 240 &amp; wueb &amp; 5 &amp; 53,46 &amp; 50,98 &amp; 55 &amp; 1,5400 &amp; 4,0200 &amp; 0,9720 &amp; 0,9269 \\</v>
      </c>
    </row>
    <row r="186" spans="1:17" x14ac:dyDescent="0.2">
      <c r="A186" s="2">
        <f t="shared" si="17"/>
        <v>184</v>
      </c>
      <c r="B186" s="1">
        <v>44</v>
      </c>
      <c r="C186" s="1" t="s">
        <v>206</v>
      </c>
      <c r="D186" s="1" t="s">
        <v>162</v>
      </c>
      <c r="E186" s="1">
        <v>240</v>
      </c>
      <c r="F186" s="1" t="s">
        <v>11</v>
      </c>
      <c r="G186" s="1" t="s">
        <v>12</v>
      </c>
      <c r="H186" s="1" t="s">
        <v>13</v>
      </c>
      <c r="I186" s="1">
        <v>10</v>
      </c>
      <c r="J186" s="5">
        <v>26.73</v>
      </c>
      <c r="K186" s="5">
        <v>64.48</v>
      </c>
      <c r="L186" s="6">
        <v>55</v>
      </c>
      <c r="M186" s="6">
        <f t="shared" si="12"/>
        <v>28.27</v>
      </c>
      <c r="N186" s="6">
        <f t="shared" si="13"/>
        <v>-9.480000000000004</v>
      </c>
      <c r="O186" s="7">
        <f t="shared" si="14"/>
        <v>0.48599999999999999</v>
      </c>
      <c r="P186" s="7">
        <f t="shared" si="15"/>
        <v>1.1723636363636365</v>
      </c>
      <c r="Q186" s="9" t="str">
        <f t="shared" si="16"/>
        <v>koolkast-freeze &amp; 240 &amp; lb &amp; 10 &amp; 26,73 &amp; 64,48 &amp; 55 &amp; 28,2700 &amp; -9,4800 &amp; 0,4860 &amp; 1,1724 \\</v>
      </c>
    </row>
    <row r="187" spans="1:17" x14ac:dyDescent="0.2">
      <c r="A187" s="2">
        <f t="shared" si="17"/>
        <v>185</v>
      </c>
      <c r="B187" s="2">
        <v>45</v>
      </c>
      <c r="C187" s="2" t="s">
        <v>207</v>
      </c>
      <c r="D187" s="2" t="s">
        <v>162</v>
      </c>
      <c r="E187" s="2">
        <v>240</v>
      </c>
      <c r="F187" s="2" t="s">
        <v>11</v>
      </c>
      <c r="G187" s="2" t="s">
        <v>12</v>
      </c>
      <c r="H187" s="2" t="s">
        <v>13</v>
      </c>
      <c r="I187" s="2">
        <v>5</v>
      </c>
      <c r="J187" s="8">
        <v>26.73</v>
      </c>
      <c r="K187" s="8">
        <v>63.65</v>
      </c>
      <c r="L187" s="9">
        <v>55</v>
      </c>
      <c r="M187" s="9">
        <f t="shared" si="12"/>
        <v>28.27</v>
      </c>
      <c r="N187" s="9">
        <f t="shared" si="13"/>
        <v>-8.6499999999999986</v>
      </c>
      <c r="O187" s="10">
        <f t="shared" si="14"/>
        <v>0.48599999999999999</v>
      </c>
      <c r="P187" s="10">
        <f t="shared" si="15"/>
        <v>1.1572727272727272</v>
      </c>
      <c r="Q187" s="9" t="str">
        <f t="shared" si="16"/>
        <v>koolkast-freeze &amp; 240 &amp; lb &amp; 5 &amp; 26,73 &amp; 63,65 &amp; 55 &amp; 28,2700 &amp; -8,6500 &amp; 0,4860 &amp; 1,1573 \\</v>
      </c>
    </row>
    <row r="188" spans="1:17" x14ac:dyDescent="0.2">
      <c r="A188" s="2">
        <f t="shared" si="17"/>
        <v>186</v>
      </c>
      <c r="B188" s="1">
        <v>46</v>
      </c>
      <c r="C188" s="1" t="s">
        <v>208</v>
      </c>
      <c r="D188" s="1" t="s">
        <v>162</v>
      </c>
      <c r="E188" s="1">
        <v>240</v>
      </c>
      <c r="F188" s="1" t="s">
        <v>11</v>
      </c>
      <c r="G188" s="1" t="s">
        <v>12</v>
      </c>
      <c r="H188" s="1" t="s">
        <v>13</v>
      </c>
      <c r="I188" s="1">
        <v>3</v>
      </c>
      <c r="J188" s="5">
        <v>25.63</v>
      </c>
      <c r="K188" s="5">
        <v>63.65</v>
      </c>
      <c r="L188" s="6">
        <v>55</v>
      </c>
      <c r="M188" s="6">
        <f t="shared" si="12"/>
        <v>29.37</v>
      </c>
      <c r="N188" s="6">
        <f t="shared" si="13"/>
        <v>-8.6499999999999986</v>
      </c>
      <c r="O188" s="7">
        <f t="shared" si="14"/>
        <v>0.46599999999999997</v>
      </c>
      <c r="P188" s="7">
        <f t="shared" si="15"/>
        <v>1.1572727272727272</v>
      </c>
      <c r="Q188" s="9" t="str">
        <f t="shared" si="16"/>
        <v>koolkast-freeze &amp; 240 &amp; lb &amp; 3 &amp; 25,63 &amp; 63,65 &amp; 55 &amp; 29,3700 &amp; -8,6500 &amp; 0,4660 &amp; 1,1573 \\</v>
      </c>
    </row>
    <row r="189" spans="1:17" x14ac:dyDescent="0.2">
      <c r="A189" s="2">
        <f t="shared" si="17"/>
        <v>187</v>
      </c>
      <c r="B189" s="2">
        <v>47</v>
      </c>
      <c r="C189" s="2" t="s">
        <v>209</v>
      </c>
      <c r="D189" s="2" t="s">
        <v>162</v>
      </c>
      <c r="E189" s="2">
        <v>240</v>
      </c>
      <c r="F189" s="2" t="s">
        <v>11</v>
      </c>
      <c r="G189" s="2" t="s">
        <v>24</v>
      </c>
      <c r="H189" s="2" t="s">
        <v>25</v>
      </c>
      <c r="I189" s="2">
        <v>0</v>
      </c>
      <c r="J189" s="8">
        <v>53.46</v>
      </c>
      <c r="K189" s="8">
        <v>50.42</v>
      </c>
      <c r="L189" s="9">
        <v>55</v>
      </c>
      <c r="M189" s="9">
        <f t="shared" si="12"/>
        <v>1.5399999999999991</v>
      </c>
      <c r="N189" s="9">
        <f t="shared" si="13"/>
        <v>4.5799999999999983</v>
      </c>
      <c r="O189" s="10">
        <f t="shared" si="14"/>
        <v>0.97199999999999998</v>
      </c>
      <c r="P189" s="10">
        <f t="shared" si="15"/>
        <v>0.91672727272727272</v>
      </c>
      <c r="Q189" s="9" t="str">
        <f t="shared" si="16"/>
        <v>koolkast-freeze &amp; 240 &amp; none &amp; 0 &amp; 53,46 &amp; 50,42 &amp; 55 &amp; 1,5400 &amp; 4,5800 &amp; 0,9720 &amp; 0,9167 \\</v>
      </c>
    </row>
    <row r="190" spans="1:17" x14ac:dyDescent="0.2">
      <c r="A190" s="2">
        <f t="shared" si="17"/>
        <v>188</v>
      </c>
      <c r="B190" s="1">
        <v>48</v>
      </c>
      <c r="C190" s="1" t="s">
        <v>210</v>
      </c>
      <c r="D190" s="1" t="s">
        <v>162</v>
      </c>
      <c r="E190" s="1">
        <v>240</v>
      </c>
      <c r="F190" s="1" t="s">
        <v>11</v>
      </c>
      <c r="G190" s="1" t="s">
        <v>12</v>
      </c>
      <c r="H190" s="1" t="s">
        <v>15</v>
      </c>
      <c r="I190" s="1">
        <v>3</v>
      </c>
      <c r="J190" s="5">
        <v>53.46</v>
      </c>
      <c r="K190" s="5">
        <v>50.42</v>
      </c>
      <c r="L190" s="6">
        <v>55</v>
      </c>
      <c r="M190" s="6">
        <f t="shared" si="12"/>
        <v>1.5399999999999991</v>
      </c>
      <c r="N190" s="6">
        <f t="shared" si="13"/>
        <v>4.5799999999999983</v>
      </c>
      <c r="O190" s="7">
        <f t="shared" si="14"/>
        <v>0.97199999999999998</v>
      </c>
      <c r="P190" s="7">
        <f t="shared" si="15"/>
        <v>0.91672727272727272</v>
      </c>
      <c r="Q190" s="9" t="str">
        <f t="shared" si="16"/>
        <v>koolkast-freeze &amp; 240 &amp; wueb &amp; 3 &amp; 53,46 &amp; 50,42 &amp; 55 &amp; 1,5400 &amp; 4,5800 &amp; 0,9720 &amp; 0,9167 \\</v>
      </c>
    </row>
    <row r="191" spans="1:17" x14ac:dyDescent="0.2">
      <c r="A191" s="2">
        <f t="shared" si="17"/>
        <v>189</v>
      </c>
      <c r="B191" s="2">
        <v>49</v>
      </c>
      <c r="C191" s="2" t="s">
        <v>211</v>
      </c>
      <c r="D191" s="2" t="s">
        <v>162</v>
      </c>
      <c r="E191" s="2">
        <v>240</v>
      </c>
      <c r="F191" s="2" t="s">
        <v>11</v>
      </c>
      <c r="G191" s="2" t="s">
        <v>12</v>
      </c>
      <c r="H191" s="2" t="s">
        <v>18</v>
      </c>
      <c r="I191" s="2">
        <v>3</v>
      </c>
      <c r="J191" s="8">
        <v>53.46</v>
      </c>
      <c r="K191" s="8">
        <v>51.25</v>
      </c>
      <c r="L191" s="9">
        <v>55</v>
      </c>
      <c r="M191" s="9">
        <f t="shared" si="12"/>
        <v>1.5399999999999991</v>
      </c>
      <c r="N191" s="9">
        <f t="shared" si="13"/>
        <v>3.75</v>
      </c>
      <c r="O191" s="10">
        <f t="shared" si="14"/>
        <v>0.97199999999999998</v>
      </c>
      <c r="P191" s="10">
        <f t="shared" si="15"/>
        <v>0.93181818181818177</v>
      </c>
      <c r="Q191" s="9" t="str">
        <f t="shared" si="16"/>
        <v>koolkast-freeze &amp; 240 &amp; stb &amp; 3 &amp; 53,46 &amp; 51,25 &amp; 55 &amp; 1,5400 &amp; 3,7500 &amp; 0,9720 &amp; 0,9318 \\</v>
      </c>
    </row>
    <row r="192" spans="1:17" x14ac:dyDescent="0.2">
      <c r="A192" s="2">
        <f t="shared" si="17"/>
        <v>190</v>
      </c>
      <c r="B192" s="1">
        <v>0</v>
      </c>
      <c r="C192" s="1" t="s">
        <v>212</v>
      </c>
      <c r="D192" s="1" t="s">
        <v>213</v>
      </c>
      <c r="E192" s="1">
        <v>250</v>
      </c>
      <c r="F192" s="1" t="s">
        <v>11</v>
      </c>
      <c r="G192" s="1" t="s">
        <v>12</v>
      </c>
      <c r="H192" s="1" t="s">
        <v>18</v>
      </c>
      <c r="I192" s="1">
        <v>3</v>
      </c>
      <c r="J192" s="5">
        <v>17.47</v>
      </c>
      <c r="K192" s="5">
        <v>7.89</v>
      </c>
      <c r="L192" s="9">
        <v>48</v>
      </c>
      <c r="M192" s="6">
        <f t="shared" si="12"/>
        <v>30.53</v>
      </c>
      <c r="N192" s="6">
        <f t="shared" si="13"/>
        <v>40.11</v>
      </c>
      <c r="O192" s="7">
        <f t="shared" si="14"/>
        <v>0.36395833333333333</v>
      </c>
      <c r="P192" s="7">
        <f t="shared" si="15"/>
        <v>0.16437499999999999</v>
      </c>
      <c r="Q192" s="9" t="str">
        <f t="shared" si="16"/>
        <v>lego-hz64 &amp; 250 &amp; stb &amp; 3 &amp; 17,47 &amp; 7,89 &amp; 48 &amp; 30,5300 &amp; 40,1100 &amp; 0,3640 &amp; 0,1644 \\</v>
      </c>
    </row>
    <row r="193" spans="1:17" x14ac:dyDescent="0.2">
      <c r="A193" s="2">
        <f t="shared" si="17"/>
        <v>191</v>
      </c>
      <c r="B193" s="2">
        <v>1</v>
      </c>
      <c r="C193" s="2" t="s">
        <v>214</v>
      </c>
      <c r="D193" s="2" t="s">
        <v>213</v>
      </c>
      <c r="E193" s="2">
        <v>250</v>
      </c>
      <c r="F193" s="2" t="s">
        <v>11</v>
      </c>
      <c r="G193" s="2" t="s">
        <v>12</v>
      </c>
      <c r="H193" s="2" t="s">
        <v>13</v>
      </c>
      <c r="I193" s="2">
        <v>3</v>
      </c>
      <c r="J193" s="8">
        <v>7.88</v>
      </c>
      <c r="K193" s="8">
        <v>15.48</v>
      </c>
      <c r="L193" s="9">
        <v>48</v>
      </c>
      <c r="M193" s="9">
        <f t="shared" si="12"/>
        <v>40.119999999999997</v>
      </c>
      <c r="N193" s="9">
        <f t="shared" si="13"/>
        <v>32.519999999999996</v>
      </c>
      <c r="O193" s="10">
        <f t="shared" si="14"/>
        <v>0.16416666666666666</v>
      </c>
      <c r="P193" s="10">
        <f t="shared" si="15"/>
        <v>0.32250000000000001</v>
      </c>
      <c r="Q193" s="9" t="str">
        <f t="shared" si="16"/>
        <v>lego-hz64 &amp; 250 &amp; lb &amp; 3 &amp; 7,88 &amp; 15,48 &amp; 48 &amp; 40,1200 &amp; 32,5200 &amp; 0,1642 &amp; 0,3225 \\</v>
      </c>
    </row>
    <row r="194" spans="1:17" x14ac:dyDescent="0.2">
      <c r="A194" s="2">
        <f t="shared" si="17"/>
        <v>192</v>
      </c>
      <c r="B194" s="1">
        <v>2</v>
      </c>
      <c r="C194" s="1" t="s">
        <v>215</v>
      </c>
      <c r="D194" s="1" t="s">
        <v>213</v>
      </c>
      <c r="E194" s="1">
        <v>250</v>
      </c>
      <c r="F194" s="1" t="s">
        <v>11</v>
      </c>
      <c r="G194" s="1" t="s">
        <v>24</v>
      </c>
      <c r="H194" s="1" t="s">
        <v>25</v>
      </c>
      <c r="I194" s="1">
        <v>0</v>
      </c>
      <c r="J194" s="5">
        <v>1.97</v>
      </c>
      <c r="K194" s="5">
        <v>15.5</v>
      </c>
      <c r="L194" s="9">
        <v>48</v>
      </c>
      <c r="M194" s="6">
        <f t="shared" ref="M194:M257" si="18">L194-J194</f>
        <v>46.03</v>
      </c>
      <c r="N194" s="6">
        <f t="shared" ref="N194:N257" si="19">L194-K194</f>
        <v>32.5</v>
      </c>
      <c r="O194" s="7">
        <f t="shared" ref="O194:O257" si="20">J194/L194</f>
        <v>4.1041666666666664E-2</v>
      </c>
      <c r="P194" s="7">
        <f t="shared" ref="P194:P257" si="21">K194/L194</f>
        <v>0.32291666666666669</v>
      </c>
      <c r="Q194" s="9" t="str">
        <f t="shared" ref="Q194:Q257" si="22">_xlfn.CONCAT(D194," &amp; ",E194," &amp; ",H194," &amp; ",I194," &amp; ",J194," &amp; ",K194," &amp; ",L194," &amp; ",FIXED(M194,4)," &amp; ",FIXED(N194,4)," &amp; ",FIXED(O194,4)," &amp; ",FIXED(P194,4)," \\")</f>
        <v>lego-hz64 &amp; 250 &amp; none &amp; 0 &amp; 1,97 &amp; 15,5 &amp; 48 &amp; 46,0300 &amp; 32,5000 &amp; 0,0410 &amp; 0,3229 \\</v>
      </c>
    </row>
    <row r="195" spans="1:17" x14ac:dyDescent="0.2">
      <c r="A195" s="2">
        <f t="shared" si="17"/>
        <v>193</v>
      </c>
      <c r="B195" s="2">
        <v>3</v>
      </c>
      <c r="C195" s="2" t="s">
        <v>216</v>
      </c>
      <c r="D195" s="2" t="s">
        <v>213</v>
      </c>
      <c r="E195" s="2">
        <v>250</v>
      </c>
      <c r="F195" s="2" t="s">
        <v>11</v>
      </c>
      <c r="G195" s="2" t="s">
        <v>12</v>
      </c>
      <c r="H195" s="2" t="s">
        <v>15</v>
      </c>
      <c r="I195" s="2">
        <v>3</v>
      </c>
      <c r="J195" s="8">
        <v>0</v>
      </c>
      <c r="K195" s="8">
        <v>15.5</v>
      </c>
      <c r="L195" s="9">
        <v>48</v>
      </c>
      <c r="M195" s="9">
        <f t="shared" si="18"/>
        <v>48</v>
      </c>
      <c r="N195" s="9">
        <f t="shared" si="19"/>
        <v>32.5</v>
      </c>
      <c r="O195" s="10">
        <f t="shared" si="20"/>
        <v>0</v>
      </c>
      <c r="P195" s="10">
        <f t="shared" si="21"/>
        <v>0.32291666666666669</v>
      </c>
      <c r="Q195" s="9" t="str">
        <f t="shared" si="22"/>
        <v>lego-hz64 &amp; 250 &amp; wueb &amp; 3 &amp; 0 &amp; 15,5 &amp; 48 &amp; 48,0000 &amp; 32,5000 &amp; 0,0000 &amp; 0,3229 \\</v>
      </c>
    </row>
    <row r="196" spans="1:17" x14ac:dyDescent="0.2">
      <c r="A196" s="2">
        <f t="shared" ref="A196:A259" si="23">A195+1</f>
        <v>194</v>
      </c>
      <c r="B196" s="1">
        <v>4</v>
      </c>
      <c r="C196" s="1" t="s">
        <v>217</v>
      </c>
      <c r="D196" s="1" t="s">
        <v>213</v>
      </c>
      <c r="E196" s="1">
        <v>250</v>
      </c>
      <c r="F196" s="1" t="s">
        <v>11</v>
      </c>
      <c r="G196" s="1" t="s">
        <v>12</v>
      </c>
      <c r="H196" s="1" t="s">
        <v>18</v>
      </c>
      <c r="I196" s="1">
        <v>5</v>
      </c>
      <c r="J196" s="5">
        <v>11.56</v>
      </c>
      <c r="K196" s="5">
        <v>7.89</v>
      </c>
      <c r="L196" s="9">
        <v>48</v>
      </c>
      <c r="M196" s="6">
        <f t="shared" si="18"/>
        <v>36.44</v>
      </c>
      <c r="N196" s="6">
        <f t="shared" si="19"/>
        <v>40.11</v>
      </c>
      <c r="O196" s="7">
        <f t="shared" si="20"/>
        <v>0.24083333333333334</v>
      </c>
      <c r="P196" s="7">
        <f t="shared" si="21"/>
        <v>0.16437499999999999</v>
      </c>
      <c r="Q196" s="9" t="str">
        <f t="shared" si="22"/>
        <v>lego-hz64 &amp; 250 &amp; stb &amp; 5 &amp; 11,56 &amp; 7,89 &amp; 48 &amp; 36,4400 &amp; 40,1100 &amp; 0,2408 &amp; 0,1644 \\</v>
      </c>
    </row>
    <row r="197" spans="1:17" x14ac:dyDescent="0.2">
      <c r="A197" s="2">
        <f t="shared" si="23"/>
        <v>195</v>
      </c>
      <c r="B197" s="2">
        <v>5</v>
      </c>
      <c r="C197" s="2" t="s">
        <v>218</v>
      </c>
      <c r="D197" s="2" t="s">
        <v>213</v>
      </c>
      <c r="E197" s="2">
        <v>250</v>
      </c>
      <c r="F197" s="2" t="s">
        <v>11</v>
      </c>
      <c r="G197" s="2" t="s">
        <v>12</v>
      </c>
      <c r="H197" s="2" t="s">
        <v>13</v>
      </c>
      <c r="I197" s="2">
        <v>5</v>
      </c>
      <c r="J197" s="8">
        <v>5.91</v>
      </c>
      <c r="K197" s="8">
        <v>5.91</v>
      </c>
      <c r="L197" s="9">
        <v>48</v>
      </c>
      <c r="M197" s="9">
        <f t="shared" si="18"/>
        <v>42.09</v>
      </c>
      <c r="N197" s="9">
        <f t="shared" si="19"/>
        <v>42.09</v>
      </c>
      <c r="O197" s="10">
        <f t="shared" si="20"/>
        <v>0.123125</v>
      </c>
      <c r="P197" s="10">
        <f t="shared" si="21"/>
        <v>0.123125</v>
      </c>
      <c r="Q197" s="9" t="str">
        <f t="shared" si="22"/>
        <v>lego-hz64 &amp; 250 &amp; lb &amp; 5 &amp; 5,91 &amp; 5,91 &amp; 48 &amp; 42,0900 &amp; 42,0900 &amp; 0,1231 &amp; 0,1231 \\</v>
      </c>
    </row>
    <row r="198" spans="1:17" x14ac:dyDescent="0.2">
      <c r="A198" s="2">
        <f t="shared" si="23"/>
        <v>196</v>
      </c>
      <c r="B198" s="1">
        <v>6</v>
      </c>
      <c r="C198" s="1" t="s">
        <v>219</v>
      </c>
      <c r="D198" s="1" t="s">
        <v>213</v>
      </c>
      <c r="E198" s="1">
        <v>250</v>
      </c>
      <c r="F198" s="1" t="s">
        <v>11</v>
      </c>
      <c r="G198" s="1" t="s">
        <v>12</v>
      </c>
      <c r="H198" s="1" t="s">
        <v>15</v>
      </c>
      <c r="I198" s="1">
        <v>5</v>
      </c>
      <c r="J198" s="5">
        <v>0</v>
      </c>
      <c r="K198" s="5">
        <v>0.28000000000000003</v>
      </c>
      <c r="L198" s="9">
        <v>48</v>
      </c>
      <c r="M198" s="6">
        <f t="shared" si="18"/>
        <v>48</v>
      </c>
      <c r="N198" s="6">
        <f t="shared" si="19"/>
        <v>47.72</v>
      </c>
      <c r="O198" s="7">
        <f t="shared" si="20"/>
        <v>0</v>
      </c>
      <c r="P198" s="7">
        <f t="shared" si="21"/>
        <v>5.8333333333333336E-3</v>
      </c>
      <c r="Q198" s="9" t="str">
        <f t="shared" si="22"/>
        <v>lego-hz64 &amp; 250 &amp; wueb &amp; 5 &amp; 0 &amp; 0,28 &amp; 48 &amp; 48,0000 &amp; 47,7200 &amp; 0,0000 &amp; 0,0058 \\</v>
      </c>
    </row>
    <row r="199" spans="1:17" x14ac:dyDescent="0.2">
      <c r="A199" s="2">
        <f t="shared" si="23"/>
        <v>197</v>
      </c>
      <c r="B199" s="2">
        <v>7</v>
      </c>
      <c r="C199" s="2" t="s">
        <v>220</v>
      </c>
      <c r="D199" s="2" t="s">
        <v>213</v>
      </c>
      <c r="E199" s="2">
        <v>250</v>
      </c>
      <c r="F199" s="2" t="s">
        <v>11</v>
      </c>
      <c r="G199" s="2" t="s">
        <v>12</v>
      </c>
      <c r="H199" s="2" t="s">
        <v>13</v>
      </c>
      <c r="I199" s="2">
        <v>10</v>
      </c>
      <c r="J199" s="8">
        <v>23.37</v>
      </c>
      <c r="K199" s="8">
        <v>23.37</v>
      </c>
      <c r="L199" s="9">
        <v>48</v>
      </c>
      <c r="M199" s="9">
        <f t="shared" si="18"/>
        <v>24.63</v>
      </c>
      <c r="N199" s="9">
        <f t="shared" si="19"/>
        <v>24.63</v>
      </c>
      <c r="O199" s="10">
        <f t="shared" si="20"/>
        <v>0.486875</v>
      </c>
      <c r="P199" s="10">
        <f t="shared" si="21"/>
        <v>0.486875</v>
      </c>
      <c r="Q199" s="9" t="str">
        <f t="shared" si="22"/>
        <v>lego-hz64 &amp; 250 &amp; lb &amp; 10 &amp; 23,37 &amp; 23,37 &amp; 48 &amp; 24,6300 &amp; 24,6300 &amp; 0,4869 &amp; 0,4869 \\</v>
      </c>
    </row>
    <row r="200" spans="1:17" x14ac:dyDescent="0.2">
      <c r="A200" s="2">
        <f t="shared" si="23"/>
        <v>198</v>
      </c>
      <c r="B200" s="1">
        <v>8</v>
      </c>
      <c r="C200" s="1" t="s">
        <v>221</v>
      </c>
      <c r="D200" s="1" t="s">
        <v>213</v>
      </c>
      <c r="E200" s="1">
        <v>250</v>
      </c>
      <c r="F200" s="1" t="s">
        <v>11</v>
      </c>
      <c r="G200" s="1" t="s">
        <v>12</v>
      </c>
      <c r="H200" s="1" t="s">
        <v>18</v>
      </c>
      <c r="I200" s="1">
        <v>10</v>
      </c>
      <c r="J200" s="5">
        <v>23.39</v>
      </c>
      <c r="K200" s="5">
        <v>15.5</v>
      </c>
      <c r="L200" s="9">
        <v>48</v>
      </c>
      <c r="M200" s="6">
        <f t="shared" si="18"/>
        <v>24.61</v>
      </c>
      <c r="N200" s="6">
        <f t="shared" si="19"/>
        <v>32.5</v>
      </c>
      <c r="O200" s="7">
        <f t="shared" si="20"/>
        <v>0.48729166666666668</v>
      </c>
      <c r="P200" s="7">
        <f t="shared" si="21"/>
        <v>0.32291666666666669</v>
      </c>
      <c r="Q200" s="9" t="str">
        <f t="shared" si="22"/>
        <v>lego-hz64 &amp; 250 &amp; stb &amp; 10 &amp; 23,39 &amp; 15,5 &amp; 48 &amp; 24,6100 &amp; 32,5000 &amp; 0,4873 &amp; 0,3229 \\</v>
      </c>
    </row>
    <row r="201" spans="1:17" x14ac:dyDescent="0.2">
      <c r="A201" s="2">
        <f t="shared" si="23"/>
        <v>199</v>
      </c>
      <c r="B201" s="2">
        <v>9</v>
      </c>
      <c r="C201" s="2" t="s">
        <v>222</v>
      </c>
      <c r="D201" s="2" t="s">
        <v>213</v>
      </c>
      <c r="E201" s="2">
        <v>250</v>
      </c>
      <c r="F201" s="2" t="s">
        <v>11</v>
      </c>
      <c r="G201" s="2" t="s">
        <v>12</v>
      </c>
      <c r="H201" s="2" t="s">
        <v>15</v>
      </c>
      <c r="I201" s="2">
        <v>10</v>
      </c>
      <c r="J201" s="8">
        <v>0</v>
      </c>
      <c r="K201" s="8">
        <v>7.89</v>
      </c>
      <c r="L201" s="9">
        <v>48</v>
      </c>
      <c r="M201" s="9">
        <f t="shared" si="18"/>
        <v>48</v>
      </c>
      <c r="N201" s="9">
        <f t="shared" si="19"/>
        <v>40.11</v>
      </c>
      <c r="O201" s="10">
        <f t="shared" si="20"/>
        <v>0</v>
      </c>
      <c r="P201" s="10">
        <f t="shared" si="21"/>
        <v>0.16437499999999999</v>
      </c>
      <c r="Q201" s="9" t="str">
        <f t="shared" si="22"/>
        <v>lego-hz64 &amp; 250 &amp; wueb &amp; 10 &amp; 0 &amp; 7,89 &amp; 48 &amp; 48,0000 &amp; 40,1100 &amp; 0,0000 &amp; 0,1644 \\</v>
      </c>
    </row>
    <row r="202" spans="1:17" x14ac:dyDescent="0.2">
      <c r="A202" s="2">
        <f t="shared" si="23"/>
        <v>200</v>
      </c>
      <c r="B202" s="1">
        <v>10</v>
      </c>
      <c r="C202" s="1" t="s">
        <v>223</v>
      </c>
      <c r="D202" s="1" t="s">
        <v>213</v>
      </c>
      <c r="E202" s="1">
        <v>1000</v>
      </c>
      <c r="F202" s="1" t="s">
        <v>11</v>
      </c>
      <c r="G202" s="1" t="s">
        <v>12</v>
      </c>
      <c r="H202" s="1" t="s">
        <v>13</v>
      </c>
      <c r="I202" s="1">
        <v>10</v>
      </c>
      <c r="J202" s="5">
        <v>94.45</v>
      </c>
      <c r="K202" s="5">
        <v>68.97</v>
      </c>
      <c r="L202" s="9">
        <v>48</v>
      </c>
      <c r="M202" s="6">
        <f t="shared" si="18"/>
        <v>-46.45</v>
      </c>
      <c r="N202" s="6">
        <f t="shared" si="19"/>
        <v>-20.97</v>
      </c>
      <c r="O202" s="7">
        <f t="shared" si="20"/>
        <v>1.9677083333333334</v>
      </c>
      <c r="P202" s="7">
        <f t="shared" si="21"/>
        <v>1.4368749999999999</v>
      </c>
      <c r="Q202" s="9" t="str">
        <f t="shared" si="22"/>
        <v>lego-hz64 &amp; 1000 &amp; lb &amp; 10 &amp; 94,45 &amp; 68,97 &amp; 48 &amp; -46,4500 &amp; -20,9700 &amp; 1,9677 &amp; 1,4369 \\</v>
      </c>
    </row>
    <row r="203" spans="1:17" x14ac:dyDescent="0.2">
      <c r="A203" s="2">
        <f t="shared" si="23"/>
        <v>201</v>
      </c>
      <c r="B203" s="2">
        <v>11</v>
      </c>
      <c r="C203" s="2" t="s">
        <v>224</v>
      </c>
      <c r="D203" s="2" t="s">
        <v>213</v>
      </c>
      <c r="E203" s="2">
        <v>1000</v>
      </c>
      <c r="F203" s="2" t="s">
        <v>11</v>
      </c>
      <c r="G203" s="2" t="s">
        <v>12</v>
      </c>
      <c r="H203" s="2" t="s">
        <v>13</v>
      </c>
      <c r="I203" s="2">
        <v>3</v>
      </c>
      <c r="J203" s="8">
        <v>47.08</v>
      </c>
      <c r="K203" s="8">
        <v>47.38</v>
      </c>
      <c r="L203" s="9">
        <v>48</v>
      </c>
      <c r="M203" s="9">
        <f t="shared" si="18"/>
        <v>0.92000000000000171</v>
      </c>
      <c r="N203" s="9">
        <f t="shared" si="19"/>
        <v>0.61999999999999744</v>
      </c>
      <c r="O203" s="10">
        <f t="shared" si="20"/>
        <v>0.98083333333333333</v>
      </c>
      <c r="P203" s="10">
        <f t="shared" si="21"/>
        <v>0.98708333333333342</v>
      </c>
      <c r="Q203" s="9" t="str">
        <f t="shared" si="22"/>
        <v>lego-hz64 &amp; 1000 &amp; lb &amp; 3 &amp; 47,08 &amp; 47,38 &amp; 48 &amp; 0,9200 &amp; 0,6200 &amp; 0,9808 &amp; 0,9871 \\</v>
      </c>
    </row>
    <row r="204" spans="1:17" x14ac:dyDescent="0.2">
      <c r="A204" s="2">
        <f t="shared" si="23"/>
        <v>202</v>
      </c>
      <c r="B204" s="1">
        <v>12</v>
      </c>
      <c r="C204" s="1" t="s">
        <v>225</v>
      </c>
      <c r="D204" s="1" t="s">
        <v>213</v>
      </c>
      <c r="E204" s="1">
        <v>1000</v>
      </c>
      <c r="F204" s="1" t="s">
        <v>11</v>
      </c>
      <c r="G204" s="1" t="s">
        <v>12</v>
      </c>
      <c r="H204" s="1" t="s">
        <v>15</v>
      </c>
      <c r="I204" s="1">
        <v>3</v>
      </c>
      <c r="J204" s="5">
        <v>5.7</v>
      </c>
      <c r="K204" s="5">
        <v>0.6</v>
      </c>
      <c r="L204" s="9">
        <v>48</v>
      </c>
      <c r="M204" s="6">
        <f t="shared" si="18"/>
        <v>42.3</v>
      </c>
      <c r="N204" s="6">
        <f t="shared" si="19"/>
        <v>47.4</v>
      </c>
      <c r="O204" s="7">
        <f t="shared" si="20"/>
        <v>0.11875000000000001</v>
      </c>
      <c r="P204" s="7">
        <f t="shared" si="21"/>
        <v>1.2499999999999999E-2</v>
      </c>
      <c r="Q204" s="9" t="str">
        <f t="shared" si="22"/>
        <v>lego-hz64 &amp; 1000 &amp; wueb &amp; 3 &amp; 5,7 &amp; 0,6 &amp; 48 &amp; 42,3000 &amp; 47,4000 &amp; 0,1188 &amp; 0,0125 \\</v>
      </c>
    </row>
    <row r="205" spans="1:17" x14ac:dyDescent="0.2">
      <c r="A205" s="2">
        <f t="shared" si="23"/>
        <v>203</v>
      </c>
      <c r="B205" s="2">
        <v>13</v>
      </c>
      <c r="C205" s="2" t="s">
        <v>226</v>
      </c>
      <c r="D205" s="2" t="s">
        <v>213</v>
      </c>
      <c r="E205" s="2">
        <v>1000</v>
      </c>
      <c r="F205" s="2" t="s">
        <v>11</v>
      </c>
      <c r="G205" s="2" t="s">
        <v>12</v>
      </c>
      <c r="H205" s="2" t="s">
        <v>18</v>
      </c>
      <c r="I205" s="2">
        <v>5</v>
      </c>
      <c r="J205" s="8">
        <v>47.08</v>
      </c>
      <c r="K205" s="8">
        <v>6</v>
      </c>
      <c r="L205" s="9">
        <v>48</v>
      </c>
      <c r="M205" s="9">
        <f t="shared" si="18"/>
        <v>0.92000000000000171</v>
      </c>
      <c r="N205" s="9">
        <f t="shared" si="19"/>
        <v>42</v>
      </c>
      <c r="O205" s="10">
        <f t="shared" si="20"/>
        <v>0.98083333333333333</v>
      </c>
      <c r="P205" s="10">
        <f t="shared" si="21"/>
        <v>0.125</v>
      </c>
      <c r="Q205" s="9" t="str">
        <f t="shared" si="22"/>
        <v>lego-hz64 &amp; 1000 &amp; stb &amp; 5 &amp; 47,08 &amp; 6 &amp; 48 &amp; 0,9200 &amp; 42,0000 &amp; 0,9808 &amp; 0,1250 \\</v>
      </c>
    </row>
    <row r="206" spans="1:17" x14ac:dyDescent="0.2">
      <c r="A206" s="2">
        <f t="shared" si="23"/>
        <v>204</v>
      </c>
      <c r="B206" s="1">
        <v>14</v>
      </c>
      <c r="C206" s="1" t="s">
        <v>227</v>
      </c>
      <c r="D206" s="1" t="s">
        <v>213</v>
      </c>
      <c r="E206" s="1">
        <v>1000</v>
      </c>
      <c r="F206" s="1" t="s">
        <v>11</v>
      </c>
      <c r="G206" s="1" t="s">
        <v>12</v>
      </c>
      <c r="H206" s="1" t="s">
        <v>15</v>
      </c>
      <c r="I206" s="1">
        <v>5</v>
      </c>
      <c r="J206" s="5">
        <v>5.4</v>
      </c>
      <c r="K206" s="5">
        <v>0.6</v>
      </c>
      <c r="L206" s="9">
        <v>48</v>
      </c>
      <c r="M206" s="6">
        <f t="shared" si="18"/>
        <v>42.6</v>
      </c>
      <c r="N206" s="6">
        <f t="shared" si="19"/>
        <v>47.4</v>
      </c>
      <c r="O206" s="7">
        <f t="shared" si="20"/>
        <v>0.1125</v>
      </c>
      <c r="P206" s="7">
        <f t="shared" si="21"/>
        <v>1.2499999999999999E-2</v>
      </c>
      <c r="Q206" s="9" t="str">
        <f t="shared" si="22"/>
        <v>lego-hz64 &amp; 1000 &amp; wueb &amp; 5 &amp; 5,4 &amp; 0,6 &amp; 48 &amp; 42,6000 &amp; 47,4000 &amp; 0,1125 &amp; 0,0125 \\</v>
      </c>
    </row>
    <row r="207" spans="1:17" x14ac:dyDescent="0.2">
      <c r="A207" s="2">
        <f t="shared" si="23"/>
        <v>205</v>
      </c>
      <c r="B207" s="2">
        <v>15</v>
      </c>
      <c r="C207" s="2" t="s">
        <v>228</v>
      </c>
      <c r="D207" s="2" t="s">
        <v>213</v>
      </c>
      <c r="E207" s="2">
        <v>1000</v>
      </c>
      <c r="F207" s="2" t="s">
        <v>11</v>
      </c>
      <c r="G207" s="2" t="s">
        <v>12</v>
      </c>
      <c r="H207" s="2" t="s">
        <v>18</v>
      </c>
      <c r="I207" s="2">
        <v>3</v>
      </c>
      <c r="J207" s="8">
        <v>11.69</v>
      </c>
      <c r="K207" s="8">
        <v>7.8</v>
      </c>
      <c r="L207" s="9">
        <v>48</v>
      </c>
      <c r="M207" s="9">
        <f t="shared" si="18"/>
        <v>36.31</v>
      </c>
      <c r="N207" s="9">
        <f t="shared" si="19"/>
        <v>40.200000000000003</v>
      </c>
      <c r="O207" s="10">
        <f t="shared" si="20"/>
        <v>0.24354166666666666</v>
      </c>
      <c r="P207" s="10">
        <f t="shared" si="21"/>
        <v>0.16250000000000001</v>
      </c>
      <c r="Q207" s="9" t="str">
        <f t="shared" si="22"/>
        <v>lego-hz64 &amp; 1000 &amp; stb &amp; 3 &amp; 11,69 &amp; 7,8 &amp; 48 &amp; 36,3100 &amp; 40,2000 &amp; 0,2435 &amp; 0,1625 \\</v>
      </c>
    </row>
    <row r="208" spans="1:17" x14ac:dyDescent="0.2">
      <c r="A208" s="2">
        <f t="shared" si="23"/>
        <v>206</v>
      </c>
      <c r="B208" s="1">
        <v>16</v>
      </c>
      <c r="C208" s="1" t="s">
        <v>229</v>
      </c>
      <c r="D208" s="1" t="s">
        <v>213</v>
      </c>
      <c r="E208" s="1">
        <v>1000</v>
      </c>
      <c r="F208" s="1" t="s">
        <v>11</v>
      </c>
      <c r="G208" s="1" t="s">
        <v>24</v>
      </c>
      <c r="H208" s="1" t="s">
        <v>25</v>
      </c>
      <c r="I208" s="1">
        <v>0</v>
      </c>
      <c r="J208" s="5">
        <v>47.08</v>
      </c>
      <c r="K208" s="5">
        <v>0</v>
      </c>
      <c r="L208" s="9">
        <v>48</v>
      </c>
      <c r="M208" s="6">
        <f t="shared" si="18"/>
        <v>0.92000000000000171</v>
      </c>
      <c r="N208" s="6">
        <f t="shared" si="19"/>
        <v>48</v>
      </c>
      <c r="O208" s="7">
        <f t="shared" si="20"/>
        <v>0.98083333333333333</v>
      </c>
      <c r="P208" s="7">
        <f t="shared" si="21"/>
        <v>0</v>
      </c>
      <c r="Q208" s="9" t="str">
        <f t="shared" si="22"/>
        <v>lego-hz64 &amp; 1000 &amp; none &amp; 0 &amp; 47,08 &amp; 0 &amp; 48 &amp; 0,9200 &amp; 48,0000 &amp; 0,9808 &amp; 0,0000 \\</v>
      </c>
    </row>
    <row r="209" spans="1:17" x14ac:dyDescent="0.2">
      <c r="A209" s="2">
        <f t="shared" si="23"/>
        <v>207</v>
      </c>
      <c r="B209" s="2">
        <v>17</v>
      </c>
      <c r="C209" s="2" t="s">
        <v>230</v>
      </c>
      <c r="D209" s="2" t="s">
        <v>213</v>
      </c>
      <c r="E209" s="2">
        <v>1000</v>
      </c>
      <c r="F209" s="2" t="s">
        <v>11</v>
      </c>
      <c r="G209" s="2" t="s">
        <v>12</v>
      </c>
      <c r="H209" s="2" t="s">
        <v>13</v>
      </c>
      <c r="I209" s="2">
        <v>5</v>
      </c>
      <c r="J209" s="8">
        <v>47.08</v>
      </c>
      <c r="K209" s="8">
        <v>47.38</v>
      </c>
      <c r="L209" s="9">
        <v>48</v>
      </c>
      <c r="M209" s="9">
        <f t="shared" si="18"/>
        <v>0.92000000000000171</v>
      </c>
      <c r="N209" s="9">
        <f t="shared" si="19"/>
        <v>0.61999999999999744</v>
      </c>
      <c r="O209" s="10">
        <f t="shared" si="20"/>
        <v>0.98083333333333333</v>
      </c>
      <c r="P209" s="10">
        <f t="shared" si="21"/>
        <v>0.98708333333333342</v>
      </c>
      <c r="Q209" s="9" t="str">
        <f t="shared" si="22"/>
        <v>lego-hz64 &amp; 1000 &amp; lb &amp; 5 &amp; 47,08 &amp; 47,38 &amp; 48 &amp; 0,9200 &amp; 0,6200 &amp; 0,9808 &amp; 0,9871 \\</v>
      </c>
    </row>
    <row r="210" spans="1:17" x14ac:dyDescent="0.2">
      <c r="A210" s="2">
        <f t="shared" si="23"/>
        <v>208</v>
      </c>
      <c r="B210" s="1">
        <v>18</v>
      </c>
      <c r="C210" s="1" t="s">
        <v>231</v>
      </c>
      <c r="D210" s="1" t="s">
        <v>213</v>
      </c>
      <c r="E210" s="1">
        <v>1000</v>
      </c>
      <c r="F210" s="1" t="s">
        <v>11</v>
      </c>
      <c r="G210" s="1" t="s">
        <v>12</v>
      </c>
      <c r="H210" s="1" t="s">
        <v>15</v>
      </c>
      <c r="I210" s="1">
        <v>10</v>
      </c>
      <c r="J210" s="5">
        <v>0</v>
      </c>
      <c r="K210" s="5">
        <v>0.6</v>
      </c>
      <c r="L210" s="9">
        <v>48</v>
      </c>
      <c r="M210" s="6">
        <f t="shared" si="18"/>
        <v>48</v>
      </c>
      <c r="N210" s="6">
        <f t="shared" si="19"/>
        <v>47.4</v>
      </c>
      <c r="O210" s="7">
        <f t="shared" si="20"/>
        <v>0</v>
      </c>
      <c r="P210" s="7">
        <f t="shared" si="21"/>
        <v>1.2499999999999999E-2</v>
      </c>
      <c r="Q210" s="9" t="str">
        <f t="shared" si="22"/>
        <v>lego-hz64 &amp; 1000 &amp; wueb &amp; 10 &amp; 0 &amp; 0,6 &amp; 48 &amp; 48,0000 &amp; 47,4000 &amp; 0,0000 &amp; 0,0125 \\</v>
      </c>
    </row>
    <row r="211" spans="1:17" x14ac:dyDescent="0.2">
      <c r="A211" s="2">
        <f t="shared" si="23"/>
        <v>209</v>
      </c>
      <c r="B211" s="2">
        <v>19</v>
      </c>
      <c r="C211" s="2" t="s">
        <v>232</v>
      </c>
      <c r="D211" s="2" t="s">
        <v>213</v>
      </c>
      <c r="E211" s="2">
        <v>1000</v>
      </c>
      <c r="F211" s="2" t="s">
        <v>11</v>
      </c>
      <c r="G211" s="2" t="s">
        <v>12</v>
      </c>
      <c r="H211" s="2" t="s">
        <v>18</v>
      </c>
      <c r="I211" s="2">
        <v>10</v>
      </c>
      <c r="J211" s="8">
        <v>17.690000000000001</v>
      </c>
      <c r="K211" s="8">
        <v>35.380000000000003</v>
      </c>
      <c r="L211" s="9">
        <v>48</v>
      </c>
      <c r="M211" s="9">
        <f t="shared" si="18"/>
        <v>30.31</v>
      </c>
      <c r="N211" s="9">
        <f t="shared" si="19"/>
        <v>12.619999999999997</v>
      </c>
      <c r="O211" s="10">
        <f t="shared" si="20"/>
        <v>0.36854166666666671</v>
      </c>
      <c r="P211" s="10">
        <f t="shared" si="21"/>
        <v>0.73708333333333342</v>
      </c>
      <c r="Q211" s="9" t="str">
        <f t="shared" si="22"/>
        <v>lego-hz64 &amp; 1000 &amp; stb &amp; 10 &amp; 17,69 &amp; 35,38 &amp; 48 &amp; 30,3100 &amp; 12,6200 &amp; 0,3685 &amp; 0,7371 \\</v>
      </c>
    </row>
    <row r="212" spans="1:17" x14ac:dyDescent="0.2">
      <c r="A212" s="2">
        <f t="shared" si="23"/>
        <v>210</v>
      </c>
      <c r="B212" s="1">
        <v>20</v>
      </c>
      <c r="C212" s="1" t="s">
        <v>233</v>
      </c>
      <c r="D212" s="1" t="s">
        <v>213</v>
      </c>
      <c r="E212" s="1">
        <v>500</v>
      </c>
      <c r="F212" s="1" t="s">
        <v>11</v>
      </c>
      <c r="G212" s="1" t="s">
        <v>12</v>
      </c>
      <c r="H212" s="1" t="s">
        <v>15</v>
      </c>
      <c r="I212" s="1">
        <v>10</v>
      </c>
      <c r="J212" s="5">
        <v>40.24</v>
      </c>
      <c r="K212" s="5">
        <v>19.11</v>
      </c>
      <c r="L212" s="9">
        <v>48</v>
      </c>
      <c r="M212" s="6">
        <f t="shared" si="18"/>
        <v>7.759999999999998</v>
      </c>
      <c r="N212" s="6">
        <f t="shared" si="19"/>
        <v>28.89</v>
      </c>
      <c r="O212" s="7">
        <f t="shared" si="20"/>
        <v>0.83833333333333337</v>
      </c>
      <c r="P212" s="7">
        <f t="shared" si="21"/>
        <v>0.39812500000000001</v>
      </c>
      <c r="Q212" s="9" t="str">
        <f t="shared" si="22"/>
        <v>lego-hz64 &amp; 500 &amp; wueb &amp; 10 &amp; 40,24 &amp; 19,11 &amp; 48 &amp; 7,7600 &amp; 28,8900 &amp; 0,8383 &amp; 0,3981 \\</v>
      </c>
    </row>
    <row r="213" spans="1:17" x14ac:dyDescent="0.2">
      <c r="A213" s="2">
        <f t="shared" si="23"/>
        <v>211</v>
      </c>
      <c r="B213" s="2">
        <v>21</v>
      </c>
      <c r="C213" s="2" t="s">
        <v>234</v>
      </c>
      <c r="D213" s="2" t="s">
        <v>213</v>
      </c>
      <c r="E213" s="2">
        <v>500</v>
      </c>
      <c r="F213" s="2" t="s">
        <v>11</v>
      </c>
      <c r="G213" s="2" t="s">
        <v>12</v>
      </c>
      <c r="H213" s="2" t="s">
        <v>18</v>
      </c>
      <c r="I213" s="2">
        <v>10</v>
      </c>
      <c r="J213" s="8">
        <v>23.74</v>
      </c>
      <c r="K213" s="8">
        <v>15.63</v>
      </c>
      <c r="L213" s="9">
        <v>48</v>
      </c>
      <c r="M213" s="9">
        <f t="shared" si="18"/>
        <v>24.26</v>
      </c>
      <c r="N213" s="9">
        <f t="shared" si="19"/>
        <v>32.369999999999997</v>
      </c>
      <c r="O213" s="10">
        <f t="shared" si="20"/>
        <v>0.49458333333333332</v>
      </c>
      <c r="P213" s="10">
        <f t="shared" si="21"/>
        <v>0.325625</v>
      </c>
      <c r="Q213" s="9" t="str">
        <f t="shared" si="22"/>
        <v>lego-hz64 &amp; 500 &amp; stb &amp; 10 &amp; 23,74 &amp; 15,63 &amp; 48 &amp; 24,2600 &amp; 32,3700 &amp; 0,4946 &amp; 0,3256 \\</v>
      </c>
    </row>
    <row r="214" spans="1:17" x14ac:dyDescent="0.2">
      <c r="A214" s="2">
        <f t="shared" si="23"/>
        <v>212</v>
      </c>
      <c r="B214" s="1">
        <v>22</v>
      </c>
      <c r="C214" s="1" t="s">
        <v>235</v>
      </c>
      <c r="D214" s="1" t="s">
        <v>213</v>
      </c>
      <c r="E214" s="1">
        <v>500</v>
      </c>
      <c r="F214" s="1" t="s">
        <v>11</v>
      </c>
      <c r="G214" s="1" t="s">
        <v>12</v>
      </c>
      <c r="H214" s="1" t="s">
        <v>13</v>
      </c>
      <c r="I214" s="1">
        <v>3</v>
      </c>
      <c r="J214" s="5">
        <v>41.4</v>
      </c>
      <c r="K214" s="5">
        <v>15.63</v>
      </c>
      <c r="L214" s="9">
        <v>48</v>
      </c>
      <c r="M214" s="6">
        <f t="shared" si="18"/>
        <v>6.6000000000000014</v>
      </c>
      <c r="N214" s="6">
        <f t="shared" si="19"/>
        <v>32.369999999999997</v>
      </c>
      <c r="O214" s="7">
        <f t="shared" si="20"/>
        <v>0.86249999999999993</v>
      </c>
      <c r="P214" s="7">
        <f t="shared" si="21"/>
        <v>0.325625</v>
      </c>
      <c r="Q214" s="9" t="str">
        <f t="shared" si="22"/>
        <v>lego-hz64 &amp; 500 &amp; lb &amp; 3 &amp; 41,4 &amp; 15,63 &amp; 48 &amp; 6,6000 &amp; 32,3700 &amp; 0,8625 &amp; 0,3256 \\</v>
      </c>
    </row>
    <row r="215" spans="1:17" x14ac:dyDescent="0.2">
      <c r="A215" s="2">
        <f t="shared" si="23"/>
        <v>213</v>
      </c>
      <c r="B215" s="2">
        <v>23</v>
      </c>
      <c r="C215" s="2" t="s">
        <v>236</v>
      </c>
      <c r="D215" s="2" t="s">
        <v>213</v>
      </c>
      <c r="E215" s="2">
        <v>500</v>
      </c>
      <c r="F215" s="2" t="s">
        <v>11</v>
      </c>
      <c r="G215" s="2" t="s">
        <v>12</v>
      </c>
      <c r="H215" s="2" t="s">
        <v>18</v>
      </c>
      <c r="I215" s="2">
        <v>3</v>
      </c>
      <c r="J215" s="8">
        <v>0</v>
      </c>
      <c r="K215" s="8">
        <v>4.92</v>
      </c>
      <c r="L215" s="9">
        <v>48</v>
      </c>
      <c r="M215" s="9">
        <f t="shared" si="18"/>
        <v>48</v>
      </c>
      <c r="N215" s="9">
        <f t="shared" si="19"/>
        <v>43.08</v>
      </c>
      <c r="O215" s="10">
        <f t="shared" si="20"/>
        <v>0</v>
      </c>
      <c r="P215" s="10">
        <f t="shared" si="21"/>
        <v>0.10249999999999999</v>
      </c>
      <c r="Q215" s="9" t="str">
        <f t="shared" si="22"/>
        <v>lego-hz64 &amp; 500 &amp; stb &amp; 3 &amp; 0 &amp; 4,92 &amp; 48 &amp; 48,0000 &amp; 43,0800 &amp; 0,0000 &amp; 0,1025 \\</v>
      </c>
    </row>
    <row r="216" spans="1:17" x14ac:dyDescent="0.2">
      <c r="A216" s="2">
        <f t="shared" si="23"/>
        <v>214</v>
      </c>
      <c r="B216" s="1">
        <v>24</v>
      </c>
      <c r="C216" s="1" t="s">
        <v>237</v>
      </c>
      <c r="D216" s="1" t="s">
        <v>213</v>
      </c>
      <c r="E216" s="1">
        <v>500</v>
      </c>
      <c r="F216" s="1" t="s">
        <v>11</v>
      </c>
      <c r="G216" s="1" t="s">
        <v>12</v>
      </c>
      <c r="H216" s="1" t="s">
        <v>15</v>
      </c>
      <c r="I216" s="1">
        <v>5</v>
      </c>
      <c r="J216" s="5">
        <v>40.24</v>
      </c>
      <c r="K216" s="5">
        <v>19.399999999999999</v>
      </c>
      <c r="L216" s="9">
        <v>48</v>
      </c>
      <c r="M216" s="6">
        <f t="shared" si="18"/>
        <v>7.759999999999998</v>
      </c>
      <c r="N216" s="6">
        <f t="shared" si="19"/>
        <v>28.6</v>
      </c>
      <c r="O216" s="7">
        <f t="shared" si="20"/>
        <v>0.83833333333333337</v>
      </c>
      <c r="P216" s="7">
        <f t="shared" si="21"/>
        <v>0.40416666666666662</v>
      </c>
      <c r="Q216" s="9" t="str">
        <f t="shared" si="22"/>
        <v>lego-hz64 &amp; 500 &amp; wueb &amp; 5 &amp; 40,24 &amp; 19,4 &amp; 48 &amp; 7,7600 &amp; 28,6000 &amp; 0,8383 &amp; 0,4042 \\</v>
      </c>
    </row>
    <row r="217" spans="1:17" x14ac:dyDescent="0.2">
      <c r="A217" s="2">
        <f t="shared" si="23"/>
        <v>215</v>
      </c>
      <c r="B217" s="2">
        <v>25</v>
      </c>
      <c r="C217" s="2" t="s">
        <v>238</v>
      </c>
      <c r="D217" s="2" t="s">
        <v>213</v>
      </c>
      <c r="E217" s="2">
        <v>500</v>
      </c>
      <c r="F217" s="2" t="s">
        <v>11</v>
      </c>
      <c r="G217" s="2" t="s">
        <v>12</v>
      </c>
      <c r="H217" s="2" t="s">
        <v>13</v>
      </c>
      <c r="I217" s="2">
        <v>10</v>
      </c>
      <c r="J217" s="8">
        <v>46.03</v>
      </c>
      <c r="K217" s="8">
        <v>41.4</v>
      </c>
      <c r="L217" s="9">
        <v>48</v>
      </c>
      <c r="M217" s="9">
        <f t="shared" si="18"/>
        <v>1.9699999999999989</v>
      </c>
      <c r="N217" s="9">
        <f t="shared" si="19"/>
        <v>6.6000000000000014</v>
      </c>
      <c r="O217" s="10">
        <f t="shared" si="20"/>
        <v>0.95895833333333336</v>
      </c>
      <c r="P217" s="10">
        <f t="shared" si="21"/>
        <v>0.86249999999999993</v>
      </c>
      <c r="Q217" s="9" t="str">
        <f t="shared" si="22"/>
        <v>lego-hz64 &amp; 500 &amp; lb &amp; 10 &amp; 46,03 &amp; 41,4 &amp; 48 &amp; 1,9700 &amp; 6,6000 &amp; 0,9590 &amp; 0,8625 \\</v>
      </c>
    </row>
    <row r="218" spans="1:17" x14ac:dyDescent="0.2">
      <c r="A218" s="2">
        <f t="shared" si="23"/>
        <v>216</v>
      </c>
      <c r="B218" s="1">
        <v>26</v>
      </c>
      <c r="C218" s="1" t="s">
        <v>239</v>
      </c>
      <c r="D218" s="1" t="s">
        <v>213</v>
      </c>
      <c r="E218" s="1">
        <v>500</v>
      </c>
      <c r="F218" s="1" t="s">
        <v>11</v>
      </c>
      <c r="G218" s="1" t="s">
        <v>12</v>
      </c>
      <c r="H218" s="1" t="s">
        <v>15</v>
      </c>
      <c r="I218" s="1">
        <v>3</v>
      </c>
      <c r="J218" s="5">
        <v>7.82</v>
      </c>
      <c r="K218" s="5">
        <v>19.399999999999999</v>
      </c>
      <c r="L218" s="9">
        <v>48</v>
      </c>
      <c r="M218" s="6">
        <f t="shared" si="18"/>
        <v>40.18</v>
      </c>
      <c r="N218" s="6">
        <f t="shared" si="19"/>
        <v>28.6</v>
      </c>
      <c r="O218" s="7">
        <f t="shared" si="20"/>
        <v>0.16291666666666668</v>
      </c>
      <c r="P218" s="7">
        <f t="shared" si="21"/>
        <v>0.40416666666666662</v>
      </c>
      <c r="Q218" s="9" t="str">
        <f t="shared" si="22"/>
        <v>lego-hz64 &amp; 500 &amp; wueb &amp; 3 &amp; 7,82 &amp; 19,4 &amp; 48 &amp; 40,1800 &amp; 28,6000 &amp; 0,1629 &amp; 0,4042 \\</v>
      </c>
    </row>
    <row r="219" spans="1:17" x14ac:dyDescent="0.2">
      <c r="A219" s="2">
        <f t="shared" si="23"/>
        <v>217</v>
      </c>
      <c r="B219" s="2">
        <v>27</v>
      </c>
      <c r="C219" s="2" t="s">
        <v>240</v>
      </c>
      <c r="D219" s="2" t="s">
        <v>213</v>
      </c>
      <c r="E219" s="2">
        <v>500</v>
      </c>
      <c r="F219" s="2" t="s">
        <v>11</v>
      </c>
      <c r="G219" s="2" t="s">
        <v>24</v>
      </c>
      <c r="H219" s="2" t="s">
        <v>25</v>
      </c>
      <c r="I219" s="2">
        <v>0</v>
      </c>
      <c r="J219" s="8">
        <v>40.24</v>
      </c>
      <c r="K219" s="8">
        <v>15.63</v>
      </c>
      <c r="L219" s="9">
        <v>48</v>
      </c>
      <c r="M219" s="9">
        <f t="shared" si="18"/>
        <v>7.759999999999998</v>
      </c>
      <c r="N219" s="9">
        <f t="shared" si="19"/>
        <v>32.369999999999997</v>
      </c>
      <c r="O219" s="10">
        <f t="shared" si="20"/>
        <v>0.83833333333333337</v>
      </c>
      <c r="P219" s="10">
        <f t="shared" si="21"/>
        <v>0.325625</v>
      </c>
      <c r="Q219" s="9" t="str">
        <f t="shared" si="22"/>
        <v>lego-hz64 &amp; 500 &amp; none &amp; 0 &amp; 40,24 &amp; 15,63 &amp; 48 &amp; 7,7600 &amp; 32,3700 &amp; 0,8383 &amp; 0,3256 \\</v>
      </c>
    </row>
    <row r="220" spans="1:17" x14ac:dyDescent="0.2">
      <c r="A220" s="2">
        <f t="shared" si="23"/>
        <v>218</v>
      </c>
      <c r="B220" s="1">
        <v>28</v>
      </c>
      <c r="C220" s="1" t="s">
        <v>241</v>
      </c>
      <c r="D220" s="1" t="s">
        <v>213</v>
      </c>
      <c r="E220" s="1">
        <v>500</v>
      </c>
      <c r="F220" s="1" t="s">
        <v>11</v>
      </c>
      <c r="G220" s="1" t="s">
        <v>12</v>
      </c>
      <c r="H220" s="1" t="s">
        <v>18</v>
      </c>
      <c r="I220" s="1">
        <v>5</v>
      </c>
      <c r="J220" s="5">
        <v>0</v>
      </c>
      <c r="K220" s="5">
        <v>48.93</v>
      </c>
      <c r="L220" s="9">
        <v>48</v>
      </c>
      <c r="M220" s="6">
        <f t="shared" si="18"/>
        <v>48</v>
      </c>
      <c r="N220" s="6">
        <f t="shared" si="19"/>
        <v>-0.92999999999999972</v>
      </c>
      <c r="O220" s="7">
        <f t="shared" si="20"/>
        <v>0</v>
      </c>
      <c r="P220" s="7">
        <f t="shared" si="21"/>
        <v>1.0193749999999999</v>
      </c>
      <c r="Q220" s="9" t="str">
        <f t="shared" si="22"/>
        <v>lego-hz64 &amp; 500 &amp; stb &amp; 5 &amp; 0 &amp; 48,93 &amp; 48 &amp; 48,0000 &amp; -0,9300 &amp; 0,0000 &amp; 1,0194 \\</v>
      </c>
    </row>
    <row r="221" spans="1:17" x14ac:dyDescent="0.2">
      <c r="A221" s="2">
        <f t="shared" si="23"/>
        <v>219</v>
      </c>
      <c r="B221" s="2">
        <v>29</v>
      </c>
      <c r="C221" s="2" t="s">
        <v>242</v>
      </c>
      <c r="D221" s="2" t="s">
        <v>213</v>
      </c>
      <c r="E221" s="2">
        <v>500</v>
      </c>
      <c r="F221" s="2" t="s">
        <v>11</v>
      </c>
      <c r="G221" s="2" t="s">
        <v>12</v>
      </c>
      <c r="H221" s="2" t="s">
        <v>13</v>
      </c>
      <c r="I221" s="2">
        <v>5</v>
      </c>
      <c r="J221" s="8">
        <v>29.53</v>
      </c>
      <c r="K221" s="8">
        <v>48.93</v>
      </c>
      <c r="L221" s="9">
        <v>48</v>
      </c>
      <c r="M221" s="9">
        <f t="shared" si="18"/>
        <v>18.47</v>
      </c>
      <c r="N221" s="9">
        <f t="shared" si="19"/>
        <v>-0.92999999999999972</v>
      </c>
      <c r="O221" s="10">
        <f t="shared" si="20"/>
        <v>0.61520833333333336</v>
      </c>
      <c r="P221" s="10">
        <f t="shared" si="21"/>
        <v>1.0193749999999999</v>
      </c>
      <c r="Q221" s="9" t="str">
        <f t="shared" si="22"/>
        <v>lego-hz64 &amp; 500 &amp; lb &amp; 5 &amp; 29,53 &amp; 48,93 &amp; 48 &amp; 18,4700 &amp; -0,9300 &amp; 0,6152 &amp; 1,0194 \\</v>
      </c>
    </row>
    <row r="222" spans="1:17" x14ac:dyDescent="0.2">
      <c r="A222" s="2">
        <f t="shared" si="23"/>
        <v>220</v>
      </c>
      <c r="B222" s="1">
        <v>30</v>
      </c>
      <c r="C222" s="1" t="s">
        <v>243</v>
      </c>
      <c r="D222" s="1" t="s">
        <v>244</v>
      </c>
      <c r="E222" s="1">
        <v>250</v>
      </c>
      <c r="F222" s="1" t="s">
        <v>11</v>
      </c>
      <c r="G222" s="1" t="s">
        <v>12</v>
      </c>
      <c r="H222" s="1" t="s">
        <v>15</v>
      </c>
      <c r="I222" s="1">
        <v>10</v>
      </c>
      <c r="J222" s="5">
        <v>0</v>
      </c>
      <c r="K222" s="5">
        <v>1.69</v>
      </c>
      <c r="L222" s="9">
        <v>48</v>
      </c>
      <c r="M222" s="6">
        <f t="shared" si="18"/>
        <v>48</v>
      </c>
      <c r="N222" s="6">
        <f t="shared" si="19"/>
        <v>46.31</v>
      </c>
      <c r="O222" s="7">
        <f t="shared" si="20"/>
        <v>0</v>
      </c>
      <c r="P222" s="7">
        <f t="shared" si="21"/>
        <v>3.5208333333333335E-2</v>
      </c>
      <c r="Q222" s="9" t="str">
        <f t="shared" si="22"/>
        <v>lego-hz32 &amp; 250 &amp; wueb &amp; 10 &amp; 0 &amp; 1,69 &amp; 48 &amp; 48,0000 &amp; 46,3100 &amp; 0,0000 &amp; 0,0352 \\</v>
      </c>
    </row>
    <row r="223" spans="1:17" x14ac:dyDescent="0.2">
      <c r="A223" s="2">
        <f t="shared" si="23"/>
        <v>221</v>
      </c>
      <c r="B223" s="2">
        <v>31</v>
      </c>
      <c r="C223" s="2" t="s">
        <v>245</v>
      </c>
      <c r="D223" s="2" t="s">
        <v>244</v>
      </c>
      <c r="E223" s="2">
        <v>250</v>
      </c>
      <c r="F223" s="2" t="s">
        <v>11</v>
      </c>
      <c r="G223" s="2" t="s">
        <v>12</v>
      </c>
      <c r="H223" s="2" t="s">
        <v>15</v>
      </c>
      <c r="I223" s="2">
        <v>3</v>
      </c>
      <c r="J223" s="8">
        <v>5.92</v>
      </c>
      <c r="K223" s="8">
        <v>7.89</v>
      </c>
      <c r="L223" s="9">
        <v>48</v>
      </c>
      <c r="M223" s="9">
        <f t="shared" si="18"/>
        <v>42.08</v>
      </c>
      <c r="N223" s="9">
        <f t="shared" si="19"/>
        <v>40.11</v>
      </c>
      <c r="O223" s="10">
        <f t="shared" si="20"/>
        <v>0.12333333333333334</v>
      </c>
      <c r="P223" s="10">
        <f t="shared" si="21"/>
        <v>0.16437499999999999</v>
      </c>
      <c r="Q223" s="9" t="str">
        <f t="shared" si="22"/>
        <v>lego-hz32 &amp; 250 &amp; wueb &amp; 3 &amp; 5,92 &amp; 7,89 &amp; 48 &amp; 42,0800 &amp; 40,1100 &amp; 0,1233 &amp; 0,1644 \\</v>
      </c>
    </row>
    <row r="224" spans="1:17" x14ac:dyDescent="0.2">
      <c r="A224" s="2">
        <f t="shared" si="23"/>
        <v>222</v>
      </c>
      <c r="B224" s="1">
        <v>32</v>
      </c>
      <c r="C224" s="1" t="s">
        <v>246</v>
      </c>
      <c r="D224" s="1" t="s">
        <v>244</v>
      </c>
      <c r="E224" s="1">
        <v>250</v>
      </c>
      <c r="F224" s="1" t="s">
        <v>11</v>
      </c>
      <c r="G224" s="1" t="s">
        <v>24</v>
      </c>
      <c r="H224" s="1" t="s">
        <v>25</v>
      </c>
      <c r="I224" s="1">
        <v>0</v>
      </c>
      <c r="J224" s="5">
        <v>7.61</v>
      </c>
      <c r="K224" s="5">
        <v>0</v>
      </c>
      <c r="L224" s="9">
        <v>48</v>
      </c>
      <c r="M224" s="6">
        <f t="shared" si="18"/>
        <v>40.39</v>
      </c>
      <c r="N224" s="6">
        <f t="shared" si="19"/>
        <v>48</v>
      </c>
      <c r="O224" s="7">
        <f t="shared" si="20"/>
        <v>0.15854166666666666</v>
      </c>
      <c r="P224" s="7">
        <f t="shared" si="21"/>
        <v>0</v>
      </c>
      <c r="Q224" s="9" t="str">
        <f t="shared" si="22"/>
        <v>lego-hz32 &amp; 250 &amp; none &amp; 0 &amp; 7,61 &amp; 0 &amp; 48 &amp; 40,3900 &amp; 48,0000 &amp; 0,1585 &amp; 0,0000 \\</v>
      </c>
    </row>
    <row r="225" spans="1:17" x14ac:dyDescent="0.2">
      <c r="A225" s="2">
        <f t="shared" si="23"/>
        <v>223</v>
      </c>
      <c r="B225" s="2">
        <v>33</v>
      </c>
      <c r="C225" s="2" t="s">
        <v>247</v>
      </c>
      <c r="D225" s="2" t="s">
        <v>244</v>
      </c>
      <c r="E225" s="2">
        <v>250</v>
      </c>
      <c r="F225" s="2" t="s">
        <v>11</v>
      </c>
      <c r="G225" s="2" t="s">
        <v>12</v>
      </c>
      <c r="H225" s="2" t="s">
        <v>18</v>
      </c>
      <c r="I225" s="2">
        <v>3</v>
      </c>
      <c r="J225" s="8">
        <v>23.39</v>
      </c>
      <c r="K225" s="8">
        <v>7.89</v>
      </c>
      <c r="L225" s="9">
        <v>48</v>
      </c>
      <c r="M225" s="9">
        <f t="shared" si="18"/>
        <v>24.61</v>
      </c>
      <c r="N225" s="9">
        <f t="shared" si="19"/>
        <v>40.11</v>
      </c>
      <c r="O225" s="10">
        <f t="shared" si="20"/>
        <v>0.48729166666666668</v>
      </c>
      <c r="P225" s="10">
        <f t="shared" si="21"/>
        <v>0.16437499999999999</v>
      </c>
      <c r="Q225" s="9" t="str">
        <f t="shared" si="22"/>
        <v>lego-hz32 &amp; 250 &amp; stb &amp; 3 &amp; 23,39 &amp; 7,89 &amp; 48 &amp; 24,6100 &amp; 40,1100 &amp; 0,4873 &amp; 0,1644 \\</v>
      </c>
    </row>
    <row r="226" spans="1:17" x14ac:dyDescent="0.2">
      <c r="A226" s="2">
        <f t="shared" si="23"/>
        <v>224</v>
      </c>
      <c r="B226" s="1">
        <v>34</v>
      </c>
      <c r="C226" s="1" t="s">
        <v>248</v>
      </c>
      <c r="D226" s="1" t="s">
        <v>244</v>
      </c>
      <c r="E226" s="1">
        <v>250</v>
      </c>
      <c r="F226" s="1" t="s">
        <v>11</v>
      </c>
      <c r="G226" s="1" t="s">
        <v>12</v>
      </c>
      <c r="H226" s="1" t="s">
        <v>13</v>
      </c>
      <c r="I226" s="1">
        <v>5</v>
      </c>
      <c r="J226" s="5">
        <v>23.37</v>
      </c>
      <c r="K226" s="5">
        <v>7.88</v>
      </c>
      <c r="L226" s="9">
        <v>48</v>
      </c>
      <c r="M226" s="6">
        <f t="shared" si="18"/>
        <v>24.63</v>
      </c>
      <c r="N226" s="6">
        <f t="shared" si="19"/>
        <v>40.119999999999997</v>
      </c>
      <c r="O226" s="7">
        <f t="shared" si="20"/>
        <v>0.486875</v>
      </c>
      <c r="P226" s="7">
        <f t="shared" si="21"/>
        <v>0.16416666666666666</v>
      </c>
      <c r="Q226" s="9" t="str">
        <f t="shared" si="22"/>
        <v>lego-hz32 &amp; 250 &amp; lb &amp; 5 &amp; 23,37 &amp; 7,88 &amp; 48 &amp; 24,6300 &amp; 40,1200 &amp; 0,4869 &amp; 0,1642 \\</v>
      </c>
    </row>
    <row r="227" spans="1:17" x14ac:dyDescent="0.2">
      <c r="A227" s="2">
        <f t="shared" si="23"/>
        <v>225</v>
      </c>
      <c r="B227" s="2">
        <v>35</v>
      </c>
      <c r="C227" s="2" t="s">
        <v>249</v>
      </c>
      <c r="D227" s="2" t="s">
        <v>244</v>
      </c>
      <c r="E227" s="2">
        <v>250</v>
      </c>
      <c r="F227" s="2" t="s">
        <v>11</v>
      </c>
      <c r="G227" s="2" t="s">
        <v>12</v>
      </c>
      <c r="H227" s="2" t="s">
        <v>18</v>
      </c>
      <c r="I227" s="2">
        <v>10</v>
      </c>
      <c r="J227" s="8">
        <v>46.79</v>
      </c>
      <c r="K227" s="8">
        <v>7.89</v>
      </c>
      <c r="L227" s="9">
        <v>48</v>
      </c>
      <c r="M227" s="9">
        <f t="shared" si="18"/>
        <v>1.2100000000000009</v>
      </c>
      <c r="N227" s="9">
        <f t="shared" si="19"/>
        <v>40.11</v>
      </c>
      <c r="O227" s="10">
        <f t="shared" si="20"/>
        <v>0.97479166666666661</v>
      </c>
      <c r="P227" s="10">
        <f t="shared" si="21"/>
        <v>0.16437499999999999</v>
      </c>
      <c r="Q227" s="9" t="str">
        <f t="shared" si="22"/>
        <v>lego-hz32 &amp; 250 &amp; stb &amp; 10 &amp; 46,79 &amp; 7,89 &amp; 48 &amp; 1,2100 &amp; 40,1100 &amp; 0,9748 &amp; 0,1644 \\</v>
      </c>
    </row>
    <row r="228" spans="1:17" x14ac:dyDescent="0.2">
      <c r="A228" s="2">
        <f t="shared" si="23"/>
        <v>226</v>
      </c>
      <c r="B228" s="1">
        <v>36</v>
      </c>
      <c r="C228" s="1" t="s">
        <v>250</v>
      </c>
      <c r="D228" s="1" t="s">
        <v>244</v>
      </c>
      <c r="E228" s="1">
        <v>250</v>
      </c>
      <c r="F228" s="1" t="s">
        <v>11</v>
      </c>
      <c r="G228" s="1" t="s">
        <v>12</v>
      </c>
      <c r="H228" s="1" t="s">
        <v>13</v>
      </c>
      <c r="I228" s="1">
        <v>3</v>
      </c>
      <c r="J228" s="5">
        <v>7.88</v>
      </c>
      <c r="K228" s="5">
        <v>0</v>
      </c>
      <c r="L228" s="9">
        <v>48</v>
      </c>
      <c r="M228" s="6">
        <f t="shared" si="18"/>
        <v>40.119999999999997</v>
      </c>
      <c r="N228" s="6">
        <f t="shared" si="19"/>
        <v>48</v>
      </c>
      <c r="O228" s="7">
        <f t="shared" si="20"/>
        <v>0.16416666666666666</v>
      </c>
      <c r="P228" s="7">
        <f t="shared" si="21"/>
        <v>0</v>
      </c>
      <c r="Q228" s="9" t="str">
        <f t="shared" si="22"/>
        <v>lego-hz32 &amp; 250 &amp; lb &amp; 3 &amp; 7,88 &amp; 0 &amp; 48 &amp; 40,1200 &amp; 48,0000 &amp; 0,1642 &amp; 0,0000 \\</v>
      </c>
    </row>
    <row r="229" spans="1:17" x14ac:dyDescent="0.2">
      <c r="A229" s="2">
        <f t="shared" si="23"/>
        <v>227</v>
      </c>
      <c r="B229" s="2">
        <v>37</v>
      </c>
      <c r="C229" s="2" t="s">
        <v>251</v>
      </c>
      <c r="D229" s="2" t="s">
        <v>244</v>
      </c>
      <c r="E229" s="2">
        <v>250</v>
      </c>
      <c r="F229" s="2" t="s">
        <v>11</v>
      </c>
      <c r="G229" s="2" t="s">
        <v>12</v>
      </c>
      <c r="H229" s="2" t="s">
        <v>18</v>
      </c>
      <c r="I229" s="2">
        <v>5</v>
      </c>
      <c r="J229" s="8">
        <v>17.47</v>
      </c>
      <c r="K229" s="8">
        <v>7.89</v>
      </c>
      <c r="L229" s="9">
        <v>48</v>
      </c>
      <c r="M229" s="9">
        <f t="shared" si="18"/>
        <v>30.53</v>
      </c>
      <c r="N229" s="9">
        <f t="shared" si="19"/>
        <v>40.11</v>
      </c>
      <c r="O229" s="10">
        <f t="shared" si="20"/>
        <v>0.36395833333333333</v>
      </c>
      <c r="P229" s="10">
        <f t="shared" si="21"/>
        <v>0.16437499999999999</v>
      </c>
      <c r="Q229" s="9" t="str">
        <f t="shared" si="22"/>
        <v>lego-hz32 &amp; 250 &amp; stb &amp; 5 &amp; 17,47 &amp; 7,89 &amp; 48 &amp; 30,5300 &amp; 40,1100 &amp; 0,3640 &amp; 0,1644 \\</v>
      </c>
    </row>
    <row r="230" spans="1:17" x14ac:dyDescent="0.2">
      <c r="A230" s="2">
        <f t="shared" si="23"/>
        <v>228</v>
      </c>
      <c r="B230" s="1">
        <v>38</v>
      </c>
      <c r="C230" s="1" t="s">
        <v>252</v>
      </c>
      <c r="D230" s="1" t="s">
        <v>244</v>
      </c>
      <c r="E230" s="1">
        <v>250</v>
      </c>
      <c r="F230" s="1" t="s">
        <v>11</v>
      </c>
      <c r="G230" s="1" t="s">
        <v>12</v>
      </c>
      <c r="H230" s="1" t="s">
        <v>15</v>
      </c>
      <c r="I230" s="1">
        <v>5</v>
      </c>
      <c r="J230" s="5">
        <v>0</v>
      </c>
      <c r="K230" s="5">
        <v>7.89</v>
      </c>
      <c r="L230" s="9">
        <v>48</v>
      </c>
      <c r="M230" s="6">
        <f t="shared" si="18"/>
        <v>48</v>
      </c>
      <c r="N230" s="6">
        <f t="shared" si="19"/>
        <v>40.11</v>
      </c>
      <c r="O230" s="7">
        <f t="shared" si="20"/>
        <v>0</v>
      </c>
      <c r="P230" s="7">
        <f t="shared" si="21"/>
        <v>0.16437499999999999</v>
      </c>
      <c r="Q230" s="9" t="str">
        <f t="shared" si="22"/>
        <v>lego-hz32 &amp; 250 &amp; wueb &amp; 5 &amp; 0 &amp; 7,89 &amp; 48 &amp; 48,0000 &amp; 40,1100 &amp; 0,0000 &amp; 0,1644 \\</v>
      </c>
    </row>
    <row r="231" spans="1:17" x14ac:dyDescent="0.2">
      <c r="A231" s="2">
        <f t="shared" si="23"/>
        <v>229</v>
      </c>
      <c r="B231" s="2">
        <v>39</v>
      </c>
      <c r="C231" s="2" t="s">
        <v>253</v>
      </c>
      <c r="D231" s="2" t="s">
        <v>244</v>
      </c>
      <c r="E231" s="2">
        <v>250</v>
      </c>
      <c r="F231" s="2" t="s">
        <v>11</v>
      </c>
      <c r="G231" s="2" t="s">
        <v>12</v>
      </c>
      <c r="H231" s="2" t="s">
        <v>13</v>
      </c>
      <c r="I231" s="2">
        <v>10</v>
      </c>
      <c r="J231" s="8">
        <v>23.37</v>
      </c>
      <c r="K231" s="8">
        <v>7.88</v>
      </c>
      <c r="L231" s="9">
        <v>48</v>
      </c>
      <c r="M231" s="9">
        <f t="shared" si="18"/>
        <v>24.63</v>
      </c>
      <c r="N231" s="9">
        <f t="shared" si="19"/>
        <v>40.119999999999997</v>
      </c>
      <c r="O231" s="10">
        <f t="shared" si="20"/>
        <v>0.486875</v>
      </c>
      <c r="P231" s="10">
        <f t="shared" si="21"/>
        <v>0.16416666666666666</v>
      </c>
      <c r="Q231" s="9" t="str">
        <f t="shared" si="22"/>
        <v>lego-hz32 &amp; 250 &amp; lb &amp; 10 &amp; 23,37 &amp; 7,88 &amp; 48 &amp; 24,6300 &amp; 40,1200 &amp; 0,4869 &amp; 0,1642 \\</v>
      </c>
    </row>
    <row r="232" spans="1:17" x14ac:dyDescent="0.2">
      <c r="A232" s="2">
        <f t="shared" si="23"/>
        <v>230</v>
      </c>
      <c r="B232" s="1">
        <v>40</v>
      </c>
      <c r="C232" s="1" t="s">
        <v>254</v>
      </c>
      <c r="D232" s="1" t="s">
        <v>244</v>
      </c>
      <c r="E232" s="1">
        <v>1000</v>
      </c>
      <c r="F232" s="1" t="s">
        <v>11</v>
      </c>
      <c r="G232" s="1" t="s">
        <v>12</v>
      </c>
      <c r="H232" s="1" t="s">
        <v>18</v>
      </c>
      <c r="I232" s="1">
        <v>5</v>
      </c>
      <c r="J232" s="5">
        <v>35.68</v>
      </c>
      <c r="K232" s="5">
        <v>7.8</v>
      </c>
      <c r="L232" s="9">
        <v>48</v>
      </c>
      <c r="M232" s="6">
        <f t="shared" si="18"/>
        <v>12.32</v>
      </c>
      <c r="N232" s="6">
        <f t="shared" si="19"/>
        <v>40.200000000000003</v>
      </c>
      <c r="O232" s="7">
        <f t="shared" si="20"/>
        <v>0.74333333333333329</v>
      </c>
      <c r="P232" s="7">
        <f t="shared" si="21"/>
        <v>0.16250000000000001</v>
      </c>
      <c r="Q232" s="9" t="str">
        <f t="shared" si="22"/>
        <v>lego-hz32 &amp; 1000 &amp; stb &amp; 5 &amp; 35,68 &amp; 7,8 &amp; 48 &amp; 12,3200 &amp; 40,2000 &amp; 0,7433 &amp; 0,1625 \\</v>
      </c>
    </row>
    <row r="233" spans="1:17" x14ac:dyDescent="0.2">
      <c r="A233" s="2">
        <f t="shared" si="23"/>
        <v>231</v>
      </c>
      <c r="B233" s="2">
        <v>41</v>
      </c>
      <c r="C233" s="2" t="s">
        <v>255</v>
      </c>
      <c r="D233" s="2" t="s">
        <v>244</v>
      </c>
      <c r="E233" s="2">
        <v>1000</v>
      </c>
      <c r="F233" s="2" t="s">
        <v>11</v>
      </c>
      <c r="G233" s="2" t="s">
        <v>12</v>
      </c>
      <c r="H233" s="2" t="s">
        <v>18</v>
      </c>
      <c r="I233" s="2">
        <v>10</v>
      </c>
      <c r="J233" s="8">
        <v>35.08</v>
      </c>
      <c r="K233" s="8">
        <v>62.07</v>
      </c>
      <c r="L233" s="9">
        <v>48</v>
      </c>
      <c r="M233" s="9">
        <f t="shared" si="18"/>
        <v>12.920000000000002</v>
      </c>
      <c r="N233" s="9">
        <f t="shared" si="19"/>
        <v>-14.07</v>
      </c>
      <c r="O233" s="10">
        <f t="shared" si="20"/>
        <v>0.73083333333333333</v>
      </c>
      <c r="P233" s="10">
        <f t="shared" si="21"/>
        <v>1.2931250000000001</v>
      </c>
      <c r="Q233" s="9" t="str">
        <f t="shared" si="22"/>
        <v>lego-hz32 &amp; 1000 &amp; stb &amp; 10 &amp; 35,08 &amp; 62,07 &amp; 48 &amp; 12,9200 &amp; -14,0700 &amp; 0,7308 &amp; 1,2931 \\</v>
      </c>
    </row>
    <row r="234" spans="1:17" x14ac:dyDescent="0.2">
      <c r="A234" s="2">
        <f t="shared" si="23"/>
        <v>232</v>
      </c>
      <c r="B234" s="1">
        <v>42</v>
      </c>
      <c r="C234" s="1" t="s">
        <v>256</v>
      </c>
      <c r="D234" s="1" t="s">
        <v>244</v>
      </c>
      <c r="E234" s="1">
        <v>1000</v>
      </c>
      <c r="F234" s="1" t="s">
        <v>11</v>
      </c>
      <c r="G234" s="1" t="s">
        <v>12</v>
      </c>
      <c r="H234" s="1" t="s">
        <v>13</v>
      </c>
      <c r="I234" s="1">
        <v>10</v>
      </c>
      <c r="J234" s="5">
        <v>35.380000000000003</v>
      </c>
      <c r="K234" s="5">
        <v>141.83000000000001</v>
      </c>
      <c r="L234" s="9">
        <v>48</v>
      </c>
      <c r="M234" s="6">
        <f t="shared" si="18"/>
        <v>12.619999999999997</v>
      </c>
      <c r="N234" s="6">
        <f t="shared" si="19"/>
        <v>-93.830000000000013</v>
      </c>
      <c r="O234" s="7">
        <f t="shared" si="20"/>
        <v>0.73708333333333342</v>
      </c>
      <c r="P234" s="7">
        <f t="shared" si="21"/>
        <v>2.9547916666666669</v>
      </c>
      <c r="Q234" s="9" t="str">
        <f t="shared" si="22"/>
        <v>lego-hz32 &amp; 1000 &amp; lb &amp; 10 &amp; 35,38 &amp; 141,83 &amp; 48 &amp; 12,6200 &amp; -93,8300 &amp; 0,7371 &amp; 2,9548 \\</v>
      </c>
    </row>
    <row r="235" spans="1:17" x14ac:dyDescent="0.2">
      <c r="A235" s="2">
        <f t="shared" si="23"/>
        <v>233</v>
      </c>
      <c r="B235" s="2">
        <v>43</v>
      </c>
      <c r="C235" s="2" t="s">
        <v>257</v>
      </c>
      <c r="D235" s="2" t="s">
        <v>244</v>
      </c>
      <c r="E235" s="2">
        <v>1000</v>
      </c>
      <c r="F235" s="2" t="s">
        <v>11</v>
      </c>
      <c r="G235" s="2" t="s">
        <v>12</v>
      </c>
      <c r="H235" s="2" t="s">
        <v>15</v>
      </c>
      <c r="I235" s="2">
        <v>10</v>
      </c>
      <c r="J235" s="8">
        <v>35.380000000000003</v>
      </c>
      <c r="K235" s="8">
        <v>94.45</v>
      </c>
      <c r="L235" s="9">
        <v>48</v>
      </c>
      <c r="M235" s="9">
        <f t="shared" si="18"/>
        <v>12.619999999999997</v>
      </c>
      <c r="N235" s="9">
        <f t="shared" si="19"/>
        <v>-46.45</v>
      </c>
      <c r="O235" s="10">
        <f t="shared" si="20"/>
        <v>0.73708333333333342</v>
      </c>
      <c r="P235" s="10">
        <f t="shared" si="21"/>
        <v>1.9677083333333334</v>
      </c>
      <c r="Q235" s="9" t="str">
        <f t="shared" si="22"/>
        <v>lego-hz32 &amp; 1000 &amp; wueb &amp; 10 &amp; 35,38 &amp; 94,45 &amp; 48 &amp; 12,6200 &amp; -46,4500 &amp; 0,7371 &amp; 1,9677 \\</v>
      </c>
    </row>
    <row r="236" spans="1:17" x14ac:dyDescent="0.2">
      <c r="A236" s="2">
        <f t="shared" si="23"/>
        <v>234</v>
      </c>
      <c r="B236" s="1">
        <v>44</v>
      </c>
      <c r="C236" s="1" t="s">
        <v>258</v>
      </c>
      <c r="D236" s="1" t="s">
        <v>244</v>
      </c>
      <c r="E236" s="1">
        <v>1000</v>
      </c>
      <c r="F236" s="1" t="s">
        <v>11</v>
      </c>
      <c r="G236" s="1" t="s">
        <v>12</v>
      </c>
      <c r="H236" s="1" t="s">
        <v>15</v>
      </c>
      <c r="I236" s="1">
        <v>5</v>
      </c>
      <c r="J236" s="5">
        <v>35.08</v>
      </c>
      <c r="K236" s="5">
        <v>94.45</v>
      </c>
      <c r="L236" s="9">
        <v>48</v>
      </c>
      <c r="M236" s="6">
        <f t="shared" si="18"/>
        <v>12.920000000000002</v>
      </c>
      <c r="N236" s="6">
        <f t="shared" si="19"/>
        <v>-46.45</v>
      </c>
      <c r="O236" s="7">
        <f t="shared" si="20"/>
        <v>0.73083333333333333</v>
      </c>
      <c r="P236" s="7">
        <f t="shared" si="21"/>
        <v>1.9677083333333334</v>
      </c>
      <c r="Q236" s="9" t="str">
        <f t="shared" si="22"/>
        <v>lego-hz32 &amp; 1000 &amp; wueb &amp; 5 &amp; 35,08 &amp; 94,45 &amp; 48 &amp; 12,9200 &amp; -46,4500 &amp; 0,7308 &amp; 1,9677 \\</v>
      </c>
    </row>
    <row r="237" spans="1:17" x14ac:dyDescent="0.2">
      <c r="A237" s="2">
        <f t="shared" si="23"/>
        <v>235</v>
      </c>
      <c r="B237" s="2">
        <v>45</v>
      </c>
      <c r="C237" s="2" t="s">
        <v>259</v>
      </c>
      <c r="D237" s="2" t="s">
        <v>244</v>
      </c>
      <c r="E237" s="2">
        <v>1000</v>
      </c>
      <c r="F237" s="2" t="s">
        <v>11</v>
      </c>
      <c r="G237" s="2" t="s">
        <v>12</v>
      </c>
      <c r="H237" s="2" t="s">
        <v>13</v>
      </c>
      <c r="I237" s="2">
        <v>3</v>
      </c>
      <c r="J237" s="8">
        <v>35.08</v>
      </c>
      <c r="K237" s="8">
        <v>63.27</v>
      </c>
      <c r="L237" s="9">
        <v>48</v>
      </c>
      <c r="M237" s="9">
        <f t="shared" si="18"/>
        <v>12.920000000000002</v>
      </c>
      <c r="N237" s="9">
        <f t="shared" si="19"/>
        <v>-15.270000000000003</v>
      </c>
      <c r="O237" s="10">
        <f t="shared" si="20"/>
        <v>0.73083333333333333</v>
      </c>
      <c r="P237" s="10">
        <f t="shared" si="21"/>
        <v>1.318125</v>
      </c>
      <c r="Q237" s="9" t="str">
        <f t="shared" si="22"/>
        <v>lego-hz32 &amp; 1000 &amp; lb &amp; 3 &amp; 35,08 &amp; 63,27 &amp; 48 &amp; 12,9200 &amp; -15,2700 &amp; 0,7308 &amp; 1,3181 \\</v>
      </c>
    </row>
    <row r="238" spans="1:17" x14ac:dyDescent="0.2">
      <c r="A238" s="2">
        <f t="shared" si="23"/>
        <v>236</v>
      </c>
      <c r="B238" s="1">
        <v>46</v>
      </c>
      <c r="C238" s="1" t="s">
        <v>260</v>
      </c>
      <c r="D238" s="1" t="s">
        <v>244</v>
      </c>
      <c r="E238" s="1">
        <v>1000</v>
      </c>
      <c r="F238" s="1" t="s">
        <v>11</v>
      </c>
      <c r="G238" s="1" t="s">
        <v>12</v>
      </c>
      <c r="H238" s="1" t="s">
        <v>15</v>
      </c>
      <c r="I238" s="1">
        <v>3</v>
      </c>
      <c r="J238" s="5">
        <v>35.380000000000003</v>
      </c>
      <c r="K238" s="5">
        <v>94.45</v>
      </c>
      <c r="L238" s="9">
        <v>48</v>
      </c>
      <c r="M238" s="6">
        <f t="shared" si="18"/>
        <v>12.619999999999997</v>
      </c>
      <c r="N238" s="6">
        <f t="shared" si="19"/>
        <v>-46.45</v>
      </c>
      <c r="O238" s="7">
        <f t="shared" si="20"/>
        <v>0.73708333333333342</v>
      </c>
      <c r="P238" s="7">
        <f t="shared" si="21"/>
        <v>1.9677083333333334</v>
      </c>
      <c r="Q238" s="9" t="str">
        <f t="shared" si="22"/>
        <v>lego-hz32 &amp; 1000 &amp; wueb &amp; 3 &amp; 35,38 &amp; 94,45 &amp; 48 &amp; 12,6200 &amp; -46,4500 &amp; 0,7371 &amp; 1,9677 \\</v>
      </c>
    </row>
    <row r="239" spans="1:17" x14ac:dyDescent="0.2">
      <c r="A239" s="2">
        <f t="shared" si="23"/>
        <v>237</v>
      </c>
      <c r="B239" s="2">
        <v>47</v>
      </c>
      <c r="C239" s="2" t="s">
        <v>261</v>
      </c>
      <c r="D239" s="2" t="s">
        <v>244</v>
      </c>
      <c r="E239" s="2">
        <v>1000</v>
      </c>
      <c r="F239" s="2" t="s">
        <v>11</v>
      </c>
      <c r="G239" s="2" t="s">
        <v>12</v>
      </c>
      <c r="H239" s="2" t="s">
        <v>13</v>
      </c>
      <c r="I239" s="2">
        <v>5</v>
      </c>
      <c r="J239" s="8">
        <v>35.08</v>
      </c>
      <c r="K239" s="8">
        <v>64.77</v>
      </c>
      <c r="L239" s="9">
        <v>48</v>
      </c>
      <c r="M239" s="9">
        <f t="shared" si="18"/>
        <v>12.920000000000002</v>
      </c>
      <c r="N239" s="9">
        <f t="shared" si="19"/>
        <v>-16.769999999999996</v>
      </c>
      <c r="O239" s="10">
        <f t="shared" si="20"/>
        <v>0.73083333333333333</v>
      </c>
      <c r="P239" s="10">
        <f t="shared" si="21"/>
        <v>1.349375</v>
      </c>
      <c r="Q239" s="9" t="str">
        <f t="shared" si="22"/>
        <v>lego-hz32 &amp; 1000 &amp; lb &amp; 5 &amp; 35,08 &amp; 64,77 &amp; 48 &amp; 12,9200 &amp; -16,7700 &amp; 0,7308 &amp; 1,3494 \\</v>
      </c>
    </row>
    <row r="240" spans="1:17" x14ac:dyDescent="0.2">
      <c r="A240" s="2">
        <f t="shared" si="23"/>
        <v>238</v>
      </c>
      <c r="B240" s="1">
        <v>48</v>
      </c>
      <c r="C240" s="1" t="s">
        <v>262</v>
      </c>
      <c r="D240" s="1" t="s">
        <v>244</v>
      </c>
      <c r="E240" s="1">
        <v>1000</v>
      </c>
      <c r="F240" s="1" t="s">
        <v>11</v>
      </c>
      <c r="G240" s="1" t="s">
        <v>24</v>
      </c>
      <c r="H240" s="1" t="s">
        <v>25</v>
      </c>
      <c r="I240" s="1">
        <v>0</v>
      </c>
      <c r="J240" s="5">
        <v>35.380000000000003</v>
      </c>
      <c r="K240" s="5">
        <v>141.83000000000001</v>
      </c>
      <c r="L240" s="9">
        <v>48</v>
      </c>
      <c r="M240" s="6">
        <f t="shared" si="18"/>
        <v>12.619999999999997</v>
      </c>
      <c r="N240" s="6">
        <f t="shared" si="19"/>
        <v>-93.830000000000013</v>
      </c>
      <c r="O240" s="7">
        <f t="shared" si="20"/>
        <v>0.73708333333333342</v>
      </c>
      <c r="P240" s="7">
        <f t="shared" si="21"/>
        <v>2.9547916666666669</v>
      </c>
      <c r="Q240" s="9" t="str">
        <f t="shared" si="22"/>
        <v>lego-hz32 &amp; 1000 &amp; none &amp; 0 &amp; 35,38 &amp; 141,83 &amp; 48 &amp; 12,6200 &amp; -93,8300 &amp; 0,7371 &amp; 2,9548 \\</v>
      </c>
    </row>
    <row r="241" spans="1:17" x14ac:dyDescent="0.2">
      <c r="A241" s="2">
        <f t="shared" si="23"/>
        <v>239</v>
      </c>
      <c r="B241" s="2">
        <v>49</v>
      </c>
      <c r="C241" s="2" t="s">
        <v>263</v>
      </c>
      <c r="D241" s="2" t="s">
        <v>244</v>
      </c>
      <c r="E241" s="2">
        <v>1000</v>
      </c>
      <c r="F241" s="2" t="s">
        <v>11</v>
      </c>
      <c r="G241" s="2" t="s">
        <v>12</v>
      </c>
      <c r="H241" s="2" t="s">
        <v>18</v>
      </c>
      <c r="I241" s="2">
        <v>3</v>
      </c>
      <c r="J241" s="8">
        <v>35.380000000000003</v>
      </c>
      <c r="K241" s="8">
        <v>11.99</v>
      </c>
      <c r="L241" s="9">
        <v>48</v>
      </c>
      <c r="M241" s="9">
        <f t="shared" si="18"/>
        <v>12.619999999999997</v>
      </c>
      <c r="N241" s="9">
        <f t="shared" si="19"/>
        <v>36.01</v>
      </c>
      <c r="O241" s="10">
        <f t="shared" si="20"/>
        <v>0.73708333333333342</v>
      </c>
      <c r="P241" s="10">
        <f t="shared" si="21"/>
        <v>0.24979166666666666</v>
      </c>
      <c r="Q241" s="9" t="str">
        <f t="shared" si="22"/>
        <v>lego-hz32 &amp; 1000 &amp; stb &amp; 3 &amp; 35,38 &amp; 11,99 &amp; 48 &amp; 12,6200 &amp; 36,0100 &amp; 0,7371 &amp; 0,2498 \\</v>
      </c>
    </row>
    <row r="242" spans="1:17" x14ac:dyDescent="0.2">
      <c r="A242" s="2">
        <f t="shared" si="23"/>
        <v>240</v>
      </c>
      <c r="B242" s="1">
        <v>50</v>
      </c>
      <c r="C242" s="1" t="s">
        <v>264</v>
      </c>
      <c r="D242" s="1" t="s">
        <v>244</v>
      </c>
      <c r="E242" s="1">
        <v>500</v>
      </c>
      <c r="F242" s="1" t="s">
        <v>11</v>
      </c>
      <c r="G242" s="1" t="s">
        <v>12</v>
      </c>
      <c r="H242" s="1" t="s">
        <v>18</v>
      </c>
      <c r="I242" s="1">
        <v>3</v>
      </c>
      <c r="J242" s="5">
        <v>5.79</v>
      </c>
      <c r="K242" s="5">
        <v>7.82</v>
      </c>
      <c r="L242" s="9">
        <v>48</v>
      </c>
      <c r="M242" s="6">
        <f t="shared" si="18"/>
        <v>42.21</v>
      </c>
      <c r="N242" s="6">
        <f t="shared" si="19"/>
        <v>40.18</v>
      </c>
      <c r="O242" s="7">
        <f t="shared" si="20"/>
        <v>0.120625</v>
      </c>
      <c r="P242" s="7">
        <f t="shared" si="21"/>
        <v>0.16291666666666668</v>
      </c>
      <c r="Q242" s="9" t="str">
        <f t="shared" si="22"/>
        <v>lego-hz32 &amp; 500 &amp; stb &amp; 3 &amp; 5,79 &amp; 7,82 &amp; 48 &amp; 42,2100 &amp; 40,1800 &amp; 0,1206 &amp; 0,1629 \\</v>
      </c>
    </row>
    <row r="243" spans="1:17" x14ac:dyDescent="0.2">
      <c r="A243" s="2">
        <f t="shared" si="23"/>
        <v>241</v>
      </c>
      <c r="B243" s="2">
        <v>51</v>
      </c>
      <c r="C243" s="2" t="s">
        <v>265</v>
      </c>
      <c r="D243" s="2" t="s">
        <v>244</v>
      </c>
      <c r="E243" s="2">
        <v>500</v>
      </c>
      <c r="F243" s="2" t="s">
        <v>11</v>
      </c>
      <c r="G243" s="2" t="s">
        <v>12</v>
      </c>
      <c r="H243" s="2" t="s">
        <v>15</v>
      </c>
      <c r="I243" s="2">
        <v>5</v>
      </c>
      <c r="J243" s="8">
        <v>34.450000000000003</v>
      </c>
      <c r="K243" s="8">
        <v>30.4</v>
      </c>
      <c r="L243" s="9">
        <v>48</v>
      </c>
      <c r="M243" s="9">
        <f t="shared" si="18"/>
        <v>13.549999999999997</v>
      </c>
      <c r="N243" s="9">
        <f t="shared" si="19"/>
        <v>17.600000000000001</v>
      </c>
      <c r="O243" s="10">
        <f t="shared" si="20"/>
        <v>0.71770833333333339</v>
      </c>
      <c r="P243" s="10">
        <f t="shared" si="21"/>
        <v>0.6333333333333333</v>
      </c>
      <c r="Q243" s="9" t="str">
        <f t="shared" si="22"/>
        <v>lego-hz32 &amp; 500 &amp; wueb &amp; 5 &amp; 34,45 &amp; 30,4 &amp; 48 &amp; 13,5500 &amp; 17,6000 &amp; 0,7177 &amp; 0,6333 \\</v>
      </c>
    </row>
    <row r="244" spans="1:17" x14ac:dyDescent="0.2">
      <c r="A244" s="2">
        <f t="shared" si="23"/>
        <v>242</v>
      </c>
      <c r="B244" s="1">
        <v>52</v>
      </c>
      <c r="C244" s="1" t="s">
        <v>266</v>
      </c>
      <c r="D244" s="1" t="s">
        <v>244</v>
      </c>
      <c r="E244" s="1">
        <v>500</v>
      </c>
      <c r="F244" s="1" t="s">
        <v>11</v>
      </c>
      <c r="G244" s="1" t="s">
        <v>12</v>
      </c>
      <c r="H244" s="1" t="s">
        <v>13</v>
      </c>
      <c r="I244" s="1">
        <v>5</v>
      </c>
      <c r="J244" s="5">
        <v>26.64</v>
      </c>
      <c r="K244" s="5">
        <v>45.45</v>
      </c>
      <c r="L244" s="9">
        <v>48</v>
      </c>
      <c r="M244" s="6">
        <f t="shared" si="18"/>
        <v>21.36</v>
      </c>
      <c r="N244" s="6">
        <f t="shared" si="19"/>
        <v>2.5499999999999972</v>
      </c>
      <c r="O244" s="7">
        <f t="shared" si="20"/>
        <v>0.55500000000000005</v>
      </c>
      <c r="P244" s="7">
        <f t="shared" si="21"/>
        <v>0.94687500000000002</v>
      </c>
      <c r="Q244" s="9" t="str">
        <f t="shared" si="22"/>
        <v>lego-hz32 &amp; 500 &amp; lb &amp; 5 &amp; 26,64 &amp; 45,45 &amp; 48 &amp; 21,3600 &amp; 2,5500 &amp; 0,5550 &amp; 0,9469 \\</v>
      </c>
    </row>
    <row r="245" spans="1:17" x14ac:dyDescent="0.2">
      <c r="A245" s="2">
        <f t="shared" si="23"/>
        <v>243</v>
      </c>
      <c r="B245" s="2">
        <v>53</v>
      </c>
      <c r="C245" s="2" t="s">
        <v>267</v>
      </c>
      <c r="D245" s="2" t="s">
        <v>244</v>
      </c>
      <c r="E245" s="2">
        <v>500</v>
      </c>
      <c r="F245" s="2" t="s">
        <v>11</v>
      </c>
      <c r="G245" s="2" t="s">
        <v>12</v>
      </c>
      <c r="H245" s="2" t="s">
        <v>18</v>
      </c>
      <c r="I245" s="2">
        <v>10</v>
      </c>
      <c r="J245" s="8">
        <v>5.79</v>
      </c>
      <c r="K245" s="8">
        <v>7.82</v>
      </c>
      <c r="L245" s="9">
        <v>48</v>
      </c>
      <c r="M245" s="9">
        <f t="shared" si="18"/>
        <v>42.21</v>
      </c>
      <c r="N245" s="9">
        <f t="shared" si="19"/>
        <v>40.18</v>
      </c>
      <c r="O245" s="10">
        <f t="shared" si="20"/>
        <v>0.120625</v>
      </c>
      <c r="P245" s="10">
        <f t="shared" si="21"/>
        <v>0.16291666666666668</v>
      </c>
      <c r="Q245" s="9" t="str">
        <f t="shared" si="22"/>
        <v>lego-hz32 &amp; 500 &amp; stb &amp; 10 &amp; 5,79 &amp; 7,82 &amp; 48 &amp; 42,2100 &amp; 40,1800 &amp; 0,1206 &amp; 0,1629 \\</v>
      </c>
    </row>
    <row r="246" spans="1:17" x14ac:dyDescent="0.2">
      <c r="A246" s="2">
        <f t="shared" si="23"/>
        <v>244</v>
      </c>
      <c r="B246" s="1">
        <v>54</v>
      </c>
      <c r="C246" s="1" t="s">
        <v>268</v>
      </c>
      <c r="D246" s="1" t="s">
        <v>244</v>
      </c>
      <c r="E246" s="1">
        <v>500</v>
      </c>
      <c r="F246" s="1" t="s">
        <v>11</v>
      </c>
      <c r="G246" s="1" t="s">
        <v>12</v>
      </c>
      <c r="H246" s="1" t="s">
        <v>13</v>
      </c>
      <c r="I246" s="1">
        <v>10</v>
      </c>
      <c r="J246" s="5">
        <v>32.43</v>
      </c>
      <c r="K246" s="5">
        <v>64.849999999999994</v>
      </c>
      <c r="L246" s="9">
        <v>48</v>
      </c>
      <c r="M246" s="6">
        <f t="shared" si="18"/>
        <v>15.57</v>
      </c>
      <c r="N246" s="6">
        <f t="shared" si="19"/>
        <v>-16.849999999999994</v>
      </c>
      <c r="O246" s="7">
        <f t="shared" si="20"/>
        <v>0.67562500000000003</v>
      </c>
      <c r="P246" s="7">
        <f t="shared" si="21"/>
        <v>1.3510416666666665</v>
      </c>
      <c r="Q246" s="9" t="str">
        <f t="shared" si="22"/>
        <v>lego-hz32 &amp; 500 &amp; lb &amp; 10 &amp; 32,43 &amp; 64,85 &amp; 48 &amp; 15,5700 &amp; -16,8500 &amp; 0,6756 &amp; 1,3510 \\</v>
      </c>
    </row>
    <row r="247" spans="1:17" x14ac:dyDescent="0.2">
      <c r="A247" s="2">
        <f t="shared" si="23"/>
        <v>245</v>
      </c>
      <c r="B247" s="2">
        <v>55</v>
      </c>
      <c r="C247" s="2" t="s">
        <v>269</v>
      </c>
      <c r="D247" s="2" t="s">
        <v>244</v>
      </c>
      <c r="E247" s="2">
        <v>500</v>
      </c>
      <c r="F247" s="2" t="s">
        <v>11</v>
      </c>
      <c r="G247" s="2" t="s">
        <v>12</v>
      </c>
      <c r="H247" s="2" t="s">
        <v>13</v>
      </c>
      <c r="I247" s="2">
        <v>3</v>
      </c>
      <c r="J247" s="8">
        <v>44.01</v>
      </c>
      <c r="K247" s="8">
        <v>67.17</v>
      </c>
      <c r="L247" s="9">
        <v>48</v>
      </c>
      <c r="M247" s="9">
        <f t="shared" si="18"/>
        <v>3.990000000000002</v>
      </c>
      <c r="N247" s="9">
        <f t="shared" si="19"/>
        <v>-19.170000000000002</v>
      </c>
      <c r="O247" s="10">
        <f t="shared" si="20"/>
        <v>0.916875</v>
      </c>
      <c r="P247" s="10">
        <f t="shared" si="21"/>
        <v>1.399375</v>
      </c>
      <c r="Q247" s="9" t="str">
        <f t="shared" si="22"/>
        <v>lego-hz32 &amp; 500 &amp; lb &amp; 3 &amp; 44,01 &amp; 67,17 &amp; 48 &amp; 3,9900 &amp; -19,1700 &amp; 0,9169 &amp; 1,3994 \\</v>
      </c>
    </row>
    <row r="248" spans="1:17" x14ac:dyDescent="0.2">
      <c r="A248" s="2">
        <f t="shared" si="23"/>
        <v>246</v>
      </c>
      <c r="B248" s="1">
        <v>56</v>
      </c>
      <c r="C248" s="1" t="s">
        <v>270</v>
      </c>
      <c r="D248" s="1" t="s">
        <v>244</v>
      </c>
      <c r="E248" s="1">
        <v>500</v>
      </c>
      <c r="F248" s="1" t="s">
        <v>11</v>
      </c>
      <c r="G248" s="1" t="s">
        <v>12</v>
      </c>
      <c r="H248" s="1" t="s">
        <v>15</v>
      </c>
      <c r="I248" s="1">
        <v>3</v>
      </c>
      <c r="J248" s="5">
        <v>5.79</v>
      </c>
      <c r="K248" s="5">
        <v>36.19</v>
      </c>
      <c r="L248" s="9">
        <v>48</v>
      </c>
      <c r="M248" s="6">
        <f t="shared" si="18"/>
        <v>42.21</v>
      </c>
      <c r="N248" s="6">
        <f t="shared" si="19"/>
        <v>11.810000000000002</v>
      </c>
      <c r="O248" s="7">
        <f t="shared" si="20"/>
        <v>0.120625</v>
      </c>
      <c r="P248" s="7">
        <f t="shared" si="21"/>
        <v>0.75395833333333329</v>
      </c>
      <c r="Q248" s="9" t="str">
        <f t="shared" si="22"/>
        <v>lego-hz32 &amp; 500 &amp; wueb &amp; 3 &amp; 5,79 &amp; 36,19 &amp; 48 &amp; 42,2100 &amp; 11,8100 &amp; 0,1206 &amp; 0,7540 \\</v>
      </c>
    </row>
    <row r="249" spans="1:17" x14ac:dyDescent="0.2">
      <c r="A249" s="2">
        <f t="shared" si="23"/>
        <v>247</v>
      </c>
      <c r="B249" s="2">
        <v>57</v>
      </c>
      <c r="C249" s="2" t="s">
        <v>271</v>
      </c>
      <c r="D249" s="2" t="s">
        <v>244</v>
      </c>
      <c r="E249" s="2">
        <v>500</v>
      </c>
      <c r="F249" s="2" t="s">
        <v>11</v>
      </c>
      <c r="G249" s="2" t="s">
        <v>12</v>
      </c>
      <c r="H249" s="2" t="s">
        <v>15</v>
      </c>
      <c r="I249" s="2">
        <v>10</v>
      </c>
      <c r="J249" s="8">
        <v>33.58</v>
      </c>
      <c r="K249" s="8">
        <v>30.4</v>
      </c>
      <c r="L249" s="9">
        <v>48</v>
      </c>
      <c r="M249" s="9">
        <f t="shared" si="18"/>
        <v>14.420000000000002</v>
      </c>
      <c r="N249" s="9">
        <f t="shared" si="19"/>
        <v>17.600000000000001</v>
      </c>
      <c r="O249" s="10">
        <f t="shared" si="20"/>
        <v>0.69958333333333333</v>
      </c>
      <c r="P249" s="10">
        <f t="shared" si="21"/>
        <v>0.6333333333333333</v>
      </c>
      <c r="Q249" s="9" t="str">
        <f t="shared" si="22"/>
        <v>lego-hz32 &amp; 500 &amp; wueb &amp; 10 &amp; 33,58 &amp; 30,4 &amp; 48 &amp; 14,4200 &amp; 17,6000 &amp; 0,6996 &amp; 0,6333 \\</v>
      </c>
    </row>
    <row r="250" spans="1:17" x14ac:dyDescent="0.2">
      <c r="A250" s="2">
        <f t="shared" si="23"/>
        <v>248</v>
      </c>
      <c r="B250" s="1">
        <v>58</v>
      </c>
      <c r="C250" s="1" t="s">
        <v>272</v>
      </c>
      <c r="D250" s="1" t="s">
        <v>244</v>
      </c>
      <c r="E250" s="1">
        <v>500</v>
      </c>
      <c r="F250" s="1" t="s">
        <v>11</v>
      </c>
      <c r="G250" s="1" t="s">
        <v>24</v>
      </c>
      <c r="H250" s="1" t="s">
        <v>25</v>
      </c>
      <c r="I250" s="1">
        <v>0</v>
      </c>
      <c r="J250" s="5">
        <v>0</v>
      </c>
      <c r="K250" s="5">
        <v>40.53</v>
      </c>
      <c r="L250" s="9">
        <v>48</v>
      </c>
      <c r="M250" s="6">
        <f t="shared" si="18"/>
        <v>48</v>
      </c>
      <c r="N250" s="6">
        <f t="shared" si="19"/>
        <v>7.4699999999999989</v>
      </c>
      <c r="O250" s="7">
        <f t="shared" si="20"/>
        <v>0</v>
      </c>
      <c r="P250" s="7">
        <f t="shared" si="21"/>
        <v>0.84437499999999999</v>
      </c>
      <c r="Q250" s="9" t="str">
        <f t="shared" si="22"/>
        <v>lego-hz32 &amp; 500 &amp; none &amp; 0 &amp; 0 &amp; 40,53 &amp; 48 &amp; 48,0000 &amp; 7,4700 &amp; 0,0000 &amp; 0,8444 \\</v>
      </c>
    </row>
    <row r="251" spans="1:17" x14ac:dyDescent="0.2">
      <c r="A251" s="2">
        <f t="shared" si="23"/>
        <v>249</v>
      </c>
      <c r="B251" s="2">
        <v>59</v>
      </c>
      <c r="C251" s="2" t="s">
        <v>273</v>
      </c>
      <c r="D251" s="2" t="s">
        <v>244</v>
      </c>
      <c r="E251" s="2">
        <v>500</v>
      </c>
      <c r="F251" s="2" t="s">
        <v>11</v>
      </c>
      <c r="G251" s="2" t="s">
        <v>12</v>
      </c>
      <c r="H251" s="2" t="s">
        <v>18</v>
      </c>
      <c r="I251" s="2">
        <v>5</v>
      </c>
      <c r="J251" s="8">
        <v>5.79</v>
      </c>
      <c r="K251" s="8">
        <v>7.82</v>
      </c>
      <c r="L251" s="9">
        <v>48</v>
      </c>
      <c r="M251" s="9">
        <f t="shared" si="18"/>
        <v>42.21</v>
      </c>
      <c r="N251" s="9">
        <f t="shared" si="19"/>
        <v>40.18</v>
      </c>
      <c r="O251" s="10">
        <f t="shared" si="20"/>
        <v>0.120625</v>
      </c>
      <c r="P251" s="10">
        <f t="shared" si="21"/>
        <v>0.16291666666666668</v>
      </c>
      <c r="Q251" s="9" t="str">
        <f t="shared" si="22"/>
        <v>lego-hz32 &amp; 500 &amp; stb &amp; 5 &amp; 5,79 &amp; 7,82 &amp; 48 &amp; 42,2100 &amp; 40,1800 &amp; 0,1206 &amp; 0,1629 \\</v>
      </c>
    </row>
    <row r="252" spans="1:17" x14ac:dyDescent="0.2">
      <c r="A252" s="2">
        <f t="shared" si="23"/>
        <v>250</v>
      </c>
      <c r="B252" s="1">
        <v>60</v>
      </c>
      <c r="C252" s="1" t="s">
        <v>274</v>
      </c>
      <c r="D252" s="1" t="s">
        <v>275</v>
      </c>
      <c r="E252" s="1">
        <v>250</v>
      </c>
      <c r="F252" s="1" t="s">
        <v>11</v>
      </c>
      <c r="G252" s="1" t="s">
        <v>12</v>
      </c>
      <c r="H252" s="1" t="s">
        <v>18</v>
      </c>
      <c r="I252" s="1">
        <v>3</v>
      </c>
      <c r="J252" s="5">
        <v>17.47</v>
      </c>
      <c r="K252" s="5">
        <v>29.31</v>
      </c>
      <c r="L252" s="9">
        <v>48</v>
      </c>
      <c r="M252" s="6">
        <f t="shared" si="18"/>
        <v>30.53</v>
      </c>
      <c r="N252" s="6">
        <f t="shared" si="19"/>
        <v>18.690000000000001</v>
      </c>
      <c r="O252" s="7">
        <f t="shared" si="20"/>
        <v>0.36395833333333333</v>
      </c>
      <c r="P252" s="7">
        <f t="shared" si="21"/>
        <v>0.61062499999999997</v>
      </c>
      <c r="Q252" s="9" t="str">
        <f t="shared" si="22"/>
        <v>lego-hz128 &amp; 250 &amp; stb &amp; 3 &amp; 17,47 &amp; 29,31 &amp; 48 &amp; 30,5300 &amp; 18,6900 &amp; 0,3640 &amp; 0,6106 \\</v>
      </c>
    </row>
    <row r="253" spans="1:17" x14ac:dyDescent="0.2">
      <c r="A253" s="2">
        <f t="shared" si="23"/>
        <v>251</v>
      </c>
      <c r="B253" s="2">
        <v>61</v>
      </c>
      <c r="C253" s="2" t="s">
        <v>276</v>
      </c>
      <c r="D253" s="2" t="s">
        <v>275</v>
      </c>
      <c r="E253" s="2">
        <v>250</v>
      </c>
      <c r="F253" s="2" t="s">
        <v>11</v>
      </c>
      <c r="G253" s="2" t="s">
        <v>12</v>
      </c>
      <c r="H253" s="2" t="s">
        <v>18</v>
      </c>
      <c r="I253" s="2">
        <v>10</v>
      </c>
      <c r="J253" s="8">
        <v>29.31</v>
      </c>
      <c r="K253" s="8">
        <v>35.229999999999997</v>
      </c>
      <c r="L253" s="9">
        <v>48</v>
      </c>
      <c r="M253" s="9">
        <f t="shared" si="18"/>
        <v>18.690000000000001</v>
      </c>
      <c r="N253" s="9">
        <f t="shared" si="19"/>
        <v>12.770000000000003</v>
      </c>
      <c r="O253" s="10">
        <f t="shared" si="20"/>
        <v>0.61062499999999997</v>
      </c>
      <c r="P253" s="10">
        <f t="shared" si="21"/>
        <v>0.73395833333333327</v>
      </c>
      <c r="Q253" s="9" t="str">
        <f t="shared" si="22"/>
        <v>lego-hz128 &amp; 250 &amp; stb &amp; 10 &amp; 29,31 &amp; 35,23 &amp; 48 &amp; 18,6900 &amp; 12,7700 &amp; 0,6106 &amp; 0,7340 \\</v>
      </c>
    </row>
    <row r="254" spans="1:17" x14ac:dyDescent="0.2">
      <c r="A254" s="2">
        <f t="shared" si="23"/>
        <v>252</v>
      </c>
      <c r="B254" s="1">
        <v>62</v>
      </c>
      <c r="C254" s="1" t="s">
        <v>277</v>
      </c>
      <c r="D254" s="1" t="s">
        <v>275</v>
      </c>
      <c r="E254" s="1">
        <v>250</v>
      </c>
      <c r="F254" s="1" t="s">
        <v>11</v>
      </c>
      <c r="G254" s="1" t="s">
        <v>12</v>
      </c>
      <c r="H254" s="1" t="s">
        <v>13</v>
      </c>
      <c r="I254" s="1">
        <v>3</v>
      </c>
      <c r="J254" s="5">
        <v>7.88</v>
      </c>
      <c r="K254" s="5">
        <v>7.88</v>
      </c>
      <c r="L254" s="9">
        <v>48</v>
      </c>
      <c r="M254" s="6">
        <f t="shared" si="18"/>
        <v>40.119999999999997</v>
      </c>
      <c r="N254" s="6">
        <f t="shared" si="19"/>
        <v>40.119999999999997</v>
      </c>
      <c r="O254" s="7">
        <f t="shared" si="20"/>
        <v>0.16416666666666666</v>
      </c>
      <c r="P254" s="7">
        <f t="shared" si="21"/>
        <v>0.16416666666666666</v>
      </c>
      <c r="Q254" s="9" t="str">
        <f t="shared" si="22"/>
        <v>lego-hz128 &amp; 250 &amp; lb &amp; 3 &amp; 7,88 &amp; 7,88 &amp; 48 &amp; 40,1200 &amp; 40,1200 &amp; 0,1642 &amp; 0,1642 \\</v>
      </c>
    </row>
    <row r="255" spans="1:17" x14ac:dyDescent="0.2">
      <c r="A255" s="2">
        <f t="shared" si="23"/>
        <v>253</v>
      </c>
      <c r="B255" s="2">
        <v>63</v>
      </c>
      <c r="C255" s="2" t="s">
        <v>278</v>
      </c>
      <c r="D255" s="2" t="s">
        <v>275</v>
      </c>
      <c r="E255" s="2">
        <v>250</v>
      </c>
      <c r="F255" s="2" t="s">
        <v>11</v>
      </c>
      <c r="G255" s="2" t="s">
        <v>12</v>
      </c>
      <c r="H255" s="2" t="s">
        <v>15</v>
      </c>
      <c r="I255" s="2">
        <v>5</v>
      </c>
      <c r="J255" s="8">
        <v>17.47</v>
      </c>
      <c r="K255" s="8">
        <v>7.89</v>
      </c>
      <c r="L255" s="9">
        <v>48</v>
      </c>
      <c r="M255" s="9">
        <f t="shared" si="18"/>
        <v>30.53</v>
      </c>
      <c r="N255" s="9">
        <f t="shared" si="19"/>
        <v>40.11</v>
      </c>
      <c r="O255" s="10">
        <f t="shared" si="20"/>
        <v>0.36395833333333333</v>
      </c>
      <c r="P255" s="10">
        <f t="shared" si="21"/>
        <v>0.16437499999999999</v>
      </c>
      <c r="Q255" s="9" t="str">
        <f t="shared" si="22"/>
        <v>lego-hz128 &amp; 250 &amp; wueb &amp; 5 &amp; 17,47 &amp; 7,89 &amp; 48 &amp; 30,5300 &amp; 40,1100 &amp; 0,3640 &amp; 0,1644 \\</v>
      </c>
    </row>
    <row r="256" spans="1:17" x14ac:dyDescent="0.2">
      <c r="A256" s="2">
        <f t="shared" si="23"/>
        <v>254</v>
      </c>
      <c r="B256" s="1">
        <v>64</v>
      </c>
      <c r="C256" s="1" t="s">
        <v>279</v>
      </c>
      <c r="D256" s="1" t="s">
        <v>275</v>
      </c>
      <c r="E256" s="1">
        <v>250</v>
      </c>
      <c r="F256" s="1" t="s">
        <v>11</v>
      </c>
      <c r="G256" s="1" t="s">
        <v>12</v>
      </c>
      <c r="H256" s="1" t="s">
        <v>15</v>
      </c>
      <c r="I256" s="1">
        <v>10</v>
      </c>
      <c r="J256" s="5">
        <v>0</v>
      </c>
      <c r="K256" s="5">
        <v>0.28000000000000003</v>
      </c>
      <c r="L256" s="9">
        <v>48</v>
      </c>
      <c r="M256" s="6">
        <f t="shared" si="18"/>
        <v>48</v>
      </c>
      <c r="N256" s="6">
        <f t="shared" si="19"/>
        <v>47.72</v>
      </c>
      <c r="O256" s="7">
        <f t="shared" si="20"/>
        <v>0</v>
      </c>
      <c r="P256" s="7">
        <f t="shared" si="21"/>
        <v>5.8333333333333336E-3</v>
      </c>
      <c r="Q256" s="9" t="str">
        <f t="shared" si="22"/>
        <v>lego-hz128 &amp; 250 &amp; wueb &amp; 10 &amp; 0 &amp; 0,28 &amp; 48 &amp; 48,0000 &amp; 47,7200 &amp; 0,0000 &amp; 0,0058 \\</v>
      </c>
    </row>
    <row r="257" spans="1:17" x14ac:dyDescent="0.2">
      <c r="A257" s="2">
        <f t="shared" si="23"/>
        <v>255</v>
      </c>
      <c r="B257" s="2">
        <v>65</v>
      </c>
      <c r="C257" s="2" t="s">
        <v>280</v>
      </c>
      <c r="D257" s="2" t="s">
        <v>275</v>
      </c>
      <c r="E257" s="2">
        <v>250</v>
      </c>
      <c r="F257" s="2" t="s">
        <v>11</v>
      </c>
      <c r="G257" s="2" t="s">
        <v>12</v>
      </c>
      <c r="H257" s="2" t="s">
        <v>15</v>
      </c>
      <c r="I257" s="2">
        <v>3</v>
      </c>
      <c r="J257" s="8">
        <v>0</v>
      </c>
      <c r="K257" s="8">
        <v>7.89</v>
      </c>
      <c r="L257" s="9">
        <v>48</v>
      </c>
      <c r="M257" s="9">
        <f t="shared" si="18"/>
        <v>48</v>
      </c>
      <c r="N257" s="9">
        <f t="shared" si="19"/>
        <v>40.11</v>
      </c>
      <c r="O257" s="10">
        <f t="shared" si="20"/>
        <v>0</v>
      </c>
      <c r="P257" s="10">
        <f t="shared" si="21"/>
        <v>0.16437499999999999</v>
      </c>
      <c r="Q257" s="9" t="str">
        <f t="shared" si="22"/>
        <v>lego-hz128 &amp; 250 &amp; wueb &amp; 3 &amp; 0 &amp; 7,89 &amp; 48 &amp; 48,0000 &amp; 40,1100 &amp; 0,0000 &amp; 0,1644 \\</v>
      </c>
    </row>
    <row r="258" spans="1:17" x14ac:dyDescent="0.2">
      <c r="A258" s="2">
        <f t="shared" si="23"/>
        <v>256</v>
      </c>
      <c r="B258" s="1">
        <v>66</v>
      </c>
      <c r="C258" s="1" t="s">
        <v>281</v>
      </c>
      <c r="D258" s="1" t="s">
        <v>275</v>
      </c>
      <c r="E258" s="1">
        <v>250</v>
      </c>
      <c r="F258" s="1" t="s">
        <v>11</v>
      </c>
      <c r="G258" s="1" t="s">
        <v>12</v>
      </c>
      <c r="H258" s="1" t="s">
        <v>13</v>
      </c>
      <c r="I258" s="1">
        <v>10</v>
      </c>
      <c r="J258" s="5">
        <v>23.37</v>
      </c>
      <c r="K258" s="5">
        <v>15.48</v>
      </c>
      <c r="L258" s="9">
        <v>48</v>
      </c>
      <c r="M258" s="6">
        <f t="shared" ref="M258:M321" si="24">L258-J258</f>
        <v>24.63</v>
      </c>
      <c r="N258" s="6">
        <f t="shared" ref="N258:N321" si="25">L258-K258</f>
        <v>32.519999999999996</v>
      </c>
      <c r="O258" s="7">
        <f t="shared" ref="O258:O321" si="26">J258/L258</f>
        <v>0.486875</v>
      </c>
      <c r="P258" s="7">
        <f t="shared" ref="P258:P321" si="27">K258/L258</f>
        <v>0.32250000000000001</v>
      </c>
      <c r="Q258" s="9" t="str">
        <f t="shared" ref="Q258:Q321" si="28">_xlfn.CONCAT(D258," &amp; ",E258," &amp; ",H258," &amp; ",I258," &amp; ",J258," &amp; ",K258," &amp; ",L258," &amp; ",FIXED(M258,4)," &amp; ",FIXED(N258,4)," &amp; ",FIXED(O258,4)," &amp; ",FIXED(P258,4)," \\")</f>
        <v>lego-hz128 &amp; 250 &amp; lb &amp; 10 &amp; 23,37 &amp; 15,48 &amp; 48 &amp; 24,6300 &amp; 32,5200 &amp; 0,4869 &amp; 0,3225 \\</v>
      </c>
    </row>
    <row r="259" spans="1:17" x14ac:dyDescent="0.2">
      <c r="A259" s="2">
        <f t="shared" si="23"/>
        <v>257</v>
      </c>
      <c r="B259" s="2">
        <v>67</v>
      </c>
      <c r="C259" s="2" t="s">
        <v>282</v>
      </c>
      <c r="D259" s="2" t="s">
        <v>275</v>
      </c>
      <c r="E259" s="2">
        <v>250</v>
      </c>
      <c r="F259" s="2" t="s">
        <v>11</v>
      </c>
      <c r="G259" s="2" t="s">
        <v>24</v>
      </c>
      <c r="H259" s="2" t="s">
        <v>25</v>
      </c>
      <c r="I259" s="2">
        <v>0</v>
      </c>
      <c r="J259" s="8">
        <v>1.97</v>
      </c>
      <c r="K259" s="8">
        <v>7.89</v>
      </c>
      <c r="L259" s="9">
        <v>48</v>
      </c>
      <c r="M259" s="9">
        <f t="shared" si="24"/>
        <v>46.03</v>
      </c>
      <c r="N259" s="9">
        <f t="shared" si="25"/>
        <v>40.11</v>
      </c>
      <c r="O259" s="10">
        <f t="shared" si="26"/>
        <v>4.1041666666666664E-2</v>
      </c>
      <c r="P259" s="10">
        <f t="shared" si="27"/>
        <v>0.16437499999999999</v>
      </c>
      <c r="Q259" s="9" t="str">
        <f t="shared" si="28"/>
        <v>lego-hz128 &amp; 250 &amp; none &amp; 0 &amp; 1,97 &amp; 7,89 &amp; 48 &amp; 46,0300 &amp; 40,1100 &amp; 0,0410 &amp; 0,1644 \\</v>
      </c>
    </row>
    <row r="260" spans="1:17" x14ac:dyDescent="0.2">
      <c r="A260" s="2">
        <f t="shared" ref="A260:A321" si="29">A259+1</f>
        <v>258</v>
      </c>
      <c r="B260" s="1">
        <v>68</v>
      </c>
      <c r="C260" s="1" t="s">
        <v>283</v>
      </c>
      <c r="D260" s="1" t="s">
        <v>275</v>
      </c>
      <c r="E260" s="1">
        <v>250</v>
      </c>
      <c r="F260" s="1" t="s">
        <v>11</v>
      </c>
      <c r="G260" s="1" t="s">
        <v>12</v>
      </c>
      <c r="H260" s="1" t="s">
        <v>13</v>
      </c>
      <c r="I260" s="1">
        <v>5</v>
      </c>
      <c r="J260" s="5">
        <v>29.28</v>
      </c>
      <c r="K260" s="5">
        <v>7.88</v>
      </c>
      <c r="L260" s="9">
        <v>48</v>
      </c>
      <c r="M260" s="6">
        <f t="shared" si="24"/>
        <v>18.72</v>
      </c>
      <c r="N260" s="6">
        <f t="shared" si="25"/>
        <v>40.119999999999997</v>
      </c>
      <c r="O260" s="7">
        <f t="shared" si="26"/>
        <v>0.61</v>
      </c>
      <c r="P260" s="7">
        <f t="shared" si="27"/>
        <v>0.16416666666666666</v>
      </c>
      <c r="Q260" s="9" t="str">
        <f t="shared" si="28"/>
        <v>lego-hz128 &amp; 250 &amp; lb &amp; 5 &amp; 29,28 &amp; 7,88 &amp; 48 &amp; 18,7200 &amp; 40,1200 &amp; 0,6100 &amp; 0,1642 \\</v>
      </c>
    </row>
    <row r="261" spans="1:17" x14ac:dyDescent="0.2">
      <c r="A261" s="2">
        <f t="shared" si="29"/>
        <v>259</v>
      </c>
      <c r="B261" s="2">
        <v>69</v>
      </c>
      <c r="C261" s="2" t="s">
        <v>284</v>
      </c>
      <c r="D261" s="2" t="s">
        <v>275</v>
      </c>
      <c r="E261" s="2">
        <v>250</v>
      </c>
      <c r="F261" s="2" t="s">
        <v>11</v>
      </c>
      <c r="G261" s="2" t="s">
        <v>12</v>
      </c>
      <c r="H261" s="2" t="s">
        <v>18</v>
      </c>
      <c r="I261" s="2">
        <v>5</v>
      </c>
      <c r="J261" s="8">
        <v>46.79</v>
      </c>
      <c r="K261" s="8">
        <v>46.79</v>
      </c>
      <c r="L261" s="9">
        <v>48</v>
      </c>
      <c r="M261" s="9">
        <f t="shared" si="24"/>
        <v>1.2100000000000009</v>
      </c>
      <c r="N261" s="9">
        <f t="shared" si="25"/>
        <v>1.2100000000000009</v>
      </c>
      <c r="O261" s="10">
        <f t="shared" si="26"/>
        <v>0.97479166666666661</v>
      </c>
      <c r="P261" s="10">
        <f t="shared" si="27"/>
        <v>0.97479166666666661</v>
      </c>
      <c r="Q261" s="9" t="str">
        <f t="shared" si="28"/>
        <v>lego-hz128 &amp; 250 &amp; stb &amp; 5 &amp; 46,79 &amp; 46,79 &amp; 48 &amp; 1,2100 &amp; 1,2100 &amp; 0,9748 &amp; 0,9748 \\</v>
      </c>
    </row>
    <row r="262" spans="1:17" x14ac:dyDescent="0.2">
      <c r="A262" s="2">
        <f t="shared" si="29"/>
        <v>260</v>
      </c>
      <c r="B262" s="1">
        <v>70</v>
      </c>
      <c r="C262" s="1" t="s">
        <v>285</v>
      </c>
      <c r="D262" s="1" t="s">
        <v>275</v>
      </c>
      <c r="E262" s="1">
        <v>1000</v>
      </c>
      <c r="F262" s="1" t="s">
        <v>11</v>
      </c>
      <c r="G262" s="1" t="s">
        <v>12</v>
      </c>
      <c r="H262" s="1" t="s">
        <v>15</v>
      </c>
      <c r="I262" s="1">
        <v>5</v>
      </c>
      <c r="J262" s="5">
        <v>5.4</v>
      </c>
      <c r="K262" s="5">
        <v>0.6</v>
      </c>
      <c r="L262" s="9">
        <v>48</v>
      </c>
      <c r="M262" s="6">
        <f t="shared" si="24"/>
        <v>42.6</v>
      </c>
      <c r="N262" s="6">
        <f t="shared" si="25"/>
        <v>47.4</v>
      </c>
      <c r="O262" s="7">
        <f t="shared" si="26"/>
        <v>0.1125</v>
      </c>
      <c r="P262" s="7">
        <f t="shared" si="27"/>
        <v>1.2499999999999999E-2</v>
      </c>
      <c r="Q262" s="9" t="str">
        <f t="shared" si="28"/>
        <v>lego-hz128 &amp; 1000 &amp; wueb &amp; 5 &amp; 5,4 &amp; 0,6 &amp; 48 &amp; 42,6000 &amp; 47,4000 &amp; 0,1125 &amp; 0,0125 \\</v>
      </c>
    </row>
    <row r="263" spans="1:17" x14ac:dyDescent="0.2">
      <c r="A263" s="2">
        <f t="shared" si="29"/>
        <v>261</v>
      </c>
      <c r="B263" s="2">
        <v>71</v>
      </c>
      <c r="C263" s="2" t="s">
        <v>286</v>
      </c>
      <c r="D263" s="2" t="s">
        <v>275</v>
      </c>
      <c r="E263" s="2">
        <v>1000</v>
      </c>
      <c r="F263" s="2" t="s">
        <v>11</v>
      </c>
      <c r="G263" s="2" t="s">
        <v>12</v>
      </c>
      <c r="H263" s="2" t="s">
        <v>13</v>
      </c>
      <c r="I263" s="2">
        <v>3</v>
      </c>
      <c r="J263" s="8">
        <v>6</v>
      </c>
      <c r="K263" s="8">
        <v>7.8</v>
      </c>
      <c r="L263" s="9">
        <v>48</v>
      </c>
      <c r="M263" s="9">
        <f t="shared" si="24"/>
        <v>42</v>
      </c>
      <c r="N263" s="9">
        <f t="shared" si="25"/>
        <v>40.200000000000003</v>
      </c>
      <c r="O263" s="10">
        <f t="shared" si="26"/>
        <v>0.125</v>
      </c>
      <c r="P263" s="10">
        <f t="shared" si="27"/>
        <v>0.16250000000000001</v>
      </c>
      <c r="Q263" s="9" t="str">
        <f t="shared" si="28"/>
        <v>lego-hz128 &amp; 1000 &amp; lb &amp; 3 &amp; 6 &amp; 7,8 &amp; 48 &amp; 42,0000 &amp; 40,2000 &amp; 0,1250 &amp; 0,1625 \\</v>
      </c>
    </row>
    <row r="264" spans="1:17" x14ac:dyDescent="0.2">
      <c r="A264" s="2">
        <f t="shared" si="29"/>
        <v>262</v>
      </c>
      <c r="B264" s="1">
        <v>72</v>
      </c>
      <c r="C264" s="1" t="s">
        <v>287</v>
      </c>
      <c r="D264" s="1" t="s">
        <v>275</v>
      </c>
      <c r="E264" s="1">
        <v>1000</v>
      </c>
      <c r="F264" s="1" t="s">
        <v>11</v>
      </c>
      <c r="G264" s="1" t="s">
        <v>12</v>
      </c>
      <c r="H264" s="1" t="s">
        <v>18</v>
      </c>
      <c r="I264" s="1">
        <v>10</v>
      </c>
      <c r="J264" s="5">
        <v>31.48</v>
      </c>
      <c r="K264" s="5">
        <v>7.8</v>
      </c>
      <c r="L264" s="9">
        <v>48</v>
      </c>
      <c r="M264" s="6">
        <f t="shared" si="24"/>
        <v>16.52</v>
      </c>
      <c r="N264" s="6">
        <f t="shared" si="25"/>
        <v>40.200000000000003</v>
      </c>
      <c r="O264" s="7">
        <f t="shared" si="26"/>
        <v>0.65583333333333338</v>
      </c>
      <c r="P264" s="7">
        <f t="shared" si="27"/>
        <v>0.16250000000000001</v>
      </c>
      <c r="Q264" s="9" t="str">
        <f t="shared" si="28"/>
        <v>lego-hz128 &amp; 1000 &amp; stb &amp; 10 &amp; 31,48 &amp; 7,8 &amp; 48 &amp; 16,5200 &amp; 40,2000 &amp; 0,6558 &amp; 0,1625 \\</v>
      </c>
    </row>
    <row r="265" spans="1:17" x14ac:dyDescent="0.2">
      <c r="A265" s="2">
        <f t="shared" si="29"/>
        <v>263</v>
      </c>
      <c r="B265" s="2">
        <v>73</v>
      </c>
      <c r="C265" s="2" t="s">
        <v>288</v>
      </c>
      <c r="D265" s="2" t="s">
        <v>275</v>
      </c>
      <c r="E265" s="2">
        <v>1000</v>
      </c>
      <c r="F265" s="2" t="s">
        <v>11</v>
      </c>
      <c r="G265" s="2" t="s">
        <v>12</v>
      </c>
      <c r="H265" s="2" t="s">
        <v>18</v>
      </c>
      <c r="I265" s="2">
        <v>3</v>
      </c>
      <c r="J265" s="8">
        <v>41.08</v>
      </c>
      <c r="K265" s="8">
        <v>7.8</v>
      </c>
      <c r="L265" s="9">
        <v>48</v>
      </c>
      <c r="M265" s="9">
        <f t="shared" si="24"/>
        <v>6.9200000000000017</v>
      </c>
      <c r="N265" s="9">
        <f t="shared" si="25"/>
        <v>40.200000000000003</v>
      </c>
      <c r="O265" s="10">
        <f t="shared" si="26"/>
        <v>0.85583333333333333</v>
      </c>
      <c r="P265" s="10">
        <f t="shared" si="27"/>
        <v>0.16250000000000001</v>
      </c>
      <c r="Q265" s="9" t="str">
        <f t="shared" si="28"/>
        <v>lego-hz128 &amp; 1000 &amp; stb &amp; 3 &amp; 41,08 &amp; 7,8 &amp; 48 &amp; 6,9200 &amp; 40,2000 &amp; 0,8558 &amp; 0,1625 \\</v>
      </c>
    </row>
    <row r="266" spans="1:17" x14ac:dyDescent="0.2">
      <c r="A266" s="2">
        <f t="shared" si="29"/>
        <v>264</v>
      </c>
      <c r="B266" s="1">
        <v>74</v>
      </c>
      <c r="C266" s="1" t="s">
        <v>289</v>
      </c>
      <c r="D266" s="1" t="s">
        <v>275</v>
      </c>
      <c r="E266" s="1">
        <v>1000</v>
      </c>
      <c r="F266" s="1" t="s">
        <v>11</v>
      </c>
      <c r="G266" s="1" t="s">
        <v>24</v>
      </c>
      <c r="H266" s="1" t="s">
        <v>25</v>
      </c>
      <c r="I266" s="1">
        <v>0</v>
      </c>
      <c r="J266" s="5">
        <v>6</v>
      </c>
      <c r="K266" s="5">
        <v>0</v>
      </c>
      <c r="L266" s="9">
        <v>48</v>
      </c>
      <c r="M266" s="6">
        <f t="shared" si="24"/>
        <v>42</v>
      </c>
      <c r="N266" s="6">
        <f t="shared" si="25"/>
        <v>48</v>
      </c>
      <c r="O266" s="7">
        <f t="shared" si="26"/>
        <v>0.125</v>
      </c>
      <c r="P266" s="7">
        <f t="shared" si="27"/>
        <v>0</v>
      </c>
      <c r="Q266" s="9" t="str">
        <f t="shared" si="28"/>
        <v>lego-hz128 &amp; 1000 &amp; none &amp; 0 &amp; 6 &amp; 0 &amp; 48 &amp; 42,0000 &amp; 48,0000 &amp; 0,1250 &amp; 0,0000 \\</v>
      </c>
    </row>
    <row r="267" spans="1:17" x14ac:dyDescent="0.2">
      <c r="A267" s="2">
        <f t="shared" si="29"/>
        <v>265</v>
      </c>
      <c r="B267" s="2">
        <v>75</v>
      </c>
      <c r="C267" s="2" t="s">
        <v>290</v>
      </c>
      <c r="D267" s="2" t="s">
        <v>275</v>
      </c>
      <c r="E267" s="2">
        <v>1000</v>
      </c>
      <c r="F267" s="2" t="s">
        <v>11</v>
      </c>
      <c r="G267" s="2" t="s">
        <v>12</v>
      </c>
      <c r="H267" s="2" t="s">
        <v>18</v>
      </c>
      <c r="I267" s="2">
        <v>5</v>
      </c>
      <c r="J267" s="8">
        <v>17.690000000000001</v>
      </c>
      <c r="K267" s="8">
        <v>7.8</v>
      </c>
      <c r="L267" s="9">
        <v>48</v>
      </c>
      <c r="M267" s="9">
        <f t="shared" si="24"/>
        <v>30.31</v>
      </c>
      <c r="N267" s="9">
        <f t="shared" si="25"/>
        <v>40.200000000000003</v>
      </c>
      <c r="O267" s="10">
        <f t="shared" si="26"/>
        <v>0.36854166666666671</v>
      </c>
      <c r="P267" s="10">
        <f t="shared" si="27"/>
        <v>0.16250000000000001</v>
      </c>
      <c r="Q267" s="9" t="str">
        <f t="shared" si="28"/>
        <v>lego-hz128 &amp; 1000 &amp; stb &amp; 5 &amp; 17,69 &amp; 7,8 &amp; 48 &amp; 30,3100 &amp; 40,2000 &amp; 0,3685 &amp; 0,1625 \\</v>
      </c>
    </row>
    <row r="268" spans="1:17" x14ac:dyDescent="0.2">
      <c r="A268" s="2">
        <f t="shared" si="29"/>
        <v>266</v>
      </c>
      <c r="B268" s="1">
        <v>76</v>
      </c>
      <c r="C268" s="1" t="s">
        <v>291</v>
      </c>
      <c r="D268" s="1" t="s">
        <v>275</v>
      </c>
      <c r="E268" s="1">
        <v>1000</v>
      </c>
      <c r="F268" s="1" t="s">
        <v>11</v>
      </c>
      <c r="G268" s="1" t="s">
        <v>12</v>
      </c>
      <c r="H268" s="1" t="s">
        <v>13</v>
      </c>
      <c r="I268" s="1">
        <v>10</v>
      </c>
      <c r="J268" s="5">
        <v>94.15</v>
      </c>
      <c r="K268" s="5">
        <v>105.85</v>
      </c>
      <c r="L268" s="9">
        <v>48</v>
      </c>
      <c r="M268" s="6">
        <f t="shared" si="24"/>
        <v>-46.150000000000006</v>
      </c>
      <c r="N268" s="6">
        <f t="shared" si="25"/>
        <v>-57.849999999999994</v>
      </c>
      <c r="O268" s="7">
        <f t="shared" si="26"/>
        <v>1.9614583333333335</v>
      </c>
      <c r="P268" s="7">
        <f t="shared" si="27"/>
        <v>2.2052083333333332</v>
      </c>
      <c r="Q268" s="9" t="str">
        <f t="shared" si="28"/>
        <v>lego-hz128 &amp; 1000 &amp; lb &amp; 10 &amp; 94,15 &amp; 105,85 &amp; 48 &amp; -46,1500 &amp; -57,8500 &amp; 1,9615 &amp; 2,2052 \\</v>
      </c>
    </row>
    <row r="269" spans="1:17" x14ac:dyDescent="0.2">
      <c r="A269" s="2">
        <f t="shared" si="29"/>
        <v>267</v>
      </c>
      <c r="B269" s="2">
        <v>77</v>
      </c>
      <c r="C269" s="2" t="s">
        <v>292</v>
      </c>
      <c r="D269" s="2" t="s">
        <v>275</v>
      </c>
      <c r="E269" s="2">
        <v>1000</v>
      </c>
      <c r="F269" s="2" t="s">
        <v>11</v>
      </c>
      <c r="G269" s="2" t="s">
        <v>12</v>
      </c>
      <c r="H269" s="2" t="s">
        <v>13</v>
      </c>
      <c r="I269" s="2">
        <v>5</v>
      </c>
      <c r="J269" s="8">
        <v>11.69</v>
      </c>
      <c r="K269" s="8">
        <v>47.08</v>
      </c>
      <c r="L269" s="9">
        <v>48</v>
      </c>
      <c r="M269" s="9">
        <f t="shared" si="24"/>
        <v>36.31</v>
      </c>
      <c r="N269" s="9">
        <f t="shared" si="25"/>
        <v>0.92000000000000171</v>
      </c>
      <c r="O269" s="10">
        <f t="shared" si="26"/>
        <v>0.24354166666666666</v>
      </c>
      <c r="P269" s="10">
        <f t="shared" si="27"/>
        <v>0.98083333333333333</v>
      </c>
      <c r="Q269" s="9" t="str">
        <f t="shared" si="28"/>
        <v>lego-hz128 &amp; 1000 &amp; lb &amp; 5 &amp; 11,69 &amp; 47,08 &amp; 48 &amp; 36,3100 &amp; 0,9200 &amp; 0,2435 &amp; 0,9808 \\</v>
      </c>
    </row>
    <row r="270" spans="1:17" x14ac:dyDescent="0.2">
      <c r="A270" s="2">
        <f t="shared" si="29"/>
        <v>268</v>
      </c>
      <c r="B270" s="1">
        <v>78</v>
      </c>
      <c r="C270" s="1" t="s">
        <v>293</v>
      </c>
      <c r="D270" s="1" t="s">
        <v>275</v>
      </c>
      <c r="E270" s="1">
        <v>1000</v>
      </c>
      <c r="F270" s="1" t="s">
        <v>11</v>
      </c>
      <c r="G270" s="1" t="s">
        <v>12</v>
      </c>
      <c r="H270" s="1" t="s">
        <v>15</v>
      </c>
      <c r="I270" s="1">
        <v>10</v>
      </c>
      <c r="J270" s="5">
        <v>0.6</v>
      </c>
      <c r="K270" s="5">
        <v>0.9</v>
      </c>
      <c r="L270" s="9">
        <v>48</v>
      </c>
      <c r="M270" s="6">
        <f t="shared" si="24"/>
        <v>47.4</v>
      </c>
      <c r="N270" s="6">
        <f t="shared" si="25"/>
        <v>47.1</v>
      </c>
      <c r="O270" s="7">
        <f t="shared" si="26"/>
        <v>1.2499999999999999E-2</v>
      </c>
      <c r="P270" s="7">
        <f t="shared" si="27"/>
        <v>1.8749999999999999E-2</v>
      </c>
      <c r="Q270" s="9" t="str">
        <f t="shared" si="28"/>
        <v>lego-hz128 &amp; 1000 &amp; wueb &amp; 10 &amp; 0,6 &amp; 0,9 &amp; 48 &amp; 47,4000 &amp; 47,1000 &amp; 0,0125 &amp; 0,0188 \\</v>
      </c>
    </row>
    <row r="271" spans="1:17" x14ac:dyDescent="0.2">
      <c r="A271" s="2">
        <f t="shared" si="29"/>
        <v>269</v>
      </c>
      <c r="B271" s="2">
        <v>79</v>
      </c>
      <c r="C271" s="2" t="s">
        <v>294</v>
      </c>
      <c r="D271" s="2" t="s">
        <v>275</v>
      </c>
      <c r="E271" s="2">
        <v>1000</v>
      </c>
      <c r="F271" s="2" t="s">
        <v>11</v>
      </c>
      <c r="G271" s="2" t="s">
        <v>12</v>
      </c>
      <c r="H271" s="2" t="s">
        <v>15</v>
      </c>
      <c r="I271" s="2">
        <v>3</v>
      </c>
      <c r="J271" s="8">
        <v>5.7</v>
      </c>
      <c r="K271" s="8">
        <v>0.6</v>
      </c>
      <c r="L271" s="9">
        <v>48</v>
      </c>
      <c r="M271" s="9">
        <f t="shared" si="24"/>
        <v>42.3</v>
      </c>
      <c r="N271" s="9">
        <f t="shared" si="25"/>
        <v>47.4</v>
      </c>
      <c r="O271" s="10">
        <f t="shared" si="26"/>
        <v>0.11875000000000001</v>
      </c>
      <c r="P271" s="10">
        <f t="shared" si="27"/>
        <v>1.2499999999999999E-2</v>
      </c>
      <c r="Q271" s="9" t="str">
        <f t="shared" si="28"/>
        <v>lego-hz128 &amp; 1000 &amp; wueb &amp; 3 &amp; 5,7 &amp; 0,6 &amp; 48 &amp; 42,3000 &amp; 47,4000 &amp; 0,1188 &amp; 0,0125 \\</v>
      </c>
    </row>
    <row r="272" spans="1:17" x14ac:dyDescent="0.2">
      <c r="A272" s="2">
        <f t="shared" si="29"/>
        <v>270</v>
      </c>
      <c r="B272" s="1">
        <v>80</v>
      </c>
      <c r="C272" s="1" t="s">
        <v>295</v>
      </c>
      <c r="D272" s="1" t="s">
        <v>275</v>
      </c>
      <c r="E272" s="1">
        <v>500</v>
      </c>
      <c r="F272" s="1" t="s">
        <v>11</v>
      </c>
      <c r="G272" s="1" t="s">
        <v>12</v>
      </c>
      <c r="H272" s="1" t="s">
        <v>15</v>
      </c>
      <c r="I272" s="1">
        <v>3</v>
      </c>
      <c r="J272" s="5">
        <v>33.01</v>
      </c>
      <c r="K272" s="5">
        <v>46.9</v>
      </c>
      <c r="L272" s="9">
        <v>48</v>
      </c>
      <c r="M272" s="6">
        <f t="shared" si="24"/>
        <v>14.990000000000002</v>
      </c>
      <c r="N272" s="6">
        <f t="shared" si="25"/>
        <v>1.1000000000000014</v>
      </c>
      <c r="O272" s="7">
        <f t="shared" si="26"/>
        <v>0.68770833333333325</v>
      </c>
      <c r="P272" s="7">
        <f t="shared" si="27"/>
        <v>0.9770833333333333</v>
      </c>
      <c r="Q272" s="9" t="str">
        <f t="shared" si="28"/>
        <v>lego-hz128 &amp; 500 &amp; wueb &amp; 3 &amp; 33,01 &amp; 46,9 &amp; 48 &amp; 14,9900 &amp; 1,1000 &amp; 0,6877 &amp; 0,9771 \\</v>
      </c>
    </row>
    <row r="273" spans="1:17" x14ac:dyDescent="0.2">
      <c r="A273" s="2">
        <f t="shared" si="29"/>
        <v>271</v>
      </c>
      <c r="B273" s="2">
        <v>81</v>
      </c>
      <c r="C273" s="2" t="s">
        <v>296</v>
      </c>
      <c r="D273" s="2" t="s">
        <v>275</v>
      </c>
      <c r="E273" s="2">
        <v>500</v>
      </c>
      <c r="F273" s="2" t="s">
        <v>11</v>
      </c>
      <c r="G273" s="2" t="s">
        <v>12</v>
      </c>
      <c r="H273" s="2" t="s">
        <v>18</v>
      </c>
      <c r="I273" s="2">
        <v>3</v>
      </c>
      <c r="J273" s="8">
        <v>3.18</v>
      </c>
      <c r="K273" s="8">
        <v>127.68</v>
      </c>
      <c r="L273" s="9">
        <v>48</v>
      </c>
      <c r="M273" s="9">
        <f t="shared" si="24"/>
        <v>44.82</v>
      </c>
      <c r="N273" s="9">
        <f t="shared" si="25"/>
        <v>-79.680000000000007</v>
      </c>
      <c r="O273" s="10">
        <f t="shared" si="26"/>
        <v>6.6250000000000003E-2</v>
      </c>
      <c r="P273" s="10">
        <f t="shared" si="27"/>
        <v>2.66</v>
      </c>
      <c r="Q273" s="9" t="str">
        <f t="shared" si="28"/>
        <v>lego-hz128 &amp; 500 &amp; stb &amp; 3 &amp; 3,18 &amp; 127,68 &amp; 48 &amp; 44,8200 &amp; -79,6800 &amp; 0,0663 &amp; 2,6600 \\</v>
      </c>
    </row>
    <row r="274" spans="1:17" x14ac:dyDescent="0.2">
      <c r="A274" s="2">
        <f t="shared" si="29"/>
        <v>272</v>
      </c>
      <c r="B274" s="1">
        <v>82</v>
      </c>
      <c r="C274" s="1" t="s">
        <v>297</v>
      </c>
      <c r="D274" s="1" t="s">
        <v>275</v>
      </c>
      <c r="E274" s="1">
        <v>500</v>
      </c>
      <c r="F274" s="1" t="s">
        <v>11</v>
      </c>
      <c r="G274" s="1" t="s">
        <v>24</v>
      </c>
      <c r="H274" s="1" t="s">
        <v>25</v>
      </c>
      <c r="I274" s="1">
        <v>0</v>
      </c>
      <c r="J274" s="5">
        <v>7.82</v>
      </c>
      <c r="K274" s="5">
        <v>46.9</v>
      </c>
      <c r="L274" s="9">
        <v>48</v>
      </c>
      <c r="M274" s="6">
        <f t="shared" si="24"/>
        <v>40.18</v>
      </c>
      <c r="N274" s="6">
        <f t="shared" si="25"/>
        <v>1.1000000000000014</v>
      </c>
      <c r="O274" s="7">
        <f t="shared" si="26"/>
        <v>0.16291666666666668</v>
      </c>
      <c r="P274" s="7">
        <f t="shared" si="27"/>
        <v>0.9770833333333333</v>
      </c>
      <c r="Q274" s="9" t="str">
        <f t="shared" si="28"/>
        <v>lego-hz128 &amp; 500 &amp; none &amp; 0 &amp; 7,82 &amp; 46,9 &amp; 48 &amp; 40,1800 &amp; 1,1000 &amp; 0,1629 &amp; 0,9771 \\</v>
      </c>
    </row>
    <row r="275" spans="1:17" x14ac:dyDescent="0.2">
      <c r="A275" s="2">
        <f t="shared" si="29"/>
        <v>273</v>
      </c>
      <c r="B275" s="2">
        <v>83</v>
      </c>
      <c r="C275" s="2" t="s">
        <v>298</v>
      </c>
      <c r="D275" s="2" t="s">
        <v>275</v>
      </c>
      <c r="E275" s="2">
        <v>500</v>
      </c>
      <c r="F275" s="2" t="s">
        <v>11</v>
      </c>
      <c r="G275" s="2" t="s">
        <v>12</v>
      </c>
      <c r="H275" s="2" t="s">
        <v>13</v>
      </c>
      <c r="I275" s="2">
        <v>3</v>
      </c>
      <c r="J275" s="8">
        <v>48.06</v>
      </c>
      <c r="K275" s="8">
        <v>36.19</v>
      </c>
      <c r="L275" s="9">
        <v>48</v>
      </c>
      <c r="M275" s="9">
        <f t="shared" si="24"/>
        <v>-6.0000000000002274E-2</v>
      </c>
      <c r="N275" s="9">
        <f t="shared" si="25"/>
        <v>11.810000000000002</v>
      </c>
      <c r="O275" s="10">
        <f t="shared" si="26"/>
        <v>1.00125</v>
      </c>
      <c r="P275" s="10">
        <f t="shared" si="27"/>
        <v>0.75395833333333329</v>
      </c>
      <c r="Q275" s="9" t="str">
        <f t="shared" si="28"/>
        <v>lego-hz128 &amp; 500 &amp; lb &amp; 3 &amp; 48,06 &amp; 36,19 &amp; 48 &amp; -0,0600 &amp; 11,8100 &amp; 1,0013 &amp; 0,7540 \\</v>
      </c>
    </row>
    <row r="276" spans="1:17" x14ac:dyDescent="0.2">
      <c r="A276" s="2">
        <f t="shared" si="29"/>
        <v>274</v>
      </c>
      <c r="B276" s="1">
        <v>84</v>
      </c>
      <c r="C276" s="1" t="s">
        <v>299</v>
      </c>
      <c r="D276" s="1" t="s">
        <v>275</v>
      </c>
      <c r="E276" s="1">
        <v>500</v>
      </c>
      <c r="F276" s="1" t="s">
        <v>11</v>
      </c>
      <c r="G276" s="1" t="s">
        <v>12</v>
      </c>
      <c r="H276" s="1" t="s">
        <v>15</v>
      </c>
      <c r="I276" s="1">
        <v>10</v>
      </c>
      <c r="J276" s="5">
        <v>7.82</v>
      </c>
      <c r="K276" s="5">
        <v>46.9</v>
      </c>
      <c r="L276" s="9">
        <v>48</v>
      </c>
      <c r="M276" s="6">
        <f t="shared" si="24"/>
        <v>40.18</v>
      </c>
      <c r="N276" s="6">
        <f t="shared" si="25"/>
        <v>1.1000000000000014</v>
      </c>
      <c r="O276" s="7">
        <f t="shared" si="26"/>
        <v>0.16291666666666668</v>
      </c>
      <c r="P276" s="7">
        <f t="shared" si="27"/>
        <v>0.9770833333333333</v>
      </c>
      <c r="Q276" s="9" t="str">
        <f t="shared" si="28"/>
        <v>lego-hz128 &amp; 500 &amp; wueb &amp; 10 &amp; 7,82 &amp; 46,9 &amp; 48 &amp; 40,1800 &amp; 1,1000 &amp; 0,1629 &amp; 0,9771 \\</v>
      </c>
    </row>
    <row r="277" spans="1:17" x14ac:dyDescent="0.2">
      <c r="A277" s="2">
        <f t="shared" si="29"/>
        <v>275</v>
      </c>
      <c r="B277" s="2">
        <v>85</v>
      </c>
      <c r="C277" s="2" t="s">
        <v>300</v>
      </c>
      <c r="D277" s="2" t="s">
        <v>275</v>
      </c>
      <c r="E277" s="2">
        <v>500</v>
      </c>
      <c r="F277" s="2" t="s">
        <v>11</v>
      </c>
      <c r="G277" s="2" t="s">
        <v>12</v>
      </c>
      <c r="H277" s="2" t="s">
        <v>13</v>
      </c>
      <c r="I277" s="2">
        <v>5</v>
      </c>
      <c r="J277" s="8">
        <v>46.03</v>
      </c>
      <c r="K277" s="8">
        <v>39.090000000000003</v>
      </c>
      <c r="L277" s="9">
        <v>48</v>
      </c>
      <c r="M277" s="9">
        <f t="shared" si="24"/>
        <v>1.9699999999999989</v>
      </c>
      <c r="N277" s="9">
        <f t="shared" si="25"/>
        <v>8.9099999999999966</v>
      </c>
      <c r="O277" s="10">
        <f t="shared" si="26"/>
        <v>0.95895833333333336</v>
      </c>
      <c r="P277" s="10">
        <f t="shared" si="27"/>
        <v>0.81437500000000007</v>
      </c>
      <c r="Q277" s="9" t="str">
        <f t="shared" si="28"/>
        <v>lego-hz128 &amp; 500 &amp; lb &amp; 5 &amp; 46,03 &amp; 39,09 &amp; 48 &amp; 1,9700 &amp; 8,9100 &amp; 0,9590 &amp; 0,8144 \\</v>
      </c>
    </row>
    <row r="278" spans="1:17" x14ac:dyDescent="0.2">
      <c r="A278" s="2">
        <f t="shared" si="29"/>
        <v>276</v>
      </c>
      <c r="B278" s="1">
        <v>86</v>
      </c>
      <c r="C278" s="1" t="s">
        <v>301</v>
      </c>
      <c r="D278" s="1" t="s">
        <v>275</v>
      </c>
      <c r="E278" s="1">
        <v>500</v>
      </c>
      <c r="F278" s="1" t="s">
        <v>11</v>
      </c>
      <c r="G278" s="1" t="s">
        <v>12</v>
      </c>
      <c r="H278" s="1" t="s">
        <v>15</v>
      </c>
      <c r="I278" s="1">
        <v>5</v>
      </c>
      <c r="J278" s="5">
        <v>7.82</v>
      </c>
      <c r="K278" s="5">
        <v>46.9</v>
      </c>
      <c r="L278" s="9">
        <v>48</v>
      </c>
      <c r="M278" s="6">
        <f t="shared" si="24"/>
        <v>40.18</v>
      </c>
      <c r="N278" s="6">
        <f t="shared" si="25"/>
        <v>1.1000000000000014</v>
      </c>
      <c r="O278" s="7">
        <f t="shared" si="26"/>
        <v>0.16291666666666668</v>
      </c>
      <c r="P278" s="7">
        <f t="shared" si="27"/>
        <v>0.9770833333333333</v>
      </c>
      <c r="Q278" s="9" t="str">
        <f t="shared" si="28"/>
        <v>lego-hz128 &amp; 500 &amp; wueb &amp; 5 &amp; 7,82 &amp; 46,9 &amp; 48 &amp; 40,1800 &amp; 1,1000 &amp; 0,1629 &amp; 0,9771 \\</v>
      </c>
    </row>
    <row r="279" spans="1:17" x14ac:dyDescent="0.2">
      <c r="A279" s="2">
        <f t="shared" si="29"/>
        <v>277</v>
      </c>
      <c r="B279" s="2">
        <v>87</v>
      </c>
      <c r="C279" s="2" t="s">
        <v>302</v>
      </c>
      <c r="D279" s="2" t="s">
        <v>275</v>
      </c>
      <c r="E279" s="2">
        <v>500</v>
      </c>
      <c r="F279" s="2" t="s">
        <v>11</v>
      </c>
      <c r="G279" s="2" t="s">
        <v>12</v>
      </c>
      <c r="H279" s="2" t="s">
        <v>18</v>
      </c>
      <c r="I279" s="2">
        <v>5</v>
      </c>
      <c r="J279" s="8">
        <v>5.21</v>
      </c>
      <c r="K279" s="8">
        <v>48.06</v>
      </c>
      <c r="L279" s="9">
        <v>48</v>
      </c>
      <c r="M279" s="9">
        <f t="shared" si="24"/>
        <v>42.79</v>
      </c>
      <c r="N279" s="9">
        <f t="shared" si="25"/>
        <v>-6.0000000000002274E-2</v>
      </c>
      <c r="O279" s="10">
        <f t="shared" si="26"/>
        <v>0.10854166666666666</v>
      </c>
      <c r="P279" s="10">
        <f t="shared" si="27"/>
        <v>1.00125</v>
      </c>
      <c r="Q279" s="9" t="str">
        <f t="shared" si="28"/>
        <v>lego-hz128 &amp; 500 &amp; stb &amp; 5 &amp; 5,21 &amp; 48,06 &amp; 48 &amp; 42,7900 &amp; -0,0600 &amp; 0,1085 &amp; 1,0013 \\</v>
      </c>
    </row>
    <row r="280" spans="1:17" x14ac:dyDescent="0.2">
      <c r="A280" s="2">
        <f t="shared" si="29"/>
        <v>278</v>
      </c>
      <c r="B280" s="1">
        <v>88</v>
      </c>
      <c r="C280" s="1" t="s">
        <v>303</v>
      </c>
      <c r="D280" s="1" t="s">
        <v>275</v>
      </c>
      <c r="E280" s="1">
        <v>500</v>
      </c>
      <c r="F280" s="1" t="s">
        <v>11</v>
      </c>
      <c r="G280" s="1" t="s">
        <v>12</v>
      </c>
      <c r="H280" s="1" t="s">
        <v>18</v>
      </c>
      <c r="I280" s="1">
        <v>10</v>
      </c>
      <c r="J280" s="5">
        <v>6.08</v>
      </c>
      <c r="K280" s="5">
        <v>48.64</v>
      </c>
      <c r="L280" s="9">
        <v>48</v>
      </c>
      <c r="M280" s="6">
        <f t="shared" si="24"/>
        <v>41.92</v>
      </c>
      <c r="N280" s="6">
        <f t="shared" si="25"/>
        <v>-0.64000000000000057</v>
      </c>
      <c r="O280" s="7">
        <f t="shared" si="26"/>
        <v>0.12666666666666668</v>
      </c>
      <c r="P280" s="7">
        <f t="shared" si="27"/>
        <v>1.0133333333333334</v>
      </c>
      <c r="Q280" s="9" t="str">
        <f t="shared" si="28"/>
        <v>lego-hz128 &amp; 500 &amp; stb &amp; 10 &amp; 6,08 &amp; 48,64 &amp; 48 &amp; 41,9200 &amp; -0,6400 &amp; 0,1267 &amp; 1,0133 \\</v>
      </c>
    </row>
    <row r="281" spans="1:17" x14ac:dyDescent="0.2">
      <c r="A281" s="2">
        <f t="shared" si="29"/>
        <v>279</v>
      </c>
      <c r="B281" s="2">
        <v>89</v>
      </c>
      <c r="C281" s="2" t="s">
        <v>304</v>
      </c>
      <c r="D281" s="2" t="s">
        <v>275</v>
      </c>
      <c r="E281" s="2">
        <v>500</v>
      </c>
      <c r="F281" s="2" t="s">
        <v>11</v>
      </c>
      <c r="G281" s="2" t="s">
        <v>12</v>
      </c>
      <c r="H281" s="2" t="s">
        <v>13</v>
      </c>
      <c r="I281" s="2">
        <v>10</v>
      </c>
      <c r="J281" s="8">
        <v>46.03</v>
      </c>
      <c r="K281" s="8">
        <v>46.9</v>
      </c>
      <c r="L281" s="9">
        <v>48</v>
      </c>
      <c r="M281" s="9">
        <f t="shared" si="24"/>
        <v>1.9699999999999989</v>
      </c>
      <c r="N281" s="9">
        <f t="shared" si="25"/>
        <v>1.1000000000000014</v>
      </c>
      <c r="O281" s="10">
        <f t="shared" si="26"/>
        <v>0.95895833333333336</v>
      </c>
      <c r="P281" s="10">
        <f t="shared" si="27"/>
        <v>0.9770833333333333</v>
      </c>
      <c r="Q281" s="9" t="str">
        <f t="shared" si="28"/>
        <v>lego-hz128 &amp; 500 &amp; lb &amp; 10 &amp; 46,03 &amp; 46,9 &amp; 48 &amp; 1,9700 &amp; 1,1000 &amp; 0,9590 &amp; 0,9771 \\</v>
      </c>
    </row>
    <row r="282" spans="1:17" x14ac:dyDescent="0.2">
      <c r="A282" s="2">
        <f t="shared" si="29"/>
        <v>280</v>
      </c>
      <c r="B282" s="1">
        <v>0</v>
      </c>
      <c r="C282" s="1" t="s">
        <v>305</v>
      </c>
      <c r="D282" s="1" t="s">
        <v>306</v>
      </c>
      <c r="E282" s="1">
        <v>1000</v>
      </c>
      <c r="F282" s="1" t="s">
        <v>11</v>
      </c>
      <c r="G282" s="1" t="s">
        <v>12</v>
      </c>
      <c r="H282" s="1" t="s">
        <v>15</v>
      </c>
      <c r="I282" s="1">
        <v>3</v>
      </c>
      <c r="J282" s="5">
        <v>89.66</v>
      </c>
      <c r="K282" s="5">
        <v>85.46</v>
      </c>
      <c r="L282" s="6">
        <v>55</v>
      </c>
      <c r="M282" s="6">
        <f t="shared" si="24"/>
        <v>-34.659999999999997</v>
      </c>
      <c r="N282" s="6">
        <f t="shared" si="25"/>
        <v>-30.459999999999994</v>
      </c>
      <c r="O282" s="7">
        <f t="shared" si="26"/>
        <v>1.6301818181818182</v>
      </c>
      <c r="P282" s="7">
        <f t="shared" si="27"/>
        <v>1.5538181818181818</v>
      </c>
      <c r="Q282" s="9" t="str">
        <f t="shared" si="28"/>
        <v>koolkast-freeze-ctrl &amp; 1000 &amp; wueb &amp; 3 &amp; 89,66 &amp; 85,46 &amp; 55 &amp; -34,6600 &amp; -30,4600 &amp; 1,6302 &amp; 1,5538 \\</v>
      </c>
    </row>
    <row r="283" spans="1:17" x14ac:dyDescent="0.2">
      <c r="A283" s="2">
        <f t="shared" si="29"/>
        <v>281</v>
      </c>
      <c r="B283" s="2">
        <v>1</v>
      </c>
      <c r="C283" s="2" t="s">
        <v>307</v>
      </c>
      <c r="D283" s="2" t="s">
        <v>306</v>
      </c>
      <c r="E283" s="2">
        <v>1000</v>
      </c>
      <c r="F283" s="2" t="s">
        <v>11</v>
      </c>
      <c r="G283" s="2" t="s">
        <v>24</v>
      </c>
      <c r="H283" s="2" t="s">
        <v>25</v>
      </c>
      <c r="I283" s="2">
        <v>0</v>
      </c>
      <c r="J283" s="8">
        <v>247.98</v>
      </c>
      <c r="K283" s="8">
        <v>96.25</v>
      </c>
      <c r="L283" s="9">
        <v>55</v>
      </c>
      <c r="M283" s="9">
        <f t="shared" si="24"/>
        <v>-192.98</v>
      </c>
      <c r="N283" s="9">
        <f t="shared" si="25"/>
        <v>-41.25</v>
      </c>
      <c r="O283" s="10">
        <f t="shared" si="26"/>
        <v>4.5087272727272723</v>
      </c>
      <c r="P283" s="10">
        <f t="shared" si="27"/>
        <v>1.75</v>
      </c>
      <c r="Q283" s="9" t="str">
        <f t="shared" si="28"/>
        <v>koolkast-freeze-ctrl &amp; 1000 &amp; none &amp; 0 &amp; 247,98 &amp; 96,25 &amp; 55 &amp; -192,9800 &amp; -41,2500 &amp; 4,5087 &amp; 1,7500 \\</v>
      </c>
    </row>
    <row r="284" spans="1:17" x14ac:dyDescent="0.2">
      <c r="A284" s="2">
        <f t="shared" si="29"/>
        <v>282</v>
      </c>
      <c r="B284" s="1">
        <v>2</v>
      </c>
      <c r="C284" s="1" t="s">
        <v>308</v>
      </c>
      <c r="D284" s="1" t="s">
        <v>306</v>
      </c>
      <c r="E284" s="1">
        <v>1000</v>
      </c>
      <c r="F284" s="1" t="s">
        <v>11</v>
      </c>
      <c r="G284" s="1" t="s">
        <v>12</v>
      </c>
      <c r="H284" s="1" t="s">
        <v>13</v>
      </c>
      <c r="I284" s="1">
        <v>3</v>
      </c>
      <c r="J284" s="5">
        <v>74.36</v>
      </c>
      <c r="K284" s="5">
        <v>106.45</v>
      </c>
      <c r="L284" s="6">
        <v>55</v>
      </c>
      <c r="M284" s="6">
        <f t="shared" si="24"/>
        <v>-19.36</v>
      </c>
      <c r="N284" s="6">
        <f t="shared" si="25"/>
        <v>-51.45</v>
      </c>
      <c r="O284" s="7">
        <f t="shared" si="26"/>
        <v>1.3520000000000001</v>
      </c>
      <c r="P284" s="7">
        <f t="shared" si="27"/>
        <v>1.9354545454545455</v>
      </c>
      <c r="Q284" s="9" t="str">
        <f t="shared" si="28"/>
        <v>koolkast-freeze-ctrl &amp; 1000 &amp; lb &amp; 3 &amp; 74,36 &amp; 106,45 &amp; 55 &amp; -19,3600 &amp; -51,4500 &amp; 1,3520 &amp; 1,9355 \\</v>
      </c>
    </row>
    <row r="285" spans="1:17" x14ac:dyDescent="0.2">
      <c r="A285" s="2">
        <f t="shared" si="29"/>
        <v>283</v>
      </c>
      <c r="B285" s="2">
        <v>3</v>
      </c>
      <c r="C285" s="2" t="s">
        <v>309</v>
      </c>
      <c r="D285" s="2" t="s">
        <v>306</v>
      </c>
      <c r="E285" s="2">
        <v>1000</v>
      </c>
      <c r="F285" s="2" t="s">
        <v>11</v>
      </c>
      <c r="G285" s="2" t="s">
        <v>12</v>
      </c>
      <c r="H285" s="2" t="s">
        <v>15</v>
      </c>
      <c r="I285" s="2">
        <v>10</v>
      </c>
      <c r="J285" s="8">
        <v>110.64</v>
      </c>
      <c r="K285" s="8">
        <v>64.47</v>
      </c>
      <c r="L285" s="9">
        <v>55</v>
      </c>
      <c r="M285" s="9">
        <f t="shared" si="24"/>
        <v>-55.64</v>
      </c>
      <c r="N285" s="9">
        <f t="shared" si="25"/>
        <v>-9.4699999999999989</v>
      </c>
      <c r="O285" s="10">
        <f t="shared" si="26"/>
        <v>2.0116363636363634</v>
      </c>
      <c r="P285" s="10">
        <f t="shared" si="27"/>
        <v>1.1721818181818182</v>
      </c>
      <c r="Q285" s="9" t="str">
        <f t="shared" si="28"/>
        <v>koolkast-freeze-ctrl &amp; 1000 &amp; wueb &amp; 10 &amp; 110,64 &amp; 64,47 &amp; 55 &amp; -55,6400 &amp; -9,4700 &amp; 2,0116 &amp; 1,1722 \\</v>
      </c>
    </row>
    <row r="286" spans="1:17" x14ac:dyDescent="0.2">
      <c r="A286" s="2">
        <f t="shared" si="29"/>
        <v>284</v>
      </c>
      <c r="B286" s="1">
        <v>4</v>
      </c>
      <c r="C286" s="1" t="s">
        <v>310</v>
      </c>
      <c r="D286" s="1" t="s">
        <v>306</v>
      </c>
      <c r="E286" s="1">
        <v>1000</v>
      </c>
      <c r="F286" s="1" t="s">
        <v>11</v>
      </c>
      <c r="G286" s="1" t="s">
        <v>12</v>
      </c>
      <c r="H286" s="1" t="s">
        <v>18</v>
      </c>
      <c r="I286" s="1">
        <v>3</v>
      </c>
      <c r="J286" s="5">
        <v>22.79</v>
      </c>
      <c r="K286" s="5">
        <v>26.69</v>
      </c>
      <c r="L286" s="6">
        <v>55</v>
      </c>
      <c r="M286" s="6">
        <f t="shared" si="24"/>
        <v>32.21</v>
      </c>
      <c r="N286" s="6">
        <f t="shared" si="25"/>
        <v>28.31</v>
      </c>
      <c r="O286" s="7">
        <f t="shared" si="26"/>
        <v>0.41436363636363632</v>
      </c>
      <c r="P286" s="7">
        <f t="shared" si="27"/>
        <v>0.4852727272727273</v>
      </c>
      <c r="Q286" s="9" t="str">
        <f t="shared" si="28"/>
        <v>koolkast-freeze-ctrl &amp; 1000 &amp; stb &amp; 3 &amp; 22,79 &amp; 26,69 &amp; 55 &amp; 32,2100 &amp; 28,3100 &amp; 0,4144 &amp; 0,4853 \\</v>
      </c>
    </row>
    <row r="287" spans="1:17" x14ac:dyDescent="0.2">
      <c r="A287" s="2">
        <f t="shared" si="29"/>
        <v>285</v>
      </c>
      <c r="B287" s="2">
        <v>5</v>
      </c>
      <c r="C287" s="2" t="s">
        <v>311</v>
      </c>
      <c r="D287" s="2" t="s">
        <v>306</v>
      </c>
      <c r="E287" s="2">
        <v>1000</v>
      </c>
      <c r="F287" s="2" t="s">
        <v>11</v>
      </c>
      <c r="G287" s="2" t="s">
        <v>12</v>
      </c>
      <c r="H287" s="2" t="s">
        <v>18</v>
      </c>
      <c r="I287" s="2">
        <v>10</v>
      </c>
      <c r="J287" s="8">
        <v>26.69</v>
      </c>
      <c r="K287" s="8">
        <v>26.69</v>
      </c>
      <c r="L287" s="9">
        <v>55</v>
      </c>
      <c r="M287" s="9">
        <f t="shared" si="24"/>
        <v>28.31</v>
      </c>
      <c r="N287" s="9">
        <f t="shared" si="25"/>
        <v>28.31</v>
      </c>
      <c r="O287" s="10">
        <f t="shared" si="26"/>
        <v>0.4852727272727273</v>
      </c>
      <c r="P287" s="10">
        <f t="shared" si="27"/>
        <v>0.4852727272727273</v>
      </c>
      <c r="Q287" s="9" t="str">
        <f t="shared" si="28"/>
        <v>koolkast-freeze-ctrl &amp; 1000 &amp; stb &amp; 10 &amp; 26,69 &amp; 26,69 &amp; 55 &amp; 28,3100 &amp; 28,3100 &amp; 0,4853 &amp; 0,4853 \\</v>
      </c>
    </row>
    <row r="288" spans="1:17" x14ac:dyDescent="0.2">
      <c r="A288" s="2">
        <f t="shared" si="29"/>
        <v>286</v>
      </c>
      <c r="B288" s="1">
        <v>6</v>
      </c>
      <c r="C288" s="1" t="s">
        <v>312</v>
      </c>
      <c r="D288" s="1" t="s">
        <v>306</v>
      </c>
      <c r="E288" s="1">
        <v>1000</v>
      </c>
      <c r="F288" s="1" t="s">
        <v>11</v>
      </c>
      <c r="G288" s="1" t="s">
        <v>12</v>
      </c>
      <c r="H288" s="1" t="s">
        <v>18</v>
      </c>
      <c r="I288" s="1">
        <v>5</v>
      </c>
      <c r="J288" s="5">
        <v>23.39</v>
      </c>
      <c r="K288" s="5">
        <v>26.69</v>
      </c>
      <c r="L288" s="6">
        <v>55</v>
      </c>
      <c r="M288" s="6">
        <f t="shared" si="24"/>
        <v>31.61</v>
      </c>
      <c r="N288" s="6">
        <f t="shared" si="25"/>
        <v>28.31</v>
      </c>
      <c r="O288" s="7">
        <f t="shared" si="26"/>
        <v>0.4252727272727273</v>
      </c>
      <c r="P288" s="7">
        <f t="shared" si="27"/>
        <v>0.4852727272727273</v>
      </c>
      <c r="Q288" s="9" t="str">
        <f t="shared" si="28"/>
        <v>koolkast-freeze-ctrl &amp; 1000 &amp; stb &amp; 5 &amp; 23,39 &amp; 26,69 &amp; 55 &amp; 31,6100 &amp; 28,3100 &amp; 0,4253 &amp; 0,4853 \\</v>
      </c>
    </row>
    <row r="289" spans="1:17" x14ac:dyDescent="0.2">
      <c r="A289" s="2">
        <f t="shared" si="29"/>
        <v>287</v>
      </c>
      <c r="B289" s="2">
        <v>7</v>
      </c>
      <c r="C289" s="2" t="s">
        <v>313</v>
      </c>
      <c r="D289" s="2" t="s">
        <v>306</v>
      </c>
      <c r="E289" s="2">
        <v>1000</v>
      </c>
      <c r="F289" s="2" t="s">
        <v>11</v>
      </c>
      <c r="G289" s="2" t="s">
        <v>12</v>
      </c>
      <c r="H289" s="2" t="s">
        <v>13</v>
      </c>
      <c r="I289" s="2">
        <v>5</v>
      </c>
      <c r="J289" s="8">
        <v>84.86</v>
      </c>
      <c r="K289" s="8">
        <v>100.75</v>
      </c>
      <c r="L289" s="9">
        <v>55</v>
      </c>
      <c r="M289" s="9">
        <f t="shared" si="24"/>
        <v>-29.86</v>
      </c>
      <c r="N289" s="9">
        <f t="shared" si="25"/>
        <v>-45.75</v>
      </c>
      <c r="O289" s="10">
        <f t="shared" si="26"/>
        <v>1.542909090909091</v>
      </c>
      <c r="P289" s="10">
        <f t="shared" si="27"/>
        <v>1.8318181818181818</v>
      </c>
      <c r="Q289" s="9" t="str">
        <f t="shared" si="28"/>
        <v>koolkast-freeze-ctrl &amp; 1000 &amp; lb &amp; 5 &amp; 84,86 &amp; 100,75 &amp; 55 &amp; -29,8600 &amp; -45,7500 &amp; 1,5429 &amp; 1,8318 \\</v>
      </c>
    </row>
    <row r="290" spans="1:17" x14ac:dyDescent="0.2">
      <c r="A290" s="2">
        <f t="shared" si="29"/>
        <v>288</v>
      </c>
      <c r="B290" s="1">
        <v>8</v>
      </c>
      <c r="C290" s="1" t="s">
        <v>314</v>
      </c>
      <c r="D290" s="1" t="s">
        <v>306</v>
      </c>
      <c r="E290" s="1">
        <v>1000</v>
      </c>
      <c r="F290" s="1" t="s">
        <v>11</v>
      </c>
      <c r="G290" s="1" t="s">
        <v>12</v>
      </c>
      <c r="H290" s="1" t="s">
        <v>13</v>
      </c>
      <c r="I290" s="1">
        <v>10</v>
      </c>
      <c r="J290" s="5">
        <v>86.96</v>
      </c>
      <c r="K290" s="5">
        <v>99.25</v>
      </c>
      <c r="L290" s="6">
        <v>55</v>
      </c>
      <c r="M290" s="6">
        <f t="shared" si="24"/>
        <v>-31.959999999999994</v>
      </c>
      <c r="N290" s="6">
        <f t="shared" si="25"/>
        <v>-44.25</v>
      </c>
      <c r="O290" s="7">
        <f t="shared" si="26"/>
        <v>1.5810909090909089</v>
      </c>
      <c r="P290" s="7">
        <f t="shared" si="27"/>
        <v>1.8045454545454545</v>
      </c>
      <c r="Q290" s="9" t="str">
        <f t="shared" si="28"/>
        <v>koolkast-freeze-ctrl &amp; 1000 &amp; lb &amp; 10 &amp; 86,96 &amp; 99,25 &amp; 55 &amp; -31,9600 &amp; -44,2500 &amp; 1,5811 &amp; 1,8045 \\</v>
      </c>
    </row>
    <row r="291" spans="1:17" x14ac:dyDescent="0.2">
      <c r="A291" s="2">
        <f t="shared" si="29"/>
        <v>289</v>
      </c>
      <c r="B291" s="2">
        <v>9</v>
      </c>
      <c r="C291" s="2" t="s">
        <v>315</v>
      </c>
      <c r="D291" s="2" t="s">
        <v>306</v>
      </c>
      <c r="E291" s="2">
        <v>1000</v>
      </c>
      <c r="F291" s="2" t="s">
        <v>11</v>
      </c>
      <c r="G291" s="2" t="s">
        <v>12</v>
      </c>
      <c r="H291" s="2" t="s">
        <v>15</v>
      </c>
      <c r="I291" s="2">
        <v>5</v>
      </c>
      <c r="J291" s="8">
        <v>114.84</v>
      </c>
      <c r="K291" s="8">
        <v>95.05</v>
      </c>
      <c r="L291" s="9">
        <v>55</v>
      </c>
      <c r="M291" s="9">
        <f t="shared" si="24"/>
        <v>-59.84</v>
      </c>
      <c r="N291" s="9">
        <f t="shared" si="25"/>
        <v>-40.049999999999997</v>
      </c>
      <c r="O291" s="10">
        <f t="shared" si="26"/>
        <v>2.0880000000000001</v>
      </c>
      <c r="P291" s="10">
        <f t="shared" si="27"/>
        <v>1.728181818181818</v>
      </c>
      <c r="Q291" s="9" t="str">
        <f t="shared" si="28"/>
        <v>koolkast-freeze-ctrl &amp; 1000 &amp; wueb &amp; 5 &amp; 114,84 &amp; 95,05 &amp; 55 &amp; -59,8400 &amp; -40,0500 &amp; 2,0880 &amp; 1,7282 \\</v>
      </c>
    </row>
    <row r="292" spans="1:17" x14ac:dyDescent="0.2">
      <c r="A292" s="2">
        <f t="shared" si="29"/>
        <v>290</v>
      </c>
      <c r="B292" s="1">
        <v>0</v>
      </c>
      <c r="C292" s="1" t="s">
        <v>316</v>
      </c>
      <c r="D292" s="1" t="s">
        <v>317</v>
      </c>
      <c r="E292" s="1">
        <v>1000</v>
      </c>
      <c r="F292" s="1" t="s">
        <v>11</v>
      </c>
      <c r="G292" s="1" t="s">
        <v>24</v>
      </c>
      <c r="H292" s="1" t="s">
        <v>25</v>
      </c>
      <c r="I292" s="1">
        <v>0</v>
      </c>
      <c r="J292" s="5">
        <v>33.880000000000003</v>
      </c>
      <c r="K292" s="5">
        <v>33.880000000000003</v>
      </c>
      <c r="L292" s="6">
        <v>32</v>
      </c>
      <c r="M292" s="6">
        <f t="shared" si="24"/>
        <v>-1.8800000000000026</v>
      </c>
      <c r="N292" s="6">
        <f t="shared" si="25"/>
        <v>-1.8800000000000026</v>
      </c>
      <c r="O292" s="7">
        <f t="shared" si="26"/>
        <v>1.0587500000000001</v>
      </c>
      <c r="P292" s="7">
        <f t="shared" si="27"/>
        <v>1.0587500000000001</v>
      </c>
      <c r="Q292" s="9" t="str">
        <f t="shared" si="28"/>
        <v>tuning-ctrl-first &amp; 1000 &amp; none &amp; 0 &amp; 33,88 &amp; 33,88 &amp; 32 &amp; -1,8800 &amp; -1,8800 &amp; 1,0588 &amp; 1,0588 \\</v>
      </c>
    </row>
    <row r="293" spans="1:17" x14ac:dyDescent="0.2">
      <c r="A293" s="2">
        <f t="shared" si="29"/>
        <v>291</v>
      </c>
      <c r="B293" s="2">
        <v>1</v>
      </c>
      <c r="C293" s="2" t="s">
        <v>318</v>
      </c>
      <c r="D293" s="2" t="s">
        <v>317</v>
      </c>
      <c r="E293" s="2">
        <v>1000</v>
      </c>
      <c r="F293" s="2" t="s">
        <v>11</v>
      </c>
      <c r="G293" s="2" t="s">
        <v>12</v>
      </c>
      <c r="H293" s="2" t="s">
        <v>13</v>
      </c>
      <c r="I293" s="2">
        <v>10</v>
      </c>
      <c r="J293" s="8">
        <v>33.880000000000003</v>
      </c>
      <c r="K293" s="8">
        <v>33.880000000000003</v>
      </c>
      <c r="L293" s="9">
        <v>32</v>
      </c>
      <c r="M293" s="9">
        <f t="shared" si="24"/>
        <v>-1.8800000000000026</v>
      </c>
      <c r="N293" s="9">
        <f t="shared" si="25"/>
        <v>-1.8800000000000026</v>
      </c>
      <c r="O293" s="10">
        <f t="shared" si="26"/>
        <v>1.0587500000000001</v>
      </c>
      <c r="P293" s="10">
        <f t="shared" si="27"/>
        <v>1.0587500000000001</v>
      </c>
      <c r="Q293" s="9" t="str">
        <f t="shared" si="28"/>
        <v>tuning-ctrl-first &amp; 1000 &amp; lb &amp; 10 &amp; 33,88 &amp; 33,88 &amp; 32 &amp; -1,8800 &amp; -1,8800 &amp; 1,0588 &amp; 1,0588 \\</v>
      </c>
    </row>
    <row r="294" spans="1:17" x14ac:dyDescent="0.2">
      <c r="A294" s="2">
        <f t="shared" si="29"/>
        <v>292</v>
      </c>
      <c r="B294" s="1">
        <v>2</v>
      </c>
      <c r="C294" s="1" t="s">
        <v>319</v>
      </c>
      <c r="D294" s="1" t="s">
        <v>317</v>
      </c>
      <c r="E294" s="1">
        <v>1000</v>
      </c>
      <c r="F294" s="1" t="s">
        <v>11</v>
      </c>
      <c r="G294" s="1" t="s">
        <v>12</v>
      </c>
      <c r="H294" s="1" t="s">
        <v>15</v>
      </c>
      <c r="I294" s="1">
        <v>5</v>
      </c>
      <c r="J294" s="5">
        <v>33.880000000000003</v>
      </c>
      <c r="K294" s="5">
        <v>33.880000000000003</v>
      </c>
      <c r="L294" s="6">
        <v>32</v>
      </c>
      <c r="M294" s="6">
        <f t="shared" si="24"/>
        <v>-1.8800000000000026</v>
      </c>
      <c r="N294" s="6">
        <f t="shared" si="25"/>
        <v>-1.8800000000000026</v>
      </c>
      <c r="O294" s="7">
        <f t="shared" si="26"/>
        <v>1.0587500000000001</v>
      </c>
      <c r="P294" s="7">
        <f t="shared" si="27"/>
        <v>1.0587500000000001</v>
      </c>
      <c r="Q294" s="9" t="str">
        <f t="shared" si="28"/>
        <v>tuning-ctrl-first &amp; 1000 &amp; wueb &amp; 5 &amp; 33,88 &amp; 33,88 &amp; 32 &amp; -1,8800 &amp; -1,8800 &amp; 1,0588 &amp; 1,0588 \\</v>
      </c>
    </row>
    <row r="295" spans="1:17" x14ac:dyDescent="0.2">
      <c r="A295" s="2">
        <f t="shared" si="29"/>
        <v>293</v>
      </c>
      <c r="B295" s="2">
        <v>3</v>
      </c>
      <c r="C295" s="2" t="s">
        <v>320</v>
      </c>
      <c r="D295" s="2" t="s">
        <v>317</v>
      </c>
      <c r="E295" s="2">
        <v>1000</v>
      </c>
      <c r="F295" s="2" t="s">
        <v>11</v>
      </c>
      <c r="G295" s="2" t="s">
        <v>12</v>
      </c>
      <c r="H295" s="2" t="s">
        <v>18</v>
      </c>
      <c r="I295" s="2">
        <v>5</v>
      </c>
      <c r="J295" s="8">
        <v>31.18</v>
      </c>
      <c r="K295" s="8">
        <v>33.880000000000003</v>
      </c>
      <c r="L295" s="9">
        <v>32</v>
      </c>
      <c r="M295" s="9">
        <f t="shared" si="24"/>
        <v>0.82000000000000028</v>
      </c>
      <c r="N295" s="9">
        <f t="shared" si="25"/>
        <v>-1.8800000000000026</v>
      </c>
      <c r="O295" s="10">
        <f t="shared" si="26"/>
        <v>0.97437499999999999</v>
      </c>
      <c r="P295" s="10">
        <f t="shared" si="27"/>
        <v>1.0587500000000001</v>
      </c>
      <c r="Q295" s="9" t="str">
        <f t="shared" si="28"/>
        <v>tuning-ctrl-first &amp; 1000 &amp; stb &amp; 5 &amp; 31,18 &amp; 33,88 &amp; 32 &amp; 0,8200 &amp; -1,8800 &amp; 0,9744 &amp; 1,0588 \\</v>
      </c>
    </row>
    <row r="296" spans="1:17" x14ac:dyDescent="0.2">
      <c r="A296" s="2">
        <f t="shared" si="29"/>
        <v>294</v>
      </c>
      <c r="B296" s="1">
        <v>4</v>
      </c>
      <c r="C296" s="1" t="s">
        <v>321</v>
      </c>
      <c r="D296" s="1" t="s">
        <v>317</v>
      </c>
      <c r="E296" s="1">
        <v>1000</v>
      </c>
      <c r="F296" s="1" t="s">
        <v>11</v>
      </c>
      <c r="G296" s="1" t="s">
        <v>12</v>
      </c>
      <c r="H296" s="1" t="s">
        <v>18</v>
      </c>
      <c r="I296" s="1">
        <v>10</v>
      </c>
      <c r="J296" s="5">
        <v>33.880000000000003</v>
      </c>
      <c r="K296" s="5">
        <v>33.880000000000003</v>
      </c>
      <c r="L296" s="6">
        <v>32</v>
      </c>
      <c r="M296" s="6">
        <f t="shared" si="24"/>
        <v>-1.8800000000000026</v>
      </c>
      <c r="N296" s="6">
        <f t="shared" si="25"/>
        <v>-1.8800000000000026</v>
      </c>
      <c r="O296" s="7">
        <f t="shared" si="26"/>
        <v>1.0587500000000001</v>
      </c>
      <c r="P296" s="7">
        <f t="shared" si="27"/>
        <v>1.0587500000000001</v>
      </c>
      <c r="Q296" s="9" t="str">
        <f t="shared" si="28"/>
        <v>tuning-ctrl-first &amp; 1000 &amp; stb &amp; 10 &amp; 33,88 &amp; 33,88 &amp; 32 &amp; -1,8800 &amp; -1,8800 &amp; 1,0588 &amp; 1,0588 \\</v>
      </c>
    </row>
    <row r="297" spans="1:17" x14ac:dyDescent="0.2">
      <c r="A297" s="2">
        <f t="shared" si="29"/>
        <v>295</v>
      </c>
      <c r="B297" s="2">
        <v>5</v>
      </c>
      <c r="C297" s="2" t="s">
        <v>322</v>
      </c>
      <c r="D297" s="2" t="s">
        <v>317</v>
      </c>
      <c r="E297" s="2">
        <v>1000</v>
      </c>
      <c r="F297" s="2" t="s">
        <v>11</v>
      </c>
      <c r="G297" s="2" t="s">
        <v>12</v>
      </c>
      <c r="H297" s="2" t="s">
        <v>13</v>
      </c>
      <c r="I297" s="2">
        <v>3</v>
      </c>
      <c r="J297" s="8">
        <v>33.880000000000003</v>
      </c>
      <c r="K297" s="8">
        <v>33.880000000000003</v>
      </c>
      <c r="L297" s="9">
        <v>32</v>
      </c>
      <c r="M297" s="9">
        <f t="shared" si="24"/>
        <v>-1.8800000000000026</v>
      </c>
      <c r="N297" s="9">
        <f t="shared" si="25"/>
        <v>-1.8800000000000026</v>
      </c>
      <c r="O297" s="10">
        <f t="shared" si="26"/>
        <v>1.0587500000000001</v>
      </c>
      <c r="P297" s="10">
        <f t="shared" si="27"/>
        <v>1.0587500000000001</v>
      </c>
      <c r="Q297" s="9" t="str">
        <f t="shared" si="28"/>
        <v>tuning-ctrl-first &amp; 1000 &amp; lb &amp; 3 &amp; 33,88 &amp; 33,88 &amp; 32 &amp; -1,8800 &amp; -1,8800 &amp; 1,0588 &amp; 1,0588 \\</v>
      </c>
    </row>
    <row r="298" spans="1:17" x14ac:dyDescent="0.2">
      <c r="A298" s="2">
        <f t="shared" si="29"/>
        <v>296</v>
      </c>
      <c r="B298" s="1">
        <v>6</v>
      </c>
      <c r="C298" s="1" t="s">
        <v>323</v>
      </c>
      <c r="D298" s="1" t="s">
        <v>317</v>
      </c>
      <c r="E298" s="1">
        <v>1000</v>
      </c>
      <c r="F298" s="1" t="s">
        <v>11</v>
      </c>
      <c r="G298" s="1" t="s">
        <v>12</v>
      </c>
      <c r="H298" s="1" t="s">
        <v>18</v>
      </c>
      <c r="I298" s="1">
        <v>3</v>
      </c>
      <c r="J298" s="5">
        <v>30.88</v>
      </c>
      <c r="K298" s="5">
        <v>33.880000000000003</v>
      </c>
      <c r="L298" s="6">
        <v>32</v>
      </c>
      <c r="M298" s="6">
        <f t="shared" si="24"/>
        <v>1.120000000000001</v>
      </c>
      <c r="N298" s="6">
        <f t="shared" si="25"/>
        <v>-1.8800000000000026</v>
      </c>
      <c r="O298" s="7">
        <f t="shared" si="26"/>
        <v>0.96499999999999997</v>
      </c>
      <c r="P298" s="7">
        <f t="shared" si="27"/>
        <v>1.0587500000000001</v>
      </c>
      <c r="Q298" s="9" t="str">
        <f t="shared" si="28"/>
        <v>tuning-ctrl-first &amp; 1000 &amp; stb &amp; 3 &amp; 30,88 &amp; 33,88 &amp; 32 &amp; 1,1200 &amp; -1,8800 &amp; 0,9650 &amp; 1,0588 \\</v>
      </c>
    </row>
    <row r="299" spans="1:17" x14ac:dyDescent="0.2">
      <c r="A299" s="2">
        <f t="shared" si="29"/>
        <v>297</v>
      </c>
      <c r="B299" s="2">
        <v>7</v>
      </c>
      <c r="C299" s="2" t="s">
        <v>324</v>
      </c>
      <c r="D299" s="2" t="s">
        <v>317</v>
      </c>
      <c r="E299" s="2">
        <v>1000</v>
      </c>
      <c r="F299" s="2" t="s">
        <v>11</v>
      </c>
      <c r="G299" s="2" t="s">
        <v>12</v>
      </c>
      <c r="H299" s="2" t="s">
        <v>13</v>
      </c>
      <c r="I299" s="2">
        <v>5</v>
      </c>
      <c r="J299" s="8">
        <v>33.880000000000003</v>
      </c>
      <c r="K299" s="8">
        <v>33.880000000000003</v>
      </c>
      <c r="L299" s="9">
        <v>32</v>
      </c>
      <c r="M299" s="9">
        <f t="shared" si="24"/>
        <v>-1.8800000000000026</v>
      </c>
      <c r="N299" s="9">
        <f t="shared" si="25"/>
        <v>-1.8800000000000026</v>
      </c>
      <c r="O299" s="10">
        <f t="shared" si="26"/>
        <v>1.0587500000000001</v>
      </c>
      <c r="P299" s="10">
        <f t="shared" si="27"/>
        <v>1.0587500000000001</v>
      </c>
      <c r="Q299" s="9" t="str">
        <f t="shared" si="28"/>
        <v>tuning-ctrl-first &amp; 1000 &amp; lb &amp; 5 &amp; 33,88 &amp; 33,88 &amp; 32 &amp; -1,8800 &amp; -1,8800 &amp; 1,0588 &amp; 1,0588 \\</v>
      </c>
    </row>
    <row r="300" spans="1:17" x14ac:dyDescent="0.2">
      <c r="A300" s="2">
        <f t="shared" si="29"/>
        <v>298</v>
      </c>
      <c r="B300" s="1">
        <v>8</v>
      </c>
      <c r="C300" s="1" t="s">
        <v>325</v>
      </c>
      <c r="D300" s="1" t="s">
        <v>317</v>
      </c>
      <c r="E300" s="1">
        <v>1000</v>
      </c>
      <c r="F300" s="1" t="s">
        <v>11</v>
      </c>
      <c r="G300" s="1" t="s">
        <v>12</v>
      </c>
      <c r="H300" s="1" t="s">
        <v>15</v>
      </c>
      <c r="I300" s="1">
        <v>3</v>
      </c>
      <c r="J300" s="5">
        <v>33.880000000000003</v>
      </c>
      <c r="K300" s="5">
        <v>33.880000000000003</v>
      </c>
      <c r="L300" s="6">
        <v>32</v>
      </c>
      <c r="M300" s="6">
        <f t="shared" si="24"/>
        <v>-1.8800000000000026</v>
      </c>
      <c r="N300" s="6">
        <f t="shared" si="25"/>
        <v>-1.8800000000000026</v>
      </c>
      <c r="O300" s="7">
        <f t="shared" si="26"/>
        <v>1.0587500000000001</v>
      </c>
      <c r="P300" s="7">
        <f t="shared" si="27"/>
        <v>1.0587500000000001</v>
      </c>
      <c r="Q300" s="9" t="str">
        <f t="shared" si="28"/>
        <v>tuning-ctrl-first &amp; 1000 &amp; wueb &amp; 3 &amp; 33,88 &amp; 33,88 &amp; 32 &amp; -1,8800 &amp; -1,8800 &amp; 1,0588 &amp; 1,0588 \\</v>
      </c>
    </row>
    <row r="301" spans="1:17" x14ac:dyDescent="0.2">
      <c r="A301" s="2">
        <f t="shared" si="29"/>
        <v>299</v>
      </c>
      <c r="B301" s="2">
        <v>9</v>
      </c>
      <c r="C301" s="2" t="s">
        <v>326</v>
      </c>
      <c r="D301" s="2" t="s">
        <v>317</v>
      </c>
      <c r="E301" s="2">
        <v>1000</v>
      </c>
      <c r="F301" s="2" t="s">
        <v>11</v>
      </c>
      <c r="G301" s="2" t="s">
        <v>12</v>
      </c>
      <c r="H301" s="2" t="s">
        <v>15</v>
      </c>
      <c r="I301" s="2">
        <v>10</v>
      </c>
      <c r="J301" s="8">
        <v>33.880000000000003</v>
      </c>
      <c r="K301" s="8">
        <v>33.880000000000003</v>
      </c>
      <c r="L301" s="9">
        <v>32</v>
      </c>
      <c r="M301" s="9">
        <f t="shared" si="24"/>
        <v>-1.8800000000000026</v>
      </c>
      <c r="N301" s="9">
        <f t="shared" si="25"/>
        <v>-1.8800000000000026</v>
      </c>
      <c r="O301" s="10">
        <f t="shared" si="26"/>
        <v>1.0587500000000001</v>
      </c>
      <c r="P301" s="10">
        <f t="shared" si="27"/>
        <v>1.0587500000000001</v>
      </c>
      <c r="Q301" s="9" t="str">
        <f t="shared" si="28"/>
        <v>tuning-ctrl-first &amp; 1000 &amp; wueb &amp; 10 &amp; 33,88 &amp; 33,88 &amp; 32 &amp; -1,8800 &amp; -1,8800 &amp; 1,0588 &amp; 1,0588 \\</v>
      </c>
    </row>
    <row r="302" spans="1:17" x14ac:dyDescent="0.2">
      <c r="A302" s="2">
        <f t="shared" si="29"/>
        <v>300</v>
      </c>
      <c r="B302" s="1">
        <v>10</v>
      </c>
      <c r="C302" s="1" t="s">
        <v>327</v>
      </c>
      <c r="D302" s="1" t="s">
        <v>328</v>
      </c>
      <c r="E302" s="1">
        <v>1000</v>
      </c>
      <c r="F302" s="1" t="s">
        <v>11</v>
      </c>
      <c r="G302" s="1" t="s">
        <v>12</v>
      </c>
      <c r="H302" s="1" t="s">
        <v>15</v>
      </c>
      <c r="I302" s="1">
        <v>10</v>
      </c>
      <c r="J302" s="5">
        <v>26.69</v>
      </c>
      <c r="K302" s="5">
        <v>53.37</v>
      </c>
      <c r="L302" s="6">
        <v>32</v>
      </c>
      <c r="M302" s="6">
        <f t="shared" si="24"/>
        <v>5.3099999999999987</v>
      </c>
      <c r="N302" s="6">
        <f t="shared" si="25"/>
        <v>-21.369999999999997</v>
      </c>
      <c r="O302" s="7">
        <f t="shared" si="26"/>
        <v>0.83406250000000004</v>
      </c>
      <c r="P302" s="7">
        <f t="shared" si="27"/>
        <v>1.6678124999999999</v>
      </c>
      <c r="Q302" s="9" t="str">
        <f t="shared" si="28"/>
        <v>tuning-ctrl-second &amp; 1000 &amp; wueb &amp; 10 &amp; 26,69 &amp; 53,37 &amp; 32 &amp; 5,3100 &amp; -21,3700 &amp; 0,8341 &amp; 1,6678 \\</v>
      </c>
    </row>
    <row r="303" spans="1:17" x14ac:dyDescent="0.2">
      <c r="A303" s="2">
        <f t="shared" si="29"/>
        <v>301</v>
      </c>
      <c r="B303" s="2">
        <v>11</v>
      </c>
      <c r="C303" s="2" t="s">
        <v>329</v>
      </c>
      <c r="D303" s="2" t="s">
        <v>328</v>
      </c>
      <c r="E303" s="2">
        <v>1000</v>
      </c>
      <c r="F303" s="2" t="s">
        <v>11</v>
      </c>
      <c r="G303" s="2" t="s">
        <v>12</v>
      </c>
      <c r="H303" s="2" t="s">
        <v>13</v>
      </c>
      <c r="I303" s="2">
        <v>10</v>
      </c>
      <c r="J303" s="8">
        <v>53.37</v>
      </c>
      <c r="K303" s="8">
        <v>121.44</v>
      </c>
      <c r="L303" s="9">
        <v>32</v>
      </c>
      <c r="M303" s="9">
        <f t="shared" si="24"/>
        <v>-21.369999999999997</v>
      </c>
      <c r="N303" s="9">
        <f t="shared" si="25"/>
        <v>-89.44</v>
      </c>
      <c r="O303" s="10">
        <f t="shared" si="26"/>
        <v>1.6678124999999999</v>
      </c>
      <c r="P303" s="10">
        <f t="shared" si="27"/>
        <v>3.7949999999999999</v>
      </c>
      <c r="Q303" s="9" t="str">
        <f t="shared" si="28"/>
        <v>tuning-ctrl-second &amp; 1000 &amp; lb &amp; 10 &amp; 53,37 &amp; 121,44 &amp; 32 &amp; -21,3700 &amp; -89,4400 &amp; 1,6678 &amp; 3,7950 \\</v>
      </c>
    </row>
    <row r="304" spans="1:17" x14ac:dyDescent="0.2">
      <c r="A304" s="2">
        <f t="shared" si="29"/>
        <v>302</v>
      </c>
      <c r="B304" s="1">
        <v>12</v>
      </c>
      <c r="C304" s="1" t="s">
        <v>330</v>
      </c>
      <c r="D304" s="1" t="s">
        <v>328</v>
      </c>
      <c r="E304" s="1">
        <v>1000</v>
      </c>
      <c r="F304" s="1" t="s">
        <v>11</v>
      </c>
      <c r="G304" s="1" t="s">
        <v>24</v>
      </c>
      <c r="H304" s="1" t="s">
        <v>25</v>
      </c>
      <c r="I304" s="1">
        <v>0</v>
      </c>
      <c r="J304" s="5">
        <v>26.69</v>
      </c>
      <c r="K304" s="5">
        <v>53.37</v>
      </c>
      <c r="L304" s="6">
        <v>32</v>
      </c>
      <c r="M304" s="6">
        <f t="shared" si="24"/>
        <v>5.3099999999999987</v>
      </c>
      <c r="N304" s="6">
        <f t="shared" si="25"/>
        <v>-21.369999999999997</v>
      </c>
      <c r="O304" s="7">
        <f t="shared" si="26"/>
        <v>0.83406250000000004</v>
      </c>
      <c r="P304" s="7">
        <f t="shared" si="27"/>
        <v>1.6678124999999999</v>
      </c>
      <c r="Q304" s="9" t="str">
        <f t="shared" si="28"/>
        <v>tuning-ctrl-second &amp; 1000 &amp; none &amp; 0 &amp; 26,69 &amp; 53,37 &amp; 32 &amp; 5,3100 &amp; -21,3700 &amp; 0,8341 &amp; 1,6678 \\</v>
      </c>
    </row>
    <row r="305" spans="1:17" x14ac:dyDescent="0.2">
      <c r="A305" s="2">
        <f t="shared" si="29"/>
        <v>303</v>
      </c>
      <c r="B305" s="2">
        <v>13</v>
      </c>
      <c r="C305" s="2" t="s">
        <v>331</v>
      </c>
      <c r="D305" s="2" t="s">
        <v>328</v>
      </c>
      <c r="E305" s="2">
        <v>1000</v>
      </c>
      <c r="F305" s="2" t="s">
        <v>11</v>
      </c>
      <c r="G305" s="2" t="s">
        <v>12</v>
      </c>
      <c r="H305" s="2" t="s">
        <v>15</v>
      </c>
      <c r="I305" s="2">
        <v>3</v>
      </c>
      <c r="J305" s="8">
        <v>53.37</v>
      </c>
      <c r="K305" s="8">
        <v>53.37</v>
      </c>
      <c r="L305" s="9">
        <v>32</v>
      </c>
      <c r="M305" s="9">
        <f t="shared" si="24"/>
        <v>-21.369999999999997</v>
      </c>
      <c r="N305" s="9">
        <f t="shared" si="25"/>
        <v>-21.369999999999997</v>
      </c>
      <c r="O305" s="10">
        <f t="shared" si="26"/>
        <v>1.6678124999999999</v>
      </c>
      <c r="P305" s="10">
        <f t="shared" si="27"/>
        <v>1.6678124999999999</v>
      </c>
      <c r="Q305" s="9" t="str">
        <f t="shared" si="28"/>
        <v>tuning-ctrl-second &amp; 1000 &amp; wueb &amp; 3 &amp; 53,37 &amp; 53,37 &amp; 32 &amp; -21,3700 &amp; -21,3700 &amp; 1,6678 &amp; 1,6678 \\</v>
      </c>
    </row>
    <row r="306" spans="1:17" x14ac:dyDescent="0.2">
      <c r="A306" s="2">
        <f t="shared" si="29"/>
        <v>304</v>
      </c>
      <c r="B306" s="1">
        <v>14</v>
      </c>
      <c r="C306" s="1" t="s">
        <v>332</v>
      </c>
      <c r="D306" s="1" t="s">
        <v>328</v>
      </c>
      <c r="E306" s="1">
        <v>1000</v>
      </c>
      <c r="F306" s="1" t="s">
        <v>11</v>
      </c>
      <c r="G306" s="1" t="s">
        <v>12</v>
      </c>
      <c r="H306" s="1" t="s">
        <v>13</v>
      </c>
      <c r="I306" s="1">
        <v>5</v>
      </c>
      <c r="J306" s="5">
        <v>85.16</v>
      </c>
      <c r="K306" s="5">
        <v>101.35</v>
      </c>
      <c r="L306" s="6">
        <v>32</v>
      </c>
      <c r="M306" s="6">
        <f t="shared" si="24"/>
        <v>-53.16</v>
      </c>
      <c r="N306" s="6">
        <f t="shared" si="25"/>
        <v>-69.349999999999994</v>
      </c>
      <c r="O306" s="7">
        <f t="shared" si="26"/>
        <v>2.6612499999999999</v>
      </c>
      <c r="P306" s="7">
        <f t="shared" si="27"/>
        <v>3.1671874999999998</v>
      </c>
      <c r="Q306" s="9" t="str">
        <f t="shared" si="28"/>
        <v>tuning-ctrl-second &amp; 1000 &amp; lb &amp; 5 &amp; 85,16 &amp; 101,35 &amp; 32 &amp; -53,1600 &amp; -69,3500 &amp; 2,6613 &amp; 3,1672 \\</v>
      </c>
    </row>
    <row r="307" spans="1:17" x14ac:dyDescent="0.2">
      <c r="A307" s="2">
        <f t="shared" si="29"/>
        <v>305</v>
      </c>
      <c r="B307" s="2">
        <v>15</v>
      </c>
      <c r="C307" s="2" t="s">
        <v>333</v>
      </c>
      <c r="D307" s="2" t="s">
        <v>328</v>
      </c>
      <c r="E307" s="2">
        <v>1000</v>
      </c>
      <c r="F307" s="2" t="s">
        <v>11</v>
      </c>
      <c r="G307" s="2" t="s">
        <v>12</v>
      </c>
      <c r="H307" s="2" t="s">
        <v>18</v>
      </c>
      <c r="I307" s="2">
        <v>5</v>
      </c>
      <c r="J307" s="8">
        <v>31.18</v>
      </c>
      <c r="K307" s="8">
        <v>53.37</v>
      </c>
      <c r="L307" s="9">
        <v>32</v>
      </c>
      <c r="M307" s="9">
        <f t="shared" si="24"/>
        <v>0.82000000000000028</v>
      </c>
      <c r="N307" s="9">
        <f t="shared" si="25"/>
        <v>-21.369999999999997</v>
      </c>
      <c r="O307" s="10">
        <f t="shared" si="26"/>
        <v>0.97437499999999999</v>
      </c>
      <c r="P307" s="10">
        <f t="shared" si="27"/>
        <v>1.6678124999999999</v>
      </c>
      <c r="Q307" s="9" t="str">
        <f t="shared" si="28"/>
        <v>tuning-ctrl-second &amp; 1000 &amp; stb &amp; 5 &amp; 31,18 &amp; 53,37 &amp; 32 &amp; 0,8200 &amp; -21,3700 &amp; 0,9744 &amp; 1,6678 \\</v>
      </c>
    </row>
    <row r="308" spans="1:17" x14ac:dyDescent="0.2">
      <c r="A308" s="2">
        <f t="shared" si="29"/>
        <v>306</v>
      </c>
      <c r="B308" s="1">
        <v>16</v>
      </c>
      <c r="C308" s="1" t="s">
        <v>334</v>
      </c>
      <c r="D308" s="1" t="s">
        <v>328</v>
      </c>
      <c r="E308" s="1">
        <v>1000</v>
      </c>
      <c r="F308" s="1" t="s">
        <v>11</v>
      </c>
      <c r="G308" s="1" t="s">
        <v>12</v>
      </c>
      <c r="H308" s="1" t="s">
        <v>13</v>
      </c>
      <c r="I308" s="1">
        <v>3</v>
      </c>
      <c r="J308" s="5">
        <v>85.16</v>
      </c>
      <c r="K308" s="5">
        <v>30.88</v>
      </c>
      <c r="L308" s="6">
        <v>32</v>
      </c>
      <c r="M308" s="6">
        <f t="shared" si="24"/>
        <v>-53.16</v>
      </c>
      <c r="N308" s="6">
        <f t="shared" si="25"/>
        <v>1.120000000000001</v>
      </c>
      <c r="O308" s="7">
        <f t="shared" si="26"/>
        <v>2.6612499999999999</v>
      </c>
      <c r="P308" s="7">
        <f t="shared" si="27"/>
        <v>0.96499999999999997</v>
      </c>
      <c r="Q308" s="9" t="str">
        <f t="shared" si="28"/>
        <v>tuning-ctrl-second &amp; 1000 &amp; lb &amp; 3 &amp; 85,16 &amp; 30,88 &amp; 32 &amp; -53,1600 &amp; 1,1200 &amp; 2,6613 &amp; 0,9650 \\</v>
      </c>
    </row>
    <row r="309" spans="1:17" x14ac:dyDescent="0.2">
      <c r="A309" s="2">
        <f t="shared" si="29"/>
        <v>307</v>
      </c>
      <c r="B309" s="2">
        <v>17</v>
      </c>
      <c r="C309" s="2" t="s">
        <v>335</v>
      </c>
      <c r="D309" s="2" t="s">
        <v>328</v>
      </c>
      <c r="E309" s="2">
        <v>1000</v>
      </c>
      <c r="F309" s="2" t="s">
        <v>11</v>
      </c>
      <c r="G309" s="2" t="s">
        <v>12</v>
      </c>
      <c r="H309" s="2" t="s">
        <v>18</v>
      </c>
      <c r="I309" s="2">
        <v>3</v>
      </c>
      <c r="J309" s="8">
        <v>31.18</v>
      </c>
      <c r="K309" s="8">
        <v>53.37</v>
      </c>
      <c r="L309" s="9">
        <v>32</v>
      </c>
      <c r="M309" s="9">
        <f t="shared" si="24"/>
        <v>0.82000000000000028</v>
      </c>
      <c r="N309" s="9">
        <f t="shared" si="25"/>
        <v>-21.369999999999997</v>
      </c>
      <c r="O309" s="10">
        <f t="shared" si="26"/>
        <v>0.97437499999999999</v>
      </c>
      <c r="P309" s="10">
        <f t="shared" si="27"/>
        <v>1.6678124999999999</v>
      </c>
      <c r="Q309" s="9" t="str">
        <f t="shared" si="28"/>
        <v>tuning-ctrl-second &amp; 1000 &amp; stb &amp; 3 &amp; 31,18 &amp; 53,37 &amp; 32 &amp; 0,8200 &amp; -21,3700 &amp; 0,9744 &amp; 1,6678 \\</v>
      </c>
    </row>
    <row r="310" spans="1:17" x14ac:dyDescent="0.2">
      <c r="A310" s="2">
        <f t="shared" si="29"/>
        <v>308</v>
      </c>
      <c r="B310" s="1">
        <v>18</v>
      </c>
      <c r="C310" s="1" t="s">
        <v>336</v>
      </c>
      <c r="D310" s="1" t="s">
        <v>328</v>
      </c>
      <c r="E310" s="1">
        <v>1000</v>
      </c>
      <c r="F310" s="1" t="s">
        <v>11</v>
      </c>
      <c r="G310" s="1" t="s">
        <v>12</v>
      </c>
      <c r="H310" s="1" t="s">
        <v>15</v>
      </c>
      <c r="I310" s="1">
        <v>5</v>
      </c>
      <c r="J310" s="5">
        <v>53.37</v>
      </c>
      <c r="K310" s="5">
        <v>53.37</v>
      </c>
      <c r="L310" s="6">
        <v>32</v>
      </c>
      <c r="M310" s="6">
        <f t="shared" si="24"/>
        <v>-21.369999999999997</v>
      </c>
      <c r="N310" s="6">
        <f t="shared" si="25"/>
        <v>-21.369999999999997</v>
      </c>
      <c r="O310" s="7">
        <f t="shared" si="26"/>
        <v>1.6678124999999999</v>
      </c>
      <c r="P310" s="7">
        <f t="shared" si="27"/>
        <v>1.6678124999999999</v>
      </c>
      <c r="Q310" s="9" t="str">
        <f t="shared" si="28"/>
        <v>tuning-ctrl-second &amp; 1000 &amp; wueb &amp; 5 &amp; 53,37 &amp; 53,37 &amp; 32 &amp; -21,3700 &amp; -21,3700 &amp; 1,6678 &amp; 1,6678 \\</v>
      </c>
    </row>
    <row r="311" spans="1:17" x14ac:dyDescent="0.2">
      <c r="A311" s="2">
        <f t="shared" si="29"/>
        <v>309</v>
      </c>
      <c r="B311" s="2">
        <v>19</v>
      </c>
      <c r="C311" s="2" t="s">
        <v>337</v>
      </c>
      <c r="D311" s="2" t="s">
        <v>328</v>
      </c>
      <c r="E311" s="2">
        <v>1000</v>
      </c>
      <c r="F311" s="2" t="s">
        <v>11</v>
      </c>
      <c r="G311" s="2" t="s">
        <v>12</v>
      </c>
      <c r="H311" s="2" t="s">
        <v>18</v>
      </c>
      <c r="I311" s="2">
        <v>10</v>
      </c>
      <c r="J311" s="8">
        <v>62.37</v>
      </c>
      <c r="K311" s="8">
        <v>53.37</v>
      </c>
      <c r="L311" s="9">
        <v>32</v>
      </c>
      <c r="M311" s="9">
        <f t="shared" si="24"/>
        <v>-30.369999999999997</v>
      </c>
      <c r="N311" s="9">
        <f t="shared" si="25"/>
        <v>-21.369999999999997</v>
      </c>
      <c r="O311" s="10">
        <f t="shared" si="26"/>
        <v>1.9490624999999999</v>
      </c>
      <c r="P311" s="10">
        <f t="shared" si="27"/>
        <v>1.6678124999999999</v>
      </c>
      <c r="Q311" s="9" t="str">
        <f t="shared" si="28"/>
        <v>tuning-ctrl-second &amp; 1000 &amp; stb &amp; 10 &amp; 62,37 &amp; 53,37 &amp; 32 &amp; -30,3700 &amp; -21,3700 &amp; 1,9491 &amp; 1,6678 \\</v>
      </c>
    </row>
    <row r="312" spans="1:17" x14ac:dyDescent="0.2">
      <c r="A312" s="2">
        <f t="shared" si="29"/>
        <v>310</v>
      </c>
      <c r="B312" s="1">
        <v>0</v>
      </c>
      <c r="C312" s="1" t="s">
        <v>338</v>
      </c>
      <c r="D312" s="1" t="s">
        <v>339</v>
      </c>
      <c r="E312" s="1">
        <v>1000</v>
      </c>
      <c r="F312" s="1" t="s">
        <v>11</v>
      </c>
      <c r="G312" s="1" t="s">
        <v>12</v>
      </c>
      <c r="H312" s="1" t="s">
        <v>15</v>
      </c>
      <c r="I312" s="1">
        <v>5</v>
      </c>
      <c r="J312" s="5">
        <v>71.06</v>
      </c>
      <c r="K312" s="5">
        <v>63.27</v>
      </c>
      <c r="L312" s="6">
        <v>35</v>
      </c>
      <c r="M312" s="6">
        <f t="shared" si="24"/>
        <v>-36.06</v>
      </c>
      <c r="N312" s="6">
        <f t="shared" si="25"/>
        <v>-28.270000000000003</v>
      </c>
      <c r="O312" s="7">
        <f t="shared" si="26"/>
        <v>2.0302857142857142</v>
      </c>
      <c r="P312" s="7">
        <f t="shared" si="27"/>
        <v>1.8077142857142858</v>
      </c>
      <c r="Q312" s="9" t="str">
        <f t="shared" si="28"/>
        <v>koolkast-cool-ctrl &amp; 1000 &amp; wueb &amp; 5 &amp; 71,06 &amp; 63,27 &amp; 35 &amp; -36,0600 &amp; -28,2700 &amp; 2,0303 &amp; 1,8077 \\</v>
      </c>
    </row>
    <row r="313" spans="1:17" x14ac:dyDescent="0.2">
      <c r="A313" s="2">
        <f t="shared" si="29"/>
        <v>311</v>
      </c>
      <c r="B313" s="2">
        <v>1</v>
      </c>
      <c r="C313" s="2" t="s">
        <v>340</v>
      </c>
      <c r="D313" s="2" t="s">
        <v>339</v>
      </c>
      <c r="E313" s="2">
        <v>1000</v>
      </c>
      <c r="F313" s="2" t="s">
        <v>11</v>
      </c>
      <c r="G313" s="2" t="s">
        <v>12</v>
      </c>
      <c r="H313" s="2" t="s">
        <v>18</v>
      </c>
      <c r="I313" s="2">
        <v>3</v>
      </c>
      <c r="J313" s="8">
        <v>33.880000000000003</v>
      </c>
      <c r="K313" s="8">
        <v>33.880000000000003</v>
      </c>
      <c r="L313" s="9">
        <v>35</v>
      </c>
      <c r="M313" s="9">
        <f t="shared" si="24"/>
        <v>1.1199999999999974</v>
      </c>
      <c r="N313" s="9">
        <f t="shared" si="25"/>
        <v>1.1199999999999974</v>
      </c>
      <c r="O313" s="10">
        <f t="shared" si="26"/>
        <v>0.96800000000000008</v>
      </c>
      <c r="P313" s="10">
        <f t="shared" si="27"/>
        <v>0.96800000000000008</v>
      </c>
      <c r="Q313" s="9" t="str">
        <f t="shared" si="28"/>
        <v>koolkast-cool-ctrl &amp; 1000 &amp; stb &amp; 3 &amp; 33,88 &amp; 33,88 &amp; 35 &amp; 1,1200 &amp; 1,1200 &amp; 0,9680 &amp; 0,9680 \\</v>
      </c>
    </row>
    <row r="314" spans="1:17" x14ac:dyDescent="0.2">
      <c r="A314" s="2">
        <f t="shared" si="29"/>
        <v>312</v>
      </c>
      <c r="B314" s="1">
        <v>2</v>
      </c>
      <c r="C314" s="1" t="s">
        <v>341</v>
      </c>
      <c r="D314" s="1" t="s">
        <v>339</v>
      </c>
      <c r="E314" s="1">
        <v>1000</v>
      </c>
      <c r="F314" s="1" t="s">
        <v>11</v>
      </c>
      <c r="G314" s="1" t="s">
        <v>12</v>
      </c>
      <c r="H314" s="1" t="s">
        <v>13</v>
      </c>
      <c r="I314" s="1">
        <v>3</v>
      </c>
      <c r="J314" s="5">
        <v>128.04</v>
      </c>
      <c r="K314" s="5">
        <v>117.24</v>
      </c>
      <c r="L314" s="6">
        <v>35</v>
      </c>
      <c r="M314" s="6">
        <f t="shared" si="24"/>
        <v>-93.039999999999992</v>
      </c>
      <c r="N314" s="6">
        <f t="shared" si="25"/>
        <v>-82.24</v>
      </c>
      <c r="O314" s="7">
        <f t="shared" si="26"/>
        <v>3.6582857142857139</v>
      </c>
      <c r="P314" s="7">
        <f t="shared" si="27"/>
        <v>3.3497142857142856</v>
      </c>
      <c r="Q314" s="9" t="str">
        <f t="shared" si="28"/>
        <v>koolkast-cool-ctrl &amp; 1000 &amp; lb &amp; 3 &amp; 128,04 &amp; 117,24 &amp; 35 &amp; -93,0400 &amp; -82,2400 &amp; 3,6583 &amp; 3,3497 \\</v>
      </c>
    </row>
    <row r="315" spans="1:17" x14ac:dyDescent="0.2">
      <c r="A315" s="2">
        <f t="shared" si="29"/>
        <v>313</v>
      </c>
      <c r="B315" s="2">
        <v>3</v>
      </c>
      <c r="C315" s="2" t="s">
        <v>342</v>
      </c>
      <c r="D315" s="2" t="s">
        <v>339</v>
      </c>
      <c r="E315" s="2">
        <v>1000</v>
      </c>
      <c r="F315" s="2" t="s">
        <v>11</v>
      </c>
      <c r="G315" s="2" t="s">
        <v>12</v>
      </c>
      <c r="H315" s="2" t="s">
        <v>18</v>
      </c>
      <c r="I315" s="2">
        <v>10</v>
      </c>
      <c r="J315" s="8">
        <v>33.880000000000003</v>
      </c>
      <c r="K315" s="8">
        <v>101.65</v>
      </c>
      <c r="L315" s="9">
        <v>35</v>
      </c>
      <c r="M315" s="9">
        <f t="shared" si="24"/>
        <v>1.1199999999999974</v>
      </c>
      <c r="N315" s="9">
        <f t="shared" si="25"/>
        <v>-66.650000000000006</v>
      </c>
      <c r="O315" s="10">
        <f t="shared" si="26"/>
        <v>0.96800000000000008</v>
      </c>
      <c r="P315" s="10">
        <f t="shared" si="27"/>
        <v>2.9042857142857144</v>
      </c>
      <c r="Q315" s="9" t="str">
        <f t="shared" si="28"/>
        <v>koolkast-cool-ctrl &amp; 1000 &amp; stb &amp; 10 &amp; 33,88 &amp; 101,65 &amp; 35 &amp; 1,1200 &amp; -66,6500 &amp; 0,9680 &amp; 2,9043 \\</v>
      </c>
    </row>
    <row r="316" spans="1:17" x14ac:dyDescent="0.2">
      <c r="A316" s="2">
        <f t="shared" si="29"/>
        <v>314</v>
      </c>
      <c r="B316" s="1">
        <v>4</v>
      </c>
      <c r="C316" s="1" t="s">
        <v>343</v>
      </c>
      <c r="D316" s="1" t="s">
        <v>339</v>
      </c>
      <c r="E316" s="1">
        <v>1000</v>
      </c>
      <c r="F316" s="1" t="s">
        <v>11</v>
      </c>
      <c r="G316" s="1" t="s">
        <v>24</v>
      </c>
      <c r="H316" s="1" t="s">
        <v>25</v>
      </c>
      <c r="I316" s="1">
        <v>0</v>
      </c>
      <c r="J316" s="5">
        <v>247.98</v>
      </c>
      <c r="K316" s="5">
        <v>88.46</v>
      </c>
      <c r="L316" s="6">
        <v>35</v>
      </c>
      <c r="M316" s="6">
        <f t="shared" si="24"/>
        <v>-212.98</v>
      </c>
      <c r="N316" s="6">
        <f t="shared" si="25"/>
        <v>-53.459999999999994</v>
      </c>
      <c r="O316" s="7">
        <f t="shared" si="26"/>
        <v>7.0851428571428565</v>
      </c>
      <c r="P316" s="7">
        <f t="shared" si="27"/>
        <v>2.5274285714285711</v>
      </c>
      <c r="Q316" s="9" t="str">
        <f t="shared" si="28"/>
        <v>koolkast-cool-ctrl &amp; 1000 &amp; none &amp; 0 &amp; 247,98 &amp; 88,46 &amp; 35 &amp; -212,9800 &amp; -53,4600 &amp; 7,0851 &amp; 2,5274 \\</v>
      </c>
    </row>
    <row r="317" spans="1:17" x14ac:dyDescent="0.2">
      <c r="A317" s="2">
        <f t="shared" si="29"/>
        <v>315</v>
      </c>
      <c r="B317" s="2">
        <v>5</v>
      </c>
      <c r="C317" s="2" t="s">
        <v>344</v>
      </c>
      <c r="D317" s="2" t="s">
        <v>339</v>
      </c>
      <c r="E317" s="2">
        <v>1000</v>
      </c>
      <c r="F317" s="2" t="s">
        <v>11</v>
      </c>
      <c r="G317" s="2" t="s">
        <v>12</v>
      </c>
      <c r="H317" s="2" t="s">
        <v>18</v>
      </c>
      <c r="I317" s="2">
        <v>5</v>
      </c>
      <c r="J317" s="8">
        <v>33.880000000000003</v>
      </c>
      <c r="K317" s="8">
        <v>33.880000000000003</v>
      </c>
      <c r="L317" s="9">
        <v>35</v>
      </c>
      <c r="M317" s="9">
        <f t="shared" si="24"/>
        <v>1.1199999999999974</v>
      </c>
      <c r="N317" s="9">
        <f t="shared" si="25"/>
        <v>1.1199999999999974</v>
      </c>
      <c r="O317" s="10">
        <f t="shared" si="26"/>
        <v>0.96800000000000008</v>
      </c>
      <c r="P317" s="10">
        <f t="shared" si="27"/>
        <v>0.96800000000000008</v>
      </c>
      <c r="Q317" s="9" t="str">
        <f t="shared" si="28"/>
        <v>koolkast-cool-ctrl &amp; 1000 &amp; stb &amp; 5 &amp; 33,88 &amp; 33,88 &amp; 35 &amp; 1,1200 &amp; 1,1200 &amp; 0,9680 &amp; 0,9680 \\</v>
      </c>
    </row>
    <row r="318" spans="1:17" x14ac:dyDescent="0.2">
      <c r="A318" s="2">
        <f t="shared" si="29"/>
        <v>316</v>
      </c>
      <c r="B318" s="1">
        <v>6</v>
      </c>
      <c r="C318" s="1" t="s">
        <v>345</v>
      </c>
      <c r="D318" s="1" t="s">
        <v>339</v>
      </c>
      <c r="E318" s="1">
        <v>1000</v>
      </c>
      <c r="F318" s="1" t="s">
        <v>11</v>
      </c>
      <c r="G318" s="1" t="s">
        <v>12</v>
      </c>
      <c r="H318" s="1" t="s">
        <v>13</v>
      </c>
      <c r="I318" s="1">
        <v>5</v>
      </c>
      <c r="J318" s="5">
        <v>110.04</v>
      </c>
      <c r="K318" s="5">
        <v>64.47</v>
      </c>
      <c r="L318" s="6">
        <v>35</v>
      </c>
      <c r="M318" s="6">
        <f t="shared" si="24"/>
        <v>-75.040000000000006</v>
      </c>
      <c r="N318" s="6">
        <f t="shared" si="25"/>
        <v>-29.47</v>
      </c>
      <c r="O318" s="7">
        <f t="shared" si="26"/>
        <v>3.1440000000000001</v>
      </c>
      <c r="P318" s="7">
        <f t="shared" si="27"/>
        <v>1.8419999999999999</v>
      </c>
      <c r="Q318" s="9" t="str">
        <f t="shared" si="28"/>
        <v>koolkast-cool-ctrl &amp; 1000 &amp; lb &amp; 5 &amp; 110,04 &amp; 64,47 &amp; 35 &amp; -75,0400 &amp; -29,4700 &amp; 3,1440 &amp; 1,8420 \\</v>
      </c>
    </row>
    <row r="319" spans="1:17" x14ac:dyDescent="0.2">
      <c r="A319" s="2">
        <f t="shared" si="29"/>
        <v>317</v>
      </c>
      <c r="B319" s="2">
        <v>7</v>
      </c>
      <c r="C319" s="2" t="s">
        <v>346</v>
      </c>
      <c r="D319" s="2" t="s">
        <v>339</v>
      </c>
      <c r="E319" s="2">
        <v>1000</v>
      </c>
      <c r="F319" s="2" t="s">
        <v>11</v>
      </c>
      <c r="G319" s="2" t="s">
        <v>12</v>
      </c>
      <c r="H319" s="2" t="s">
        <v>15</v>
      </c>
      <c r="I319" s="2">
        <v>3</v>
      </c>
      <c r="J319" s="8">
        <v>74.66</v>
      </c>
      <c r="K319" s="8">
        <v>62.97</v>
      </c>
      <c r="L319" s="9">
        <v>35</v>
      </c>
      <c r="M319" s="9">
        <f t="shared" si="24"/>
        <v>-39.659999999999997</v>
      </c>
      <c r="N319" s="9">
        <f t="shared" si="25"/>
        <v>-27.97</v>
      </c>
      <c r="O319" s="10">
        <f t="shared" si="26"/>
        <v>2.133142857142857</v>
      </c>
      <c r="P319" s="10">
        <f t="shared" si="27"/>
        <v>1.7991428571428572</v>
      </c>
      <c r="Q319" s="9" t="str">
        <f t="shared" si="28"/>
        <v>koolkast-cool-ctrl &amp; 1000 &amp; wueb &amp; 3 &amp; 74,66 &amp; 62,97 &amp; 35 &amp; -39,6600 &amp; -27,9700 &amp; 2,1331 &amp; 1,7991 \\</v>
      </c>
    </row>
    <row r="320" spans="1:17" x14ac:dyDescent="0.2">
      <c r="A320" s="2">
        <f t="shared" si="29"/>
        <v>318</v>
      </c>
      <c r="B320" s="1">
        <v>8</v>
      </c>
      <c r="C320" s="1" t="s">
        <v>347</v>
      </c>
      <c r="D320" s="1" t="s">
        <v>339</v>
      </c>
      <c r="E320" s="1">
        <v>1000</v>
      </c>
      <c r="F320" s="1" t="s">
        <v>11</v>
      </c>
      <c r="G320" s="1" t="s">
        <v>12</v>
      </c>
      <c r="H320" s="1" t="s">
        <v>13</v>
      </c>
      <c r="I320" s="1">
        <v>10</v>
      </c>
      <c r="J320" s="5">
        <v>112.44</v>
      </c>
      <c r="K320" s="5">
        <v>64.77</v>
      </c>
      <c r="L320" s="6">
        <v>35</v>
      </c>
      <c r="M320" s="6">
        <f t="shared" si="24"/>
        <v>-77.44</v>
      </c>
      <c r="N320" s="6">
        <f t="shared" si="25"/>
        <v>-29.769999999999996</v>
      </c>
      <c r="O320" s="7">
        <f t="shared" si="26"/>
        <v>3.2125714285714286</v>
      </c>
      <c r="P320" s="7">
        <f t="shared" si="27"/>
        <v>1.8505714285714285</v>
      </c>
      <c r="Q320" s="9" t="str">
        <f t="shared" si="28"/>
        <v>koolkast-cool-ctrl &amp; 1000 &amp; lb &amp; 10 &amp; 112,44 &amp; 64,77 &amp; 35 &amp; -77,4400 &amp; -29,7700 &amp; 3,2126 &amp; 1,8506 \\</v>
      </c>
    </row>
    <row r="321" spans="1:17" x14ac:dyDescent="0.2">
      <c r="A321" s="2">
        <f t="shared" si="29"/>
        <v>319</v>
      </c>
      <c r="B321" s="15">
        <v>9</v>
      </c>
      <c r="C321" s="15" t="s">
        <v>348</v>
      </c>
      <c r="D321" s="15" t="s">
        <v>339</v>
      </c>
      <c r="E321" s="15">
        <v>1000</v>
      </c>
      <c r="F321" s="15" t="s">
        <v>11</v>
      </c>
      <c r="G321" s="15" t="s">
        <v>12</v>
      </c>
      <c r="H321" s="15" t="s">
        <v>15</v>
      </c>
      <c r="I321" s="15">
        <v>10</v>
      </c>
      <c r="J321" s="16">
        <v>71.06</v>
      </c>
      <c r="K321" s="16">
        <v>62.97</v>
      </c>
      <c r="L321" s="17">
        <v>35</v>
      </c>
      <c r="M321" s="17">
        <f t="shared" si="24"/>
        <v>-36.06</v>
      </c>
      <c r="N321" s="17">
        <f t="shared" si="25"/>
        <v>-27.97</v>
      </c>
      <c r="O321" s="18">
        <f t="shared" si="26"/>
        <v>2.0302857142857142</v>
      </c>
      <c r="P321" s="18">
        <f t="shared" si="27"/>
        <v>1.7991428571428572</v>
      </c>
      <c r="Q321" s="17" t="str">
        <f t="shared" si="28"/>
        <v>koolkast-cool-ctrl &amp; 1000 &amp; wueb &amp; 10 &amp; 71,06 &amp; 62,97 &amp; 35 &amp; -36,0600 &amp; -27,9700 &amp; 2,0303 &amp; 1,7991 \\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9"/>
  <sheetViews>
    <sheetView zoomScale="150" zoomScaleNormal="150" workbookViewId="0">
      <selection activeCell="N1" sqref="A1:N1"/>
    </sheetView>
  </sheetViews>
  <sheetFormatPr baseColWidth="10" defaultRowHeight="16" x14ac:dyDescent="0.2"/>
  <cols>
    <col min="2" max="2" width="17.1640625" bestFit="1" customWidth="1"/>
    <col min="3" max="3" width="19.6640625" bestFit="1" customWidth="1"/>
    <col min="4" max="4" width="19.6640625" customWidth="1"/>
    <col min="5" max="5" width="11" customWidth="1"/>
    <col min="9" max="10" width="13.33203125" customWidth="1"/>
    <col min="11" max="11" width="13.1640625" customWidth="1"/>
    <col min="12" max="12" width="12.6640625" customWidth="1"/>
    <col min="13" max="13" width="13.1640625" customWidth="1"/>
    <col min="14" max="14" width="12.5" customWidth="1"/>
  </cols>
  <sheetData>
    <row r="1" spans="1:15" x14ac:dyDescent="0.2">
      <c r="A1" t="s">
        <v>351</v>
      </c>
      <c r="B1" t="s">
        <v>365</v>
      </c>
      <c r="C1" t="s">
        <v>398</v>
      </c>
      <c r="D1" t="s">
        <v>422</v>
      </c>
      <c r="E1" t="s">
        <v>352</v>
      </c>
      <c r="F1" t="s">
        <v>399</v>
      </c>
      <c r="G1" t="s">
        <v>400</v>
      </c>
      <c r="H1" t="s">
        <v>401</v>
      </c>
      <c r="I1" t="s">
        <v>353</v>
      </c>
      <c r="J1" t="s">
        <v>354</v>
      </c>
      <c r="K1" t="s">
        <v>402</v>
      </c>
      <c r="L1" t="s">
        <v>415</v>
      </c>
      <c r="M1" t="s">
        <v>416</v>
      </c>
      <c r="N1" t="s">
        <v>417</v>
      </c>
      <c r="O1" t="s">
        <v>430</v>
      </c>
    </row>
    <row r="2" spans="1:15" x14ac:dyDescent="0.2">
      <c r="A2">
        <v>1</v>
      </c>
      <c r="B2" t="s">
        <v>397</v>
      </c>
      <c r="C2" t="s">
        <v>404</v>
      </c>
      <c r="D2" t="s">
        <v>423</v>
      </c>
      <c r="E2">
        <v>32</v>
      </c>
      <c r="F2">
        <v>30.51</v>
      </c>
      <c r="G2">
        <v>30.51</v>
      </c>
      <c r="H2">
        <v>30.52</v>
      </c>
      <c r="I2">
        <f t="shared" ref="I2" si="0">$E2-F2</f>
        <v>1.4899999999999984</v>
      </c>
      <c r="J2">
        <f t="shared" ref="J2:J13" si="1">$E2-G2</f>
        <v>1.4899999999999984</v>
      </c>
      <c r="K2">
        <f t="shared" ref="K2:K13" si="2">$E2-H2</f>
        <v>1.4800000000000004</v>
      </c>
      <c r="L2">
        <f>F2/$E2</f>
        <v>0.95343750000000005</v>
      </c>
      <c r="M2">
        <f t="shared" ref="M2:N2" si="3">G2/$E2</f>
        <v>0.95343750000000005</v>
      </c>
      <c r="N2">
        <f t="shared" si="3"/>
        <v>0.95374999999999999</v>
      </c>
      <c r="O2" t="str">
        <f>_xlfn.CONCAT(B2," &amp; ",C2," &amp; ",D2," &amp; ",FIXED(E2,4)," &amp; ",FIXED(F2,4)," &amp; ",FIXED(G2,4)," &amp; ",FIXED(H2,4)," &amp; ",FIXED(I2,4)," &amp; ",FIXED(J2,4)," &amp; ",FIXED(K2,4)," &amp; ",FIXED(L2,4)," &amp; ",FIXED(E2,4)," &amp; ",FIXED(E2,4)," \\")</f>
        <v>tuning-ctrl-2 &amp; data_vibrations_0.txt &amp; Bottom of fork &amp; 32,0000 &amp; 30,5100 &amp; 30,5100 &amp; 30,5200 &amp; 1,4900 &amp; 1,4900 &amp; 1,4800 &amp; 0,9534 &amp; 32,0000 &amp; 32,0000 \\</v>
      </c>
    </row>
    <row r="3" spans="1:15" x14ac:dyDescent="0.2">
      <c r="A3">
        <f>A2+1</f>
        <v>2</v>
      </c>
      <c r="B3" t="s">
        <v>397</v>
      </c>
      <c r="C3" t="s">
        <v>403</v>
      </c>
      <c r="D3" t="s">
        <v>423</v>
      </c>
      <c r="E3">
        <v>32</v>
      </c>
      <c r="F3">
        <v>29.8</v>
      </c>
      <c r="G3">
        <v>29.8</v>
      </c>
      <c r="H3">
        <v>29.8</v>
      </c>
      <c r="I3">
        <f>$E3-F3</f>
        <v>2.1999999999999993</v>
      </c>
      <c r="J3">
        <f t="shared" si="1"/>
        <v>2.1999999999999993</v>
      </c>
      <c r="K3">
        <f t="shared" si="2"/>
        <v>2.1999999999999993</v>
      </c>
      <c r="L3">
        <f t="shared" ref="L3:L13" si="4">F3/$E3</f>
        <v>0.93125000000000002</v>
      </c>
      <c r="M3">
        <f t="shared" ref="M3:M13" si="5">G3/$E3</f>
        <v>0.93125000000000002</v>
      </c>
      <c r="N3">
        <f t="shared" ref="N3:N13" si="6">H3/$E3</f>
        <v>0.93125000000000002</v>
      </c>
      <c r="O3" t="str">
        <f t="shared" ref="O3:O19" si="7">_xlfn.CONCAT(B3," &amp; ",C3," &amp; ",D3," &amp; ",FIXED(E3,4)," &amp; ",FIXED(F3,4)," &amp; ",FIXED(G3,4)," &amp; ",FIXED(H3,4)," &amp; ",FIXED(I3,4)," &amp; ",FIXED(J3,4)," &amp; ",FIXED(K3,4)," &amp; ",FIXED(L3,4)," &amp; ",FIXED(E3,4)," &amp; ",FIXED(E3,4)," \\")</f>
        <v>tuning-ctrl-2 &amp; data_vibrations_1.txt &amp; Bottom of fork &amp; 32,0000 &amp; 29,8000 &amp; 29,8000 &amp; 29,8000 &amp; 2,2000 &amp; 2,2000 &amp; 2,2000 &amp; 0,9313 &amp; 32,0000 &amp; 32,0000 \\</v>
      </c>
    </row>
    <row r="4" spans="1:15" x14ac:dyDescent="0.2">
      <c r="A4">
        <f t="shared" ref="A4:A13" si="8">A3+1</f>
        <v>3</v>
      </c>
      <c r="B4" t="s">
        <v>397</v>
      </c>
      <c r="C4" t="s">
        <v>405</v>
      </c>
      <c r="D4" t="s">
        <v>423</v>
      </c>
      <c r="E4">
        <v>32</v>
      </c>
      <c r="F4">
        <v>29.66</v>
      </c>
      <c r="G4">
        <v>29.66</v>
      </c>
      <c r="H4">
        <v>29.66</v>
      </c>
      <c r="I4">
        <f t="shared" ref="I4:I13" si="9">$E4-F4</f>
        <v>2.34</v>
      </c>
      <c r="J4">
        <f t="shared" si="1"/>
        <v>2.34</v>
      </c>
      <c r="K4">
        <f t="shared" si="2"/>
        <v>2.34</v>
      </c>
      <c r="L4">
        <f t="shared" si="4"/>
        <v>0.926875</v>
      </c>
      <c r="M4">
        <f t="shared" si="5"/>
        <v>0.926875</v>
      </c>
      <c r="N4">
        <f t="shared" si="6"/>
        <v>0.926875</v>
      </c>
      <c r="O4" t="str">
        <f t="shared" si="7"/>
        <v>tuning-ctrl-2 &amp; data_vibrations_2.txt &amp; Bottom of fork &amp; 32,0000 &amp; 29,6600 &amp; 29,6600 &amp; 29,6600 &amp; 2,3400 &amp; 2,3400 &amp; 2,3400 &amp; 0,9269 &amp; 32,0000 &amp; 32,0000 \\</v>
      </c>
    </row>
    <row r="5" spans="1:15" x14ac:dyDescent="0.2">
      <c r="A5">
        <f t="shared" si="8"/>
        <v>4</v>
      </c>
      <c r="B5" t="s">
        <v>397</v>
      </c>
      <c r="C5" t="s">
        <v>406</v>
      </c>
      <c r="D5" t="s">
        <v>423</v>
      </c>
      <c r="E5">
        <v>32</v>
      </c>
      <c r="F5">
        <v>29</v>
      </c>
      <c r="G5">
        <v>29</v>
      </c>
      <c r="H5">
        <v>29</v>
      </c>
      <c r="I5">
        <f t="shared" si="9"/>
        <v>3</v>
      </c>
      <c r="J5">
        <f t="shared" si="1"/>
        <v>3</v>
      </c>
      <c r="K5">
        <f t="shared" si="2"/>
        <v>3</v>
      </c>
      <c r="L5">
        <f t="shared" si="4"/>
        <v>0.90625</v>
      </c>
      <c r="M5">
        <f t="shared" si="5"/>
        <v>0.90625</v>
      </c>
      <c r="N5">
        <f t="shared" si="6"/>
        <v>0.90625</v>
      </c>
      <c r="O5" t="str">
        <f t="shared" si="7"/>
        <v>tuning-ctrl-2 &amp; data_vibrations_3.txt &amp; Bottom of fork &amp; 32,0000 &amp; 29,0000 &amp; 29,0000 &amp; 29,0000 &amp; 3,0000 &amp; 3,0000 &amp; 3,0000 &amp; 0,9063 &amp; 32,0000 &amp; 32,0000 \\</v>
      </c>
    </row>
    <row r="6" spans="1:15" x14ac:dyDescent="0.2">
      <c r="A6">
        <f t="shared" si="8"/>
        <v>5</v>
      </c>
      <c r="B6" t="s">
        <v>397</v>
      </c>
      <c r="C6" t="s">
        <v>407</v>
      </c>
      <c r="D6" t="s">
        <v>423</v>
      </c>
      <c r="E6">
        <v>64</v>
      </c>
      <c r="F6">
        <v>60.82</v>
      </c>
      <c r="G6">
        <v>60.82</v>
      </c>
      <c r="H6">
        <v>37.49</v>
      </c>
      <c r="I6">
        <f t="shared" si="9"/>
        <v>3.1799999999999997</v>
      </c>
      <c r="J6">
        <f t="shared" si="1"/>
        <v>3.1799999999999997</v>
      </c>
      <c r="K6">
        <f t="shared" si="2"/>
        <v>26.509999999999998</v>
      </c>
      <c r="L6">
        <f t="shared" si="4"/>
        <v>0.9503125</v>
      </c>
      <c r="M6">
        <f t="shared" si="5"/>
        <v>0.9503125</v>
      </c>
      <c r="N6">
        <f t="shared" si="6"/>
        <v>0.58578125000000003</v>
      </c>
      <c r="O6" t="str">
        <f t="shared" si="7"/>
        <v>tuning-ctrl-2 &amp; data_vibrations_4.txt &amp; Bottom of fork &amp; 64,0000 &amp; 60,8200 &amp; 60,8200 &amp; 37,4900 &amp; 3,1800 &amp; 3,1800 &amp; 26,5100 &amp; 0,9503 &amp; 64,0000 &amp; 64,0000 \\</v>
      </c>
    </row>
    <row r="7" spans="1:15" x14ac:dyDescent="0.2">
      <c r="A7">
        <f t="shared" si="8"/>
        <v>6</v>
      </c>
      <c r="B7" t="s">
        <v>397</v>
      </c>
      <c r="C7" t="s">
        <v>408</v>
      </c>
      <c r="D7" t="s">
        <v>423</v>
      </c>
      <c r="E7">
        <v>64</v>
      </c>
      <c r="F7">
        <v>59.53</v>
      </c>
      <c r="G7">
        <v>59.53</v>
      </c>
      <c r="H7">
        <v>59.53</v>
      </c>
      <c r="I7">
        <f t="shared" si="9"/>
        <v>4.4699999999999989</v>
      </c>
      <c r="J7">
        <f t="shared" si="1"/>
        <v>4.4699999999999989</v>
      </c>
      <c r="K7">
        <f t="shared" si="2"/>
        <v>4.4699999999999989</v>
      </c>
      <c r="L7">
        <f t="shared" si="4"/>
        <v>0.93015625000000002</v>
      </c>
      <c r="M7">
        <f t="shared" si="5"/>
        <v>0.93015625000000002</v>
      </c>
      <c r="N7">
        <f t="shared" si="6"/>
        <v>0.93015625000000002</v>
      </c>
      <c r="O7" t="str">
        <f t="shared" si="7"/>
        <v>tuning-ctrl-2 &amp; data_vibrations_5.txt &amp; Bottom of fork &amp; 64,0000 &amp; 59,5300 &amp; 59,5300 &amp; 59,5300 &amp; 4,4700 &amp; 4,4700 &amp; 4,4700 &amp; 0,9302 &amp; 64,0000 &amp; 64,0000 \\</v>
      </c>
    </row>
    <row r="8" spans="1:15" x14ac:dyDescent="0.2">
      <c r="A8">
        <f t="shared" si="8"/>
        <v>7</v>
      </c>
      <c r="B8" t="s">
        <v>397</v>
      </c>
      <c r="C8" t="s">
        <v>409</v>
      </c>
      <c r="D8" t="s">
        <v>423</v>
      </c>
      <c r="E8">
        <v>64</v>
      </c>
      <c r="F8">
        <v>59.33</v>
      </c>
      <c r="G8">
        <v>59.33</v>
      </c>
      <c r="H8">
        <v>59.33</v>
      </c>
      <c r="I8">
        <f t="shared" si="9"/>
        <v>4.6700000000000017</v>
      </c>
      <c r="J8">
        <f t="shared" si="1"/>
        <v>4.6700000000000017</v>
      </c>
      <c r="K8">
        <f t="shared" si="2"/>
        <v>4.6700000000000017</v>
      </c>
      <c r="L8">
        <f t="shared" si="4"/>
        <v>0.92703124999999997</v>
      </c>
      <c r="M8">
        <f t="shared" si="5"/>
        <v>0.92703124999999997</v>
      </c>
      <c r="N8">
        <f t="shared" si="6"/>
        <v>0.92703124999999997</v>
      </c>
      <c r="O8" t="str">
        <f t="shared" si="7"/>
        <v>tuning-ctrl-2 &amp; data_vibrations_6.txt &amp; Bottom of fork &amp; 64,0000 &amp; 59,3300 &amp; 59,3300 &amp; 59,3300 &amp; 4,6700 &amp; 4,6700 &amp; 4,6700 &amp; 0,9270 &amp; 64,0000 &amp; 64,0000 \\</v>
      </c>
    </row>
    <row r="9" spans="1:15" x14ac:dyDescent="0.2">
      <c r="A9">
        <f t="shared" si="8"/>
        <v>8</v>
      </c>
      <c r="B9" t="s">
        <v>397</v>
      </c>
      <c r="C9" t="s">
        <v>410</v>
      </c>
      <c r="D9" t="s">
        <v>423</v>
      </c>
      <c r="E9">
        <v>64</v>
      </c>
      <c r="F9">
        <v>40.75</v>
      </c>
      <c r="G9">
        <v>66.099999999999994</v>
      </c>
      <c r="H9">
        <v>66.180000000000007</v>
      </c>
      <c r="I9">
        <f t="shared" si="9"/>
        <v>23.25</v>
      </c>
      <c r="J9">
        <f t="shared" si="1"/>
        <v>-2.0999999999999943</v>
      </c>
      <c r="K9">
        <f t="shared" si="2"/>
        <v>-2.1800000000000068</v>
      </c>
      <c r="L9">
        <f t="shared" si="4"/>
        <v>0.63671875</v>
      </c>
      <c r="M9">
        <f t="shared" si="5"/>
        <v>1.0328124999999999</v>
      </c>
      <c r="N9">
        <f t="shared" si="6"/>
        <v>1.0340625000000001</v>
      </c>
      <c r="O9" t="str">
        <f t="shared" si="7"/>
        <v>tuning-ctrl-2 &amp; data_vibrations_7.txt &amp; Bottom of fork &amp; 64,0000 &amp; 40,7500 &amp; 66,1000 &amp; 66,1800 &amp; 23,2500 &amp; -2,1000 &amp; -2,1800 &amp; 0,6367 &amp; 64,0000 &amp; 64,0000 \\</v>
      </c>
    </row>
    <row r="10" spans="1:15" x14ac:dyDescent="0.2">
      <c r="A10">
        <f t="shared" si="8"/>
        <v>9</v>
      </c>
      <c r="B10" t="s">
        <v>397</v>
      </c>
      <c r="C10" t="s">
        <v>411</v>
      </c>
      <c r="D10" t="s">
        <v>423</v>
      </c>
      <c r="E10">
        <v>128</v>
      </c>
      <c r="F10">
        <v>36.25</v>
      </c>
      <c r="G10">
        <v>36.200000000000003</v>
      </c>
      <c r="H10">
        <v>36.25</v>
      </c>
      <c r="I10">
        <f t="shared" si="9"/>
        <v>91.75</v>
      </c>
      <c r="J10">
        <f t="shared" si="1"/>
        <v>91.8</v>
      </c>
      <c r="K10">
        <f t="shared" si="2"/>
        <v>91.75</v>
      </c>
      <c r="L10">
        <f t="shared" si="4"/>
        <v>0.283203125</v>
      </c>
      <c r="M10">
        <f t="shared" si="5"/>
        <v>0.28281250000000002</v>
      </c>
      <c r="N10">
        <f t="shared" si="6"/>
        <v>0.283203125</v>
      </c>
      <c r="O10" t="str">
        <f t="shared" si="7"/>
        <v>tuning-ctrl-2 &amp; data_vibrations_8.txt &amp; Bottom of fork &amp; 128,0000 &amp; 36,2500 &amp; 36,2000 &amp; 36,2500 &amp; 91,7500 &amp; 91,8000 &amp; 91,7500 &amp; 0,2832 &amp; 128,0000 &amp; 128,0000 \\</v>
      </c>
    </row>
    <row r="11" spans="1:15" x14ac:dyDescent="0.2">
      <c r="A11">
        <f t="shared" si="8"/>
        <v>10</v>
      </c>
      <c r="B11" t="s">
        <v>397</v>
      </c>
      <c r="C11" t="s">
        <v>412</v>
      </c>
      <c r="D11" t="s">
        <v>423</v>
      </c>
      <c r="E11">
        <v>128</v>
      </c>
      <c r="F11">
        <v>32.5</v>
      </c>
      <c r="G11">
        <v>32.5</v>
      </c>
      <c r="H11">
        <v>32.5</v>
      </c>
      <c r="I11">
        <f t="shared" si="9"/>
        <v>95.5</v>
      </c>
      <c r="J11">
        <f t="shared" si="1"/>
        <v>95.5</v>
      </c>
      <c r="K11">
        <f t="shared" si="2"/>
        <v>95.5</v>
      </c>
      <c r="L11">
        <f t="shared" si="4"/>
        <v>0.25390625</v>
      </c>
      <c r="M11">
        <f t="shared" si="5"/>
        <v>0.25390625</v>
      </c>
      <c r="N11">
        <f t="shared" si="6"/>
        <v>0.25390625</v>
      </c>
      <c r="O11" t="str">
        <f t="shared" si="7"/>
        <v>tuning-ctrl-2 &amp; data_vibrations_9.txt &amp; Bottom of fork &amp; 128,0000 &amp; 32,5000 &amp; 32,5000 &amp; 32,5000 &amp; 95,5000 &amp; 95,5000 &amp; 95,5000 &amp; 0,2539 &amp; 128,0000 &amp; 128,0000 \\</v>
      </c>
    </row>
    <row r="12" spans="1:15" x14ac:dyDescent="0.2">
      <c r="A12">
        <f t="shared" si="8"/>
        <v>11</v>
      </c>
      <c r="B12" t="s">
        <v>397</v>
      </c>
      <c r="C12" t="s">
        <v>413</v>
      </c>
      <c r="D12" t="s">
        <v>423</v>
      </c>
      <c r="E12">
        <v>128</v>
      </c>
      <c r="F12">
        <v>34</v>
      </c>
      <c r="G12">
        <v>34</v>
      </c>
      <c r="H12">
        <v>34</v>
      </c>
      <c r="I12">
        <f t="shared" si="9"/>
        <v>94</v>
      </c>
      <c r="J12">
        <f t="shared" si="1"/>
        <v>94</v>
      </c>
      <c r="K12">
        <f t="shared" si="2"/>
        <v>94</v>
      </c>
      <c r="L12">
        <f t="shared" si="4"/>
        <v>0.265625</v>
      </c>
      <c r="M12">
        <f t="shared" si="5"/>
        <v>0.265625</v>
      </c>
      <c r="N12">
        <f t="shared" si="6"/>
        <v>0.265625</v>
      </c>
      <c r="O12" t="str">
        <f t="shared" si="7"/>
        <v>tuning-ctrl-2 &amp; data_vibrations_10.txt &amp; Bottom of fork &amp; 128,0000 &amp; 34,0000 &amp; 34,0000 &amp; 34,0000 &amp; 94,0000 &amp; 94,0000 &amp; 94,0000 &amp; 0,2656 &amp; 128,0000 &amp; 128,0000 \\</v>
      </c>
    </row>
    <row r="13" spans="1:15" x14ac:dyDescent="0.2">
      <c r="A13">
        <f t="shared" si="8"/>
        <v>12</v>
      </c>
      <c r="B13" t="s">
        <v>397</v>
      </c>
      <c r="C13" t="s">
        <v>414</v>
      </c>
      <c r="D13" t="s">
        <v>423</v>
      </c>
      <c r="E13">
        <v>128</v>
      </c>
      <c r="F13">
        <v>35.15</v>
      </c>
      <c r="G13">
        <v>35.15</v>
      </c>
      <c r="H13">
        <v>35.229999999999997</v>
      </c>
      <c r="I13">
        <f t="shared" si="9"/>
        <v>92.85</v>
      </c>
      <c r="J13">
        <f t="shared" si="1"/>
        <v>92.85</v>
      </c>
      <c r="K13">
        <f t="shared" si="2"/>
        <v>92.77000000000001</v>
      </c>
      <c r="L13">
        <f t="shared" si="4"/>
        <v>0.27460937499999999</v>
      </c>
      <c r="M13">
        <f t="shared" si="5"/>
        <v>0.27460937499999999</v>
      </c>
      <c r="N13">
        <f t="shared" si="6"/>
        <v>0.27523437499999998</v>
      </c>
      <c r="O13" t="str">
        <f t="shared" si="7"/>
        <v>tuning-ctrl-2 &amp; data_vibrations_11.txt &amp; Bottom of fork &amp; 128,0000 &amp; 35,1500 &amp; 35,1500 &amp; 35,2300 &amp; 92,8500 &amp; 92,8500 &amp; 92,7700 &amp; 0,2746 &amp; 128,0000 &amp; 128,0000 \\</v>
      </c>
    </row>
    <row r="14" spans="1:15" x14ac:dyDescent="0.2">
      <c r="A14">
        <f>A13+1</f>
        <v>13</v>
      </c>
      <c r="B14" t="s">
        <v>394</v>
      </c>
      <c r="C14" t="s">
        <v>395</v>
      </c>
      <c r="D14" t="s">
        <v>424</v>
      </c>
      <c r="E14">
        <v>32</v>
      </c>
      <c r="F14">
        <v>4.58</v>
      </c>
      <c r="G14">
        <v>4.75</v>
      </c>
      <c r="H14">
        <v>28.58</v>
      </c>
      <c r="I14">
        <f t="shared" ref="I14:K15" si="10">$E14-F14</f>
        <v>27.42</v>
      </c>
      <c r="J14">
        <f t="shared" si="10"/>
        <v>27.25</v>
      </c>
      <c r="K14">
        <f t="shared" si="10"/>
        <v>3.4200000000000017</v>
      </c>
      <c r="L14">
        <f t="shared" ref="L14:N15" si="11">F14/$E14</f>
        <v>0.143125</v>
      </c>
      <c r="M14">
        <f t="shared" si="11"/>
        <v>0.1484375</v>
      </c>
      <c r="N14">
        <f t="shared" si="11"/>
        <v>0.89312499999999995</v>
      </c>
      <c r="O14" t="str">
        <f t="shared" si="7"/>
        <v>tuning-ctrl &amp; tuning_hz32.txt &amp; Top of fork &amp; 32,0000 &amp; 4,5800 &amp; 4,7500 &amp; 28,5800 &amp; 27,4200 &amp; 27,2500 &amp; 3,4200 &amp; 0,1431 &amp; 32,0000 &amp; 32,0000 \\</v>
      </c>
    </row>
    <row r="15" spans="1:15" x14ac:dyDescent="0.2">
      <c r="A15">
        <f>A14+1</f>
        <v>14</v>
      </c>
      <c r="B15" s="23" t="s">
        <v>394</v>
      </c>
      <c r="C15" t="s">
        <v>421</v>
      </c>
      <c r="D15" t="s">
        <v>424</v>
      </c>
      <c r="E15">
        <v>32</v>
      </c>
      <c r="F15">
        <v>27.1</v>
      </c>
      <c r="G15">
        <v>26.9</v>
      </c>
      <c r="H15">
        <v>26.9</v>
      </c>
      <c r="I15">
        <f t="shared" si="10"/>
        <v>4.8999999999999986</v>
      </c>
      <c r="J15">
        <f t="shared" si="10"/>
        <v>5.1000000000000014</v>
      </c>
      <c r="K15">
        <f t="shared" si="10"/>
        <v>5.1000000000000014</v>
      </c>
      <c r="L15">
        <f t="shared" si="11"/>
        <v>0.84687500000000004</v>
      </c>
      <c r="M15">
        <f t="shared" si="11"/>
        <v>0.84062499999999996</v>
      </c>
      <c r="N15">
        <f t="shared" si="11"/>
        <v>0.84062499999999996</v>
      </c>
      <c r="O15" t="str">
        <f t="shared" si="7"/>
        <v>tuning-ctrl &amp; tuning_hz32_2.txt &amp; Top of fork &amp; 32,0000 &amp; 27,1000 &amp; 26,9000 &amp; 26,9000 &amp; 4,9000 &amp; 5,1000 &amp; 5,1000 &amp; 0,8469 &amp; 32,0000 &amp; 32,0000 \\</v>
      </c>
    </row>
    <row r="16" spans="1:15" x14ac:dyDescent="0.2">
      <c r="A16">
        <f t="shared" ref="A16:A17" si="12">A15+1</f>
        <v>15</v>
      </c>
      <c r="B16" s="23" t="s">
        <v>339</v>
      </c>
      <c r="C16" t="s">
        <v>425</v>
      </c>
      <c r="D16" t="s">
        <v>389</v>
      </c>
      <c r="E16">
        <v>35</v>
      </c>
      <c r="F16">
        <v>31.5</v>
      </c>
      <c r="G16">
        <v>31.5</v>
      </c>
      <c r="H16">
        <v>31.5</v>
      </c>
      <c r="I16">
        <f t="shared" ref="I16:I17" si="13">$E16-F16</f>
        <v>3.5</v>
      </c>
      <c r="J16">
        <f t="shared" ref="J16:J17" si="14">$E16-G16</f>
        <v>3.5</v>
      </c>
      <c r="K16">
        <f t="shared" ref="K16:K17" si="15">$E16-H16</f>
        <v>3.5</v>
      </c>
      <c r="L16">
        <f t="shared" ref="L16:L17" si="16">F16/$E16</f>
        <v>0.9</v>
      </c>
      <c r="M16">
        <f t="shared" ref="M16:M17" si="17">G16/$E16</f>
        <v>0.9</v>
      </c>
      <c r="N16">
        <f t="shared" ref="N16:N17" si="18">H16/$E16</f>
        <v>0.9</v>
      </c>
      <c r="O16" t="str">
        <f t="shared" si="7"/>
        <v>koolkast-cool-ctrl &amp; cool.txt &amp; Bottom left of engine &amp; 35,0000 &amp; 31,5000 &amp; 31,5000 &amp; 31,5000 &amp; 3,5000 &amp; 3,5000 &amp; 3,5000 &amp; 0,9000 &amp; 35,0000 &amp; 35,0000 \\</v>
      </c>
    </row>
    <row r="17" spans="1:15" x14ac:dyDescent="0.2">
      <c r="A17">
        <f t="shared" si="12"/>
        <v>16</v>
      </c>
      <c r="B17" s="23" t="s">
        <v>339</v>
      </c>
      <c r="C17" t="s">
        <v>392</v>
      </c>
      <c r="D17" t="s">
        <v>389</v>
      </c>
      <c r="E17">
        <v>35</v>
      </c>
      <c r="F17">
        <v>31</v>
      </c>
      <c r="G17">
        <v>31</v>
      </c>
      <c r="H17">
        <v>31</v>
      </c>
      <c r="I17">
        <f t="shared" si="13"/>
        <v>4</v>
      </c>
      <c r="J17">
        <f t="shared" si="14"/>
        <v>4</v>
      </c>
      <c r="K17">
        <f t="shared" si="15"/>
        <v>4</v>
      </c>
      <c r="L17">
        <f t="shared" si="16"/>
        <v>0.88571428571428568</v>
      </c>
      <c r="M17">
        <f t="shared" si="17"/>
        <v>0.88571428571428568</v>
      </c>
      <c r="N17">
        <f t="shared" si="18"/>
        <v>0.88571428571428568</v>
      </c>
      <c r="O17" t="str">
        <f t="shared" si="7"/>
        <v>koolkast-cool-ctrl &amp; cool_los.txt &amp; Bottom left of engine &amp; 35,0000 &amp; 31,0000 &amp; 31,0000 &amp; 31,0000 &amp; 4,0000 &amp; 4,0000 &amp; 4,0000 &amp; 0,8857 &amp; 35,0000 &amp; 35,0000 \\</v>
      </c>
    </row>
    <row r="18" spans="1:15" x14ac:dyDescent="0.2">
      <c r="A18">
        <f t="shared" ref="A18:A19" si="19">A17+1</f>
        <v>17</v>
      </c>
      <c r="B18" s="23" t="s">
        <v>306</v>
      </c>
      <c r="C18" t="s">
        <v>426</v>
      </c>
      <c r="D18" t="s">
        <v>389</v>
      </c>
      <c r="E18">
        <v>55</v>
      </c>
      <c r="F18">
        <v>25.19</v>
      </c>
      <c r="G18">
        <v>50.34</v>
      </c>
      <c r="H18">
        <v>50.34</v>
      </c>
      <c r="I18">
        <f t="shared" ref="I18:I19" si="20">$E18-F18</f>
        <v>29.81</v>
      </c>
      <c r="J18">
        <f t="shared" ref="J18:J19" si="21">$E18-G18</f>
        <v>4.6599999999999966</v>
      </c>
      <c r="K18">
        <f t="shared" ref="K18:K19" si="22">$E18-H18</f>
        <v>4.6599999999999966</v>
      </c>
      <c r="L18">
        <f t="shared" ref="L18:L19" si="23">F18/$E18</f>
        <v>0.45800000000000002</v>
      </c>
      <c r="M18">
        <f t="shared" ref="M18:M19" si="24">G18/$E18</f>
        <v>0.91527272727272735</v>
      </c>
      <c r="N18">
        <f t="shared" ref="N18:N19" si="25">H18/$E18</f>
        <v>0.91527272727272735</v>
      </c>
      <c r="O18" t="str">
        <f t="shared" si="7"/>
        <v>koolkast-freeze-ctrl &amp; freeze.txt &amp; Bottom left of engine &amp; 55,0000 &amp; 25,1900 &amp; 50,3400 &amp; 50,3400 &amp; 29,8100 &amp; 4,6600 &amp; 4,6600 &amp; 0,4580 &amp; 55,0000 &amp; 55,0000 \\</v>
      </c>
    </row>
    <row r="19" spans="1:15" x14ac:dyDescent="0.2">
      <c r="A19">
        <f t="shared" si="19"/>
        <v>18</v>
      </c>
      <c r="B19" s="23" t="s">
        <v>306</v>
      </c>
      <c r="C19" t="s">
        <v>393</v>
      </c>
      <c r="D19" t="s">
        <v>389</v>
      </c>
      <c r="E19">
        <v>55</v>
      </c>
      <c r="F19">
        <v>47.03</v>
      </c>
      <c r="G19">
        <v>47.03</v>
      </c>
      <c r="H19">
        <v>46.95</v>
      </c>
      <c r="I19">
        <f t="shared" si="20"/>
        <v>7.9699999999999989</v>
      </c>
      <c r="J19">
        <f t="shared" si="21"/>
        <v>7.9699999999999989</v>
      </c>
      <c r="K19">
        <f t="shared" si="22"/>
        <v>8.0499999999999972</v>
      </c>
      <c r="L19">
        <f t="shared" si="23"/>
        <v>0.85509090909090912</v>
      </c>
      <c r="M19">
        <f t="shared" si="24"/>
        <v>0.85509090909090912</v>
      </c>
      <c r="N19">
        <f t="shared" si="25"/>
        <v>0.85363636363636364</v>
      </c>
      <c r="O19" t="str">
        <f t="shared" si="7"/>
        <v>koolkast-freeze-ctrl &amp; freeze_los.txt &amp; Bottom left of engine &amp; 55,0000 &amp; 47,0300 &amp; 47,0300 &amp; 46,9500 &amp; 7,9700 &amp; 7,9700 &amp; 8,0500 &amp; 0,8551 &amp; 55,0000 &amp; 55,0000 \\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VCP</vt:lpstr>
      <vt:lpstr>Analysis</vt:lpstr>
      <vt:lpstr>Data VMM</vt:lpstr>
      <vt:lpstr>Data sensors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van veenschoten</cp:lastModifiedBy>
  <dcterms:created xsi:type="dcterms:W3CDTF">2024-08-07T13:49:43Z</dcterms:created>
  <dcterms:modified xsi:type="dcterms:W3CDTF">2024-08-16T07:23:39Z</dcterms:modified>
</cp:coreProperties>
</file>