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chartsheet+xml" PartName="/xl/chartsheets/sheet2.xml"/>
  <Override ContentType="application/vnd.openxmlformats-officedocument.spreadsheetml.chartsheet+xml" PartName="/xl/chartsheets/sheet3.xml"/>
  <Override ContentType="application/vnd.openxmlformats-officedocument.spreadsheetml.chartsheet+xml" PartName="/xl/chartsheets/sheet5.xml"/>
  <Override ContentType="application/vnd.openxmlformats-officedocument.spreadsheetml.chartsheet+xml" PartName="/xl/chartsheets/sheet4.xml"/>
  <Override ContentType="application/vnd.openxmlformats-officedocument.spreadsheetml.chartsheet+xml" PartName="/xl/chartsheets/sheet1.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10.xml"/>
  <Override ContentType="application/vnd.openxmlformats-officedocument.drawingml.chart+xml" PartName="/xl/charts/chart6.xml"/>
  <Override ContentType="application/vnd.openxmlformats-officedocument.drawingml.chart+xml" PartName="/xl/charts/chart11.xml"/>
  <Override ContentType="application/vnd.openxmlformats-officedocument.drawingml.chart+xml" PartName="/xl/charts/chart7.xml"/>
  <Override ContentType="application/vnd.openxmlformats-officedocument.drawingml.chart+xml" PartName="/xl/charts/chart8.xml"/>
  <Override ContentType="application/vnd.openxmlformats-officedocument.drawingml.chart+xml" PartName="/xl/charts/chart4.xml"/>
  <Override ContentType="application/vnd.openxmlformats-officedocument.drawingml.chart+xml" PartName="/xl/charts/chart9.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hidden" name="Chart18a" sheetId="1" r:id="rId3"/>
    <sheet state="hidden" name="Chart18b" sheetId="2" r:id="rId4"/>
    <sheet state="hidden" name="Chart18c" sheetId="3" r:id="rId5"/>
    <sheet state="hidden" name="Chart19a" sheetId="4" r:id="rId6"/>
    <sheet state="hidden" name="Chart19b" sheetId="5" r:id="rId7"/>
    <sheet state="visible" name="Sumary Figure 2 (2014)" sheetId="6" r:id="rId8"/>
    <sheet state="visible" name="format-top" sheetId="7" r:id="rId9"/>
    <sheet state="visible" name="format-bottom" sheetId="8" r:id="rId10"/>
    <sheet state="visible" name="format-top-2col" sheetId="9" r:id="rId11"/>
    <sheet state="visible" name="format-bottom-2col" sheetId="10" r:id="rId12"/>
    <sheet state="visible" name="Gross Chart Data (2014)" sheetId="11" r:id="rId13"/>
    <sheet state="visible" name="Gross Inc Data 1 (2014)" sheetId="12" r:id="rId14"/>
    <sheet state="visible" name="Gross Inc Data 2 (2014)" sheetId="13" r:id="rId15"/>
    <sheet state="visible" name="AfterTax Chart Data (2014)" sheetId="14" r:id="rId16"/>
    <sheet state="visible" name="AfterTaxInc Data 1 (2014)" sheetId="15" r:id="rId17"/>
    <sheet state="visible" name="AfterTaxInc Data 2 (2014)" sheetId="16" r:id="rId18"/>
    <sheet state="visible" name="PCE deflator (2014)" sheetId="17" r:id="rId19"/>
    <sheet state="visible" name="Recession Data" sheetId="18" r:id="rId20"/>
  </sheets>
  <definedNames>
    <definedName localSheetId="14" name="rates_by_adj_before_tax_inc_ALLhh">'AfterTaxInc Data 1 (2014)'!$A$1:$H$38</definedName>
    <definedName localSheetId="15" name="growth_gross_inc_HHs_ranked_by_gross_inc_1979_2014">'AfterTaxInc Data 2 (2014)'!$A$1:$P$38</definedName>
    <definedName localSheetId="12" name="growth_gross_inc_HHs_ranked_by_gross_inc_1979_2014">'Gross Inc Data 2 (2014)'!$A$1:$P$38</definedName>
    <definedName localSheetId="11" name="rates_by_adj_before_tax_inc_ALLhh">'Gross Inc Data 1 (2014)'!$A$1:$H$38</definedName>
  </definedNames>
  <calcPr/>
</workbook>
</file>

<file path=xl/sharedStrings.xml><?xml version="1.0" encoding="utf-8"?>
<sst xmlns="http://schemas.openxmlformats.org/spreadsheetml/2006/main" count="544" uniqueCount="217">
  <si>
    <t>Figure X.</t>
  </si>
  <si>
    <t>Cumulative Growth in Average Income, by Income Group, 1979 to 2014</t>
  </si>
  <si>
    <t>Gross Income</t>
  </si>
  <si>
    <t>Lowest Quintile</t>
  </si>
  <si>
    <t xml:space="preserve"> Middle Three Quintiles</t>
  </si>
  <si>
    <t xml:space="preserve"> 81st to 99th Percentiles</t>
  </si>
  <si>
    <t xml:space="preserve"> Top 1 Percent</t>
  </si>
  <si>
    <t>blank</t>
  </si>
  <si>
    <t xml:space="preserve"> sas_out_file</t>
  </si>
  <si>
    <t xml:space="preserve"> sas_date_time</t>
  </si>
  <si>
    <t>..\output\rates_by_gross_inc_for_figures_1979.csv</t>
  </si>
  <si>
    <t>Date/Time Created: 15 October 2017 10:48 AM</t>
  </si>
  <si>
    <t>..\output\rates_by_gross_inc_for_figures_1980.csv</t>
  </si>
  <si>
    <t>..\output\rates_by_gross_inc_for_figures_1981.csv</t>
  </si>
  <si>
    <t>..\output\rates_by_gross_inc_for_figures_1982.csv</t>
  </si>
  <si>
    <t>..\output\rates_by_gross_inc_for_figures_1983.csv</t>
  </si>
  <si>
    <t>..\output\rates_by_gross_inc_for_figures_1984.csv</t>
  </si>
  <si>
    <t>..\output\rates_by_gross_inc_for_figures_1985.csv</t>
  </si>
  <si>
    <t>..\output\rates_by_gross_inc_for_figures_1986.csv</t>
  </si>
  <si>
    <t>..\output\rates_by_gross_inc_for_figures_1987.csv</t>
  </si>
  <si>
    <t>..\output\rates_by_gross_inc_for_figures_1988.csv</t>
  </si>
  <si>
    <t>..\output\rates_by_gross_inc_for_figures_1989.csv</t>
  </si>
  <si>
    <t>..\output\rates_by_gross_inc_for_figures_1990.csv</t>
  </si>
  <si>
    <t>..\output\rates_by_gross_inc_for_figures_1991.csv</t>
  </si>
  <si>
    <t>..\output\rates_by_gross_inc_for_figures_1992.csv</t>
  </si>
  <si>
    <t>..\output\rates_by_gross_inc_for_figures_1993.csv</t>
  </si>
  <si>
    <t>..\output\rates_by_gross_inc_for_figures_1994.csv</t>
  </si>
  <si>
    <t>..\output\rates_by_gross_inc_for_figures_1995.csv</t>
  </si>
  <si>
    <t>..\output\rates_by_gross_inc_for_figures_1996.csv</t>
  </si>
  <si>
    <t>..\output\rates_by_gross_inc_for_figures_1997.csv</t>
  </si>
  <si>
    <t>..\output\rates_by_gross_inc_for_figures_1998.csv</t>
  </si>
  <si>
    <t>..\output\rates_by_gross_inc_for_figures_1999.csv</t>
  </si>
  <si>
    <t>..\output\rates_by_gross_inc_for_figures_2000.csv</t>
  </si>
  <si>
    <t>..\output\rates_by_gross_inc_for_figures_2001.csv</t>
  </si>
  <si>
    <t>..\output\rates_by_gross_inc_for_figures_2002.csv</t>
  </si>
  <si>
    <t>..\output\rates_by_gross_inc_for_figures_2003.csv</t>
  </si>
  <si>
    <t>..\output\rates_by_gross_inc_for_figures_2004.csv</t>
  </si>
  <si>
    <t>..\output\rates_by_gross_inc_for_figures_2005.csv</t>
  </si>
  <si>
    <t>..\output\rates_by_gross_inc_for_figures_2006.csv</t>
  </si>
  <si>
    <t>..\output\rates_by_gross_inc_for_figures_2007.csv</t>
  </si>
  <si>
    <t>..\output\rates_by_gross_inc_for_figures_2008.csv</t>
  </si>
  <si>
    <t>..\output\rates_by_gross_inc_for_figures_2009.csv</t>
  </si>
  <si>
    <t>..\output\rates_by_gross_inc_for_figures_2010.csv</t>
  </si>
  <si>
    <t>..\output\rates_by_gross_inc_for_figures_2011.csv</t>
  </si>
  <si>
    <t>..\output\rates_by_gross_inc_for_figures_2012.csv</t>
  </si>
  <si>
    <t>..\output\rates_by_gross_inc_for_figures_2013.csv</t>
  </si>
  <si>
    <t>..\output\rates_by_gross_inc_for_figures_2014.csv</t>
  </si>
  <si>
    <t xml:space="preserve"> Second Quintile</t>
  </si>
  <si>
    <t xml:space="preserve"> Middle Quintile</t>
  </si>
  <si>
    <t xml:space="preserve"> Fourth Quintile</t>
  </si>
  <si>
    <t xml:space="preserve"> Highest Quintile</t>
  </si>
  <si>
    <t xml:space="preserve"> blank</t>
  </si>
  <si>
    <t xml:space="preserve"> All Quintiles</t>
  </si>
  <si>
    <t xml:space="preserve"> 81st to 90th Percentiles</t>
  </si>
  <si>
    <t xml:space="preserve"> 91st to 95th Percentiles</t>
  </si>
  <si>
    <t xml:space="preserve"> 96th to 99th Percentiles</t>
  </si>
  <si>
    <t>..\output\rates_by_gross_inc_1979.csv</t>
  </si>
  <si>
    <t>..\output\rates_by_gross_inc_1980.csv</t>
  </si>
  <si>
    <t>..\output\rates_by_gross_inc_1981.csv</t>
  </si>
  <si>
    <t>..\output\rates_by_gross_inc_1982.csv</t>
  </si>
  <si>
    <t>..\output\rates_by_gross_inc_1983.csv</t>
  </si>
  <si>
    <t>..\output\rates_by_gross_inc_1984.csv</t>
  </si>
  <si>
    <t>..\output\rates_by_gross_inc_1985.csv</t>
  </si>
  <si>
    <t>..\output\rates_by_gross_inc_1986.csv</t>
  </si>
  <si>
    <t>..\output\rates_by_gross_inc_1987.csv</t>
  </si>
  <si>
    <t>..\output\rates_by_gross_inc_1988.csv</t>
  </si>
  <si>
    <t>..\output\rates_by_gross_inc_1989.csv</t>
  </si>
  <si>
    <t>..\output\rates_by_gross_inc_1990.csv</t>
  </si>
  <si>
    <t>..\output\rates_by_gross_inc_1991.csv</t>
  </si>
  <si>
    <t>..\output\rates_by_gross_inc_1992.csv</t>
  </si>
  <si>
    <t>..\output\rates_by_gross_inc_1993.csv</t>
  </si>
  <si>
    <t>..\output\rates_by_gross_inc_1994.csv</t>
  </si>
  <si>
    <t>..\output\rates_by_gross_inc_1995.csv</t>
  </si>
  <si>
    <t>..\output\rates_by_gross_inc_1996.csv</t>
  </si>
  <si>
    <t>..\output\rates_by_gross_inc_1997.csv</t>
  </si>
  <si>
    <t>..\output\rates_by_gross_inc_1998.csv</t>
  </si>
  <si>
    <t>..\output\rates_by_gross_inc_1999.csv</t>
  </si>
  <si>
    <t>..\output\rates_by_gross_inc_2000.csv</t>
  </si>
  <si>
    <t>..\output\rates_by_gross_inc_2001.csv</t>
  </si>
  <si>
    <t>..\output\rates_by_gross_inc_2002.csv</t>
  </si>
  <si>
    <t>..\output\rates_by_gross_inc_2003.csv</t>
  </si>
  <si>
    <t>..\output\rates_by_gross_inc_2004.csv</t>
  </si>
  <si>
    <t>..\output\rates_by_gross_inc_2005.csv</t>
  </si>
  <si>
    <t>..\output\rates_by_gross_inc_2006.csv</t>
  </si>
  <si>
    <t>..\output\rates_by_gross_inc_2007.csv</t>
  </si>
  <si>
    <t>..\output\rates_by_gross_inc_2008.csv</t>
  </si>
  <si>
    <t>..\output\rates_by_gross_inc_2009.csv</t>
  </si>
  <si>
    <t>..\output\rates_by_gross_inc_2010.csv</t>
  </si>
  <si>
    <t>..\output\rates_by_gross_inc_2011.csv</t>
  </si>
  <si>
    <t>..\output\rates_by_gross_inc_2012.csv</t>
  </si>
  <si>
    <t>..\output\rates_by_gross_inc_2013.csv</t>
  </si>
  <si>
    <t>..\output\rates_by_gross_inc_2014.csv</t>
  </si>
  <si>
    <t>Nominal Average Gross Income</t>
  </si>
  <si>
    <t>Real Average Gross Income</t>
  </si>
  <si>
    <t>Annual Real Growth</t>
  </si>
  <si>
    <t>Cumulative Real Growth</t>
  </si>
  <si>
    <t>21st-80th Percentiles</t>
  </si>
  <si>
    <t>Highest
Quintile</t>
  </si>
  <si>
    <t>PCE Index</t>
  </si>
  <si>
    <t>PCE Deflator</t>
  </si>
  <si>
    <t>All Households</t>
  </si>
  <si>
    <t>Nominal</t>
  </si>
  <si>
    <t>Real</t>
  </si>
  <si>
    <t>After-Tax Income</t>
  </si>
  <si>
    <t>Nominal Average After Tax Income</t>
  </si>
  <si>
    <t>Real Average After Tax Income</t>
  </si>
  <si>
    <t>Recession</t>
  </si>
  <si>
    <t>Table 2.3.4. Price Indexes for Personal Consumption Expenditures by Major Type of Product</t>
  </si>
  <si>
    <t>[Index numbers, 2009=100]</t>
  </si>
  <si>
    <t>Bureau of Economic Analysis</t>
  </si>
  <si>
    <t>Last Revised on: September 28, 2017 - Next Release Date October 27, 2017</t>
  </si>
  <si>
    <t>Line</t>
  </si>
  <si>
    <t> </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</si>
  <si>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</si>
  <si>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</si>
  <si>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</si>
  <si>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</si>
  <si>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</si>
  <si>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</si>
  <si>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</si>
  <si>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</si>
  <si>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</si>
  <si>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</si>
  <si>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</si>
  <si>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</si>
  <si>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</si>
  <si>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</si>
  <si>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</si>
  <si>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</si>
  <si>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</si>
  <si>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</si>
  <si>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</si>
  <si>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</si>
  <si>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</si>
  <si>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</si>
  <si>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</si>
  <si>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</si>
  <si>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</si>
  <si>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</si>
  <si>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</si>
  <si>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</si>
  <si>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</si>
  <si>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</si>
  <si>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</si>
  <si>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</si>
  <si>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</si>
  <si>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</si>
  <si>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</si>
  <si>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</si>
  <si>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</si>
  <si>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</si>
  <si>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1</t>
  </si>
  <si>
    <t xml:space="preserve">        Personal consumption expenditures (PCE)</t>
  </si>
  <si>
    <t>2</t>
  </si>
  <si>
    <t>Goods</t>
  </si>
  <si>
    <t>3</t>
  </si>
  <si>
    <t xml:space="preserve">    Durable goods</t>
  </si>
  <si>
    <t>4</t>
  </si>
  <si>
    <t xml:space="preserve">        Motor vehicles and parts</t>
  </si>
  <si>
    <t>5</t>
  </si>
  <si>
    <t xml:space="preserve">        Furnishings and durable household equipment</t>
  </si>
  <si>
    <t>6</t>
  </si>
  <si>
    <t xml:space="preserve">        Recreational goods and vehicles</t>
  </si>
  <si>
    <t>7</t>
  </si>
  <si>
    <t xml:space="preserve">        Other durable goods</t>
  </si>
  <si>
    <t>8</t>
  </si>
  <si>
    <t xml:space="preserve">    Nondurable goods</t>
  </si>
  <si>
    <t>9</t>
  </si>
  <si>
    <t xml:space="preserve">        Food and beverages purchased for off-premises consumption</t>
  </si>
  <si>
    <t>10</t>
  </si>
  <si>
    <t xml:space="preserve">        Clothing and footwear</t>
  </si>
  <si>
    <t>11</t>
  </si>
  <si>
    <t xml:space="preserve">        Gasoline and other energy goods</t>
  </si>
  <si>
    <t>12</t>
  </si>
  <si>
    <t xml:space="preserve">        Other nondurable goods</t>
  </si>
  <si>
    <t>13</t>
  </si>
  <si>
    <t>Services</t>
  </si>
  <si>
    <t>14</t>
  </si>
  <si>
    <t xml:space="preserve">    Household consumption expenditures (for services)</t>
  </si>
  <si>
    <t>15</t>
  </si>
  <si>
    <t xml:space="preserve">        Housing and utilities</t>
  </si>
  <si>
    <t>16</t>
  </si>
  <si>
    <t xml:space="preserve">        Health care</t>
  </si>
  <si>
    <t>17</t>
  </si>
  <si>
    <t xml:space="preserve">        Transportation services</t>
  </si>
  <si>
    <t>18</t>
  </si>
  <si>
    <t xml:space="preserve">        Recreation services</t>
  </si>
  <si>
    <t>19</t>
  </si>
  <si>
    <t xml:space="preserve">        Food services and accommodations</t>
  </si>
  <si>
    <t>20</t>
  </si>
  <si>
    <t xml:space="preserve">        Financial services and insurance</t>
  </si>
  <si>
    <t>21</t>
  </si>
  <si>
    <t xml:space="preserve">        Other services</t>
  </si>
  <si>
    <t>22</t>
  </si>
  <si>
    <t xml:space="preserve">    Final consumption expenditures of nonprofit institutions serving households (NPISHs) 1</t>
  </si>
  <si>
    <t>23</t>
  </si>
  <si>
    <t xml:space="preserve">        Gross output of nonprofit institutions 2</t>
  </si>
  <si>
    <t>24</t>
  </si>
  <si>
    <t xml:space="preserve">        Less: Receipts from sales of goods and services by nonprofit institutions 3</t>
  </si>
  <si>
    <t>Addenda:</t>
  </si>
  <si>
    <t/>
  </si>
  <si>
    <t>25</t>
  </si>
  <si>
    <t xml:space="preserve">    PCE excluding food and energy 4</t>
  </si>
  <si>
    <t>26</t>
  </si>
  <si>
    <t xml:space="preserve">    Energy goods and services 5</t>
  </si>
  <si>
    <t>27</t>
  </si>
  <si>
    <t xml:space="preserve">    Market-based PCE 6</t>
  </si>
  <si>
    <t>---</t>
  </si>
  <si>
    <t>28</t>
  </si>
  <si>
    <t xml:space="preserve">    Market-based PCE excluding food and energy 6</t>
  </si>
  <si>
    <t>Legend / Footnotes:</t>
  </si>
  <si>
    <t>1. Net expenses of NPISHs, defined as their gross operating expenses less primary sales to households.</t>
  </si>
  <si>
    <t>2. Gross output is net of unrelated sales, secondary sales, and sales to business, to government, and to the rest of the world; excludes own-account investment (construction and software).</t>
  </si>
  <si>
    <t>3. Excludes unrelated sales, secondary sales, and sales to business, to government, and to the rest of the world; includes membership dues and fees.</t>
  </si>
  <si>
    <t>4. Food consists of food and beverages purchased for off-premises consumption; food services, which include purchased meals and beverages, are not classified as food.</t>
  </si>
  <si>
    <t>5. Consists of gasoline and other energy goods and of electricity and gas services.</t>
  </si>
  <si>
    <t>6. Market-based PCE is a supplemental measure that is based on household expenditures for which there are observable price measures.It excludes most imputed transactions (for example, financial services furnished without payment) and the final consumption expenditures of nonprofit institutions serving households.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</si>
</sst>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quot;$&quot;#,##0_);[Red]\(&quot;$&quot;#,##0\)"/>
    <numFmt numFmtId="165" formatCode="0.0"/>
    <numFmt numFmtId="166" formatCode="0.000"/>
    <numFmt numFmtId="167" formatCode="0.0%"/>
  </numFmts>
  <fonts count="14">
    <font>
      <sz val="10.0"/>
      <color rgb="FF000000"/>
      <name val="Arial"/>
    </font>
    <font>
      <sz val="10.0"/>
      <name val="Arial"/>
    </font>
    <font>
      <sz val="12.0"/>
      <color rgb="FF000000"/>
      <name val="Arial"/>
    </font>
    <font>
      <b/>
      <sz val="14.0"/>
      <color rgb="FF000000"/>
      <name val="Calibri"/>
    </font>
    <font>
      <b/>
      <sz val="12.0"/>
      <color rgb="FF000000"/>
      <name val="Arial"/>
    </font>
    <font>
      <sz val="10.0"/>
      <color rgb="FF000000"/>
      <name val="Calibri"/>
    </font>
    <font>
      <sz val="10.0"/>
      <name val="Calibri"/>
    </font>
    <font>
      <b/>
      <sz val="10.0"/>
      <name val="Calibri"/>
    </font>
    <font>
      <b/>
      <sz val="14.0"/>
      <name val="Arial"/>
    </font>
    <font>
      <sz val="13.0"/>
      <name val="Arial"/>
    </font>
    <font>
      <b/>
      <sz val="10.0"/>
      <color rgb="FFFFFFFF"/>
      <name val="Arial"/>
    </font>
    <font>
      <b/>
      <sz val="10.0"/>
      <name val="Arial"/>
    </font>
    <font>
      <b/>
      <i/>
      <sz val="15.0"/>
      <name val="Arial"/>
    </font>
    <font>
      <i/>
      <sz val="10.0"/>
      <name val="Arial"/>
    </font>
  </fonts>
  <fills count="3">
    <fill>
      <patternFill patternType="none"/>
    </fill>
    <fill>
      <patternFill patternType="lightGray"/>
    </fill>
    <fill>
      <patternFill patternType="solid">
        <fgColor rgb="FF003366"/>
        <bgColor rgb="FF003366"/>
      </patternFill>
    </fill>
  </fills>
  <borders count="4">
    <border/>
    <border>
      <bottom style="thick">
        <color rgb="FFA5A5A5"/>
      </bottom>
    </border>
    <border>
      <top style="thick">
        <color rgb="FFA5A5A5"/>
      </top>
      <bottom style="thin">
        <color rgb="FF000000"/>
      </bottom>
    </border>
    <border>
      <left style="thin">
        <color rgb="FFFFFFFF"/>
      </left>
      <right style="thin">
        <color rgb="FFFFFFFF"/>
      </right>
      <top style="thin">
        <color rgb="FFFFFFFF"/>
      </top>
      <bottom style="thin">
        <color rgb="FFFFFFFF"/>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0" fontId="1" numFmtId="0" xfId="0" applyFont="1"/>
    <xf borderId="1" fillId="0" fontId="2" numFmtId="0" xfId="0" applyAlignment="1" applyBorder="1" applyFont="1">
      <alignment vertical="center"/>
    </xf>
    <xf borderId="1" fillId="0" fontId="3" numFmtId="0" xfId="0" applyAlignment="1" applyBorder="1" applyFont="1">
      <alignment vertical="center"/>
    </xf>
    <xf borderId="2" fillId="0" fontId="4" numFmtId="0" xfId="0" applyAlignment="1" applyBorder="1" applyFont="1">
      <alignment vertical="center"/>
    </xf>
    <xf borderId="2" fillId="0" fontId="3" numFmtId="0" xfId="0" applyAlignment="1" applyBorder="1" applyFont="1">
      <alignment vertical="center"/>
    </xf>
    <xf borderId="0" fillId="0" fontId="5" numFmtId="0" xfId="0" applyFont="1"/>
    <xf borderId="0" fillId="0" fontId="1" numFmtId="164" xfId="0" applyFont="1" applyNumberFormat="1"/>
    <xf borderId="0" fillId="0" fontId="6" numFmtId="0" xfId="0" applyFont="1"/>
    <xf borderId="0" fillId="0" fontId="7" numFmtId="0" xfId="0" applyAlignment="1" applyFont="1">
      <alignment horizontal="center" shrinkToFit="0" wrapText="1"/>
    </xf>
    <xf borderId="0" fillId="0" fontId="6" numFmtId="0" xfId="0" applyAlignment="1" applyFont="1">
      <alignment shrinkToFit="0" wrapText="1"/>
    </xf>
    <xf borderId="0" fillId="0" fontId="7" numFmtId="0" xfId="0" applyAlignment="1" applyFont="1">
      <alignment horizontal="center"/>
    </xf>
    <xf borderId="0" fillId="0" fontId="6" numFmtId="0" xfId="0" applyAlignment="1" applyFont="1">
      <alignment horizontal="center" shrinkToFit="0" wrapText="1"/>
    </xf>
    <xf borderId="0" fillId="0" fontId="6" numFmtId="0" xfId="0" applyAlignment="1" applyFont="1">
      <alignment shrinkToFit="0" vertical="top" wrapText="1"/>
    </xf>
    <xf borderId="0" fillId="0" fontId="6" numFmtId="164" xfId="0" applyFont="1" applyNumberFormat="1"/>
    <xf borderId="0" fillId="0" fontId="6" numFmtId="165" xfId="0" applyFont="1" applyNumberFormat="1"/>
    <xf borderId="0" fillId="0" fontId="6" numFmtId="166" xfId="0" applyFont="1" applyNumberFormat="1"/>
    <xf borderId="0" fillId="0" fontId="6" numFmtId="2" xfId="0" applyFont="1" applyNumberFormat="1"/>
    <xf borderId="0" fillId="0" fontId="6" numFmtId="1" xfId="0" applyFont="1" applyNumberFormat="1"/>
    <xf borderId="0" fillId="0" fontId="7" numFmtId="0" xfId="0" applyFont="1"/>
    <xf borderId="0" fillId="0" fontId="6" numFmtId="167" xfId="0" applyFont="1" applyNumberFormat="1"/>
    <xf borderId="0" fillId="0" fontId="1" numFmtId="2" xfId="0" applyFont="1" applyNumberFormat="1"/>
    <xf borderId="0" fillId="0" fontId="8" numFmtId="0" xfId="0" applyFont="1"/>
    <xf borderId="0" fillId="0" fontId="9" numFmtId="0" xfId="0" applyFont="1"/>
    <xf borderId="3" fillId="2" fontId="10" numFmtId="0" xfId="0" applyAlignment="1" applyBorder="1" applyFill="1" applyFont="1">
      <alignment horizontal="center"/>
    </xf>
    <xf borderId="0" fillId="0" fontId="11" numFmtId="0" xfId="0" applyFont="1"/>
    <xf borderId="0" fillId="0" fontId="12" numFmtId="0" xfId="0" applyAlignment="1" applyFont="1">
      <alignment shrinkToFit="0" wrapText="1"/>
    </xf>
    <xf borderId="0" fillId="0" fontId="1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3.xml"/><Relationship Id="rId11" Type="http://schemas.openxmlformats.org/officeDocument/2006/relationships/worksheet" Target="worksheets/sheet4.xml"/><Relationship Id="rId10" Type="http://schemas.openxmlformats.org/officeDocument/2006/relationships/worksheet" Target="worksheets/sheet3.xml"/><Relationship Id="rId13" Type="http://schemas.openxmlformats.org/officeDocument/2006/relationships/worksheet" Target="worksheets/sheet6.xml"/><Relationship Id="rId12" Type="http://schemas.openxmlformats.org/officeDocument/2006/relationships/worksheet" Target="worksheets/sheet5.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chartsheet" Target="chartsheets/sheet1.xml"/><Relationship Id="rId4" Type="http://schemas.openxmlformats.org/officeDocument/2006/relationships/chartsheet" Target="chartsheets/sheet2.xml"/><Relationship Id="rId9" Type="http://schemas.openxmlformats.org/officeDocument/2006/relationships/worksheet" Target="worksheets/sheet2.xml"/><Relationship Id="rId15" Type="http://schemas.openxmlformats.org/officeDocument/2006/relationships/worksheet" Target="worksheets/sheet8.xml"/><Relationship Id="rId14" Type="http://schemas.openxmlformats.org/officeDocument/2006/relationships/worksheet" Target="worksheets/sheet7.xml"/><Relationship Id="rId17" Type="http://schemas.openxmlformats.org/officeDocument/2006/relationships/worksheet" Target="worksheets/sheet10.xml"/><Relationship Id="rId16" Type="http://schemas.openxmlformats.org/officeDocument/2006/relationships/worksheet" Target="worksheets/sheet9.xml"/><Relationship Id="rId5" Type="http://schemas.openxmlformats.org/officeDocument/2006/relationships/chartsheet" Target="chartsheets/sheet3.xml"/><Relationship Id="rId19" Type="http://schemas.openxmlformats.org/officeDocument/2006/relationships/worksheet" Target="worksheets/sheet12.xml"/><Relationship Id="rId6" Type="http://schemas.openxmlformats.org/officeDocument/2006/relationships/chartsheet" Target="chartsheets/sheet4.xml"/><Relationship Id="rId18" Type="http://schemas.openxmlformats.org/officeDocument/2006/relationships/worksheet" Target="worksheets/sheet11.xml"/><Relationship Id="rId7" Type="http://schemas.openxmlformats.org/officeDocument/2006/relationships/chartsheet" Target="chartsheets/sheet5.xml"/><Relationship Id="rId8" Type="http://schemas.openxmlformats.org/officeDocument/2006/relationships/worksheet" Target="worksheets/sheet1.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800">
                <a:solidFill>
                  <a:srgbClr val="000000"/>
                </a:solidFill>
                <a:latin typeface="Arial"/>
              </a:defRPr>
            </a:pPr>
            <a:r>
              <a:t>Figure 18a: Individual Income Taxes as a Percentage of  Household Income by Income Group, 1979-2006</a:t>
            </a:r>
          </a:p>
        </c:rich>
      </c:tx>
      <c:overlay val="0"/>
    </c:title>
    <c:plotArea>
      <c:layout>
        <c:manualLayout>
          <c:xMode val="edge"/>
          <c:yMode val="edge"/>
          <c:x val="0.08213096559378524"/>
          <c:y val="0.19412724306688423"/>
          <c:w val="0.9067702552719201"/>
          <c:h val="0.6835236541598697"/>
        </c:manualLayout>
      </c:layout>
      <c:lineChart>
        <c:varyColors val="0"/>
        <c:ser>
          <c:idx val="0"/>
          <c:order val="0"/>
          <c:spPr>
            <a:ln cmpd="sng" w="19050">
              <a:solidFill>
                <a:srgbClr val="C0C0C0"/>
              </a:solidFill>
            </a:ln>
          </c:spPr>
          <c:marker>
            <c:symbol val="none"/>
          </c:marker>
          <c:cat>
            <c:strRef>
              <c:f>'Recession Data'!$B$6:$B$117</c:f>
            </c:strRef>
          </c:cat>
          <c:val>
            <c:numRef>
              <c:f>'Recession Data'!$C$6:$C$117</c:f>
            </c:numRef>
          </c:val>
          <c:smooth val="0"/>
        </c:ser>
        <c:axId val="1579317615"/>
        <c:axId val="627598935"/>
      </c:lineChart>
      <c:catAx>
        <c:axId val="1579317615"/>
        <c:scaling>
          <c:orientation val="minMax"/>
        </c:scaling>
        <c:delete val="1"/>
        <c:axPos val="b"/>
        <c:txPr>
          <a:bodyPr rot="0"/>
          <a:lstStyle/>
          <a:p>
            <a:pPr lvl="0">
              <a:defRPr b="0" i="0" sz="800">
                <a:solidFill>
                  <a:srgbClr val="000000"/>
                </a:solidFill>
                <a:latin typeface="Arial"/>
              </a:defRPr>
            </a:pPr>
          </a:p>
        </c:txPr>
        <c:crossAx val="627598935"/>
      </c:catAx>
      <c:valAx>
        <c:axId val="627598935"/>
        <c:scaling>
          <c:orientation val="minMax"/>
        </c:scaling>
        <c:delete val="0"/>
        <c:axPos val="r"/>
        <c:majorGridlines>
          <c:spPr>
            <a:ln>
              <a:solidFill>
                <a:srgbClr val="B7B7B7"/>
              </a:solidFill>
            </a:ln>
          </c:spPr>
        </c:majorGridlines>
        <c:numFmt formatCode="General" sourceLinked="1"/>
        <c:tickLblPos val="nextTo"/>
        <c:spPr>
          <a:ln w="47625">
            <a:noFill/>
          </a:ln>
        </c:spPr>
        <c:txPr>
          <a:bodyPr/>
          <a:lstStyle/>
          <a:p>
            <a:pPr lvl="0">
              <a:defRPr b="0"/>
            </a:pPr>
          </a:p>
        </c:txPr>
        <c:crossAx val="1579317615"/>
        <c:crosses val="max"/>
      </c:valAx>
      <c:spPr>
        <a:solidFill>
          <a:srgbClr val="FFFFFF"/>
        </a:solidFill>
      </c:spPr>
    </c:plotArea>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800">
                <a:solidFill>
                  <a:srgbClr val="000000"/>
                </a:solidFill>
                <a:latin typeface="Arial"/>
              </a:defRPr>
            </a:pPr>
            <a:r>
              <a:t>Figure 18b: Payroll Taxes as a Percentage of Household Income by Income Group, 1979-2006</a:t>
            </a:r>
          </a:p>
        </c:rich>
      </c:tx>
      <c:overlay val="0"/>
    </c:title>
    <c:plotArea>
      <c:layout>
        <c:manualLayout>
          <c:xMode val="edge"/>
          <c:yMode val="edge"/>
          <c:x val="0.08546059933407327"/>
          <c:y val="0.2495921696574257"/>
          <c:w val="0.9034406215316315"/>
          <c:h val="0.6019575856443726"/>
        </c:manualLayout>
      </c:layout>
      <c:lineChart>
        <c:varyColors val="0"/>
        <c:ser>
          <c:idx val="0"/>
          <c:order val="0"/>
          <c:spPr>
            <a:ln cmpd="sng" w="19050">
              <a:solidFill>
                <a:srgbClr val="C0C0C0"/>
              </a:solidFill>
            </a:ln>
          </c:spPr>
          <c:marker>
            <c:symbol val="none"/>
          </c:marker>
          <c:cat>
            <c:strRef>
              <c:f>'Recession Data'!$B$6:$B$117</c:f>
            </c:strRef>
          </c:cat>
          <c:val>
            <c:numRef>
              <c:f>'Recession Data'!$C$6:$C$117</c:f>
            </c:numRef>
          </c:val>
          <c:smooth val="0"/>
        </c:ser>
        <c:axId val="1630203007"/>
        <c:axId val="1225400649"/>
      </c:lineChart>
      <c:catAx>
        <c:axId val="1630203007"/>
        <c:scaling>
          <c:orientation val="minMax"/>
        </c:scaling>
        <c:delete val="1"/>
        <c:axPos val="b"/>
        <c:txPr>
          <a:bodyPr rot="0"/>
          <a:lstStyle/>
          <a:p>
            <a:pPr lvl="0">
              <a:defRPr b="0" i="0" sz="800">
                <a:solidFill>
                  <a:srgbClr val="000000"/>
                </a:solidFill>
                <a:latin typeface="Arial"/>
              </a:defRPr>
            </a:pPr>
          </a:p>
        </c:txPr>
        <c:crossAx val="1225400649"/>
      </c:catAx>
      <c:valAx>
        <c:axId val="1225400649"/>
        <c:scaling>
          <c:orientation val="minMax"/>
        </c:scaling>
        <c:delete val="0"/>
        <c:axPos val="r"/>
        <c:majorGridlines>
          <c:spPr>
            <a:ln>
              <a:solidFill>
                <a:srgbClr val="B7B7B7"/>
              </a:solidFill>
            </a:ln>
          </c:spPr>
        </c:majorGridlines>
        <c:numFmt formatCode="General" sourceLinked="1"/>
        <c:tickLblPos val="nextTo"/>
        <c:spPr>
          <a:ln w="47625">
            <a:noFill/>
          </a:ln>
        </c:spPr>
        <c:txPr>
          <a:bodyPr/>
          <a:lstStyle/>
          <a:p>
            <a:pPr lvl="0">
              <a:defRPr b="0"/>
            </a:pPr>
          </a:p>
        </c:txPr>
        <c:crossAx val="1630203007"/>
        <c:crosses val="max"/>
      </c:valAx>
      <c:spPr>
        <a:solidFill>
          <a:srgbClr val="FFFFFF"/>
        </a:solidFill>
      </c:spPr>
    </c:plotArea>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800">
                <a:solidFill>
                  <a:srgbClr val="000000"/>
                </a:solidFill>
                <a:latin typeface="Arial"/>
              </a:defRPr>
            </a:pPr>
            <a:r>
              <a:t>Figure 18c: All Federal Taxes Taxes as a Percentage of Household Income by Income Group, 1979-2006</a:t>
            </a:r>
          </a:p>
        </c:rich>
      </c:tx>
      <c:overlay val="0"/>
    </c:title>
    <c:plotArea>
      <c:layout>
        <c:manualLayout>
          <c:xMode val="edge"/>
          <c:yMode val="edge"/>
          <c:x val="0.077691453940067"/>
          <c:y val="0.19412724306688423"/>
          <c:w val="0.9112097669256375"/>
          <c:h val="0.6835236541598697"/>
        </c:manualLayout>
      </c:layout>
      <c:lineChart>
        <c:varyColors val="0"/>
        <c:ser>
          <c:idx val="0"/>
          <c:order val="0"/>
          <c:spPr>
            <a:ln cmpd="sng" w="19050">
              <a:solidFill>
                <a:srgbClr val="C0C0C0"/>
              </a:solidFill>
            </a:ln>
          </c:spPr>
          <c:marker>
            <c:symbol val="none"/>
          </c:marker>
          <c:cat>
            <c:strRef>
              <c:f>'Recession Data'!$B$6:$B$117</c:f>
            </c:strRef>
          </c:cat>
          <c:val>
            <c:numRef>
              <c:f>'Recession Data'!$C$6:$C$117</c:f>
            </c:numRef>
          </c:val>
          <c:smooth val="0"/>
        </c:ser>
        <c:axId val="1484765332"/>
        <c:axId val="525073509"/>
      </c:lineChart>
      <c:catAx>
        <c:axId val="1484765332"/>
        <c:scaling>
          <c:orientation val="minMax"/>
        </c:scaling>
        <c:delete val="1"/>
        <c:axPos val="b"/>
        <c:txPr>
          <a:bodyPr rot="0"/>
          <a:lstStyle/>
          <a:p>
            <a:pPr lvl="0">
              <a:defRPr b="0" i="0" sz="800">
                <a:solidFill>
                  <a:srgbClr val="000000"/>
                </a:solidFill>
                <a:latin typeface="Arial"/>
              </a:defRPr>
            </a:pPr>
          </a:p>
        </c:txPr>
        <c:crossAx val="525073509"/>
      </c:catAx>
      <c:valAx>
        <c:axId val="525073509"/>
        <c:scaling>
          <c:orientation val="minMax"/>
        </c:scaling>
        <c:delete val="0"/>
        <c:axPos val="r"/>
        <c:majorGridlines>
          <c:spPr>
            <a:ln>
              <a:solidFill>
                <a:srgbClr val="B7B7B7"/>
              </a:solidFill>
            </a:ln>
          </c:spPr>
        </c:majorGridlines>
        <c:numFmt formatCode="General" sourceLinked="1"/>
        <c:tickLblPos val="nextTo"/>
        <c:spPr>
          <a:ln w="47625">
            <a:noFill/>
          </a:ln>
        </c:spPr>
        <c:txPr>
          <a:bodyPr/>
          <a:lstStyle/>
          <a:p>
            <a:pPr lvl="0">
              <a:defRPr b="0"/>
            </a:pPr>
          </a:p>
        </c:txPr>
        <c:crossAx val="1484765332"/>
        <c:crosses val="max"/>
      </c:valAx>
      <c:spPr>
        <a:solidFill>
          <a:srgbClr val="FFFFFF"/>
        </a:solidFill>
      </c:spPr>
    </c:plotArea>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800">
                <a:solidFill>
                  <a:srgbClr val="000000"/>
                </a:solidFill>
                <a:latin typeface="Arial"/>
              </a:defRPr>
            </a:pPr>
            <a:r>
              <a:t>Figure 19a: Tax Progressivity Indices Based on Concentration of Tax Payments 1979-2006</a:t>
            </a:r>
          </a:p>
        </c:rich>
      </c:tx>
      <c:overlay val="0"/>
    </c:title>
    <c:plotArea>
      <c:layout>
        <c:manualLayout>
          <c:xMode val="edge"/>
          <c:yMode val="edge"/>
          <c:x val="0.077691453940067"/>
          <c:y val="0.13376835236541781"/>
          <c:w val="0.9200887902330801"/>
          <c:h val="0.732463295269168"/>
        </c:manualLayout>
      </c:layout>
      <c:lineChart>
        <c:varyColors val="0"/>
        <c:ser>
          <c:idx val="0"/>
          <c:order val="0"/>
          <c:spPr>
            <a:ln cmpd="sng" w="19050">
              <a:solidFill>
                <a:srgbClr val="C0C0C0"/>
              </a:solidFill>
            </a:ln>
          </c:spPr>
          <c:marker>
            <c:symbol val="none"/>
          </c:marker>
          <c:cat>
            <c:strRef>
              <c:f>'Recession Data'!$B$6:$B$117</c:f>
            </c:strRef>
          </c:cat>
          <c:val>
            <c:numRef>
              <c:f>'Recession Data'!$C$6:$C$117</c:f>
            </c:numRef>
          </c:val>
          <c:smooth val="0"/>
        </c:ser>
        <c:axId val="1173997611"/>
        <c:axId val="1649369071"/>
      </c:lineChart>
      <c:catAx>
        <c:axId val="1173997611"/>
        <c:scaling>
          <c:orientation val="minMax"/>
        </c:scaling>
        <c:delete val="1"/>
        <c:axPos val="b"/>
        <c:txPr>
          <a:bodyPr rot="0"/>
          <a:lstStyle/>
          <a:p>
            <a:pPr lvl="0">
              <a:defRPr b="0" i="0" sz="1000">
                <a:solidFill>
                  <a:srgbClr val="000000"/>
                </a:solidFill>
                <a:latin typeface="Arial"/>
              </a:defRPr>
            </a:pPr>
          </a:p>
        </c:txPr>
        <c:crossAx val="1649369071"/>
      </c:catAx>
      <c:valAx>
        <c:axId val="1649369071"/>
        <c:scaling>
          <c:orientation val="minMax"/>
        </c:scaling>
        <c:delete val="0"/>
        <c:axPos val="r"/>
        <c:majorGridlines>
          <c:spPr>
            <a:ln>
              <a:solidFill>
                <a:srgbClr val="B7B7B7"/>
              </a:solidFill>
            </a:ln>
          </c:spPr>
        </c:majorGridlines>
        <c:numFmt formatCode="General" sourceLinked="1"/>
        <c:tickLblPos val="nextTo"/>
        <c:spPr>
          <a:ln w="47625">
            <a:noFill/>
          </a:ln>
        </c:spPr>
        <c:txPr>
          <a:bodyPr/>
          <a:lstStyle/>
          <a:p>
            <a:pPr lvl="0">
              <a:defRPr b="0"/>
            </a:pPr>
          </a:p>
        </c:txPr>
        <c:crossAx val="1173997611"/>
        <c:crosses val="max"/>
      </c:valAx>
      <c:spPr>
        <a:solidFill>
          <a:srgbClr val="FFFFFF"/>
        </a:solidFill>
      </c:spPr>
    </c:plotArea>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800">
                <a:solidFill>
                  <a:srgbClr val="000000"/>
                </a:solidFill>
                <a:latin typeface="Arial"/>
              </a:defRPr>
            </a:pPr>
            <a:r>
              <a:t>Figure 19b: Tax Progressivity Indices Based Equalization of Income Distribution, 1979-2006</a:t>
            </a:r>
          </a:p>
        </c:rich>
      </c:tx>
      <c:overlay val="0"/>
    </c:title>
    <c:plotArea>
      <c:layout>
        <c:manualLayout>
          <c:xMode val="edge"/>
          <c:yMode val="edge"/>
          <c:x val="0.077691453940067"/>
          <c:y val="0.1337683523654178"/>
          <c:w val="0.92008879023308"/>
          <c:h val="0.732463295269168"/>
        </c:manualLayout>
      </c:layout>
      <c:lineChart>
        <c:varyColors val="0"/>
        <c:ser>
          <c:idx val="0"/>
          <c:order val="0"/>
          <c:spPr>
            <a:ln cmpd="sng" w="19050">
              <a:solidFill>
                <a:srgbClr val="C0C0C0"/>
              </a:solidFill>
            </a:ln>
          </c:spPr>
          <c:marker>
            <c:symbol val="none"/>
          </c:marker>
          <c:cat>
            <c:strRef>
              <c:f>'Recession Data'!$B$6:$B$117</c:f>
            </c:strRef>
          </c:cat>
          <c:val>
            <c:numRef>
              <c:f>'Recession Data'!$C$6:$C$117</c:f>
            </c:numRef>
          </c:val>
          <c:smooth val="0"/>
        </c:ser>
        <c:axId val="291687349"/>
        <c:axId val="441060238"/>
      </c:lineChart>
      <c:catAx>
        <c:axId val="291687349"/>
        <c:scaling>
          <c:orientation val="minMax"/>
        </c:scaling>
        <c:delete val="1"/>
        <c:axPos val="b"/>
        <c:txPr>
          <a:bodyPr rot="0"/>
          <a:lstStyle/>
          <a:p>
            <a:pPr lvl="0">
              <a:defRPr b="0" i="0" sz="1000">
                <a:solidFill>
                  <a:srgbClr val="000000"/>
                </a:solidFill>
                <a:latin typeface="Arial"/>
              </a:defRPr>
            </a:pPr>
          </a:p>
        </c:txPr>
        <c:crossAx val="441060238"/>
      </c:catAx>
      <c:valAx>
        <c:axId val="441060238"/>
        <c:scaling>
          <c:orientation val="minMax"/>
        </c:scaling>
        <c:delete val="0"/>
        <c:axPos val="r"/>
        <c:majorGridlines>
          <c:spPr>
            <a:ln>
              <a:solidFill>
                <a:srgbClr val="B7B7B7"/>
              </a:solidFill>
            </a:ln>
          </c:spPr>
        </c:majorGridlines>
        <c:numFmt formatCode="General" sourceLinked="1"/>
        <c:tickLblPos val="nextTo"/>
        <c:spPr>
          <a:ln w="47625">
            <a:noFill/>
          </a:ln>
        </c:spPr>
        <c:txPr>
          <a:bodyPr/>
          <a:lstStyle/>
          <a:p>
            <a:pPr lvl="0">
              <a:defRPr b="0"/>
            </a:pPr>
          </a:p>
        </c:txPr>
        <c:crossAx val="291687349"/>
        <c:crosses val="max"/>
      </c:valAx>
      <c:spPr>
        <a:solidFill>
          <a:srgbClr val="FFFFFF"/>
        </a:solidFill>
      </c:spPr>
    </c:plotArea>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07959213221361731"/>
          <c:y val="0.09825384810253315"/>
          <c:w val="0.8634610307732258"/>
          <c:h val="0.8044249197158464"/>
        </c:manualLayout>
      </c:layout>
      <c:lineChart>
        <c:varyColors val="0"/>
        <c:ser>
          <c:idx val="0"/>
          <c:order val="0"/>
          <c:spPr>
            <a:ln cmpd="sng" w="19050">
              <a:solidFill>
                <a:srgbClr val="D9D9D9"/>
              </a:solidFill>
            </a:ln>
          </c:spPr>
          <c:marker>
            <c:symbol val="none"/>
          </c:marker>
          <c:cat>
            <c:strRef>
              <c:f>'Recession Data'!$B$2:$B$153</c:f>
            </c:strRef>
          </c:cat>
          <c:val>
            <c:numRef>
              <c:f>'Recession Data'!$C$2:$C$149</c:f>
            </c:numRef>
          </c:val>
          <c:smooth val="0"/>
        </c:ser>
        <c:axId val="1870970351"/>
        <c:axId val="428104360"/>
      </c:lineChart>
      <c:catAx>
        <c:axId val="1870970351"/>
        <c:scaling>
          <c:orientation val="minMax"/>
        </c:scaling>
        <c:delete val="1"/>
        <c:axPos val="b"/>
        <c:txPr>
          <a:bodyPr rot="0"/>
          <a:lstStyle/>
          <a:p>
            <a:pPr lvl="0">
              <a:defRPr b="0" i="0" sz="1100">
                <a:solidFill>
                  <a:srgbClr val="000000"/>
                </a:solidFill>
                <a:latin typeface="Arial"/>
              </a:defRPr>
            </a:pPr>
          </a:p>
        </c:txPr>
        <c:crossAx val="428104360"/>
      </c:catAx>
      <c:valAx>
        <c:axId val="428104360"/>
        <c:scaling>
          <c:orientation val="minMax"/>
        </c:scaling>
        <c:delete val="0"/>
        <c:axPos val="r"/>
        <c:majorGridlines>
          <c:spPr>
            <a:ln>
              <a:solidFill>
                <a:srgbClr val="B7B7B7"/>
              </a:solidFill>
            </a:ln>
          </c:spPr>
        </c:majorGridlines>
        <c:numFmt formatCode="General" sourceLinked="1"/>
        <c:tickLblPos val="nextTo"/>
        <c:spPr>
          <a:ln w="47625">
            <a:noFill/>
          </a:ln>
        </c:spPr>
        <c:txPr>
          <a:bodyPr/>
          <a:lstStyle/>
          <a:p>
            <a:pPr lvl="0">
              <a:defRPr b="0"/>
            </a:pPr>
          </a:p>
        </c:txPr>
        <c:crossAx val="1870970351"/>
        <c:crosses val="max"/>
      </c:valAx>
      <c:spPr>
        <a:solidFill>
          <a:srgbClr val="FFFFFF"/>
        </a:solidFill>
      </c:spPr>
    </c:plotArea>
  </c:chart>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08477059768558917"/>
          <c:y val="0.09825384810253315"/>
          <c:w val="0.8582825000203875"/>
          <c:h val="0.8044249197158464"/>
        </c:manualLayout>
      </c:layout>
      <c:lineChart>
        <c:varyColors val="0"/>
        <c:ser>
          <c:idx val="0"/>
          <c:order val="0"/>
          <c:spPr>
            <a:ln cmpd="sng" w="19050">
              <a:solidFill>
                <a:srgbClr val="D9D9D9"/>
              </a:solidFill>
            </a:ln>
          </c:spPr>
          <c:marker>
            <c:symbol val="none"/>
          </c:marker>
          <c:cat>
            <c:strRef>
              <c:f>'Recession Data'!$B$2:$B$153</c:f>
            </c:strRef>
          </c:cat>
          <c:val>
            <c:numRef>
              <c:f>'Recession Data'!$C$2:$C$149</c:f>
            </c:numRef>
          </c:val>
          <c:smooth val="0"/>
        </c:ser>
        <c:axId val="2098931840"/>
        <c:axId val="258347066"/>
      </c:lineChart>
      <c:catAx>
        <c:axId val="2098931840"/>
        <c:scaling>
          <c:orientation val="minMax"/>
        </c:scaling>
        <c:delete val="1"/>
        <c:axPos val="b"/>
        <c:txPr>
          <a:bodyPr rot="0"/>
          <a:lstStyle/>
          <a:p>
            <a:pPr lvl="0">
              <a:defRPr b="0" i="0" sz="1100">
                <a:solidFill>
                  <a:srgbClr val="000000"/>
                </a:solidFill>
                <a:latin typeface="Arial"/>
              </a:defRPr>
            </a:pPr>
          </a:p>
        </c:txPr>
        <c:crossAx val="258347066"/>
      </c:catAx>
      <c:valAx>
        <c:axId val="258347066"/>
        <c:scaling>
          <c:orientation val="minMax"/>
        </c:scaling>
        <c:delete val="0"/>
        <c:axPos val="r"/>
        <c:majorGridlines>
          <c:spPr>
            <a:ln>
              <a:solidFill>
                <a:srgbClr val="B7B7B7"/>
              </a:solidFill>
            </a:ln>
          </c:spPr>
        </c:majorGridlines>
        <c:numFmt formatCode="General" sourceLinked="1"/>
        <c:tickLblPos val="nextTo"/>
        <c:spPr>
          <a:ln w="47625">
            <a:noFill/>
          </a:ln>
        </c:spPr>
        <c:txPr>
          <a:bodyPr/>
          <a:lstStyle/>
          <a:p>
            <a:pPr lvl="0">
              <a:defRPr b="0"/>
            </a:pPr>
          </a:p>
        </c:txPr>
        <c:crossAx val="2098931840"/>
        <c:crosses val="max"/>
      </c:valAx>
      <c:spPr>
        <a:solidFill>
          <a:srgbClr val="FFFFFF"/>
        </a:solidFill>
      </c:spPr>
    </c:plotArea>
  </c:chart>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040833398952637934"/>
          <c:y val="0.02948857334255812"/>
          <c:w val="0.8013241133319873"/>
          <c:h val="0.8685746573344999"/>
        </c:manualLayout>
      </c:layout>
      <c:lineChart>
        <c:varyColors val="0"/>
        <c:ser>
          <c:idx val="0"/>
          <c:order val="0"/>
          <c:spPr>
            <a:ln cmpd="sng" w="19050">
              <a:solidFill>
                <a:srgbClr val="D9D9D9"/>
              </a:solidFill>
            </a:ln>
          </c:spPr>
          <c:marker>
            <c:symbol val="none"/>
          </c:marker>
          <c:cat>
            <c:strRef>
              <c:f>'Recession Data'!$B$2:$B$153</c:f>
            </c:strRef>
          </c:cat>
          <c:val>
            <c:numRef>
              <c:f>'Recession Data'!$C$2:$C$149</c:f>
            </c:numRef>
          </c:val>
          <c:smooth val="0"/>
        </c:ser>
        <c:axId val="582041290"/>
        <c:axId val="451408631"/>
      </c:lineChart>
      <c:catAx>
        <c:axId val="582041290"/>
        <c:scaling>
          <c:orientation val="minMax"/>
        </c:scaling>
        <c:delete val="1"/>
        <c:axPos val="b"/>
        <c:txPr>
          <a:bodyPr rot="0"/>
          <a:lstStyle/>
          <a:p>
            <a:pPr lvl="0">
              <a:defRPr b="0" i="0" sz="900">
                <a:solidFill>
                  <a:srgbClr val="000000"/>
                </a:solidFill>
                <a:latin typeface="Proxima Nova T Cond"/>
              </a:defRPr>
            </a:pPr>
          </a:p>
        </c:txPr>
        <c:crossAx val="451408631"/>
      </c:catAx>
      <c:valAx>
        <c:axId val="451408631"/>
        <c:scaling>
          <c:orientation val="minMax"/>
        </c:scaling>
        <c:delete val="0"/>
        <c:axPos val="r"/>
        <c:majorGridlines>
          <c:spPr>
            <a:ln>
              <a:solidFill>
                <a:srgbClr val="B7B7B7"/>
              </a:solidFill>
            </a:ln>
          </c:spPr>
        </c:majorGridlines>
        <c:numFmt formatCode="General" sourceLinked="1"/>
        <c:tickLblPos val="nextTo"/>
        <c:spPr>
          <a:ln w="47625">
            <a:noFill/>
          </a:ln>
        </c:spPr>
        <c:txPr>
          <a:bodyPr/>
          <a:lstStyle/>
          <a:p>
            <a:pPr lvl="0">
              <a:defRPr b="0"/>
            </a:pPr>
          </a:p>
        </c:txPr>
        <c:crossAx val="582041290"/>
        <c:crosses val="max"/>
      </c:valAx>
      <c:spPr>
        <a:solidFill>
          <a:srgbClr val="FFFFFF"/>
        </a:solidFill>
      </c:spPr>
    </c:plotArea>
  </c:chart>
</c:chartSpace>
</file>

<file path=xl/charts/chart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040833398952637934"/>
          <c:y val="0.02948857334255812"/>
          <c:w val="0.8013241133319873"/>
          <c:h val="0.8685746573344999"/>
        </c:manualLayout>
      </c:layout>
      <c:lineChart>
        <c:varyColors val="0"/>
        <c:ser>
          <c:idx val="0"/>
          <c:order val="0"/>
          <c:spPr>
            <a:ln cmpd="sng" w="19050">
              <a:solidFill>
                <a:srgbClr val="D9D9D9"/>
              </a:solidFill>
            </a:ln>
          </c:spPr>
          <c:marker>
            <c:symbol val="none"/>
          </c:marker>
          <c:cat>
            <c:strRef>
              <c:f>'Recession Data'!$B$2:$B$153</c:f>
            </c:strRef>
          </c:cat>
          <c:val>
            <c:numRef>
              <c:f>'Recession Data'!$C$2:$C$149</c:f>
            </c:numRef>
          </c:val>
          <c:smooth val="0"/>
        </c:ser>
        <c:axId val="976167380"/>
        <c:axId val="1395766917"/>
      </c:lineChart>
      <c:catAx>
        <c:axId val="976167380"/>
        <c:scaling>
          <c:orientation val="minMax"/>
        </c:scaling>
        <c:delete val="1"/>
        <c:axPos val="b"/>
        <c:txPr>
          <a:bodyPr rot="0"/>
          <a:lstStyle/>
          <a:p>
            <a:pPr lvl="0">
              <a:defRPr b="0" i="0" sz="900">
                <a:solidFill>
                  <a:srgbClr val="000000"/>
                </a:solidFill>
                <a:latin typeface="Proxima Nova T Cond"/>
              </a:defRPr>
            </a:pPr>
          </a:p>
        </c:txPr>
        <c:crossAx val="1395766917"/>
      </c:catAx>
      <c:valAx>
        <c:axId val="1395766917"/>
        <c:scaling>
          <c:orientation val="minMax"/>
        </c:scaling>
        <c:delete val="0"/>
        <c:axPos val="r"/>
        <c:majorGridlines>
          <c:spPr>
            <a:ln>
              <a:solidFill>
                <a:srgbClr val="B7B7B7"/>
              </a:solidFill>
            </a:ln>
          </c:spPr>
        </c:majorGridlines>
        <c:numFmt formatCode="General" sourceLinked="1"/>
        <c:tickLblPos val="nextTo"/>
        <c:spPr>
          <a:ln w="47625">
            <a:noFill/>
          </a:ln>
        </c:spPr>
        <c:txPr>
          <a:bodyPr/>
          <a:lstStyle/>
          <a:p>
            <a:pPr lvl="0">
              <a:defRPr b="0"/>
            </a:pPr>
          </a:p>
        </c:txPr>
        <c:crossAx val="976167380"/>
        <c:crosses val="max"/>
      </c:valAx>
      <c:spPr>
        <a:solidFill>
          <a:srgbClr val="FFFFFF"/>
        </a:solidFill>
      </c:spPr>
    </c:plotArea>
  </c:chart>
</c:chartSpace>
</file>

<file path=xl/charts/chart1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040833398952637934"/>
          <c:y val="0.02948857334255812"/>
          <c:w val="0.9215869891263594"/>
          <c:h val="0.8685746573344999"/>
        </c:manualLayout>
      </c:layout>
      <c:lineChart>
        <c:varyColors val="0"/>
        <c:ser>
          <c:idx val="0"/>
          <c:order val="0"/>
          <c:spPr>
            <a:ln cmpd="sng" w="19050">
              <a:solidFill>
                <a:srgbClr val="D9D9D9"/>
              </a:solidFill>
            </a:ln>
          </c:spPr>
          <c:marker>
            <c:symbol val="none"/>
          </c:marker>
          <c:cat>
            <c:strRef>
              <c:f>'Recession Data'!$B$2:$B$153</c:f>
            </c:strRef>
          </c:cat>
          <c:val>
            <c:numRef>
              <c:f>'Recession Data'!$C$2:$C$149</c:f>
            </c:numRef>
          </c:val>
          <c:smooth val="0"/>
        </c:ser>
        <c:axId val="1011477902"/>
        <c:axId val="372090724"/>
      </c:lineChart>
      <c:catAx>
        <c:axId val="1011477902"/>
        <c:scaling>
          <c:orientation val="minMax"/>
        </c:scaling>
        <c:delete val="1"/>
        <c:axPos val="b"/>
        <c:txPr>
          <a:bodyPr rot="0"/>
          <a:lstStyle/>
          <a:p>
            <a:pPr lvl="0">
              <a:defRPr b="0" i="0" sz="900">
                <a:solidFill>
                  <a:srgbClr val="000000"/>
                </a:solidFill>
                <a:latin typeface="Proxima Nova T Cond"/>
              </a:defRPr>
            </a:pPr>
          </a:p>
        </c:txPr>
        <c:crossAx val="372090724"/>
      </c:catAx>
      <c:valAx>
        <c:axId val="372090724"/>
        <c:scaling>
          <c:orientation val="minMax"/>
        </c:scaling>
        <c:delete val="0"/>
        <c:axPos val="r"/>
        <c:majorGridlines>
          <c:spPr>
            <a:ln>
              <a:solidFill>
                <a:srgbClr val="B7B7B7"/>
              </a:solidFill>
            </a:ln>
          </c:spPr>
        </c:majorGridlines>
        <c:numFmt formatCode="General" sourceLinked="1"/>
        <c:tickLblPos val="nextTo"/>
        <c:spPr>
          <a:ln w="47625">
            <a:noFill/>
          </a:ln>
        </c:spPr>
        <c:txPr>
          <a:bodyPr/>
          <a:lstStyle/>
          <a:p>
            <a:pPr lvl="0">
              <a:defRPr b="0"/>
            </a:pPr>
          </a:p>
        </c:txPr>
        <c:crossAx val="1011477902"/>
        <c:crosses val="max"/>
      </c:valAx>
      <c:spPr>
        <a:solidFill>
          <a:srgbClr val="FFFFFF"/>
        </a:solidFill>
      </c:spPr>
    </c:plotArea>
  </c:chart>
</c:chartSpace>
</file>

<file path=xl/charts/chart1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040833398952637934"/>
          <c:y val="0.02948857334255812"/>
          <c:w val="0.9256165552828284"/>
          <c:h val="0.8685746573344999"/>
        </c:manualLayout>
      </c:layout>
      <c:lineChart>
        <c:varyColors val="0"/>
        <c:ser>
          <c:idx val="0"/>
          <c:order val="0"/>
          <c:spPr>
            <a:ln cmpd="sng" w="19050">
              <a:solidFill>
                <a:srgbClr val="D9D9D9"/>
              </a:solidFill>
            </a:ln>
          </c:spPr>
          <c:marker>
            <c:symbol val="none"/>
          </c:marker>
          <c:cat>
            <c:strRef>
              <c:f>'Recession Data'!$B$2:$B$153</c:f>
            </c:strRef>
          </c:cat>
          <c:val>
            <c:numRef>
              <c:f>'Recession Data'!$C$2:$C$149</c:f>
            </c:numRef>
          </c:val>
          <c:smooth val="0"/>
        </c:ser>
        <c:axId val="1015593999"/>
        <c:axId val="1781003850"/>
      </c:lineChart>
      <c:catAx>
        <c:axId val="1015593999"/>
        <c:scaling>
          <c:orientation val="minMax"/>
        </c:scaling>
        <c:delete val="1"/>
        <c:axPos val="b"/>
        <c:txPr>
          <a:bodyPr rot="0"/>
          <a:lstStyle/>
          <a:p>
            <a:pPr lvl="0">
              <a:defRPr b="0" i="0" sz="900">
                <a:solidFill>
                  <a:srgbClr val="000000"/>
                </a:solidFill>
                <a:latin typeface="Proxima Nova T Cond"/>
              </a:defRPr>
            </a:pPr>
          </a:p>
        </c:txPr>
        <c:crossAx val="1781003850"/>
      </c:catAx>
      <c:valAx>
        <c:axId val="1781003850"/>
        <c:scaling>
          <c:orientation val="minMax"/>
        </c:scaling>
        <c:delete val="0"/>
        <c:axPos val="r"/>
        <c:majorGridlines>
          <c:spPr>
            <a:ln>
              <a:solidFill>
                <a:srgbClr val="B7B7B7"/>
              </a:solidFill>
            </a:ln>
          </c:spPr>
        </c:majorGridlines>
        <c:numFmt formatCode="General" sourceLinked="1"/>
        <c:tickLblPos val="nextTo"/>
        <c:spPr>
          <a:ln w="47625">
            <a:noFill/>
          </a:ln>
        </c:spPr>
        <c:txPr>
          <a:bodyPr/>
          <a:lstStyle/>
          <a:p>
            <a:pPr lvl="0">
              <a:defRPr b="0"/>
            </a:pPr>
          </a:p>
        </c:txPr>
        <c:crossAx val="1015593999"/>
        <c:crosses val="max"/>
      </c:valAx>
      <c:spPr>
        <a:solidFill>
          <a:srgbClr val="FFFFFF"/>
        </a:solidFill>
      </c:spPr>
    </c:plotArea>
  </c:chart>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chart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chart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chart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chartsheets/sheet1.xml><?xml version="1.0" encoding="utf-8"?>
<chart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drawing r:id="rId1"/>
</chartsheet>
</file>

<file path=xl/chartsheets/sheet2.xml><?xml version="1.0" encoding="utf-8"?>
<chart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drawing r:id="rId1"/>
</chartsheet>
</file>

<file path=xl/chartsheets/sheet3.xml><?xml version="1.0" encoding="utf-8"?>
<chart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drawing r:id="rId1"/>
</chartsheet>
</file>

<file path=xl/chartsheets/sheet4.xml><?xml version="1.0" encoding="utf-8"?>
<chart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drawing r:id="rId1"/>
</chartsheet>
</file>

<file path=xl/chartsheets/sheet5.xml><?xml version="1.0" encoding="utf-8"?>
<chart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 Id="rId2" Type="http://schemas.openxmlformats.org/officeDocument/2006/relationships/chart" Target="../charts/chart7.xml"/></Relationships>
</file>

<file path=xl/drawings/_rels/drawing7.xml.rels><?xml version="1.0" encoding="UTF-8" standalone="yes"?><Relationships xmlns="http://schemas.openxmlformats.org/package/2006/relationships"><Relationship Id="rId1" Type="http://schemas.openxmlformats.org/officeDocument/2006/relationships/chart" Target="../charts/chart8.xml"/></Relationships>
</file>

<file path=xl/drawings/_rels/drawing8.xml.rels><?xml version="1.0" encoding="UTF-8" standalone="yes"?><Relationships xmlns="http://schemas.openxmlformats.org/package/2006/relationships"><Relationship Id="rId1" Type="http://schemas.openxmlformats.org/officeDocument/2006/relationships/chart" Target="../charts/chart9.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absoluteAnchor>
    <xdr:pos x="0" y="0"/>
    <xdr:ext cx="8610600" cy="6276975"/>
    <xdr:graphicFrame>
      <xdr:nvGraphicFramePr>
        <xdr:cNvPr id="1" name="Chart 1"/>
        <xdr:cNvGraphicFramePr/>
      </xdr:nvGraphicFramePr>
      <xdr:xfrm>
        <a:off x="0" y="0"/>
        <a:ext cx="0" cy="0"/>
      </xdr:xfrm>
      <a:graphic>
        <a:graphicData uri="http://schemas.openxmlformats.org/drawingml/2006/chart">
          <c:chart r:id="rId1"/>
        </a:graphicData>
      </a:graphic>
    </xdr:graphicFrame>
    <xdr:clientData fLocksWithSheet="0"/>
  </xdr:absolute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absoluteAnchor>
    <xdr:pos x="0" y="0"/>
    <xdr:ext cx="8610600" cy="6276975"/>
    <xdr:graphicFrame>
      <xdr:nvGraphicFramePr>
        <xdr:cNvPr id="2" name="Chart 2"/>
        <xdr:cNvGraphicFramePr/>
      </xdr:nvGraphicFramePr>
      <xdr:xfrm>
        <a:off x="0" y="0"/>
        <a:ext cx="0" cy="0"/>
      </xdr:xfrm>
      <a:graphic>
        <a:graphicData uri="http://schemas.openxmlformats.org/drawingml/2006/chart">
          <c:chart r:id="rId1"/>
        </a:graphicData>
      </a:graphic>
    </xdr:graphicFrame>
    <xdr:clientData fLocksWithSheet="0"/>
  </xdr:absolute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absoluteAnchor>
    <xdr:pos x="0" y="0"/>
    <xdr:ext cx="8610600" cy="6276975"/>
    <xdr:graphicFrame>
      <xdr:nvGraphicFramePr>
        <xdr:cNvPr id="3" name="Chart 3"/>
        <xdr:cNvGraphicFramePr/>
      </xdr:nvGraphicFramePr>
      <xdr:xfrm>
        <a:off x="0" y="0"/>
        <a:ext cx="0" cy="0"/>
      </xdr:xfrm>
      <a:graphic>
        <a:graphicData uri="http://schemas.openxmlformats.org/drawingml/2006/chart">
          <c:chart r:id="rId1"/>
        </a:graphicData>
      </a:graphic>
    </xdr:graphicFrame>
    <xdr:clientData fLocksWithSheet="0"/>
  </xdr:absolute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absoluteAnchor>
    <xdr:pos x="0" y="0"/>
    <xdr:ext cx="8610600" cy="6276975"/>
    <xdr:graphicFrame>
      <xdr:nvGraphicFramePr>
        <xdr:cNvPr id="5" name="Chart 5"/>
        <xdr:cNvGraphicFramePr/>
      </xdr:nvGraphicFramePr>
      <xdr:xfrm>
        <a:off x="0" y="0"/>
        <a:ext cx="0" cy="0"/>
      </xdr:xfrm>
      <a:graphic>
        <a:graphicData uri="http://schemas.openxmlformats.org/drawingml/2006/chart">
          <c:chart r:id="rId1"/>
        </a:graphicData>
      </a:graphic>
    </xdr:graphicFrame>
    <xdr:clientData fLocksWithSheet="0"/>
  </xdr:absolute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absoluteAnchor>
    <xdr:pos x="0" y="0"/>
    <xdr:ext cx="8610600" cy="6276975"/>
    <xdr:graphicFrame>
      <xdr:nvGraphicFramePr>
        <xdr:cNvPr id="4" name="Chart 4"/>
        <xdr:cNvGraphicFramePr/>
      </xdr:nvGraphicFramePr>
      <xdr:xfrm>
        <a:off x="0" y="0"/>
        <a:ext cx="0" cy="0"/>
      </xdr:xfrm>
      <a:graphic>
        <a:graphicData uri="http://schemas.openxmlformats.org/drawingml/2006/chart">
          <c:chart r:id="rId1"/>
        </a:graphicData>
      </a:graphic>
    </xdr:graphicFrame>
    <xdr:clientData fLocksWithSheet="0"/>
  </xdr:absolute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twoCellAnchor>
    <xdr:from>
      <xdr:col>0</xdr:col>
      <xdr:colOff>209550</xdr:colOff>
      <xdr:row>2</xdr:row>
      <xdr:rowOff>0</xdr:rowOff>
    </xdr:from>
    <xdr:to>
      <xdr:col>9</xdr:col>
      <xdr:colOff>0</xdr:colOff>
      <xdr:row>19</xdr:row>
      <xdr:rowOff>0</xdr:rowOff>
    </xdr:to>
    <xdr:graphicFrame>
      <xdr:nvGraphicFramePr>
        <xdr:cNvPr id="6" name="Chart 6"/>
        <xdr:cNvGraphicFramePr/>
      </xdr:nvGraphicFramePr>
      <xdr:xfrm>
        <a:off x="0" y="0"/>
        <a:ext cx="0" cy="0"/>
      </xdr:xfrm>
      <a:graphic>
        <a:graphicData uri="http://schemas.openxmlformats.org/drawingml/2006/chart">
          <c:chart r:id="rId1"/>
        </a:graphicData>
      </a:graphic>
    </xdr:graphicFrame>
    <xdr:clientData fLocksWithSheet="0"/>
  </xdr:twoCellAnchor>
  <xdr:twoCellAnchor>
    <xdr:from>
      <xdr:col>0</xdr:col>
      <xdr:colOff>190500</xdr:colOff>
      <xdr:row>18</xdr:row>
      <xdr:rowOff>0</xdr:rowOff>
    </xdr:from>
    <xdr:to>
      <xdr:col>8</xdr:col>
      <xdr:colOff>581025</xdr:colOff>
      <xdr:row>35</xdr:row>
      <xdr:rowOff>57150</xdr:rowOff>
    </xdr:to>
    <xdr:graphicFrame>
      <xdr:nvGraphicFramePr>
        <xdr:cNvPr id="8" name="Chart 8"/>
        <xdr:cNvGraphicFramePr/>
      </xdr:nvGraphicFramePr>
      <xdr:xfrm>
        <a:off x="0" y="0"/>
        <a:ext cx="0" cy="0"/>
      </xdr:xfrm>
      <a:graphic>
        <a:graphicData uri="http://schemas.openxmlformats.org/drawingml/2006/chart">
          <c:chart r:id="rId2"/>
        </a:graphicData>
      </a:graphic>
    </xdr:graphicFrame>
    <xdr:clientData fLocksWithSheet="0"/>
  </xdr:twoCellAnchor>
  <xdr:twoCellAnchor>
    <xdr:from>
      <xdr:col>3</xdr:col>
      <xdr:colOff>152400</xdr:colOff>
      <xdr:row>2</xdr:row>
      <xdr:rowOff>57150</xdr:rowOff>
    </xdr:from>
    <xdr:to>
      <xdr:col>6</xdr:col>
      <xdr:colOff>523875</xdr:colOff>
      <xdr:row>3</xdr:row>
      <xdr:rowOff>133350</xdr:rowOff>
    </xdr:to>
    <xdr:sp>
      <xdr:nvSpPr>
        <xdr:cNvPr id="3" name="Shape 3"/>
        <xdr:cNvSpPr txBox="1"/>
      </xdr:nvSpPr>
      <xdr:spPr>
        <a:xfrm>
          <a:off x="4249322" y="3647720"/>
          <a:ext cx="2193357" cy="264560"/>
        </a:xfrm>
        <a:prstGeom prst="rect">
          <a:avLst/>
        </a:prstGeom>
        <a:noFill/>
        <a:ln>
          <a:noFill/>
        </a:ln>
      </xdr:spPr>
      <xdr:txBody>
        <a:bodyPr anchorCtr="0" anchor="t" bIns="45700" lIns="91425" rIns="91425" wrap="square" tIns="45700">
          <a:noAutofit/>
        </a:bodyPr>
        <a:lstStyle/>
        <a:p>
          <a:pPr indent="0" lvl="0" marL="0">
            <a:spcBef>
              <a:spcPts val="0"/>
            </a:spcBef>
            <a:spcAft>
              <a:spcPts val="0"/>
            </a:spcAft>
            <a:buNone/>
          </a:pPr>
          <a:r>
            <a:rPr lang="en-US" sz="1100">
              <a:solidFill>
                <a:schemeClr val="dk1"/>
              </a:solidFill>
              <a:latin typeface="Calibri"/>
              <a:ea typeface="Calibri"/>
              <a:cs typeface="Calibri"/>
              <a:sym typeface="Calibri"/>
            </a:rPr>
            <a:t>Income Before Transfers and Taxes</a:t>
          </a:r>
          <a:endParaRPr sz="1400"/>
        </a:p>
      </xdr:txBody>
    </xdr:sp>
    <xdr:clientData fLocksWithSheet="0"/>
  </xdr:twoCellAnchor>
  <xdr:twoCellAnchor>
    <xdr:from>
      <xdr:col>3</xdr:col>
      <xdr:colOff>152400</xdr:colOff>
      <xdr:row>18</xdr:row>
      <xdr:rowOff>66675</xdr:rowOff>
    </xdr:from>
    <xdr:to>
      <xdr:col>6</xdr:col>
      <xdr:colOff>428625</xdr:colOff>
      <xdr:row>19</xdr:row>
      <xdr:rowOff>142875</xdr:rowOff>
    </xdr:to>
    <xdr:sp>
      <xdr:nvSpPr>
        <xdr:cNvPr id="4" name="Shape 4"/>
        <xdr:cNvSpPr txBox="1"/>
      </xdr:nvSpPr>
      <xdr:spPr>
        <a:xfrm>
          <a:off x="4295552" y="3647720"/>
          <a:ext cx="2100896" cy="264560"/>
        </a:xfrm>
        <a:prstGeom prst="rect">
          <a:avLst/>
        </a:prstGeom>
        <a:noFill/>
        <a:ln>
          <a:noFill/>
        </a:ln>
      </xdr:spPr>
      <xdr:txBody>
        <a:bodyPr anchorCtr="0" anchor="t" bIns="45700" lIns="91425" rIns="91425" wrap="square" tIns="45700">
          <a:noAutofit/>
        </a:bodyPr>
        <a:lstStyle/>
        <a:p>
          <a:pPr indent="0" lvl="0" marL="0">
            <a:spcBef>
              <a:spcPts val="0"/>
            </a:spcBef>
            <a:spcAft>
              <a:spcPts val="0"/>
            </a:spcAft>
            <a:buNone/>
          </a:pPr>
          <a:r>
            <a:rPr lang="en-US" sz="1100">
              <a:solidFill>
                <a:schemeClr val="dk1"/>
              </a:solidFill>
              <a:latin typeface="Calibri"/>
              <a:ea typeface="Calibri"/>
              <a:cs typeface="Calibri"/>
              <a:sym typeface="Calibri"/>
            </a:rPr>
            <a:t>Income After Transfers and Taxes</a:t>
          </a:r>
          <a:endParaRPr sz="1400"/>
        </a:p>
      </xdr:txBody>
    </xdr:sp>
    <xdr:clientData fLocksWithSheet="0"/>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twoCellAnchor>
    <xdr:from>
      <xdr:col>0</xdr:col>
      <xdr:colOff>0</xdr:colOff>
      <xdr:row>0</xdr:row>
      <xdr:rowOff>0</xdr:rowOff>
    </xdr:from>
    <xdr:to>
      <xdr:col>1</xdr:col>
      <xdr:colOff>9525</xdr:colOff>
      <xdr:row>1</xdr:row>
      <xdr:rowOff>0</xdr:rowOff>
    </xdr:to>
    <xdr:graphicFrame>
      <xdr:nvGraphicFramePr>
        <xdr:cNvPr id="7" name="Chart 7"/>
        <xdr:cNvGraphicFramePr/>
      </xdr:nvGraphicFramePr>
      <xdr:xfrm>
        <a:off x="0" y="0"/>
        <a:ext cx="0" cy="0"/>
      </xdr:xfrm>
      <a:graphic>
        <a:graphicData uri="http://schemas.openxmlformats.org/drawingml/2006/chart">
          <c:chart r:id="rId1"/>
        </a:graphicData>
      </a:graphic>
    </xdr:graphicFrame>
    <xdr:clientData fLocksWithSheet="0"/>
  </xdr:two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twoCellAnchor>
    <xdr:from>
      <xdr:col>0</xdr:col>
      <xdr:colOff>0</xdr:colOff>
      <xdr:row>0</xdr:row>
      <xdr:rowOff>0</xdr:rowOff>
    </xdr:from>
    <xdr:to>
      <xdr:col>1</xdr:col>
      <xdr:colOff>0</xdr:colOff>
      <xdr:row>1</xdr:row>
      <xdr:rowOff>0</xdr:rowOff>
    </xdr:to>
    <xdr:graphicFrame>
      <xdr:nvGraphicFramePr>
        <xdr:cNvPr id="9" name="Chart 9"/>
        <xdr:cNvGraphicFramePr/>
      </xdr:nvGraphicFramePr>
      <xdr:xfrm>
        <a:off x="0" y="0"/>
        <a:ext cx="0" cy="0"/>
      </xdr:xfrm>
      <a:graphic>
        <a:graphicData uri="http://schemas.openxmlformats.org/drawingml/2006/chart">
          <c:chart r:id="rId1"/>
        </a:graphicData>
      </a:graphic>
    </xdr:graphicFrame>
    <xdr:clientData fLocksWithSheet="0"/>
  </xdr:twoCellAnchor>
  <xdr:twoCellAnchor>
    <xdr:from>
      <xdr:col>0</xdr:col>
      <xdr:colOff>1847850</xdr:colOff>
      <xdr:row>0</xdr:row>
      <xdr:rowOff>76200</xdr:rowOff>
    </xdr:from>
    <xdr:to>
      <xdr:col>0</xdr:col>
      <xdr:colOff>2590800</xdr:colOff>
      <xdr:row>0</xdr:row>
      <xdr:rowOff>257175</xdr:rowOff>
    </xdr:to>
    <xdr:sp>
      <xdr:nvSpPr>
        <xdr:cNvPr id="5" name="Shape 5"/>
        <xdr:cNvSpPr txBox="1"/>
      </xdr:nvSpPr>
      <xdr:spPr>
        <a:xfrm>
          <a:off x="4979288" y="3694275"/>
          <a:ext cx="733425" cy="171450"/>
        </a:xfrm>
        <a:prstGeom prst="rect">
          <a:avLst/>
        </a:prstGeom>
        <a:noFill/>
        <a:ln>
          <a:noFill/>
        </a:ln>
      </xdr:spPr>
      <xdr:txBody>
        <a:bodyPr anchorCtr="0" anchor="t" bIns="0" lIns="27425" rIns="0" wrap="square" tIns="22850">
          <a:noAutofit/>
        </a:bodyPr>
        <a:lstStyle/>
        <a:p>
          <a:pPr indent="0" lvl="0" marL="0" rtl="0" algn="ctr">
            <a:spcBef>
              <a:spcPts val="0"/>
            </a:spcBef>
            <a:spcAft>
              <a:spcPts val="0"/>
            </a:spcAft>
            <a:buNone/>
          </a:pPr>
          <a:r>
            <a:rPr b="0" i="0" lang="en-US" sz="900" strike="noStrike">
              <a:solidFill>
                <a:srgbClr val="06576D"/>
              </a:solidFill>
              <a:latin typeface="Proxima Nova"/>
              <a:ea typeface="Proxima Nova"/>
              <a:cs typeface="Proxima Nova"/>
              <a:sym typeface="Proxima Nova"/>
            </a:rPr>
            <a:t>Highest Quintile</a:t>
          </a:r>
          <a:endParaRPr sz="1400"/>
        </a:p>
      </xdr:txBody>
    </xdr:sp>
    <xdr:clientData fLocksWithSheet="0"/>
  </xdr:two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twoCellAnchor>
    <xdr:from>
      <xdr:col>0</xdr:col>
      <xdr:colOff>0</xdr:colOff>
      <xdr:row>0</xdr:row>
      <xdr:rowOff>0</xdr:rowOff>
    </xdr:from>
    <xdr:to>
      <xdr:col>1</xdr:col>
      <xdr:colOff>314325</xdr:colOff>
      <xdr:row>1</xdr:row>
      <xdr:rowOff>0</xdr:rowOff>
    </xdr:to>
    <xdr:graphicFrame>
      <xdr:nvGraphicFramePr>
        <xdr:cNvPr id="10" name="Chart 10"/>
        <xdr:cNvGraphicFramePr/>
      </xdr:nvGraphicFramePr>
      <xdr:xfrm>
        <a:off x="0" y="0"/>
        <a:ext cx="0" cy="0"/>
      </xdr:xfrm>
      <a:graphic>
        <a:graphicData uri="http://schemas.openxmlformats.org/drawingml/2006/chart">
          <c:chart r:id="rId1"/>
        </a:graphicData>
      </a:graphic>
    </xdr:graphicFrame>
    <xdr:clientData fLocksWithSheet="0"/>
  </xdr:two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twoCellAnchor>
    <xdr:from>
      <xdr:col>0</xdr:col>
      <xdr:colOff>0</xdr:colOff>
      <xdr:row>0</xdr:row>
      <xdr:rowOff>0</xdr:rowOff>
    </xdr:from>
    <xdr:to>
      <xdr:col>1</xdr:col>
      <xdr:colOff>314325</xdr:colOff>
      <xdr:row>1</xdr:row>
      <xdr:rowOff>0</xdr:rowOff>
    </xdr:to>
    <xdr:graphicFrame>
      <xdr:nvGraphicFramePr>
        <xdr:cNvPr id="11" name="Chart 11"/>
        <xdr:cNvGraphicFramePr/>
      </xdr:nvGraphicFramePr>
      <xdr:xfrm>
        <a:off x="0" y="0"/>
        <a:ext cx="0" cy="0"/>
      </xdr:xfrm>
      <a:graphic>
        <a:graphicData uri="http://schemas.openxmlformats.org/drawingml/2006/chart">
          <c:chart r:id="rId1"/>
        </a:graphicData>
      </a:graphic>
    </xdr:graphicFrame>
    <xdr:clientData fLocksWithSheet="0"/>
  </xdr:twoCellAnchor>
  <xdr:twoCellAnchor>
    <xdr:from>
      <xdr:col>0</xdr:col>
      <xdr:colOff>4581525</xdr:colOff>
      <xdr:row>0</xdr:row>
      <xdr:rowOff>66675</xdr:rowOff>
    </xdr:from>
    <xdr:to>
      <xdr:col>0</xdr:col>
      <xdr:colOff>5324475</xdr:colOff>
      <xdr:row>0</xdr:row>
      <xdr:rowOff>247650</xdr:rowOff>
    </xdr:to>
    <xdr:sp>
      <xdr:nvSpPr>
        <xdr:cNvPr id="6" name="Shape 6"/>
        <xdr:cNvSpPr txBox="1"/>
      </xdr:nvSpPr>
      <xdr:spPr>
        <a:xfrm>
          <a:off x="4979288" y="3694275"/>
          <a:ext cx="733425" cy="171450"/>
        </a:xfrm>
        <a:prstGeom prst="rect">
          <a:avLst/>
        </a:prstGeom>
        <a:noFill/>
        <a:ln>
          <a:noFill/>
        </a:ln>
      </xdr:spPr>
      <xdr:txBody>
        <a:bodyPr anchorCtr="0" anchor="t" bIns="0" lIns="27425" rIns="0" wrap="square" tIns="22850">
          <a:noAutofit/>
        </a:bodyPr>
        <a:lstStyle/>
        <a:p>
          <a:pPr indent="0" lvl="0" marL="0" rtl="0" algn="ctr">
            <a:spcBef>
              <a:spcPts val="0"/>
            </a:spcBef>
            <a:spcAft>
              <a:spcPts val="0"/>
            </a:spcAft>
            <a:buNone/>
          </a:pPr>
          <a:r>
            <a:rPr b="0" i="0" lang="en-US" sz="900" strike="noStrike">
              <a:solidFill>
                <a:srgbClr val="06576D"/>
              </a:solidFill>
              <a:latin typeface="Proxima Nova"/>
              <a:ea typeface="Proxima Nova"/>
              <a:cs typeface="Proxima Nova"/>
              <a:sym typeface="Proxima Nova"/>
            </a:rPr>
            <a:t>Highest Quintile</a:t>
          </a:r>
          <a:endParaRPr sz="1400"/>
        </a:p>
      </xdr:txBody>
    </xdr:sp>
    <xdr:clientData fLocksWithSheet="0"/>
  </xdr:two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92D050"/>
  </sheetPr>
  <sheetViews>
    <sheetView showGridLines="0" workbookViewId="0"/>
  </sheetViews>
  <sheetFormatPr customHeight="1" defaultColWidth="14.43" defaultRowHeight="15.0"/>
  <cols>
    <col customWidth="1" min="1" max="1" width="3.57"/>
    <col customWidth="1" min="2" max="9" width="9.14"/>
    <col customWidth="1" min="10" max="10" width="4.43"/>
    <col customWidth="1" min="11" max="11" width="4.71"/>
    <col customWidth="1" min="12" max="26" width="9.14"/>
  </cols>
  <sheetData>
    <row r="1" ht="12.75" customHeight="1">
      <c r="A1" s="1"/>
      <c r="B1" s="2" t="s">
        <v>0</v>
      </c>
      <c r="C1" s="3"/>
      <c r="D1" s="3"/>
      <c r="E1" s="3"/>
      <c r="F1" s="3"/>
      <c r="G1" s="3"/>
      <c r="H1" s="3"/>
      <c r="I1" s="3"/>
      <c r="J1" s="3"/>
      <c r="K1" s="1"/>
      <c r="L1" s="1"/>
      <c r="M1" s="1"/>
      <c r="N1" s="1"/>
      <c r="O1" s="1"/>
      <c r="P1" s="1"/>
      <c r="Q1" s="1"/>
      <c r="R1" s="1"/>
      <c r="S1" s="1"/>
      <c r="T1" s="1"/>
      <c r="U1" s="1"/>
      <c r="V1" s="1"/>
      <c r="W1" s="1"/>
      <c r="X1" s="1"/>
      <c r="Y1" s="1"/>
      <c r="Z1" s="1"/>
    </row>
    <row r="2" ht="12.75" customHeight="1">
      <c r="A2" s="1"/>
      <c r="B2" s="4" t="s">
        <v>1</v>
      </c>
      <c r="C2" s="5"/>
      <c r="D2" s="5"/>
      <c r="E2" s="5"/>
      <c r="F2" s="5"/>
      <c r="G2" s="5"/>
      <c r="H2" s="5"/>
      <c r="I2" s="5"/>
      <c r="J2" s="5"/>
      <c r="K2" s="1"/>
      <c r="L2" s="1"/>
      <c r="M2" s="1"/>
      <c r="N2" s="1"/>
      <c r="O2" s="1"/>
      <c r="P2" s="1"/>
      <c r="Q2" s="1"/>
      <c r="R2" s="1"/>
      <c r="S2" s="1"/>
      <c r="T2" s="1"/>
      <c r="U2" s="1"/>
      <c r="V2" s="1"/>
      <c r="W2" s="1"/>
      <c r="X2" s="1"/>
      <c r="Y2" s="1"/>
      <c r="Z2" s="1"/>
    </row>
    <row r="3" ht="15.0" customHeight="1">
      <c r="A3" s="1"/>
      <c r="B3" s="1"/>
      <c r="C3" s="1"/>
      <c r="D3" s="1"/>
      <c r="E3" s="1"/>
      <c r="F3" s="1"/>
      <c r="G3" s="1"/>
      <c r="H3" s="1"/>
      <c r="I3" s="1"/>
      <c r="J3" s="1"/>
      <c r="K3" s="1"/>
      <c r="L3" s="1"/>
      <c r="M3" s="1"/>
      <c r="N3" s="1"/>
      <c r="O3" s="1"/>
      <c r="P3" s="1"/>
      <c r="Q3" s="1"/>
      <c r="R3" s="1"/>
      <c r="S3" s="1"/>
      <c r="T3" s="1"/>
      <c r="U3" s="1"/>
      <c r="V3" s="1"/>
      <c r="W3" s="1"/>
      <c r="X3" s="1"/>
      <c r="Y3" s="1"/>
      <c r="Z3" s="1"/>
    </row>
    <row r="4" ht="15.0" customHeight="1">
      <c r="A4" s="1"/>
      <c r="B4" s="1"/>
      <c r="C4" s="1"/>
      <c r="D4" s="1"/>
      <c r="E4" s="1"/>
      <c r="F4" s="1"/>
      <c r="G4" s="1"/>
      <c r="H4" s="1"/>
      <c r="I4" s="1"/>
      <c r="J4" s="1"/>
      <c r="K4" s="1"/>
      <c r="L4" s="1"/>
      <c r="M4" s="1"/>
      <c r="N4" s="1"/>
      <c r="O4" s="1"/>
      <c r="P4" s="1"/>
      <c r="Q4" s="1"/>
      <c r="R4" s="1"/>
      <c r="S4" s="1"/>
      <c r="T4" s="1"/>
      <c r="U4" s="1"/>
      <c r="V4" s="1"/>
      <c r="W4" s="1"/>
      <c r="X4" s="1"/>
      <c r="Y4" s="1"/>
      <c r="Z4" s="1"/>
    </row>
    <row r="5" ht="15.0" customHeight="1">
      <c r="A5" s="1"/>
      <c r="B5" s="1"/>
      <c r="C5" s="1"/>
      <c r="D5" s="1"/>
      <c r="E5" s="1"/>
      <c r="F5" s="1"/>
      <c r="G5" s="1"/>
      <c r="H5" s="1"/>
      <c r="I5" s="1"/>
      <c r="J5" s="1"/>
      <c r="K5" s="1"/>
      <c r="L5" s="1"/>
      <c r="M5" s="1"/>
      <c r="N5" s="1"/>
      <c r="O5" s="1"/>
      <c r="P5" s="1"/>
      <c r="Q5" s="1"/>
      <c r="R5" s="1"/>
      <c r="S5" s="1"/>
      <c r="T5" s="1"/>
      <c r="U5" s="1"/>
      <c r="V5" s="1"/>
      <c r="W5" s="1"/>
      <c r="X5" s="1"/>
      <c r="Y5" s="1"/>
      <c r="Z5" s="1"/>
    </row>
    <row r="6" ht="15.0" customHeight="1">
      <c r="A6" s="1"/>
      <c r="B6" s="1"/>
      <c r="C6" s="1"/>
      <c r="D6" s="1"/>
      <c r="E6" s="1"/>
      <c r="F6" s="1"/>
      <c r="G6" s="1"/>
      <c r="H6" s="1"/>
      <c r="I6" s="1"/>
      <c r="J6" s="1"/>
      <c r="K6" s="1"/>
      <c r="L6" s="1"/>
      <c r="M6" s="1"/>
      <c r="N6" s="1"/>
      <c r="O6" s="1"/>
      <c r="P6" s="1"/>
      <c r="Q6" s="1"/>
      <c r="R6" s="1"/>
      <c r="S6" s="1"/>
      <c r="T6" s="1"/>
      <c r="U6" s="1"/>
      <c r="V6" s="1"/>
      <c r="W6" s="1"/>
      <c r="X6" s="1"/>
      <c r="Y6" s="1"/>
      <c r="Z6" s="1"/>
    </row>
    <row r="7" ht="15.0" customHeight="1">
      <c r="A7" s="1"/>
      <c r="B7" s="1"/>
      <c r="C7" s="1"/>
      <c r="D7" s="1"/>
      <c r="E7" s="1"/>
      <c r="F7" s="1"/>
      <c r="G7" s="1"/>
      <c r="H7" s="1"/>
      <c r="I7" s="1"/>
      <c r="J7" s="1"/>
      <c r="K7" s="1"/>
      <c r="L7" s="1"/>
      <c r="M7" s="1"/>
      <c r="N7" s="1"/>
      <c r="O7" s="1"/>
      <c r="P7" s="1"/>
      <c r="Q7" s="1"/>
      <c r="R7" s="1"/>
      <c r="S7" s="1"/>
      <c r="T7" s="1"/>
      <c r="U7" s="1"/>
      <c r="V7" s="1"/>
      <c r="W7" s="1"/>
      <c r="X7" s="1"/>
      <c r="Y7" s="1"/>
      <c r="Z7" s="1"/>
    </row>
    <row r="8" ht="15.0" customHeight="1">
      <c r="A8" s="1"/>
      <c r="B8" s="1"/>
      <c r="C8" s="1"/>
      <c r="D8" s="1"/>
      <c r="E8" s="1"/>
      <c r="F8" s="1"/>
      <c r="G8" s="1"/>
      <c r="H8" s="1"/>
      <c r="I8" s="1"/>
      <c r="J8" s="1"/>
      <c r="K8" s="1"/>
      <c r="L8" s="1"/>
      <c r="M8" s="1"/>
      <c r="N8" s="1"/>
      <c r="O8" s="1"/>
      <c r="P8" s="1"/>
      <c r="Q8" s="1"/>
      <c r="R8" s="1"/>
      <c r="S8" s="1"/>
      <c r="T8" s="1"/>
      <c r="U8" s="1"/>
      <c r="V8" s="1"/>
      <c r="W8" s="1"/>
      <c r="X8" s="1"/>
      <c r="Y8" s="1"/>
      <c r="Z8" s="1"/>
    </row>
    <row r="9" ht="15.0" customHeight="1">
      <c r="A9" s="1"/>
      <c r="B9" s="1"/>
      <c r="C9" s="1"/>
      <c r="D9" s="1"/>
      <c r="E9" s="1"/>
      <c r="F9" s="1"/>
      <c r="G9" s="1"/>
      <c r="H9" s="1"/>
      <c r="I9" s="1"/>
      <c r="J9" s="1"/>
      <c r="K9" s="1"/>
      <c r="L9" s="1"/>
      <c r="M9" s="1"/>
      <c r="N9" s="1"/>
      <c r="O9" s="1"/>
      <c r="P9" s="1"/>
      <c r="Q9" s="1"/>
      <c r="R9" s="1"/>
      <c r="S9" s="1"/>
      <c r="T9" s="1"/>
      <c r="U9" s="1"/>
      <c r="V9" s="1"/>
      <c r="W9" s="1"/>
      <c r="X9" s="1"/>
      <c r="Y9" s="1"/>
      <c r="Z9" s="1"/>
    </row>
    <row r="10" ht="15.0"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5.0"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5.0"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5.0"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5.0"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5.0"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5.0"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5.0"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5.0"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5.0"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5.0"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5.0"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0"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0"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0"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0"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0"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0"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0"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0"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0"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0"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0"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0"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0"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0"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1.25" customHeight="1">
      <c r="A36" s="6"/>
      <c r="B36" s="6"/>
      <c r="C36" s="6"/>
      <c r="D36" s="6"/>
      <c r="E36" s="6"/>
      <c r="F36" s="6"/>
      <c r="G36" s="6"/>
      <c r="H36" s="6"/>
      <c r="I36" s="6"/>
      <c r="J36" s="6"/>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44.29"/>
    <col customWidth="1" min="2" max="26" width="9.14"/>
  </cols>
  <sheetData>
    <row r="1" ht="216.0" customHeight="1"/>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44.29"/>
    <col customWidth="1" min="2" max="26" width="9.14"/>
  </cols>
  <sheetData>
    <row r="1" ht="216.0"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91.29"/>
    <col customWidth="1" min="2" max="26" width="9.14"/>
  </cols>
  <sheetData>
    <row r="1" ht="180.0"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91.29"/>
    <col customWidth="1" min="2" max="26" width="9.14"/>
  </cols>
  <sheetData>
    <row r="1" ht="180.0"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92CDDC"/>
  </sheetPr>
  <sheetViews>
    <sheetView workbookViewId="0"/>
  </sheetViews>
  <sheetFormatPr customHeight="1" defaultColWidth="14.43" defaultRowHeight="15.0"/>
  <cols>
    <col customWidth="1" min="1" max="1" width="5.0"/>
    <col customWidth="1" min="2" max="5" width="10.71"/>
    <col customWidth="1" min="6" max="6" width="2.86"/>
    <col customWidth="1" min="7" max="8" width="10.71"/>
    <col customWidth="1" min="9" max="9" width="2.86"/>
    <col customWidth="1" min="10" max="12" width="10.71"/>
    <col customWidth="1" min="13" max="13" width="12.86"/>
    <col customWidth="1" min="14" max="14" width="2.86"/>
    <col customWidth="1" min="15" max="18" width="10.71"/>
    <col customWidth="1" min="19" max="19" width="2.86"/>
    <col customWidth="1" min="20" max="23" width="10.71"/>
    <col customWidth="1" min="24" max="29" width="9.14"/>
    <col customWidth="1" min="30" max="30" width="10.71"/>
  </cols>
  <sheetData>
    <row r="1" ht="15.0" customHeight="1">
      <c r="A1" s="8"/>
      <c r="B1" s="9" t="s">
        <v>92</v>
      </c>
      <c r="F1" s="8"/>
      <c r="G1" s="8"/>
      <c r="H1" s="10"/>
      <c r="I1" s="10"/>
      <c r="J1" s="9" t="s">
        <v>93</v>
      </c>
      <c r="N1" s="8"/>
      <c r="O1" s="11" t="s">
        <v>94</v>
      </c>
      <c r="S1" s="8"/>
      <c r="T1" s="11" t="s">
        <v>95</v>
      </c>
      <c r="X1" s="8"/>
      <c r="Y1" s="8"/>
      <c r="Z1" s="8"/>
      <c r="AA1" s="8"/>
      <c r="AB1" s="8"/>
      <c r="AC1" s="8"/>
      <c r="AD1" s="8"/>
    </row>
    <row r="2" ht="12.75" customHeight="1">
      <c r="A2" s="8"/>
      <c r="B2" s="12" t="s">
        <v>3</v>
      </c>
      <c r="C2" s="12" t="s">
        <v>96</v>
      </c>
      <c r="D2" s="12" t="s">
        <v>97</v>
      </c>
      <c r="E2" s="12"/>
      <c r="F2" s="8"/>
      <c r="G2" s="12" t="s">
        <v>98</v>
      </c>
      <c r="H2" s="10" t="s">
        <v>99</v>
      </c>
      <c r="I2" s="8"/>
      <c r="J2" s="12" t="s">
        <v>3</v>
      </c>
      <c r="K2" s="12" t="s">
        <v>96</v>
      </c>
      <c r="L2" s="12" t="s">
        <v>97</v>
      </c>
      <c r="M2" s="12"/>
      <c r="N2" s="8"/>
      <c r="O2" s="12" t="s">
        <v>3</v>
      </c>
      <c r="P2" s="12" t="s">
        <v>96</v>
      </c>
      <c r="Q2" s="12" t="s">
        <v>97</v>
      </c>
      <c r="R2" s="12"/>
      <c r="S2" s="8"/>
      <c r="T2" s="12" t="s">
        <v>3</v>
      </c>
      <c r="U2" s="12" t="s">
        <v>96</v>
      </c>
      <c r="V2" s="12" t="s">
        <v>97</v>
      </c>
      <c r="W2" s="12"/>
      <c r="X2" s="8"/>
      <c r="Y2" s="8"/>
      <c r="Z2" s="8"/>
      <c r="AA2" s="8"/>
      <c r="AB2" s="8"/>
      <c r="AC2" s="8"/>
      <c r="AD2" s="8"/>
    </row>
    <row r="3" ht="12.75" customHeight="1">
      <c r="A3" s="8"/>
      <c r="B3" s="13"/>
      <c r="C3" s="13"/>
      <c r="D3" s="13"/>
      <c r="E3" s="13"/>
      <c r="F3" s="13"/>
      <c r="G3" s="8"/>
      <c r="H3" s="8"/>
      <c r="I3" s="8"/>
      <c r="J3" s="8"/>
      <c r="K3" s="8"/>
      <c r="L3" s="8"/>
      <c r="M3" s="8"/>
      <c r="N3" s="8"/>
      <c r="O3" s="8"/>
      <c r="P3" s="8"/>
      <c r="Q3" s="8"/>
      <c r="R3" s="8"/>
      <c r="S3" s="8"/>
      <c r="T3" s="13"/>
      <c r="U3" s="13"/>
      <c r="V3" s="13"/>
      <c r="W3" s="13"/>
      <c r="X3" s="8"/>
      <c r="Y3" s="8"/>
      <c r="Z3" s="8"/>
      <c r="AA3" s="8"/>
      <c r="AB3" s="8"/>
      <c r="AC3" s="8"/>
      <c r="AD3" s="8"/>
    </row>
    <row r="4" ht="12.75" customHeight="1">
      <c r="A4" s="8"/>
      <c r="B4" s="14">
        <f>'Gross Inc Data 1 (2014)'!B3</f>
        <v>5448</v>
      </c>
      <c r="C4" s="14">
        <f>'Gross Inc Data 1 (2014)'!C3</f>
        <v>20273</v>
      </c>
      <c r="D4" s="14">
        <f>'Gross Inc Data 2 (2014)'!F3</f>
        <v>52380</v>
      </c>
      <c r="E4" s="14"/>
      <c r="F4" s="15"/>
      <c r="G4" s="16">
        <f t="array" ref="G4:G39">TRANSPOSE('PCE deflator (2014)'!C7:AL7)</f>
        <v>39.714</v>
      </c>
      <c r="H4" s="16">
        <f t="shared" ref="H4:H39" si="2">G$39/G4</f>
        <v>2.748577328</v>
      </c>
      <c r="I4" s="8"/>
      <c r="J4" s="14">
        <f t="shared" ref="J4:L4" si="1">B4*$H4</f>
        <v>14974.24928</v>
      </c>
      <c r="K4" s="14">
        <f t="shared" si="1"/>
        <v>55721.90817</v>
      </c>
      <c r="L4" s="14">
        <f t="shared" si="1"/>
        <v>143970.4804</v>
      </c>
      <c r="M4" s="14"/>
      <c r="N4" s="8"/>
      <c r="O4" s="8">
        <v>0.0</v>
      </c>
      <c r="P4" s="8">
        <v>0.0</v>
      </c>
      <c r="Q4" s="8">
        <v>0.0</v>
      </c>
      <c r="R4" s="8"/>
      <c r="S4" s="8"/>
      <c r="T4" s="15">
        <v>0.0</v>
      </c>
      <c r="U4" s="15">
        <v>0.0</v>
      </c>
      <c r="V4" s="15">
        <v>0.0</v>
      </c>
      <c r="W4" s="15"/>
      <c r="X4" s="8"/>
      <c r="Y4" s="8"/>
      <c r="Z4" s="8"/>
      <c r="AA4" s="8"/>
      <c r="AB4" s="8"/>
      <c r="AC4" s="8"/>
      <c r="AD4" s="8"/>
    </row>
    <row r="5" ht="12.75" customHeight="1">
      <c r="A5" s="8">
        <v>1980.0</v>
      </c>
      <c r="B5" s="14">
        <f>'Gross Inc Data 1 (2014)'!B4</f>
        <v>5802</v>
      </c>
      <c r="C5" s="14">
        <f>'Gross Inc Data 1 (2014)'!C4</f>
        <v>21736</v>
      </c>
      <c r="D5" s="14">
        <f>'Gross Inc Data 2 (2014)'!F4</f>
        <v>56472</v>
      </c>
      <c r="E5" s="14"/>
      <c r="F5" s="15"/>
      <c r="G5" s="16">
        <v>43.978</v>
      </c>
      <c r="H5" s="16">
        <f t="shared" si="2"/>
        <v>2.48208195</v>
      </c>
      <c r="I5" s="8"/>
      <c r="J5" s="14">
        <f t="shared" ref="J5:L5" si="3">B5*$H5</f>
        <v>14401.03947</v>
      </c>
      <c r="K5" s="14">
        <f t="shared" si="3"/>
        <v>53950.53327</v>
      </c>
      <c r="L5" s="14">
        <f t="shared" si="3"/>
        <v>140168.1319</v>
      </c>
      <c r="M5" s="14"/>
      <c r="N5" s="8"/>
      <c r="O5" s="17">
        <f t="shared" ref="O5:Q5" si="4">J5/J4</f>
        <v>0.9617202975</v>
      </c>
      <c r="P5" s="17">
        <f t="shared" si="4"/>
        <v>0.9682104407</v>
      </c>
      <c r="Q5" s="17">
        <f t="shared" si="4"/>
        <v>0.9735893876</v>
      </c>
      <c r="R5" s="17"/>
      <c r="S5" s="8"/>
      <c r="T5" s="15">
        <f t="shared" ref="T5:V5" si="5">(J5/J$4-1)*100</f>
        <v>-3.827970253</v>
      </c>
      <c r="U5" s="15">
        <f t="shared" si="5"/>
        <v>-3.178955926</v>
      </c>
      <c r="V5" s="15">
        <f t="shared" si="5"/>
        <v>-2.641061237</v>
      </c>
      <c r="W5" s="15"/>
      <c r="X5" s="8"/>
      <c r="Y5" s="8"/>
      <c r="Z5" s="8"/>
      <c r="AA5" s="8"/>
      <c r="AB5" s="8"/>
      <c r="AC5" s="8"/>
      <c r="AD5" s="8"/>
    </row>
    <row r="6" ht="12.75" customHeight="1">
      <c r="A6" s="8"/>
      <c r="B6" s="14">
        <f>'Gross Inc Data 1 (2014)'!B5</f>
        <v>6244</v>
      </c>
      <c r="C6" s="14">
        <f>'Gross Inc Data 1 (2014)'!C5</f>
        <v>23689</v>
      </c>
      <c r="D6" s="14">
        <f>'Gross Inc Data 2 (2014)'!F5</f>
        <v>61251</v>
      </c>
      <c r="E6" s="14"/>
      <c r="F6" s="15"/>
      <c r="G6" s="16">
        <v>47.908</v>
      </c>
      <c r="H6" s="16">
        <f t="shared" si="2"/>
        <v>2.278471237</v>
      </c>
      <c r="I6" s="8"/>
      <c r="J6" s="14">
        <f t="shared" ref="J6:L6" si="6">B6*$H6</f>
        <v>14226.7744</v>
      </c>
      <c r="K6" s="14">
        <f t="shared" si="6"/>
        <v>53974.70512</v>
      </c>
      <c r="L6" s="14">
        <f t="shared" si="6"/>
        <v>139558.6417</v>
      </c>
      <c r="M6" s="14"/>
      <c r="N6" s="8"/>
      <c r="O6" s="17">
        <f t="shared" ref="O6:Q6" si="7">J6/J5</f>
        <v>0.9878991323</v>
      </c>
      <c r="P6" s="17">
        <f t="shared" si="7"/>
        <v>1.000448037</v>
      </c>
      <c r="Q6" s="17">
        <f t="shared" si="7"/>
        <v>0.9956517208</v>
      </c>
      <c r="R6" s="17"/>
      <c r="S6" s="8"/>
      <c r="T6" s="15">
        <f t="shared" ref="T6:V6" si="8">(J6/J$4-1)*100</f>
        <v>-4.991735261</v>
      </c>
      <c r="U6" s="15">
        <f t="shared" si="8"/>
        <v>-3.135576479</v>
      </c>
      <c r="V6" s="15">
        <f t="shared" si="8"/>
        <v>-3.064405087</v>
      </c>
      <c r="W6" s="15"/>
      <c r="X6" s="8"/>
      <c r="Y6" s="8"/>
      <c r="Z6" s="8"/>
      <c r="AA6" s="8"/>
      <c r="AB6" s="8"/>
      <c r="AC6" s="8"/>
      <c r="AD6" s="8"/>
    </row>
    <row r="7" ht="12.75" customHeight="1">
      <c r="A7" s="8"/>
      <c r="B7" s="14">
        <f>'Gross Inc Data 1 (2014)'!B6</f>
        <v>6366</v>
      </c>
      <c r="C7" s="14">
        <f>'Gross Inc Data 1 (2014)'!C6</f>
        <v>24675</v>
      </c>
      <c r="D7" s="14">
        <f>'Gross Inc Data 2 (2014)'!F6</f>
        <v>65147</v>
      </c>
      <c r="E7" s="14"/>
      <c r="F7" s="15"/>
      <c r="G7" s="16">
        <v>50.553</v>
      </c>
      <c r="H7" s="16">
        <f t="shared" si="2"/>
        <v>2.1592586</v>
      </c>
      <c r="I7" s="8"/>
      <c r="J7" s="14">
        <f t="shared" ref="J7:L7" si="9">B7*$H7</f>
        <v>13745.84025</v>
      </c>
      <c r="K7" s="14">
        <f t="shared" si="9"/>
        <v>53279.70595</v>
      </c>
      <c r="L7" s="14">
        <f t="shared" si="9"/>
        <v>140669.22</v>
      </c>
      <c r="M7" s="14"/>
      <c r="N7" s="8"/>
      <c r="O7" s="17">
        <f t="shared" ref="O7:Q7" si="10">J7/J6</f>
        <v>0.9661951374</v>
      </c>
      <c r="P7" s="17">
        <f t="shared" si="10"/>
        <v>0.9871236134</v>
      </c>
      <c r="Q7" s="17">
        <f t="shared" si="10"/>
        <v>1.00795779</v>
      </c>
      <c r="R7" s="17"/>
      <c r="S7" s="8"/>
      <c r="T7" s="15">
        <f t="shared" ref="T7:V7" si="11">(J7/J$4-1)*100</f>
        <v>-8.203476597</v>
      </c>
      <c r="U7" s="15">
        <f t="shared" si="11"/>
        <v>-4.382840245</v>
      </c>
      <c r="V7" s="15">
        <f t="shared" si="11"/>
        <v>-2.293012025</v>
      </c>
      <c r="W7" s="15"/>
      <c r="X7" s="8"/>
      <c r="Y7" s="8"/>
      <c r="Z7" s="8"/>
      <c r="AA7" s="8"/>
      <c r="AB7" s="8"/>
      <c r="AC7" s="8"/>
      <c r="AD7" s="8"/>
    </row>
    <row r="8" ht="12.75" customHeight="1">
      <c r="A8" s="8"/>
      <c r="B8" s="14">
        <f>'Gross Inc Data 1 (2014)'!B7</f>
        <v>6321</v>
      </c>
      <c r="C8" s="14">
        <f>'Gross Inc Data 1 (2014)'!C7</f>
        <v>25401</v>
      </c>
      <c r="D8" s="14">
        <f>'Gross Inc Data 2 (2014)'!F7</f>
        <v>70413</v>
      </c>
      <c r="E8" s="14"/>
      <c r="F8" s="15"/>
      <c r="G8" s="16">
        <v>52.729</v>
      </c>
      <c r="H8" s="16">
        <f t="shared" si="2"/>
        <v>2.07015115</v>
      </c>
      <c r="I8" s="8"/>
      <c r="J8" s="14">
        <f t="shared" ref="J8:L8" si="12">B8*$H8</f>
        <v>13085.42542</v>
      </c>
      <c r="K8" s="14">
        <f t="shared" si="12"/>
        <v>52583.90937</v>
      </c>
      <c r="L8" s="14">
        <f t="shared" si="12"/>
        <v>145765.5529</v>
      </c>
      <c r="M8" s="14"/>
      <c r="N8" s="8"/>
      <c r="O8" s="17">
        <f t="shared" ref="O8:Q8" si="13">J8/J7</f>
        <v>0.951955296</v>
      </c>
      <c r="P8" s="17">
        <f t="shared" si="13"/>
        <v>0.9869406827</v>
      </c>
      <c r="Q8" s="17">
        <f t="shared" si="13"/>
        <v>1.036229197</v>
      </c>
      <c r="R8" s="17"/>
      <c r="S8" s="8"/>
      <c r="T8" s="15">
        <f t="shared" ref="T8:V8" si="14">(J8/J$4-1)*100</f>
        <v>-12.6138134</v>
      </c>
      <c r="U8" s="15">
        <f t="shared" si="14"/>
        <v>-5.631535073</v>
      </c>
      <c r="V8" s="15">
        <f t="shared" si="14"/>
        <v>1.246833726</v>
      </c>
      <c r="W8" s="15"/>
      <c r="X8" s="8"/>
      <c r="Y8" s="8"/>
      <c r="Z8" s="8"/>
      <c r="AA8" s="8"/>
      <c r="AB8" s="8"/>
      <c r="AC8" s="8"/>
      <c r="AD8" s="8"/>
    </row>
    <row r="9" ht="12.75" customHeight="1">
      <c r="A9" s="8"/>
      <c r="B9" s="14">
        <f>'Gross Inc Data 1 (2014)'!B8</f>
        <v>7047</v>
      </c>
      <c r="C9" s="14">
        <f>'Gross Inc Data 1 (2014)'!C8</f>
        <v>27918</v>
      </c>
      <c r="D9" s="14">
        <f>'Gross Inc Data 2 (2014)'!F8</f>
        <v>79256</v>
      </c>
      <c r="E9" s="14"/>
      <c r="F9" s="15"/>
      <c r="G9" s="16">
        <v>54.724</v>
      </c>
      <c r="H9" s="16">
        <f t="shared" si="2"/>
        <v>1.994682406</v>
      </c>
      <c r="I9" s="8"/>
      <c r="J9" s="14">
        <f t="shared" ref="J9:L9" si="15">B9*$H9</f>
        <v>14056.52692</v>
      </c>
      <c r="K9" s="14">
        <f t="shared" si="15"/>
        <v>55687.54342</v>
      </c>
      <c r="L9" s="14">
        <f t="shared" si="15"/>
        <v>158090.5488</v>
      </c>
      <c r="M9" s="14"/>
      <c r="N9" s="8"/>
      <c r="O9" s="17">
        <f t="shared" ref="O9:Q9" si="16">J9/J8</f>
        <v>1.074212451</v>
      </c>
      <c r="P9" s="17">
        <f t="shared" si="16"/>
        <v>1.059022505</v>
      </c>
      <c r="Q9" s="17">
        <f t="shared" si="16"/>
        <v>1.084553556</v>
      </c>
      <c r="R9" s="17"/>
      <c r="S9" s="8"/>
      <c r="T9" s="15">
        <f t="shared" ref="T9:V9" si="17">(J9/J$4-1)*100</f>
        <v>-6.12867028</v>
      </c>
      <c r="U9" s="15">
        <f t="shared" si="17"/>
        <v>-0.06167188392</v>
      </c>
      <c r="V9" s="15">
        <f t="shared" si="17"/>
        <v>9.807613556</v>
      </c>
      <c r="W9" s="15"/>
      <c r="X9" s="8"/>
      <c r="Y9" s="8"/>
      <c r="Z9" s="8"/>
      <c r="AA9" s="8"/>
      <c r="AB9" s="8"/>
      <c r="AC9" s="8"/>
      <c r="AD9" s="8"/>
    </row>
    <row r="10" ht="12.75" customHeight="1">
      <c r="A10" s="8">
        <v>1985.0</v>
      </c>
      <c r="B10" s="14">
        <f>'Gross Inc Data 1 (2014)'!B9</f>
        <v>7251</v>
      </c>
      <c r="C10" s="14">
        <f>'Gross Inc Data 1 (2014)'!C9</f>
        <v>28972</v>
      </c>
      <c r="D10" s="14">
        <f>'Gross Inc Data 2 (2014)'!F9</f>
        <v>83052</v>
      </c>
      <c r="E10" s="14"/>
      <c r="F10" s="15"/>
      <c r="G10" s="16">
        <v>56.661</v>
      </c>
      <c r="H10" s="16">
        <f t="shared" si="2"/>
        <v>1.926492649</v>
      </c>
      <c r="I10" s="8"/>
      <c r="J10" s="14">
        <f t="shared" ref="J10:L10" si="18">B10*$H10</f>
        <v>13968.9982</v>
      </c>
      <c r="K10" s="14">
        <f t="shared" si="18"/>
        <v>55814.34503</v>
      </c>
      <c r="L10" s="14">
        <f t="shared" si="18"/>
        <v>159999.0675</v>
      </c>
      <c r="M10" s="14"/>
      <c r="N10" s="8"/>
      <c r="O10" s="17">
        <f t="shared" ref="O10:Q10" si="19">J10/J9</f>
        <v>0.9937730908</v>
      </c>
      <c r="P10" s="17">
        <f t="shared" si="19"/>
        <v>1.002277019</v>
      </c>
      <c r="Q10" s="17">
        <f t="shared" si="19"/>
        <v>1.012072314</v>
      </c>
      <c r="R10" s="17"/>
      <c r="S10" s="8"/>
      <c r="T10" s="15">
        <f t="shared" ref="T10:V10" si="20">(J10/J$4-1)*100</f>
        <v>-6.713198529</v>
      </c>
      <c r="U10" s="15">
        <f t="shared" si="20"/>
        <v>0.1658896279</v>
      </c>
      <c r="V10" s="15">
        <f t="shared" si="20"/>
        <v>11.13324553</v>
      </c>
      <c r="W10" s="15"/>
      <c r="X10" s="8"/>
      <c r="Y10" s="8"/>
      <c r="Z10" s="8"/>
      <c r="AA10" s="8"/>
      <c r="AB10" s="8"/>
      <c r="AC10" s="8"/>
      <c r="AD10" s="8"/>
    </row>
    <row r="11" ht="12.75" customHeight="1">
      <c r="A11" s="8"/>
      <c r="B11" s="14">
        <f>'Gross Inc Data 1 (2014)'!B10</f>
        <v>7346</v>
      </c>
      <c r="C11" s="14">
        <f>'Gross Inc Data 1 (2014)'!C10</f>
        <v>30303</v>
      </c>
      <c r="D11" s="14">
        <f>'Gross Inc Data 2 (2014)'!F10</f>
        <v>95232</v>
      </c>
      <c r="E11" s="14"/>
      <c r="F11" s="15"/>
      <c r="G11" s="16">
        <v>57.887</v>
      </c>
      <c r="H11" s="16">
        <f t="shared" si="2"/>
        <v>1.885691088</v>
      </c>
      <c r="I11" s="8"/>
      <c r="J11" s="14">
        <f t="shared" ref="J11:L11" si="21">B11*$H11</f>
        <v>13852.28673</v>
      </c>
      <c r="K11" s="14">
        <f t="shared" si="21"/>
        <v>57142.09703</v>
      </c>
      <c r="L11" s="14">
        <f t="shared" si="21"/>
        <v>179578.1337</v>
      </c>
      <c r="M11" s="14"/>
      <c r="N11" s="8"/>
      <c r="O11" s="17">
        <f t="shared" ref="O11:Q11" si="22">J11/J10</f>
        <v>0.991644965</v>
      </c>
      <c r="P11" s="17">
        <f t="shared" si="22"/>
        <v>1.023788723</v>
      </c>
      <c r="Q11" s="17">
        <f t="shared" si="22"/>
        <v>1.122369877</v>
      </c>
      <c r="R11" s="17"/>
      <c r="S11" s="8"/>
      <c r="T11" s="15">
        <f t="shared" ref="T11:V11" si="23">(J11/J$4-1)*100</f>
        <v>-7.49261302</v>
      </c>
      <c r="U11" s="15">
        <f t="shared" si="23"/>
        <v>2.548708241</v>
      </c>
      <c r="V11" s="15">
        <f t="shared" si="23"/>
        <v>24.73260708</v>
      </c>
      <c r="W11" s="15"/>
      <c r="X11" s="8"/>
      <c r="Y11" s="8"/>
      <c r="Z11" s="8"/>
      <c r="AA11" s="8"/>
      <c r="AB11" s="8"/>
      <c r="AC11" s="8"/>
      <c r="AD11" s="8"/>
    </row>
    <row r="12" ht="12.75" customHeight="1">
      <c r="A12" s="8"/>
      <c r="B12" s="14">
        <f>'Gross Inc Data 1 (2014)'!B11</f>
        <v>7320</v>
      </c>
      <c r="C12" s="14">
        <f>'Gross Inc Data 1 (2014)'!C11</f>
        <v>31045</v>
      </c>
      <c r="D12" s="14">
        <f>'Gross Inc Data 2 (2014)'!F11</f>
        <v>92927</v>
      </c>
      <c r="E12" s="14"/>
      <c r="F12" s="15"/>
      <c r="G12" s="16">
        <v>59.65</v>
      </c>
      <c r="H12" s="16">
        <f t="shared" si="2"/>
        <v>1.829958089</v>
      </c>
      <c r="I12" s="8"/>
      <c r="J12" s="14">
        <f t="shared" ref="J12:L12" si="24">B12*$H12</f>
        <v>13395.29321</v>
      </c>
      <c r="K12" s="14">
        <f t="shared" si="24"/>
        <v>56811.04887</v>
      </c>
      <c r="L12" s="14">
        <f t="shared" si="24"/>
        <v>170052.5153</v>
      </c>
      <c r="M12" s="14"/>
      <c r="N12" s="8"/>
      <c r="O12" s="17">
        <f t="shared" ref="O12:Q12" si="25">J12/J11</f>
        <v>0.9670095249</v>
      </c>
      <c r="P12" s="17">
        <f t="shared" si="25"/>
        <v>0.99420658</v>
      </c>
      <c r="Q12" s="17">
        <f t="shared" si="25"/>
        <v>0.9469555777</v>
      </c>
      <c r="R12" s="17"/>
      <c r="S12" s="8"/>
      <c r="T12" s="15">
        <f t="shared" ref="T12:V12" si="26">(J12/J$4-1)*100</f>
        <v>-10.54447567</v>
      </c>
      <c r="U12" s="15">
        <f t="shared" si="26"/>
        <v>1.954600508</v>
      </c>
      <c r="V12" s="15">
        <f t="shared" si="26"/>
        <v>18.116238</v>
      </c>
      <c r="W12" s="15"/>
      <c r="X12" s="8"/>
      <c r="Y12" s="8"/>
      <c r="Z12" s="8"/>
      <c r="AA12" s="8"/>
      <c r="AB12" s="8"/>
      <c r="AC12" s="8"/>
      <c r="AD12" s="8"/>
    </row>
    <row r="13" ht="12.75" customHeight="1">
      <c r="A13" s="8"/>
      <c r="B13" s="14">
        <f>'Gross Inc Data 1 (2014)'!B12</f>
        <v>7868</v>
      </c>
      <c r="C13" s="14">
        <f>'Gross Inc Data 1 (2014)'!C12</f>
        <v>32658</v>
      </c>
      <c r="D13" s="14">
        <f>'Gross Inc Data 2 (2014)'!F12</f>
        <v>103296</v>
      </c>
      <c r="E13" s="14"/>
      <c r="F13" s="15"/>
      <c r="G13" s="16">
        <v>61.974</v>
      </c>
      <c r="H13" s="16">
        <f t="shared" si="2"/>
        <v>1.761335399</v>
      </c>
      <c r="I13" s="8"/>
      <c r="J13" s="14">
        <f t="shared" ref="J13:L13" si="27">B13*$H13</f>
        <v>13858.18692</v>
      </c>
      <c r="K13" s="14">
        <f t="shared" si="27"/>
        <v>57521.69145</v>
      </c>
      <c r="L13" s="14">
        <f t="shared" si="27"/>
        <v>181938.9013</v>
      </c>
      <c r="M13" s="14"/>
      <c r="N13" s="8"/>
      <c r="O13" s="17">
        <f t="shared" ref="O13:Q13" si="28">J13/J12</f>
        <v>1.034556445</v>
      </c>
      <c r="P13" s="17">
        <f t="shared" si="28"/>
        <v>1.01250888</v>
      </c>
      <c r="Q13" s="17">
        <f t="shared" si="28"/>
        <v>1.069898325</v>
      </c>
      <c r="R13" s="17"/>
      <c r="S13" s="8"/>
      <c r="T13" s="15">
        <f t="shared" ref="T13:V13" si="29">(J13/J$4-1)*100</f>
        <v>-7.453210804</v>
      </c>
      <c r="U13" s="15">
        <f t="shared" si="29"/>
        <v>3.229938353</v>
      </c>
      <c r="V13" s="15">
        <f t="shared" si="29"/>
        <v>26.37236522</v>
      </c>
      <c r="W13" s="15"/>
      <c r="X13" s="8"/>
      <c r="Y13" s="8"/>
      <c r="Z13" s="8"/>
      <c r="AA13" s="8"/>
      <c r="AB13" s="8"/>
      <c r="AC13" s="8"/>
      <c r="AD13" s="8"/>
    </row>
    <row r="14" ht="12.75" customHeight="1">
      <c r="A14" s="8"/>
      <c r="B14" s="14">
        <f>'Gross Inc Data 1 (2014)'!B13</f>
        <v>8596</v>
      </c>
      <c r="C14" s="14">
        <f>'Gross Inc Data 1 (2014)'!C13</f>
        <v>34428</v>
      </c>
      <c r="D14" s="14">
        <f>'Gross Inc Data 2 (2014)'!F13</f>
        <v>107451</v>
      </c>
      <c r="E14" s="14"/>
      <c r="F14" s="15"/>
      <c r="G14" s="16">
        <v>64.641</v>
      </c>
      <c r="H14" s="16">
        <f t="shared" si="2"/>
        <v>1.688665089</v>
      </c>
      <c r="I14" s="8"/>
      <c r="J14" s="14">
        <f t="shared" ref="J14:L14" si="30">B14*$H14</f>
        <v>14515.7651</v>
      </c>
      <c r="K14" s="14">
        <f t="shared" si="30"/>
        <v>58137.36167</v>
      </c>
      <c r="L14" s="14">
        <f t="shared" si="30"/>
        <v>181448.7524</v>
      </c>
      <c r="M14" s="14"/>
      <c r="N14" s="8"/>
      <c r="O14" s="17">
        <f t="shared" ref="O14:Q14" si="31">J14/J13</f>
        <v>1.047450521</v>
      </c>
      <c r="P14" s="17">
        <f t="shared" si="31"/>
        <v>1.010703271</v>
      </c>
      <c r="Q14" s="17">
        <f t="shared" si="31"/>
        <v>0.9973059698</v>
      </c>
      <c r="R14" s="17"/>
      <c r="S14" s="8"/>
      <c r="T14" s="15">
        <f t="shared" ref="T14:V14" si="32">(J14/J$4-1)*100</f>
        <v>-3.061817465</v>
      </c>
      <c r="U14" s="15">
        <f t="shared" si="32"/>
        <v>4.334836307</v>
      </c>
      <c r="V14" s="15">
        <f t="shared" si="32"/>
        <v>26.03191425</v>
      </c>
      <c r="W14" s="15"/>
      <c r="X14" s="8"/>
      <c r="Y14" s="8"/>
      <c r="Z14" s="8"/>
      <c r="AA14" s="8"/>
      <c r="AB14" s="8"/>
      <c r="AC14" s="8"/>
      <c r="AD14" s="8"/>
    </row>
    <row r="15" ht="12.75" customHeight="1">
      <c r="A15" s="8">
        <v>1990.0</v>
      </c>
      <c r="B15" s="14">
        <f>'Gross Inc Data 1 (2014)'!B14</f>
        <v>9259</v>
      </c>
      <c r="C15" s="14">
        <f>'Gross Inc Data 1 (2014)'!C14</f>
        <v>36199</v>
      </c>
      <c r="D15" s="14">
        <f>'Gross Inc Data 2 (2014)'!F14</f>
        <v>109443</v>
      </c>
      <c r="E15" s="14"/>
      <c r="F15" s="15"/>
      <c r="G15" s="16">
        <v>67.44</v>
      </c>
      <c r="H15" s="16">
        <f t="shared" si="2"/>
        <v>1.618579478</v>
      </c>
      <c r="I15" s="8"/>
      <c r="J15" s="14">
        <f t="shared" ref="J15:L15" si="33">B15*$H15</f>
        <v>14986.42739</v>
      </c>
      <c r="K15" s="14">
        <f t="shared" si="33"/>
        <v>58590.95853</v>
      </c>
      <c r="L15" s="14">
        <f t="shared" si="33"/>
        <v>177142.1938</v>
      </c>
      <c r="M15" s="14"/>
      <c r="N15" s="8"/>
      <c r="O15" s="17">
        <f t="shared" ref="O15:Q15" si="34">J15/J14</f>
        <v>1.032424215</v>
      </c>
      <c r="P15" s="17">
        <f t="shared" si="34"/>
        <v>1.007802157</v>
      </c>
      <c r="Q15" s="17">
        <f t="shared" si="34"/>
        <v>0.9762657027</v>
      </c>
      <c r="R15" s="17"/>
      <c r="S15" s="8"/>
      <c r="T15" s="15">
        <f t="shared" ref="T15:V15" si="35">(J15/J$4-1)*100</f>
        <v>0.08132698146</v>
      </c>
      <c r="U15" s="15">
        <f t="shared" si="35"/>
        <v>5.148873131</v>
      </c>
      <c r="V15" s="15">
        <f t="shared" si="35"/>
        <v>23.04063533</v>
      </c>
      <c r="W15" s="15"/>
      <c r="X15" s="8"/>
      <c r="Y15" s="8"/>
      <c r="Z15" s="8"/>
      <c r="AA15" s="8"/>
      <c r="AB15" s="8"/>
      <c r="AC15" s="8"/>
      <c r="AD15" s="8"/>
    </row>
    <row r="16" ht="12.75" customHeight="1">
      <c r="A16" s="8"/>
      <c r="B16" s="14">
        <f>'Gross Inc Data 1 (2014)'!B15</f>
        <v>9581</v>
      </c>
      <c r="C16" s="14">
        <f>'Gross Inc Data 1 (2014)'!C15</f>
        <v>36772</v>
      </c>
      <c r="D16" s="14">
        <f>'Gross Inc Data 2 (2014)'!F15</f>
        <v>109231</v>
      </c>
      <c r="E16" s="14"/>
      <c r="F16" s="15"/>
      <c r="G16" s="16">
        <v>69.652</v>
      </c>
      <c r="H16" s="16">
        <f t="shared" si="2"/>
        <v>1.567176822</v>
      </c>
      <c r="I16" s="8"/>
      <c r="J16" s="14">
        <f t="shared" ref="J16:L16" si="36">B16*$H16</f>
        <v>15015.12113</v>
      </c>
      <c r="K16" s="14">
        <f t="shared" si="36"/>
        <v>57628.2261</v>
      </c>
      <c r="L16" s="14">
        <f t="shared" si="36"/>
        <v>171184.2914</v>
      </c>
      <c r="M16" s="14"/>
      <c r="N16" s="8"/>
      <c r="O16" s="17">
        <f t="shared" ref="O16:Q16" si="37">J16/J15</f>
        <v>1.001914649</v>
      </c>
      <c r="P16" s="17">
        <f t="shared" si="37"/>
        <v>0.9835685837</v>
      </c>
      <c r="Q16" s="17">
        <f t="shared" si="37"/>
        <v>0.9663665542</v>
      </c>
      <c r="R16" s="17"/>
      <c r="S16" s="8"/>
      <c r="T16" s="15">
        <f t="shared" ref="T16:V16" si="38">(J16/J$4-1)*100</f>
        <v>0.2729475623</v>
      </c>
      <c r="U16" s="15">
        <f t="shared" si="38"/>
        <v>3.421128224</v>
      </c>
      <c r="V16" s="15">
        <f t="shared" si="38"/>
        <v>18.90235479</v>
      </c>
      <c r="W16" s="15"/>
      <c r="X16" s="8"/>
      <c r="Y16" s="8"/>
      <c r="Z16" s="8"/>
      <c r="AA16" s="8"/>
      <c r="AB16" s="8"/>
      <c r="AC16" s="8"/>
      <c r="AD16" s="8"/>
    </row>
    <row r="17" ht="12.75" customHeight="1">
      <c r="A17" s="8"/>
      <c r="B17" s="14">
        <f>'Gross Inc Data 1 (2014)'!B16</f>
        <v>9856</v>
      </c>
      <c r="C17" s="14">
        <f>'Gross Inc Data 1 (2014)'!C16</f>
        <v>37842</v>
      </c>
      <c r="D17" s="14">
        <f>'Gross Inc Data 2 (2014)'!F16</f>
        <v>116902</v>
      </c>
      <c r="E17" s="14"/>
      <c r="F17" s="15"/>
      <c r="G17" s="16">
        <v>71.494</v>
      </c>
      <c r="H17" s="16">
        <f t="shared" si="2"/>
        <v>1.526799452</v>
      </c>
      <c r="I17" s="8"/>
      <c r="J17" s="14">
        <f t="shared" ref="J17:L17" si="39">B17*$H17</f>
        <v>15048.1354</v>
      </c>
      <c r="K17" s="14">
        <f t="shared" si="39"/>
        <v>57777.14485</v>
      </c>
      <c r="L17" s="14">
        <f t="shared" si="39"/>
        <v>178485.9095</v>
      </c>
      <c r="M17" s="14"/>
      <c r="N17" s="8"/>
      <c r="O17" s="17">
        <f t="shared" ref="O17:Q17" si="40">J17/J16</f>
        <v>1.002198735</v>
      </c>
      <c r="P17" s="17">
        <f t="shared" si="40"/>
        <v>1.002584129</v>
      </c>
      <c r="Q17" s="17">
        <f t="shared" si="40"/>
        <v>1.042653552</v>
      </c>
      <c r="R17" s="17"/>
      <c r="S17" s="8"/>
      <c r="T17" s="15">
        <f t="shared" ref="T17:V17" si="41">(J17/J$4-1)*100</f>
        <v>0.493421154</v>
      </c>
      <c r="U17" s="15">
        <f t="shared" si="41"/>
        <v>3.688381734</v>
      </c>
      <c r="V17" s="15">
        <f t="shared" si="41"/>
        <v>23.97396255</v>
      </c>
      <c r="W17" s="15"/>
      <c r="X17" s="8"/>
      <c r="Y17" s="8"/>
      <c r="Z17" s="8"/>
      <c r="AA17" s="8"/>
      <c r="AB17" s="8"/>
      <c r="AC17" s="8"/>
      <c r="AD17" s="8"/>
    </row>
    <row r="18" ht="12.75" customHeight="1">
      <c r="A18" s="8"/>
      <c r="B18" s="14">
        <f>'Gross Inc Data 1 (2014)'!B17</f>
        <v>10115</v>
      </c>
      <c r="C18" s="14">
        <f>'Gross Inc Data 1 (2014)'!C17</f>
        <v>38961</v>
      </c>
      <c r="D18" s="14">
        <f>'Gross Inc Data 2 (2014)'!F17</f>
        <v>119907</v>
      </c>
      <c r="E18" s="14"/>
      <c r="F18" s="15"/>
      <c r="G18" s="16">
        <v>73.279</v>
      </c>
      <c r="H18" s="16">
        <f t="shared" si="2"/>
        <v>1.48960821</v>
      </c>
      <c r="I18" s="8"/>
      <c r="J18" s="14">
        <f t="shared" ref="J18:L18" si="42">B18*$H18</f>
        <v>15067.38704</v>
      </c>
      <c r="K18" s="14">
        <f t="shared" si="42"/>
        <v>58036.62546</v>
      </c>
      <c r="L18" s="14">
        <f t="shared" si="42"/>
        <v>178614.4516</v>
      </c>
      <c r="M18" s="14"/>
      <c r="N18" s="8"/>
      <c r="O18" s="17">
        <f t="shared" ref="O18:Q18" si="43">J18/J17</f>
        <v>1.001279338</v>
      </c>
      <c r="P18" s="17">
        <f t="shared" si="43"/>
        <v>1.00449106</v>
      </c>
      <c r="Q18" s="17">
        <f t="shared" si="43"/>
        <v>1.000720181</v>
      </c>
      <c r="R18" s="17"/>
      <c r="S18" s="8"/>
      <c r="T18" s="15">
        <f t="shared" ref="T18:V18" si="44">(J18/J$4-1)*100</f>
        <v>0.6219861656</v>
      </c>
      <c r="U18" s="15">
        <f t="shared" si="44"/>
        <v>4.154052448</v>
      </c>
      <c r="V18" s="15">
        <f t="shared" si="44"/>
        <v>24.0632462</v>
      </c>
      <c r="W18" s="15"/>
      <c r="X18" s="8"/>
      <c r="Y18" s="8"/>
      <c r="Z18" s="8"/>
      <c r="AA18" s="8"/>
      <c r="AB18" s="8"/>
      <c r="AC18" s="8"/>
      <c r="AD18" s="8"/>
    </row>
    <row r="19" ht="12.75" customHeight="1">
      <c r="A19" s="8"/>
      <c r="B19" s="14">
        <f>'Gross Inc Data 1 (2014)'!B18</f>
        <v>10381</v>
      </c>
      <c r="C19" s="14">
        <f>'Gross Inc Data 1 (2014)'!C18</f>
        <v>40195</v>
      </c>
      <c r="D19" s="14">
        <f>'Gross Inc Data 2 (2014)'!F18</f>
        <v>124967</v>
      </c>
      <c r="E19" s="14"/>
      <c r="F19" s="15"/>
      <c r="G19" s="16">
        <v>74.803</v>
      </c>
      <c r="H19" s="16">
        <f t="shared" si="2"/>
        <v>1.459259655</v>
      </c>
      <c r="I19" s="8"/>
      <c r="J19" s="14">
        <f t="shared" ref="J19:L19" si="45">B19*$H19</f>
        <v>15148.57448</v>
      </c>
      <c r="K19" s="14">
        <f t="shared" si="45"/>
        <v>58654.94185</v>
      </c>
      <c r="L19" s="14">
        <f t="shared" si="45"/>
        <v>182359.3014</v>
      </c>
      <c r="M19" s="14"/>
      <c r="N19" s="8"/>
      <c r="O19" s="17">
        <f t="shared" ref="O19:Q19" si="46">J19/J18</f>
        <v>1.005388289</v>
      </c>
      <c r="P19" s="17">
        <f t="shared" si="46"/>
        <v>1.0106539</v>
      </c>
      <c r="Q19" s="17">
        <f t="shared" si="46"/>
        <v>1.020966107</v>
      </c>
      <c r="R19" s="17"/>
      <c r="S19" s="8"/>
      <c r="T19" s="15">
        <f t="shared" ref="T19:V19" si="47">(J19/J$4-1)*100</f>
        <v>1.164166541</v>
      </c>
      <c r="U19" s="15">
        <f t="shared" si="47"/>
        <v>5.26369928</v>
      </c>
      <c r="V19" s="15">
        <f t="shared" si="47"/>
        <v>26.66436953</v>
      </c>
      <c r="W19" s="15"/>
      <c r="X19" s="8"/>
      <c r="Y19" s="8"/>
      <c r="Z19" s="8"/>
      <c r="AA19" s="8"/>
      <c r="AB19" s="8"/>
      <c r="AC19" s="8"/>
      <c r="AD19" s="8"/>
    </row>
    <row r="20" ht="12.75" customHeight="1">
      <c r="A20" s="8">
        <v>1995.0</v>
      </c>
      <c r="B20" s="14">
        <f>'Gross Inc Data 1 (2014)'!B19</f>
        <v>11409</v>
      </c>
      <c r="C20" s="14">
        <f>'Gross Inc Data 1 (2014)'!C19</f>
        <v>42440</v>
      </c>
      <c r="D20" s="14">
        <f>'Gross Inc Data 2 (2014)'!F19</f>
        <v>134027</v>
      </c>
      <c r="E20" s="14"/>
      <c r="F20" s="15"/>
      <c r="G20" s="16">
        <v>76.356</v>
      </c>
      <c r="H20" s="16">
        <f t="shared" si="2"/>
        <v>1.429579863</v>
      </c>
      <c r="I20" s="8"/>
      <c r="J20" s="14">
        <f t="shared" ref="J20:L20" si="48">B20*$H20</f>
        <v>16310.07665</v>
      </c>
      <c r="K20" s="14">
        <f t="shared" si="48"/>
        <v>60671.36938</v>
      </c>
      <c r="L20" s="14">
        <f t="shared" si="48"/>
        <v>191602.3003</v>
      </c>
      <c r="M20" s="14"/>
      <c r="N20" s="8"/>
      <c r="O20" s="17">
        <f t="shared" ref="O20:Q20" si="49">J20/J19</f>
        <v>1.076674025</v>
      </c>
      <c r="P20" s="17">
        <f t="shared" si="49"/>
        <v>1.034377794</v>
      </c>
      <c r="Q20" s="17">
        <f t="shared" si="49"/>
        <v>1.050685646</v>
      </c>
      <c r="R20" s="17"/>
      <c r="S20" s="8"/>
      <c r="T20" s="15">
        <f t="shared" ref="T20:V20" si="50">(J20/J$4-1)*100</f>
        <v>8.92083033</v>
      </c>
      <c r="U20" s="15">
        <f t="shared" si="50"/>
        <v>8.882433085</v>
      </c>
      <c r="V20" s="15">
        <f t="shared" si="50"/>
        <v>33.08443487</v>
      </c>
      <c r="W20" s="15"/>
      <c r="X20" s="8"/>
      <c r="Y20" s="8"/>
      <c r="Z20" s="8"/>
      <c r="AA20" s="8"/>
      <c r="AB20" s="8"/>
      <c r="AC20" s="8"/>
      <c r="AD20" s="8"/>
    </row>
    <row r="21" ht="12.75" customHeight="1">
      <c r="A21" s="8"/>
      <c r="B21" s="14">
        <f>'Gross Inc Data 1 (2014)'!B20</f>
        <v>11609</v>
      </c>
      <c r="C21" s="14">
        <f>'Gross Inc Data 1 (2014)'!C20</f>
        <v>43927</v>
      </c>
      <c r="D21" s="14">
        <f>'Gross Inc Data 2 (2014)'!F20</f>
        <v>144589</v>
      </c>
      <c r="E21" s="14"/>
      <c r="F21" s="15"/>
      <c r="G21" s="16">
        <v>77.981</v>
      </c>
      <c r="H21" s="16">
        <f t="shared" si="2"/>
        <v>1.399789692</v>
      </c>
      <c r="I21" s="8"/>
      <c r="J21" s="14">
        <f t="shared" ref="J21:L21" si="51">B21*$H21</f>
        <v>16250.15854</v>
      </c>
      <c r="K21" s="14">
        <f t="shared" si="51"/>
        <v>61488.56182</v>
      </c>
      <c r="L21" s="14">
        <f t="shared" si="51"/>
        <v>202394.1918</v>
      </c>
      <c r="M21" s="14"/>
      <c r="N21" s="8"/>
      <c r="O21" s="17">
        <f t="shared" ref="O21:Q21" si="52">J21/J20</f>
        <v>0.9963263131</v>
      </c>
      <c r="P21" s="17">
        <f t="shared" si="52"/>
        <v>1.013469161</v>
      </c>
      <c r="Q21" s="17">
        <f t="shared" si="52"/>
        <v>1.056324436</v>
      </c>
      <c r="R21" s="17"/>
      <c r="S21" s="8"/>
      <c r="T21" s="15">
        <f t="shared" ref="T21:V21" si="53">(J21/J$4-1)*100</f>
        <v>8.520689299</v>
      </c>
      <c r="U21" s="15">
        <f t="shared" si="53"/>
        <v>10.3489881</v>
      </c>
      <c r="V21" s="15">
        <f t="shared" si="53"/>
        <v>40.58034065</v>
      </c>
      <c r="W21" s="15"/>
      <c r="X21" s="8"/>
      <c r="Y21" s="8"/>
      <c r="Z21" s="8"/>
      <c r="AA21" s="8"/>
      <c r="AB21" s="8"/>
      <c r="AC21" s="8"/>
      <c r="AD21" s="8"/>
    </row>
    <row r="22" ht="12.75" customHeight="1">
      <c r="A22" s="8"/>
      <c r="B22" s="14">
        <f>'Gross Inc Data 1 (2014)'!B21</f>
        <v>12534</v>
      </c>
      <c r="C22" s="14">
        <f>'Gross Inc Data 1 (2014)'!C21</f>
        <v>45924</v>
      </c>
      <c r="D22" s="14">
        <f>'Gross Inc Data 2 (2014)'!F21</f>
        <v>156315</v>
      </c>
      <c r="E22" s="14"/>
      <c r="F22" s="15"/>
      <c r="G22" s="16">
        <v>79.327</v>
      </c>
      <c r="H22" s="16">
        <f t="shared" si="2"/>
        <v>1.376038423</v>
      </c>
      <c r="I22" s="8"/>
      <c r="J22" s="14">
        <f t="shared" ref="J22:L22" si="54">B22*$H22</f>
        <v>17247.2656</v>
      </c>
      <c r="K22" s="14">
        <f t="shared" si="54"/>
        <v>63193.18855</v>
      </c>
      <c r="L22" s="14">
        <f t="shared" si="54"/>
        <v>215095.4461</v>
      </c>
      <c r="M22" s="14"/>
      <c r="N22" s="8"/>
      <c r="O22" s="17">
        <f t="shared" ref="O22:Q22" si="55">J22/J21</f>
        <v>1.061359836</v>
      </c>
      <c r="P22" s="17">
        <f t="shared" si="55"/>
        <v>1.027722664</v>
      </c>
      <c r="Q22" s="17">
        <f t="shared" si="55"/>
        <v>1.062755034</v>
      </c>
      <c r="R22" s="17"/>
      <c r="S22" s="8"/>
      <c r="T22" s="15">
        <f t="shared" ref="T22:V22" si="56">(J22/J$4-1)*100</f>
        <v>15.17950097</v>
      </c>
      <c r="U22" s="15">
        <f t="shared" si="56"/>
        <v>13.40815601</v>
      </c>
      <c r="V22" s="15">
        <f t="shared" si="56"/>
        <v>49.40246464</v>
      </c>
      <c r="W22" s="15"/>
      <c r="X22" s="8"/>
      <c r="Y22" s="8"/>
      <c r="Z22" s="8"/>
      <c r="AA22" s="8"/>
      <c r="AB22" s="8"/>
      <c r="AC22" s="8"/>
      <c r="AD22" s="8"/>
    </row>
    <row r="23" ht="12.75" customHeight="1">
      <c r="A23" s="8"/>
      <c r="B23" s="14">
        <f>'Gross Inc Data 1 (2014)'!B22</f>
        <v>13453</v>
      </c>
      <c r="C23" s="14">
        <f>'Gross Inc Data 1 (2014)'!C22</f>
        <v>48198</v>
      </c>
      <c r="D23" s="14">
        <f>'Gross Inc Data 2 (2014)'!F22</f>
        <v>168239</v>
      </c>
      <c r="E23" s="14"/>
      <c r="F23" s="15"/>
      <c r="G23" s="16">
        <v>79.936</v>
      </c>
      <c r="H23" s="16">
        <f t="shared" si="2"/>
        <v>1.365554944</v>
      </c>
      <c r="I23" s="8"/>
      <c r="J23" s="14">
        <f t="shared" ref="J23:L23" si="57">B23*$H23</f>
        <v>18370.81066</v>
      </c>
      <c r="K23" s="14">
        <f t="shared" si="57"/>
        <v>65817.01719</v>
      </c>
      <c r="L23" s="14">
        <f t="shared" si="57"/>
        <v>229739.5982</v>
      </c>
      <c r="M23" s="14"/>
      <c r="N23" s="8"/>
      <c r="O23" s="17">
        <f t="shared" ref="O23:Q23" si="58">J23/J22</f>
        <v>1.065143373</v>
      </c>
      <c r="P23" s="17">
        <f t="shared" si="58"/>
        <v>1.041520751</v>
      </c>
      <c r="Q23" s="17">
        <f t="shared" si="58"/>
        <v>1.068082111</v>
      </c>
      <c r="R23" s="17"/>
      <c r="S23" s="8"/>
      <c r="T23" s="15">
        <f t="shared" ref="T23:V23" si="59">(J23/J$4-1)*100</f>
        <v>22.68268221</v>
      </c>
      <c r="U23" s="15">
        <f t="shared" si="59"/>
        <v>18.11694781</v>
      </c>
      <c r="V23" s="15">
        <f t="shared" si="59"/>
        <v>59.57409986</v>
      </c>
      <c r="W23" s="15"/>
      <c r="X23" s="8"/>
      <c r="Y23" s="8"/>
      <c r="Z23" s="8"/>
      <c r="AA23" s="8"/>
      <c r="AB23" s="8"/>
      <c r="AC23" s="8"/>
      <c r="AD23" s="8"/>
    </row>
    <row r="24" ht="12.75" customHeight="1">
      <c r="A24" s="8"/>
      <c r="B24" s="14">
        <f>'Gross Inc Data 1 (2014)'!B23</f>
        <v>14257</v>
      </c>
      <c r="C24" s="14">
        <f>'Gross Inc Data 1 (2014)'!C23</f>
        <v>50539</v>
      </c>
      <c r="D24" s="14">
        <f>'Gross Inc Data 2 (2014)'!F23</f>
        <v>181712</v>
      </c>
      <c r="E24" s="14"/>
      <c r="F24" s="15"/>
      <c r="G24" s="16">
        <v>81.11</v>
      </c>
      <c r="H24" s="16">
        <f t="shared" si="2"/>
        <v>1.345789668</v>
      </c>
      <c r="I24" s="8"/>
      <c r="J24" s="14">
        <f t="shared" ref="J24:L24" si="60">B24*$H24</f>
        <v>19186.9233</v>
      </c>
      <c r="K24" s="14">
        <f t="shared" si="60"/>
        <v>68014.86405</v>
      </c>
      <c r="L24" s="14">
        <f t="shared" si="60"/>
        <v>244546.1322</v>
      </c>
      <c r="M24" s="14"/>
      <c r="N24" s="8"/>
      <c r="O24" s="17">
        <f t="shared" ref="O24:Q24" si="61">J24/J23</f>
        <v>1.044424422</v>
      </c>
      <c r="P24" s="17">
        <f t="shared" si="61"/>
        <v>1.033393292</v>
      </c>
      <c r="Q24" s="17">
        <f t="shared" si="61"/>
        <v>1.064449203</v>
      </c>
      <c r="R24" s="17"/>
      <c r="S24" s="8"/>
      <c r="T24" s="15">
        <f t="shared" ref="T24:V24" si="62">(J24/J$4-1)*100</f>
        <v>28.13278943</v>
      </c>
      <c r="U24" s="15">
        <f t="shared" si="62"/>
        <v>22.06126151</v>
      </c>
      <c r="V24" s="15">
        <f t="shared" si="62"/>
        <v>69.85852341</v>
      </c>
      <c r="W24" s="15"/>
      <c r="X24" s="8"/>
      <c r="Y24" s="8"/>
      <c r="Z24" s="8"/>
      <c r="AA24" s="8"/>
      <c r="AB24" s="8"/>
      <c r="AC24" s="8"/>
      <c r="AD24" s="8"/>
    </row>
    <row r="25" ht="12.75" customHeight="1">
      <c r="A25" s="8">
        <v>2000.0</v>
      </c>
      <c r="B25" s="14">
        <f>'Gross Inc Data 1 (2014)'!B24</f>
        <v>14208</v>
      </c>
      <c r="C25" s="14">
        <f>'Gross Inc Data 1 (2014)'!C24</f>
        <v>52005</v>
      </c>
      <c r="D25" s="14">
        <f>'Gross Inc Data 2 (2014)'!F24</f>
        <v>195483</v>
      </c>
      <c r="E25" s="14"/>
      <c r="F25" s="15"/>
      <c r="G25" s="16">
        <v>83.131</v>
      </c>
      <c r="H25" s="16">
        <f t="shared" si="2"/>
        <v>1.313072139</v>
      </c>
      <c r="I25" s="8"/>
      <c r="J25" s="14">
        <f t="shared" ref="J25:L25" si="63">B25*$H25</f>
        <v>18656.12895</v>
      </c>
      <c r="K25" s="14">
        <f t="shared" si="63"/>
        <v>68286.3166</v>
      </c>
      <c r="L25" s="14">
        <f t="shared" si="63"/>
        <v>256683.281</v>
      </c>
      <c r="M25" s="14"/>
      <c r="N25" s="8"/>
      <c r="O25" s="17">
        <f t="shared" ref="O25:Q25" si="64">J25/J24</f>
        <v>0.9723356194</v>
      </c>
      <c r="P25" s="17">
        <f t="shared" si="64"/>
        <v>1.003991077</v>
      </c>
      <c r="Q25" s="17">
        <f t="shared" si="64"/>
        <v>1.049631326</v>
      </c>
      <c r="R25" s="17"/>
      <c r="S25" s="8"/>
      <c r="T25" s="15">
        <f t="shared" ref="T25:V25" si="65">(J25/J$4-1)*100</f>
        <v>24.58807518</v>
      </c>
      <c r="U25" s="15">
        <f t="shared" si="65"/>
        <v>22.54841738</v>
      </c>
      <c r="V25" s="15">
        <f t="shared" si="65"/>
        <v>78.28882713</v>
      </c>
      <c r="W25" s="15"/>
      <c r="X25" s="8"/>
      <c r="Y25" s="8"/>
      <c r="Z25" s="8"/>
      <c r="AA25" s="8"/>
      <c r="AB25" s="8"/>
      <c r="AC25" s="8"/>
      <c r="AD25" s="8"/>
    </row>
    <row r="26" ht="12.75" customHeight="1">
      <c r="A26" s="8"/>
      <c r="B26" s="14">
        <f>'Gross Inc Data 1 (2014)'!B25</f>
        <v>14256</v>
      </c>
      <c r="C26" s="14">
        <f>'Gross Inc Data 1 (2014)'!C25</f>
        <v>53241</v>
      </c>
      <c r="D26" s="14">
        <f>'Gross Inc Data 2 (2014)'!F25</f>
        <v>181751</v>
      </c>
      <c r="E26" s="14"/>
      <c r="F26" s="15"/>
      <c r="G26" s="16">
        <v>84.736</v>
      </c>
      <c r="H26" s="16">
        <f t="shared" si="2"/>
        <v>1.288201001</v>
      </c>
      <c r="I26" s="8"/>
      <c r="J26" s="14">
        <f t="shared" ref="J26:L26" si="66">B26*$H26</f>
        <v>18364.59347</v>
      </c>
      <c r="K26" s="14">
        <f t="shared" si="66"/>
        <v>68585.10948</v>
      </c>
      <c r="L26" s="14">
        <f t="shared" si="66"/>
        <v>234131.8201</v>
      </c>
      <c r="M26" s="14"/>
      <c r="N26" s="8"/>
      <c r="O26" s="17">
        <f t="shared" ref="O26:Q26" si="67">J26/J25</f>
        <v>0.9843732059</v>
      </c>
      <c r="P26" s="17">
        <f t="shared" si="67"/>
        <v>1.004375589</v>
      </c>
      <c r="Q26" s="17">
        <f t="shared" si="67"/>
        <v>0.9121428525</v>
      </c>
      <c r="R26" s="17"/>
      <c r="S26" s="8"/>
      <c r="T26" s="15">
        <f t="shared" ref="T26:V26" si="68">(J26/J$4-1)*100</f>
        <v>22.64116298</v>
      </c>
      <c r="U26" s="15">
        <f t="shared" si="68"/>
        <v>23.08463894</v>
      </c>
      <c r="V26" s="15">
        <f t="shared" si="68"/>
        <v>62.62487934</v>
      </c>
      <c r="W26" s="15"/>
      <c r="X26" s="8"/>
      <c r="Y26" s="8"/>
      <c r="Z26" s="8"/>
      <c r="AA26" s="8"/>
      <c r="AB26" s="8"/>
      <c r="AC26" s="8"/>
      <c r="AD26" s="8"/>
    </row>
    <row r="27" ht="12.75" customHeight="1">
      <c r="A27" s="8"/>
      <c r="B27" s="14">
        <f>'Gross Inc Data 1 (2014)'!B26</f>
        <v>14279</v>
      </c>
      <c r="C27" s="14">
        <f>'Gross Inc Data 1 (2014)'!C26</f>
        <v>52693</v>
      </c>
      <c r="D27" s="14">
        <f>'Gross Inc Data 2 (2014)'!F26</f>
        <v>175342</v>
      </c>
      <c r="E27" s="14"/>
      <c r="F27" s="15"/>
      <c r="G27" s="16">
        <v>85.873</v>
      </c>
      <c r="H27" s="16">
        <f t="shared" si="2"/>
        <v>1.271144597</v>
      </c>
      <c r="I27" s="8"/>
      <c r="J27" s="14">
        <f t="shared" ref="J27:L27" si="69">B27*$H27</f>
        <v>18150.6737</v>
      </c>
      <c r="K27" s="14">
        <f t="shared" si="69"/>
        <v>66980.42226</v>
      </c>
      <c r="L27" s="14">
        <f t="shared" si="69"/>
        <v>222885.036</v>
      </c>
      <c r="M27" s="14"/>
      <c r="N27" s="8"/>
      <c r="O27" s="17">
        <f t="shared" ref="O27:Q27" si="70">J27/J26</f>
        <v>0.9883515111</v>
      </c>
      <c r="P27" s="17">
        <f t="shared" si="70"/>
        <v>0.9766029794</v>
      </c>
      <c r="Q27" s="17">
        <f t="shared" si="70"/>
        <v>0.9519638804</v>
      </c>
      <c r="R27" s="17"/>
      <c r="S27" s="8"/>
      <c r="T27" s="15">
        <f t="shared" ref="T27:V27" si="71">(J27/J$4-1)*100</f>
        <v>21.21257875</v>
      </c>
      <c r="U27" s="15">
        <f t="shared" si="71"/>
        <v>20.20482511</v>
      </c>
      <c r="V27" s="15">
        <f t="shared" si="71"/>
        <v>54.81301118</v>
      </c>
      <c r="W27" s="15"/>
      <c r="X27" s="8"/>
      <c r="Y27" s="8"/>
      <c r="Z27" s="8"/>
      <c r="AA27" s="8"/>
      <c r="AB27" s="8"/>
      <c r="AC27" s="8"/>
      <c r="AD27" s="8"/>
    </row>
    <row r="28" ht="12.75" customHeight="1">
      <c r="A28" s="8"/>
      <c r="B28" s="14">
        <f>'Gross Inc Data 1 (2014)'!B27</f>
        <v>14341</v>
      </c>
      <c r="C28" s="14">
        <f>'Gross Inc Data 1 (2014)'!C27</f>
        <v>53859</v>
      </c>
      <c r="D28" s="14">
        <f>'Gross Inc Data 2 (2014)'!F27</f>
        <v>184889</v>
      </c>
      <c r="E28" s="14"/>
      <c r="F28" s="15"/>
      <c r="G28" s="16">
        <v>87.572</v>
      </c>
      <c r="H28" s="16">
        <f t="shared" si="2"/>
        <v>1.246482894</v>
      </c>
      <c r="I28" s="8"/>
      <c r="J28" s="14">
        <f t="shared" ref="J28:L28" si="72">B28*$H28</f>
        <v>17875.81118</v>
      </c>
      <c r="K28" s="14">
        <f t="shared" si="72"/>
        <v>67134.32219</v>
      </c>
      <c r="L28" s="14">
        <f t="shared" si="72"/>
        <v>230460.9758</v>
      </c>
      <c r="M28" s="14"/>
      <c r="N28" s="8"/>
      <c r="O28" s="17">
        <f t="shared" ref="O28:Q28" si="73">J28/J27</f>
        <v>0.9848566216</v>
      </c>
      <c r="P28" s="17">
        <f t="shared" si="73"/>
        <v>1.002297685</v>
      </c>
      <c r="Q28" s="17">
        <f t="shared" si="73"/>
        <v>1.033990348</v>
      </c>
      <c r="R28" s="17"/>
      <c r="S28" s="8"/>
      <c r="T28" s="15">
        <f t="shared" ref="T28:V28" si="74">(J28/J$4-1)*100</f>
        <v>19.37701081</v>
      </c>
      <c r="U28" s="15">
        <f t="shared" si="74"/>
        <v>20.48101797</v>
      </c>
      <c r="V28" s="15">
        <f t="shared" si="74"/>
        <v>60.07515923</v>
      </c>
      <c r="W28" s="15"/>
      <c r="X28" s="8"/>
      <c r="Y28" s="8"/>
      <c r="Z28" s="8"/>
      <c r="AA28" s="8"/>
      <c r="AB28" s="8"/>
      <c r="AC28" s="8"/>
      <c r="AD28" s="8"/>
    </row>
    <row r="29" ht="12.75" customHeight="1">
      <c r="A29" s="8"/>
      <c r="B29" s="14">
        <f>'Gross Inc Data 1 (2014)'!B28</f>
        <v>14896</v>
      </c>
      <c r="C29" s="14">
        <f>'Gross Inc Data 1 (2014)'!C28</f>
        <v>56581</v>
      </c>
      <c r="D29" s="14">
        <f>'Gross Inc Data 2 (2014)'!F28</f>
        <v>206247</v>
      </c>
      <c r="E29" s="14"/>
      <c r="F29" s="15"/>
      <c r="G29" s="16">
        <v>89.703</v>
      </c>
      <c r="H29" s="16">
        <f t="shared" si="2"/>
        <v>1.216871231</v>
      </c>
      <c r="I29" s="8"/>
      <c r="J29" s="14">
        <f t="shared" ref="J29:L29" si="75">B29*$H29</f>
        <v>18126.51385</v>
      </c>
      <c r="K29" s="14">
        <f t="shared" si="75"/>
        <v>68851.7911</v>
      </c>
      <c r="L29" s="14">
        <f t="shared" si="75"/>
        <v>250976.0407</v>
      </c>
      <c r="M29" s="14"/>
      <c r="N29" s="8"/>
      <c r="O29" s="17">
        <f t="shared" ref="O29:Q29" si="76">J29/J28</f>
        <v>1.014024688</v>
      </c>
      <c r="P29" s="17">
        <f t="shared" si="76"/>
        <v>1.025582576</v>
      </c>
      <c r="Q29" s="17">
        <f t="shared" si="76"/>
        <v>1.089017522</v>
      </c>
      <c r="R29" s="17"/>
      <c r="S29" s="8"/>
      <c r="T29" s="15">
        <f t="shared" ref="T29:V29" si="77">(J29/J$4-1)*100</f>
        <v>21.05123609</v>
      </c>
      <c r="U29" s="15">
        <f t="shared" si="77"/>
        <v>23.56323278</v>
      </c>
      <c r="V29" s="15">
        <f t="shared" si="77"/>
        <v>74.32465318</v>
      </c>
      <c r="W29" s="15"/>
      <c r="X29" s="8"/>
      <c r="Y29" s="8"/>
      <c r="Z29" s="8"/>
      <c r="AA29" s="8"/>
      <c r="AB29" s="8"/>
      <c r="AC29" s="8"/>
      <c r="AD29" s="8"/>
    </row>
    <row r="30" ht="12.75" customHeight="1">
      <c r="A30" s="8">
        <v>2005.0</v>
      </c>
      <c r="B30" s="14">
        <f>'Gross Inc Data 1 (2014)'!B29</f>
        <v>15754</v>
      </c>
      <c r="C30" s="14">
        <f>'Gross Inc Data 1 (2014)'!C29</f>
        <v>59384</v>
      </c>
      <c r="D30" s="14">
        <f>'Gross Inc Data 2 (2014)'!F29</f>
        <v>230109</v>
      </c>
      <c r="E30" s="14"/>
      <c r="F30" s="15"/>
      <c r="G30" s="16">
        <v>92.261</v>
      </c>
      <c r="H30" s="16">
        <f t="shared" si="2"/>
        <v>1.183132635</v>
      </c>
      <c r="I30" s="8"/>
      <c r="J30" s="14">
        <f t="shared" ref="J30:L30" si="78">B30*$H30</f>
        <v>18639.07153</v>
      </c>
      <c r="K30" s="14">
        <f t="shared" si="78"/>
        <v>70259.14837</v>
      </c>
      <c r="L30" s="14">
        <f t="shared" si="78"/>
        <v>272249.4674</v>
      </c>
      <c r="M30" s="14"/>
      <c r="N30" s="8"/>
      <c r="O30" s="17">
        <f t="shared" ref="O30:Q30" si="79">J30/J29</f>
        <v>1.028276682</v>
      </c>
      <c r="P30" s="17">
        <f t="shared" si="79"/>
        <v>1.020440387</v>
      </c>
      <c r="Q30" s="17">
        <f t="shared" si="79"/>
        <v>1.084762779</v>
      </c>
      <c r="R30" s="17"/>
      <c r="S30" s="8"/>
      <c r="T30" s="15">
        <f t="shared" ref="T30:V30" si="80">(J30/J$4-1)*100</f>
        <v>24.47416344</v>
      </c>
      <c r="U30" s="15">
        <f t="shared" si="80"/>
        <v>26.08891311</v>
      </c>
      <c r="V30" s="15">
        <f t="shared" si="80"/>
        <v>89.10089526</v>
      </c>
      <c r="W30" s="15"/>
      <c r="X30" s="8"/>
      <c r="Y30" s="8"/>
      <c r="Z30" s="8"/>
      <c r="AA30" s="8"/>
      <c r="AB30" s="8"/>
      <c r="AC30" s="8"/>
      <c r="AD30" s="8"/>
    </row>
    <row r="31" ht="12.75" customHeight="1">
      <c r="A31" s="8"/>
      <c r="B31" s="14">
        <f>'Gross Inc Data 1 (2014)'!B30</f>
        <v>16955</v>
      </c>
      <c r="C31" s="14">
        <f>'Gross Inc Data 1 (2014)'!C30</f>
        <v>62185</v>
      </c>
      <c r="D31" s="14">
        <f>'Gross Inc Data 2 (2014)'!F30</f>
        <v>246166</v>
      </c>
      <c r="E31" s="14"/>
      <c r="F31" s="15"/>
      <c r="G31" s="16">
        <v>94.729</v>
      </c>
      <c r="H31" s="16">
        <f t="shared" si="2"/>
        <v>1.152308163</v>
      </c>
      <c r="I31" s="8"/>
      <c r="J31" s="14">
        <f t="shared" ref="J31:L31" si="81">B31*$H31</f>
        <v>19537.38491</v>
      </c>
      <c r="K31" s="14">
        <f t="shared" si="81"/>
        <v>71656.28313</v>
      </c>
      <c r="L31" s="14">
        <f t="shared" si="81"/>
        <v>283659.0913</v>
      </c>
      <c r="M31" s="14"/>
      <c r="N31" s="8"/>
      <c r="O31" s="17">
        <f t="shared" ref="O31:Q31" si="82">J31/J30</f>
        <v>1.048195179</v>
      </c>
      <c r="P31" s="17">
        <f t="shared" si="82"/>
        <v>1.01988545</v>
      </c>
      <c r="Q31" s="17">
        <f t="shared" si="82"/>
        <v>1.04190871</v>
      </c>
      <c r="R31" s="17"/>
      <c r="S31" s="8"/>
      <c r="T31" s="15">
        <f t="shared" ref="T31:V31" si="83">(J31/J$4-1)*100</f>
        <v>30.47321799</v>
      </c>
      <c r="U31" s="15">
        <f t="shared" si="83"/>
        <v>28.59624785</v>
      </c>
      <c r="V31" s="15">
        <f t="shared" si="83"/>
        <v>97.02586979</v>
      </c>
      <c r="W31" s="15"/>
      <c r="X31" s="8"/>
      <c r="Y31" s="8"/>
      <c r="Z31" s="8"/>
      <c r="AA31" s="8"/>
      <c r="AB31" s="8"/>
      <c r="AC31" s="8"/>
      <c r="AD31" s="8"/>
    </row>
    <row r="32" ht="12.75" customHeight="1">
      <c r="A32" s="8"/>
      <c r="B32" s="14">
        <f>'Gross Inc Data 1 (2014)'!B31</f>
        <v>18282</v>
      </c>
      <c r="C32" s="14">
        <f>'Gross Inc Data 1 (2014)'!C31</f>
        <v>65940</v>
      </c>
      <c r="D32" s="14">
        <f>'Gross Inc Data 2 (2014)'!F31</f>
        <v>262322</v>
      </c>
      <c r="E32" s="14"/>
      <c r="F32" s="15"/>
      <c r="G32" s="16">
        <v>97.102</v>
      </c>
      <c r="H32" s="16">
        <f t="shared" si="2"/>
        <v>1.124147803</v>
      </c>
      <c r="I32" s="8"/>
      <c r="J32" s="14">
        <f t="shared" ref="J32:L32" si="84">B32*$H32</f>
        <v>20551.67014</v>
      </c>
      <c r="K32" s="14">
        <f t="shared" si="84"/>
        <v>74126.30615</v>
      </c>
      <c r="L32" s="14">
        <f t="shared" si="84"/>
        <v>294888.7001</v>
      </c>
      <c r="M32" s="14"/>
      <c r="N32" s="8"/>
      <c r="O32" s="17">
        <f t="shared" ref="O32:Q32" si="85">J32/J31</f>
        <v>1.051915097</v>
      </c>
      <c r="P32" s="17">
        <f t="shared" si="85"/>
        <v>1.034470432</v>
      </c>
      <c r="Q32" s="17">
        <f t="shared" si="85"/>
        <v>1.039588397</v>
      </c>
      <c r="R32" s="17"/>
      <c r="S32" s="8"/>
      <c r="T32" s="15">
        <f t="shared" ref="T32:V32" si="86">(J32/J$4-1)*100</f>
        <v>37.24674775</v>
      </c>
      <c r="U32" s="15">
        <f t="shared" si="86"/>
        <v>33.02901603</v>
      </c>
      <c r="V32" s="15">
        <f t="shared" si="86"/>
        <v>104.8258082</v>
      </c>
      <c r="W32" s="15"/>
      <c r="X32" s="8"/>
      <c r="Y32" s="8"/>
      <c r="Z32" s="8"/>
      <c r="AA32" s="8"/>
      <c r="AB32" s="8"/>
      <c r="AC32" s="8"/>
      <c r="AD32" s="8"/>
    </row>
    <row r="33" ht="12.75" customHeight="1">
      <c r="A33" s="8"/>
      <c r="B33" s="14">
        <f>'Gross Inc Data 1 (2014)'!B32</f>
        <v>18652</v>
      </c>
      <c r="C33" s="14">
        <f>'Gross Inc Data 1 (2014)'!C32</f>
        <v>65798</v>
      </c>
      <c r="D33" s="14">
        <f>'Gross Inc Data 2 (2014)'!F32</f>
        <v>244892</v>
      </c>
      <c r="E33" s="14"/>
      <c r="F33" s="15"/>
      <c r="G33" s="16">
        <v>100.065</v>
      </c>
      <c r="H33" s="16">
        <f t="shared" si="2"/>
        <v>1.09086094</v>
      </c>
      <c r="I33" s="8"/>
      <c r="J33" s="14">
        <f t="shared" ref="J33:L33" si="87">B33*$H33</f>
        <v>20346.73826</v>
      </c>
      <c r="K33" s="14">
        <f t="shared" si="87"/>
        <v>71776.46816</v>
      </c>
      <c r="L33" s="14">
        <f t="shared" si="87"/>
        <v>267143.1174</v>
      </c>
      <c r="M33" s="14"/>
      <c r="N33" s="8"/>
      <c r="O33" s="17">
        <f t="shared" ref="O33:Q33" si="88">J33/J32</f>
        <v>0.9900284561</v>
      </c>
      <c r="P33" s="17">
        <f t="shared" si="88"/>
        <v>0.9682995401</v>
      </c>
      <c r="Q33" s="17">
        <f t="shared" si="88"/>
        <v>0.9059116791</v>
      </c>
      <c r="R33" s="17"/>
      <c r="S33" s="8"/>
      <c r="T33" s="15">
        <f t="shared" ref="T33:V33" si="89">(J33/J$4-1)*100</f>
        <v>35.87818579</v>
      </c>
      <c r="U33" s="15">
        <f t="shared" si="89"/>
        <v>28.81193504</v>
      </c>
      <c r="V33" s="15">
        <f t="shared" si="89"/>
        <v>85.55409179</v>
      </c>
      <c r="W33" s="15"/>
      <c r="X33" s="8"/>
      <c r="Y33" s="8"/>
      <c r="Z33" s="8"/>
      <c r="AA33" s="8"/>
      <c r="AB33" s="8"/>
      <c r="AC33" s="8"/>
      <c r="AD33" s="8"/>
    </row>
    <row r="34" ht="12.75" customHeight="1">
      <c r="A34" s="8"/>
      <c r="B34" s="14">
        <f>'Gross Inc Data 1 (2014)'!B33</f>
        <v>17933</v>
      </c>
      <c r="C34" s="14">
        <f>'Gross Inc Data 1 (2014)'!C33</f>
        <v>64270</v>
      </c>
      <c r="D34" s="14">
        <f>'Gross Inc Data 2 (2014)'!F33</f>
        <v>222102</v>
      </c>
      <c r="E34" s="14"/>
      <c r="F34" s="15"/>
      <c r="G34" s="16">
        <v>100.0</v>
      </c>
      <c r="H34" s="16">
        <f t="shared" si="2"/>
        <v>1.09157</v>
      </c>
      <c r="I34" s="8"/>
      <c r="J34" s="14">
        <f t="shared" ref="J34:L34" si="90">B34*$H34</f>
        <v>19575.12481</v>
      </c>
      <c r="K34" s="14">
        <f t="shared" si="90"/>
        <v>70155.2039</v>
      </c>
      <c r="L34" s="14">
        <f t="shared" si="90"/>
        <v>242439.8801</v>
      </c>
      <c r="M34" s="14"/>
      <c r="N34" s="8"/>
      <c r="O34" s="17">
        <f t="shared" ref="O34:Q34" si="91">J34/J33</f>
        <v>0.9620767987</v>
      </c>
      <c r="P34" s="17">
        <f t="shared" si="91"/>
        <v>0.977412315</v>
      </c>
      <c r="Q34" s="17">
        <f t="shared" si="91"/>
        <v>0.9075280789</v>
      </c>
      <c r="R34" s="17"/>
      <c r="S34" s="8"/>
      <c r="T34" s="15">
        <f t="shared" ref="T34:V34" si="92">(J34/J$4-1)*100</f>
        <v>30.72525</v>
      </c>
      <c r="U34" s="15">
        <f t="shared" si="92"/>
        <v>25.90237163</v>
      </c>
      <c r="V34" s="15">
        <f t="shared" si="92"/>
        <v>68.39554845</v>
      </c>
      <c r="W34" s="15"/>
      <c r="X34" s="8"/>
      <c r="Y34" s="8"/>
      <c r="Z34" s="8"/>
      <c r="AA34" s="8"/>
      <c r="AB34" s="8"/>
      <c r="AC34" s="8"/>
      <c r="AD34" s="8"/>
    </row>
    <row r="35" ht="12.75" customHeight="1">
      <c r="A35" s="8">
        <v>2010.0</v>
      </c>
      <c r="B35" s="14">
        <f>'Gross Inc Data 1 (2014)'!B34</f>
        <v>18306</v>
      </c>
      <c r="C35" s="14">
        <f>'Gross Inc Data 1 (2014)'!C34</f>
        <v>65400</v>
      </c>
      <c r="D35" s="14">
        <f>'Gross Inc Data 2 (2014)'!F34</f>
        <v>237458</v>
      </c>
      <c r="E35" s="14"/>
      <c r="F35" s="15"/>
      <c r="G35" s="16">
        <v>101.653</v>
      </c>
      <c r="H35" s="16">
        <f t="shared" si="2"/>
        <v>1.073819759</v>
      </c>
      <c r="I35" s="8"/>
      <c r="J35" s="14">
        <f t="shared" ref="J35:L35" si="93">B35*$H35</f>
        <v>19657.34452</v>
      </c>
      <c r="K35" s="14">
        <f t="shared" si="93"/>
        <v>70227.81226</v>
      </c>
      <c r="L35" s="14">
        <f t="shared" si="93"/>
        <v>254987.0924</v>
      </c>
      <c r="M35" s="14"/>
      <c r="N35" s="8"/>
      <c r="O35" s="17">
        <f t="shared" ref="O35:Q35" si="94">J35/J34</f>
        <v>1.004200214</v>
      </c>
      <c r="P35" s="17">
        <f t="shared" si="94"/>
        <v>1.001034968</v>
      </c>
      <c r="Q35" s="17">
        <f t="shared" si="94"/>
        <v>1.051753912</v>
      </c>
      <c r="R35" s="17"/>
      <c r="S35" s="8"/>
      <c r="T35" s="15">
        <f t="shared" ref="T35:V35" si="95">(J35/J$4-1)*100</f>
        <v>31.27432397</v>
      </c>
      <c r="U35" s="15">
        <f t="shared" si="95"/>
        <v>26.0326765</v>
      </c>
      <c r="V35" s="15">
        <f t="shared" si="95"/>
        <v>77.11067689</v>
      </c>
      <c r="W35" s="15"/>
      <c r="X35" s="8"/>
      <c r="Y35" s="8"/>
      <c r="Z35" s="8"/>
      <c r="AA35" s="8"/>
      <c r="AB35" s="8"/>
      <c r="AC35" s="8"/>
      <c r="AD35" s="8"/>
    </row>
    <row r="36" ht="12.75" customHeight="1">
      <c r="A36" s="8"/>
      <c r="B36" s="14">
        <f>'Gross Inc Data 1 (2014)'!B35</f>
        <v>18385</v>
      </c>
      <c r="C36" s="14">
        <f>'Gross Inc Data 1 (2014)'!C35</f>
        <v>66145</v>
      </c>
      <c r="D36" s="14">
        <f>'Gross Inc Data 2 (2014)'!F35</f>
        <v>244495</v>
      </c>
      <c r="E36" s="14"/>
      <c r="F36" s="15"/>
      <c r="G36" s="16">
        <v>104.149</v>
      </c>
      <c r="H36" s="16">
        <f t="shared" si="2"/>
        <v>1.048084955</v>
      </c>
      <c r="I36" s="8"/>
      <c r="J36" s="14">
        <f t="shared" ref="J36:L36" si="96">B36*$H36</f>
        <v>19269.0419</v>
      </c>
      <c r="K36" s="14">
        <f t="shared" si="96"/>
        <v>69325.57936</v>
      </c>
      <c r="L36" s="14">
        <f t="shared" si="96"/>
        <v>256251.5311</v>
      </c>
      <c r="M36" s="14"/>
      <c r="N36" s="8"/>
      <c r="O36" s="17">
        <f t="shared" ref="O36:Q36" si="97">J36/J35</f>
        <v>0.980246436</v>
      </c>
      <c r="P36" s="17">
        <f t="shared" si="97"/>
        <v>0.9871527694</v>
      </c>
      <c r="Q36" s="17">
        <f t="shared" si="97"/>
        <v>1.004958834</v>
      </c>
      <c r="R36" s="17"/>
      <c r="S36" s="8"/>
      <c r="T36" s="18">
        <f t="shared" ref="T36:V36" si="98">(J36/J$4-1)*100</f>
        <v>28.68118821</v>
      </c>
      <c r="U36" s="18">
        <f t="shared" si="98"/>
        <v>24.41350564</v>
      </c>
      <c r="V36" s="18">
        <f t="shared" si="98"/>
        <v>77.98893936</v>
      </c>
      <c r="W36" s="18"/>
      <c r="X36" s="8"/>
      <c r="Y36" s="8"/>
      <c r="Z36" s="8"/>
      <c r="AA36" s="8"/>
      <c r="AB36" s="8"/>
      <c r="AC36" s="8"/>
      <c r="AD36" s="8"/>
    </row>
    <row r="37" ht="12.75" customHeight="1">
      <c r="A37" s="8"/>
      <c r="B37" s="14">
        <f>'Gross Inc Data 1 (2014)'!B36</f>
        <v>18176</v>
      </c>
      <c r="C37" s="14">
        <f>'Gross Inc Data 1 (2014)'!C36</f>
        <v>67610</v>
      </c>
      <c r="D37" s="14">
        <f>'Gross Inc Data 2 (2014)'!F36</f>
        <v>269148</v>
      </c>
      <c r="E37" s="14"/>
      <c r="F37" s="15"/>
      <c r="G37" s="16">
        <v>106.121</v>
      </c>
      <c r="H37" s="16">
        <f t="shared" si="2"/>
        <v>1.028608852</v>
      </c>
      <c r="I37" s="8"/>
      <c r="J37" s="14">
        <f t="shared" ref="J37:L37" si="99">B37*$H37</f>
        <v>18695.9945</v>
      </c>
      <c r="K37" s="14">
        <f t="shared" si="99"/>
        <v>69544.24449</v>
      </c>
      <c r="L37" s="14">
        <f t="shared" si="99"/>
        <v>276848.0153</v>
      </c>
      <c r="M37" s="14"/>
      <c r="N37" s="8"/>
      <c r="O37" s="17">
        <f t="shared" ref="O37:Q37" si="100">J37/J36</f>
        <v>0.9702607214</v>
      </c>
      <c r="P37" s="17">
        <f t="shared" si="100"/>
        <v>1.003154177</v>
      </c>
      <c r="Q37" s="17">
        <f t="shared" si="100"/>
        <v>1.080376044</v>
      </c>
      <c r="R37" s="17"/>
      <c r="S37" s="8"/>
      <c r="T37" s="18">
        <f t="shared" ref="T37:V37" si="101">(J37/J$4-1)*100</f>
        <v>24.8543025</v>
      </c>
      <c r="U37" s="18">
        <f t="shared" si="101"/>
        <v>24.80592783</v>
      </c>
      <c r="V37" s="18">
        <f t="shared" si="101"/>
        <v>92.2949861</v>
      </c>
      <c r="W37" s="18"/>
      <c r="X37" s="8"/>
      <c r="Y37" s="8"/>
      <c r="Z37" s="8"/>
      <c r="AA37" s="8"/>
      <c r="AB37" s="8"/>
      <c r="AC37" s="8"/>
      <c r="AD37" s="8"/>
    </row>
    <row r="38" ht="12.75" customHeight="1">
      <c r="A38" s="8"/>
      <c r="B38" s="14">
        <f>'Gross Inc Data 1 (2014)'!B37</f>
        <v>18872</v>
      </c>
      <c r="C38" s="14">
        <f>'Gross Inc Data 1 (2014)'!C37</f>
        <v>69931</v>
      </c>
      <c r="D38" s="14">
        <f>'Gross Inc Data 2 (2014)'!F37</f>
        <v>262844</v>
      </c>
      <c r="E38" s="14"/>
      <c r="F38" s="15"/>
      <c r="G38" s="16">
        <v>107.532</v>
      </c>
      <c r="H38" s="16">
        <f t="shared" si="2"/>
        <v>1.015111781</v>
      </c>
      <c r="I38" s="8"/>
      <c r="J38" s="14">
        <f t="shared" ref="J38:L38" si="102">B38*$H38</f>
        <v>19157.18952</v>
      </c>
      <c r="K38" s="14">
        <f t="shared" si="102"/>
        <v>70987.78193</v>
      </c>
      <c r="L38" s="14">
        <f t="shared" si="102"/>
        <v>266816.0409</v>
      </c>
      <c r="M38" s="14"/>
      <c r="N38" s="8"/>
      <c r="O38" s="17">
        <f t="shared" ref="O38:Q38" si="103">J38/J37</f>
        <v>1.02466812</v>
      </c>
      <c r="P38" s="17">
        <f t="shared" si="103"/>
        <v>1.020757109</v>
      </c>
      <c r="Q38" s="17">
        <f t="shared" si="103"/>
        <v>0.9637636035</v>
      </c>
      <c r="R38" s="17"/>
      <c r="S38" s="8"/>
      <c r="T38" s="18">
        <f t="shared" ref="T38:V38" si="104">(J38/J$4-1)*100</f>
        <v>27.93422337</v>
      </c>
      <c r="U38" s="18">
        <f t="shared" si="104"/>
        <v>27.39653804</v>
      </c>
      <c r="V38" s="18">
        <f t="shared" si="104"/>
        <v>85.32690873</v>
      </c>
      <c r="W38" s="18"/>
      <c r="X38" s="8"/>
      <c r="Y38" s="8"/>
      <c r="Z38" s="8"/>
      <c r="AA38" s="8"/>
      <c r="AB38" s="8"/>
      <c r="AC38" s="8"/>
      <c r="AD38" s="8"/>
    </row>
    <row r="39" ht="12.75" customHeight="1">
      <c r="A39" s="8"/>
      <c r="B39" s="14">
        <f>'Gross Inc Data 1 (2014)'!B38</f>
        <v>18622</v>
      </c>
      <c r="C39" s="14">
        <f>'Gross Inc Data 1 (2014)'!C38</f>
        <v>71745</v>
      </c>
      <c r="D39" s="14">
        <f>'Gross Inc Data 2 (2014)'!F38</f>
        <v>281686</v>
      </c>
      <c r="E39" s="14"/>
      <c r="F39" s="8"/>
      <c r="G39" s="8">
        <v>109.157</v>
      </c>
      <c r="H39" s="16">
        <f t="shared" si="2"/>
        <v>1</v>
      </c>
      <c r="I39" s="8"/>
      <c r="J39" s="14">
        <f t="shared" ref="J39:L39" si="105">B39*$H39</f>
        <v>18622</v>
      </c>
      <c r="K39" s="14">
        <f t="shared" si="105"/>
        <v>71745</v>
      </c>
      <c r="L39" s="14">
        <f t="shared" si="105"/>
        <v>281686</v>
      </c>
      <c r="M39" s="14"/>
      <c r="N39" s="8"/>
      <c r="O39" s="17">
        <f t="shared" ref="O39:Q39" si="106">J39/J38</f>
        <v>0.9720632547</v>
      </c>
      <c r="P39" s="17">
        <f t="shared" si="106"/>
        <v>1.010666879</v>
      </c>
      <c r="Q39" s="17">
        <f t="shared" si="106"/>
        <v>1.055731129</v>
      </c>
      <c r="R39" s="17"/>
      <c r="S39" s="8"/>
      <c r="T39" s="18">
        <f t="shared" ref="T39:V39" si="107">(J39/J$4-1)*100</f>
        <v>24.36015755</v>
      </c>
      <c r="U39" s="18">
        <f t="shared" si="107"/>
        <v>28.75546147</v>
      </c>
      <c r="V39" s="18">
        <f t="shared" si="107"/>
        <v>95.65538654</v>
      </c>
      <c r="W39" s="18"/>
      <c r="X39" s="8"/>
      <c r="Y39" s="8"/>
      <c r="Z39" s="8"/>
      <c r="AA39" s="8"/>
      <c r="AB39" s="8"/>
      <c r="AC39" s="8"/>
      <c r="AD39" s="8"/>
    </row>
    <row r="40" ht="12.75" customHeight="1">
      <c r="A40" s="19"/>
      <c r="B40" s="8"/>
      <c r="C40" s="19"/>
      <c r="D40" s="8"/>
      <c r="E40" s="8"/>
      <c r="F40" s="8"/>
      <c r="G40" s="8"/>
      <c r="H40" s="8"/>
      <c r="I40" s="8"/>
      <c r="J40" s="8"/>
      <c r="K40" s="8"/>
      <c r="L40" s="8"/>
      <c r="M40" s="8"/>
      <c r="N40" s="8"/>
      <c r="O40" s="20"/>
      <c r="P40" s="20"/>
      <c r="Q40" s="20"/>
      <c r="R40" s="20"/>
      <c r="S40" s="8"/>
      <c r="T40" s="8"/>
      <c r="U40" s="8"/>
      <c r="V40" s="8"/>
      <c r="W40" s="8"/>
      <c r="X40" s="8"/>
      <c r="Y40" s="8"/>
      <c r="Z40" s="8"/>
      <c r="AA40" s="8"/>
      <c r="AB40" s="8"/>
      <c r="AC40" s="8"/>
      <c r="AD40" s="8"/>
    </row>
    <row r="41" ht="12.75" customHeight="1">
      <c r="A41" s="19"/>
      <c r="B41" s="8"/>
      <c r="C41" s="19"/>
      <c r="D41" s="8"/>
      <c r="E41" s="8"/>
      <c r="F41" s="8"/>
      <c r="G41" s="8"/>
      <c r="H41" s="8"/>
      <c r="I41" s="8"/>
      <c r="J41" s="8"/>
      <c r="K41" s="8"/>
      <c r="L41" s="8"/>
      <c r="M41" s="8"/>
      <c r="N41" s="8"/>
      <c r="O41" s="20">
        <f t="shared" ref="O41:Q41" si="108">GEOMEAN(O5:O39)-1</f>
        <v>0.006248344716</v>
      </c>
      <c r="P41" s="20">
        <f t="shared" si="108"/>
        <v>0.007247415506</v>
      </c>
      <c r="Q41" s="20">
        <f t="shared" si="108"/>
        <v>0.01936175957</v>
      </c>
      <c r="R41" s="20"/>
      <c r="S41" s="8"/>
      <c r="T41" s="8"/>
      <c r="U41" s="8"/>
      <c r="V41" s="8"/>
      <c r="W41" s="8"/>
      <c r="X41" s="8"/>
      <c r="Y41" s="8"/>
      <c r="Z41" s="8"/>
      <c r="AA41" s="8"/>
      <c r="AB41" s="8"/>
      <c r="AC41" s="8"/>
      <c r="AD41" s="8"/>
    </row>
    <row r="42" ht="12.75" customHeight="1">
      <c r="A42" s="8"/>
      <c r="B42" s="8" t="s">
        <v>100</v>
      </c>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row>
    <row r="43" ht="12.75" customHeight="1">
      <c r="A43" s="8"/>
      <c r="B43" s="8" t="s">
        <v>101</v>
      </c>
      <c r="C43" s="8" t="s">
        <v>102</v>
      </c>
      <c r="D43" s="8"/>
      <c r="E43" s="8"/>
      <c r="F43" s="8"/>
      <c r="G43" s="8"/>
      <c r="H43" s="8"/>
      <c r="I43" s="8"/>
      <c r="J43" s="8"/>
      <c r="K43" s="8"/>
      <c r="L43" s="8"/>
      <c r="M43" s="8"/>
      <c r="N43" s="8"/>
      <c r="O43" s="8"/>
      <c r="P43" s="8"/>
      <c r="Q43" s="8"/>
      <c r="R43" s="8"/>
      <c r="S43" s="8"/>
      <c r="T43" s="8"/>
      <c r="U43" s="8"/>
      <c r="V43" s="8"/>
      <c r="W43" s="8"/>
      <c r="X43" s="8"/>
      <c r="Y43" s="8"/>
      <c r="Z43" s="8"/>
      <c r="AA43" s="8"/>
      <c r="AB43" s="8"/>
      <c r="AC43" s="8"/>
      <c r="AD43" s="8"/>
    </row>
    <row r="44" ht="12.75" customHeight="1">
      <c r="A44" s="8">
        <v>1979.0</v>
      </c>
      <c r="B44" s="8">
        <v>23510.0</v>
      </c>
      <c r="C44" s="8">
        <f>B44*H4</f>
        <v>64619.05298</v>
      </c>
      <c r="D44" s="8"/>
      <c r="E44" s="8"/>
      <c r="F44" s="8"/>
      <c r="G44" s="8"/>
      <c r="H44" s="8"/>
      <c r="I44" s="8"/>
      <c r="J44" s="8"/>
      <c r="K44" s="8"/>
      <c r="L44" s="8"/>
      <c r="M44" s="8"/>
      <c r="N44" s="8"/>
      <c r="O44" s="8"/>
      <c r="P44" s="8"/>
      <c r="Q44" s="8"/>
      <c r="R44" s="8"/>
      <c r="S44" s="8"/>
      <c r="T44" s="8"/>
      <c r="U44" s="8"/>
      <c r="V44" s="8"/>
      <c r="W44" s="8"/>
      <c r="X44" s="8"/>
      <c r="Y44" s="8"/>
      <c r="Z44" s="8"/>
      <c r="AA44" s="8"/>
      <c r="AB44" s="8"/>
      <c r="AC44" s="8"/>
      <c r="AD44" s="8"/>
    </row>
    <row r="45" ht="12.75" customHeight="1">
      <c r="A45" s="8">
        <v>2014.0</v>
      </c>
      <c r="B45" s="8">
        <v>101732.0</v>
      </c>
      <c r="C45" s="8">
        <f>B45*H39</f>
        <v>101732</v>
      </c>
      <c r="D45" s="8"/>
      <c r="E45" s="8"/>
      <c r="F45" s="8"/>
      <c r="G45" s="8"/>
      <c r="H45" s="8"/>
      <c r="I45" s="8"/>
      <c r="J45" s="8"/>
      <c r="K45" s="8"/>
      <c r="L45" s="8"/>
      <c r="M45" s="8"/>
      <c r="N45" s="8"/>
      <c r="O45" s="8"/>
      <c r="P45" s="8"/>
      <c r="Q45" s="8"/>
      <c r="R45" s="8"/>
      <c r="S45" s="8"/>
      <c r="T45" s="8"/>
      <c r="U45" s="8"/>
      <c r="V45" s="8"/>
      <c r="W45" s="8"/>
      <c r="X45" s="8"/>
      <c r="Y45" s="8"/>
      <c r="Z45" s="8"/>
      <c r="AA45" s="8"/>
      <c r="AB45" s="8"/>
      <c r="AC45" s="8"/>
      <c r="AD45" s="8"/>
    </row>
    <row r="46" ht="12.75" customHeight="1">
      <c r="A46" s="8"/>
      <c r="B46" s="8"/>
      <c r="C46" s="8">
        <f>C45/C44</f>
        <v>1.574334431</v>
      </c>
      <c r="D46" s="8"/>
      <c r="E46" s="8"/>
      <c r="F46" s="8"/>
      <c r="G46" s="8"/>
      <c r="H46" s="8"/>
      <c r="I46" s="8"/>
      <c r="J46" s="8"/>
      <c r="K46" s="8"/>
      <c r="L46" s="8"/>
      <c r="M46" s="8"/>
      <c r="N46" s="8"/>
      <c r="O46" s="8"/>
      <c r="P46" s="8"/>
      <c r="Q46" s="8"/>
      <c r="R46" s="8"/>
      <c r="S46" s="8"/>
      <c r="T46" s="8"/>
      <c r="U46" s="8"/>
      <c r="V46" s="8"/>
      <c r="W46" s="8"/>
      <c r="X46" s="8"/>
      <c r="Y46" s="8"/>
      <c r="Z46" s="8"/>
      <c r="AA46" s="8"/>
      <c r="AB46" s="8"/>
      <c r="AC46" s="8"/>
      <c r="AD46" s="8"/>
    </row>
    <row r="47" ht="12.75" customHeight="1">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row>
    <row r="48" ht="12.75" customHeight="1">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row>
    <row r="49" ht="12.75" customHeight="1">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row>
    <row r="50" ht="12.75" customHeight="1">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row>
    <row r="51" ht="12.75" customHeight="1">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row>
    <row r="52" ht="12.75" customHeight="1">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row>
    <row r="53" ht="12.75" customHeight="1">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row>
    <row r="54" ht="12.75" customHeight="1">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row>
    <row r="55" ht="12.75" customHeight="1">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row>
    <row r="56" ht="12.75" customHeight="1">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row>
    <row r="57" ht="12.75" customHeight="1">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row>
    <row r="58" ht="12.75" customHeight="1">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row>
    <row r="59" ht="12.75" customHeight="1">
      <c r="A59" s="8"/>
      <c r="B59" s="8"/>
      <c r="C59" s="8"/>
      <c r="D59" s="8"/>
      <c r="E59" s="8"/>
      <c r="F59" s="8"/>
      <c r="G59" s="8"/>
      <c r="H59" s="8"/>
      <c r="I59" s="8"/>
      <c r="J59" s="8"/>
      <c r="K59" s="8"/>
      <c r="L59" s="8"/>
      <c r="M59" s="8"/>
      <c r="N59" s="8"/>
      <c r="O59" s="8"/>
      <c r="P59" s="8"/>
      <c r="Q59" s="8"/>
      <c r="R59" s="8"/>
      <c r="S59" s="8"/>
      <c r="T59" s="8"/>
      <c r="U59" s="8"/>
      <c r="V59" s="8"/>
      <c r="W59" s="8"/>
      <c r="X59" s="8"/>
      <c r="Y59" s="8"/>
      <c r="Z59" s="8"/>
      <c r="AA59" s="8"/>
      <c r="AB59" s="8"/>
      <c r="AC59" s="8"/>
      <c r="AD59" s="8"/>
    </row>
    <row r="60" ht="12.75" customHeight="1">
      <c r="A60" s="8"/>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c r="AD60" s="8"/>
    </row>
    <row r="61" ht="12.75" customHeight="1">
      <c r="A61" s="8"/>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row>
    <row r="62" ht="12.75" customHeight="1">
      <c r="A62" s="8"/>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8"/>
      <c r="AD62" s="8"/>
    </row>
    <row r="63" ht="12.75" customHeight="1">
      <c r="A63" s="8"/>
      <c r="B63" s="8"/>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row>
    <row r="64" ht="12.75" customHeight="1">
      <c r="A64" s="8"/>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8"/>
    </row>
    <row r="65" ht="12.75" customHeight="1">
      <c r="A65" s="8"/>
      <c r="B65" s="8"/>
      <c r="C65" s="8"/>
      <c r="D65" s="8"/>
      <c r="E65" s="8"/>
      <c r="F65" s="8"/>
      <c r="G65" s="8"/>
      <c r="H65" s="8"/>
      <c r="I65" s="8"/>
      <c r="J65" s="8"/>
      <c r="K65" s="8"/>
      <c r="L65" s="8"/>
      <c r="M65" s="8"/>
      <c r="N65" s="8"/>
      <c r="O65" s="8"/>
      <c r="P65" s="8"/>
      <c r="Q65" s="8"/>
      <c r="R65" s="8"/>
      <c r="S65" s="8"/>
      <c r="T65" s="8"/>
      <c r="U65" s="8"/>
      <c r="V65" s="8"/>
      <c r="W65" s="8"/>
      <c r="X65" s="8"/>
      <c r="Y65" s="8"/>
      <c r="Z65" s="8"/>
      <c r="AA65" s="8"/>
      <c r="AB65" s="8"/>
      <c r="AC65" s="8"/>
      <c r="AD65" s="8"/>
    </row>
    <row r="66" ht="12.75" customHeight="1">
      <c r="A66" s="8"/>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row>
    <row r="67" ht="12.75" customHeight="1">
      <c r="A67" s="8"/>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row>
    <row r="68" ht="12.75" customHeight="1">
      <c r="A68" s="8"/>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row>
    <row r="69" ht="12.75" customHeight="1">
      <c r="A69" s="8"/>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row>
    <row r="70" ht="12.75" customHeight="1">
      <c r="A70" s="8"/>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c r="AD70" s="8"/>
    </row>
    <row r="71" ht="12.75" customHeight="1">
      <c r="A71" s="8"/>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row>
    <row r="72" ht="12.75" customHeight="1">
      <c r="A72" s="8"/>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row>
    <row r="73" ht="12.75" customHeight="1">
      <c r="A73" s="8"/>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row>
    <row r="74" ht="12.75" customHeight="1">
      <c r="A74" s="8"/>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row>
    <row r="75" ht="12.75" customHeight="1">
      <c r="A75" s="8"/>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row>
    <row r="76" ht="12.75" customHeight="1">
      <c r="A76" s="8"/>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row>
    <row r="77" ht="12.75" customHeight="1">
      <c r="A77" s="8"/>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row>
    <row r="78" ht="12.75" customHeight="1">
      <c r="A78" s="8"/>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row>
    <row r="79" ht="12.75" customHeight="1">
      <c r="A79" s="8"/>
      <c r="B79" s="8"/>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row>
    <row r="80" ht="12.75" customHeight="1">
      <c r="A80" s="8"/>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row>
    <row r="81" ht="12.75" customHeight="1">
      <c r="A81" s="8"/>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row>
    <row r="82" ht="12.75" customHeight="1">
      <c r="A82" s="8"/>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row>
    <row r="83" ht="12.75" customHeight="1">
      <c r="A83" s="8"/>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row>
    <row r="84" ht="12.75" customHeight="1">
      <c r="A84" s="8"/>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row>
    <row r="85" ht="12.75" customHeight="1">
      <c r="A85" s="8"/>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row>
    <row r="86" ht="12.75" customHeight="1">
      <c r="A86" s="8"/>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row>
    <row r="87" ht="12.75" customHeight="1">
      <c r="A87" s="8"/>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row>
    <row r="88" ht="12.75" customHeight="1">
      <c r="A88" s="8"/>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8"/>
      <c r="AD88" s="8"/>
    </row>
    <row r="89" ht="12.75" customHeight="1">
      <c r="A89" s="8"/>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c r="AD89" s="8"/>
    </row>
    <row r="90" ht="12.75" customHeight="1">
      <c r="A90" s="8"/>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c r="AD90" s="8"/>
    </row>
    <row r="91" ht="12.75" customHeight="1">
      <c r="A91" s="8"/>
      <c r="B91" s="8"/>
      <c r="C91" s="8"/>
      <c r="D91" s="8"/>
      <c r="E91" s="8"/>
      <c r="F91" s="8"/>
      <c r="G91" s="8"/>
      <c r="H91" s="8"/>
      <c r="I91" s="8"/>
      <c r="J91" s="8"/>
      <c r="K91" s="8"/>
      <c r="L91" s="8"/>
      <c r="M91" s="8"/>
      <c r="N91" s="8"/>
      <c r="O91" s="8"/>
      <c r="P91" s="8"/>
      <c r="Q91" s="8"/>
      <c r="R91" s="8"/>
      <c r="S91" s="8"/>
      <c r="T91" s="8"/>
      <c r="U91" s="8"/>
      <c r="V91" s="8"/>
      <c r="W91" s="8"/>
      <c r="X91" s="8"/>
      <c r="Y91" s="8"/>
      <c r="Z91" s="8"/>
      <c r="AA91" s="8"/>
      <c r="AB91" s="8"/>
      <c r="AC91" s="8"/>
      <c r="AD91" s="8"/>
    </row>
    <row r="92" ht="12.75" customHeight="1">
      <c r="A92" s="8"/>
      <c r="B92" s="8"/>
      <c r="C92" s="8"/>
      <c r="D92" s="8"/>
      <c r="E92" s="8"/>
      <c r="F92" s="8"/>
      <c r="G92" s="8"/>
      <c r="H92" s="8"/>
      <c r="I92" s="8"/>
      <c r="J92" s="8"/>
      <c r="K92" s="8"/>
      <c r="L92" s="8"/>
      <c r="M92" s="8"/>
      <c r="N92" s="8"/>
      <c r="O92" s="8"/>
      <c r="P92" s="8"/>
      <c r="Q92" s="8"/>
      <c r="R92" s="8"/>
      <c r="S92" s="8"/>
      <c r="T92" s="8"/>
      <c r="U92" s="8"/>
      <c r="V92" s="8"/>
      <c r="W92" s="8"/>
      <c r="X92" s="8"/>
      <c r="Y92" s="8"/>
      <c r="Z92" s="8"/>
      <c r="AA92" s="8"/>
      <c r="AB92" s="8"/>
      <c r="AC92" s="8"/>
      <c r="AD92" s="8"/>
    </row>
    <row r="93" ht="12.75" customHeight="1">
      <c r="A93" s="8"/>
      <c r="B93" s="8"/>
      <c r="C93" s="8"/>
      <c r="D93" s="8"/>
      <c r="E93" s="8"/>
      <c r="F93" s="8"/>
      <c r="G93" s="8"/>
      <c r="H93" s="8"/>
      <c r="I93" s="8"/>
      <c r="J93" s="8"/>
      <c r="K93" s="8"/>
      <c r="L93" s="8"/>
      <c r="M93" s="8"/>
      <c r="N93" s="8"/>
      <c r="O93" s="8"/>
      <c r="P93" s="8"/>
      <c r="Q93" s="8"/>
      <c r="R93" s="8"/>
      <c r="S93" s="8"/>
      <c r="T93" s="8"/>
      <c r="U93" s="8"/>
      <c r="V93" s="8"/>
      <c r="W93" s="8"/>
      <c r="X93" s="8"/>
      <c r="Y93" s="8"/>
      <c r="Z93" s="8"/>
      <c r="AA93" s="8"/>
      <c r="AB93" s="8"/>
      <c r="AC93" s="8"/>
      <c r="AD93" s="8"/>
    </row>
    <row r="94" ht="12.75" customHeight="1">
      <c r="A94" s="8"/>
      <c r="B94" s="8"/>
      <c r="C94" s="8"/>
      <c r="D94" s="8"/>
      <c r="E94" s="8"/>
      <c r="F94" s="8"/>
      <c r="G94" s="8"/>
      <c r="H94" s="8"/>
      <c r="I94" s="8"/>
      <c r="J94" s="8"/>
      <c r="K94" s="8"/>
      <c r="L94" s="8"/>
      <c r="M94" s="8"/>
      <c r="N94" s="8"/>
      <c r="O94" s="8"/>
      <c r="P94" s="8"/>
      <c r="Q94" s="8"/>
      <c r="R94" s="8"/>
      <c r="S94" s="8"/>
      <c r="T94" s="8"/>
      <c r="U94" s="8"/>
      <c r="V94" s="8"/>
      <c r="W94" s="8"/>
      <c r="X94" s="8"/>
      <c r="Y94" s="8"/>
      <c r="Z94" s="8"/>
      <c r="AA94" s="8"/>
      <c r="AB94" s="8"/>
      <c r="AC94" s="8"/>
      <c r="AD94" s="8"/>
    </row>
    <row r="95" ht="12.75" customHeight="1">
      <c r="A95" s="8"/>
      <c r="B95" s="8"/>
      <c r="C95" s="8"/>
      <c r="D95" s="8"/>
      <c r="E95" s="8"/>
      <c r="F95" s="8"/>
      <c r="G95" s="8"/>
      <c r="H95" s="8"/>
      <c r="I95" s="8"/>
      <c r="J95" s="8"/>
      <c r="K95" s="8"/>
      <c r="L95" s="8"/>
      <c r="M95" s="8"/>
      <c r="N95" s="8"/>
      <c r="O95" s="8"/>
      <c r="P95" s="8"/>
      <c r="Q95" s="8"/>
      <c r="R95" s="8"/>
      <c r="S95" s="8"/>
      <c r="T95" s="8"/>
      <c r="U95" s="8"/>
      <c r="V95" s="8"/>
      <c r="W95" s="8"/>
      <c r="X95" s="8"/>
      <c r="Y95" s="8"/>
      <c r="Z95" s="8"/>
      <c r="AA95" s="8"/>
      <c r="AB95" s="8"/>
      <c r="AC95" s="8"/>
      <c r="AD95" s="8"/>
    </row>
    <row r="96" ht="12.75" customHeight="1">
      <c r="A96" s="8"/>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c r="AD96" s="8"/>
    </row>
    <row r="97" ht="12.75" customHeight="1">
      <c r="A97" s="8"/>
      <c r="B97" s="8"/>
      <c r="C97" s="8"/>
      <c r="D97" s="8"/>
      <c r="E97" s="8"/>
      <c r="F97" s="8"/>
      <c r="G97" s="8"/>
      <c r="H97" s="8"/>
      <c r="I97" s="8"/>
      <c r="J97" s="8"/>
      <c r="K97" s="8"/>
      <c r="L97" s="8"/>
      <c r="M97" s="8"/>
      <c r="N97" s="8"/>
      <c r="O97" s="8"/>
      <c r="P97" s="8"/>
      <c r="Q97" s="8"/>
      <c r="R97" s="8"/>
      <c r="S97" s="8"/>
      <c r="T97" s="8"/>
      <c r="U97" s="8"/>
      <c r="V97" s="8"/>
      <c r="W97" s="8"/>
      <c r="X97" s="8"/>
      <c r="Y97" s="8"/>
      <c r="Z97" s="8"/>
      <c r="AA97" s="8"/>
      <c r="AB97" s="8"/>
      <c r="AC97" s="8"/>
      <c r="AD97" s="8"/>
    </row>
    <row r="98" ht="12.75" customHeight="1">
      <c r="A98" s="8"/>
      <c r="B98" s="8"/>
      <c r="C98" s="8"/>
      <c r="D98" s="8"/>
      <c r="E98" s="8"/>
      <c r="F98" s="8"/>
      <c r="G98" s="8"/>
      <c r="H98" s="8"/>
      <c r="I98" s="8"/>
      <c r="J98" s="8"/>
      <c r="K98" s="8"/>
      <c r="L98" s="8"/>
      <c r="M98" s="8"/>
      <c r="N98" s="8"/>
      <c r="O98" s="8"/>
      <c r="P98" s="8"/>
      <c r="Q98" s="8"/>
      <c r="R98" s="8"/>
      <c r="S98" s="8"/>
      <c r="T98" s="8"/>
      <c r="U98" s="8"/>
      <c r="V98" s="8"/>
      <c r="W98" s="8"/>
      <c r="X98" s="8"/>
      <c r="Y98" s="8"/>
      <c r="Z98" s="8"/>
      <c r="AA98" s="8"/>
      <c r="AB98" s="8"/>
      <c r="AC98" s="8"/>
      <c r="AD98" s="8"/>
    </row>
    <row r="99" ht="12.75" customHeight="1">
      <c r="A99" s="8"/>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8"/>
      <c r="AD99" s="8"/>
    </row>
    <row r="100" ht="12.75" customHeight="1">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row>
    <row r="101" ht="12.75" customHeight="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row>
    <row r="102" ht="12.75" customHeight="1">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row>
    <row r="103" ht="12.75" customHeight="1">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row>
    <row r="104" ht="12.75" customHeight="1">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row>
    <row r="105" ht="12.75" customHeight="1">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row>
    <row r="106" ht="12.75" customHeight="1">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row>
    <row r="107" ht="12.75" customHeight="1">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row>
    <row r="108" ht="12.75" customHeight="1">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row>
    <row r="109" ht="12.75" customHeight="1">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row>
    <row r="110" ht="12.75" customHeight="1">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row>
    <row r="111" ht="12.75" customHeight="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row>
    <row r="112" ht="12.75" customHeight="1">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row>
    <row r="113" ht="12.75"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row>
    <row r="114" ht="12.75"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row>
    <row r="115" ht="12.75" customHeight="1">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row>
    <row r="116" ht="12.75" customHeight="1">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row>
    <row r="117" ht="12.75" customHeight="1">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row>
    <row r="118" ht="12.75" customHeight="1">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row>
    <row r="119" ht="12.75" customHeight="1">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row>
    <row r="120" ht="12.75" customHeight="1">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row>
    <row r="121" ht="12.75" customHeight="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row>
    <row r="122" ht="12.75" customHeight="1">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row>
    <row r="123" ht="12.75" customHeight="1">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row>
    <row r="124" ht="12.75" customHeight="1">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row>
    <row r="125" ht="12.75" customHeight="1">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row>
    <row r="126" ht="12.75" customHeight="1">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row>
    <row r="127" ht="12.75" customHeight="1">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row>
    <row r="128" ht="12.75" customHeight="1">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row>
    <row r="129" ht="12.75" customHeight="1">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row>
    <row r="130" ht="12.75" customHeight="1">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row>
    <row r="131" ht="12.75" customHeight="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row>
    <row r="132" ht="12.75" customHeight="1">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row>
    <row r="133" ht="12.75" customHeight="1">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row>
    <row r="134" ht="12.75" customHeight="1">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row>
    <row r="135" ht="12.75" customHeight="1">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row>
    <row r="136" ht="12.75" customHeight="1">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row>
    <row r="137" ht="12.75" customHeight="1">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row>
    <row r="138" ht="12.75" customHeight="1">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row>
    <row r="139" ht="12.75" customHeight="1">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row>
    <row r="140" ht="12.75" customHeight="1">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row>
    <row r="141" ht="12.75" customHeight="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row>
    <row r="142" ht="12.75" customHeight="1">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row>
    <row r="143" ht="12.75" customHeight="1">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row>
    <row r="144" ht="12.75" customHeight="1">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row>
    <row r="145" ht="12.75" customHeight="1">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row>
    <row r="146" ht="12.75" customHeight="1">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row>
    <row r="147" ht="12.75" customHeight="1">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row>
    <row r="148" ht="12.75"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row>
    <row r="149" ht="12.75"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row>
    <row r="150" ht="12.75" customHeight="1">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row>
    <row r="151" ht="12.75" customHeight="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row>
    <row r="152" ht="12.75" customHeight="1">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row>
    <row r="153" ht="12.75" customHeight="1">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row>
    <row r="154" ht="12.75" customHeight="1">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row>
    <row r="155" ht="12.75"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row>
    <row r="156" ht="12.75" customHeight="1">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row>
    <row r="157" ht="12.75" customHeight="1">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row>
    <row r="158" ht="12.75" customHeight="1">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row>
    <row r="159" ht="12.75" customHeight="1">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row>
    <row r="160" ht="12.75" customHeight="1">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row>
    <row r="161" ht="12.75" customHeight="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row>
    <row r="162" ht="12.75" customHeight="1">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row>
    <row r="163" ht="12.75" customHeight="1">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row>
    <row r="164" ht="12.75" customHeight="1">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row>
    <row r="165" ht="12.75" customHeight="1">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row>
    <row r="166" ht="12.75" customHeight="1">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row>
    <row r="167" ht="12.75"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row>
    <row r="168" ht="12.75" customHeight="1">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row>
    <row r="169" ht="12.75" customHeight="1">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row>
    <row r="170" ht="12.75" customHeight="1">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row>
    <row r="171" ht="12.75"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row>
    <row r="172" ht="12.75"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row>
    <row r="173" ht="12.75" customHeight="1">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row>
    <row r="174" ht="12.75" customHeight="1">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row>
    <row r="175" ht="12.75" customHeight="1">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row>
    <row r="176" ht="12.75"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row>
    <row r="177" ht="12.75"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row>
    <row r="178" ht="12.75"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row>
    <row r="179" ht="12.75"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row>
    <row r="180" ht="12.75"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row>
    <row r="181" ht="12.75"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row>
    <row r="182" ht="12.75"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row>
    <row r="183" ht="12.75"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row>
    <row r="184" ht="12.75"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row>
    <row r="185" ht="12.75"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row>
    <row r="186" ht="12.75"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row>
    <row r="187" ht="12.75"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row>
    <row r="188" ht="12.75"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row>
    <row r="189" ht="12.75"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row>
    <row r="190" ht="12.75"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row>
    <row r="191" ht="12.75"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row>
    <row r="192" ht="12.75"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row>
    <row r="193" ht="12.75"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row>
    <row r="194" ht="12.75"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row>
    <row r="195" ht="12.75"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row>
    <row r="196" ht="12.75"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row>
    <row r="197" ht="12.75"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row>
    <row r="198" ht="12.75"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row>
    <row r="199" ht="12.75"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row>
    <row r="200" ht="12.7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row>
    <row r="201" ht="12.7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row>
    <row r="202" ht="12.7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row>
    <row r="203" ht="12.7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row>
    <row r="204" ht="12.7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row>
    <row r="205" ht="12.7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row>
    <row r="206" ht="12.7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row>
    <row r="207" ht="12.7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row>
    <row r="208" ht="12.7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row>
    <row r="209" ht="12.7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row>
    <row r="210" ht="12.7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row>
    <row r="211" ht="12.7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row>
    <row r="212" ht="12.7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row>
    <row r="213" ht="12.7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row>
    <row r="214" ht="12.7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row>
    <row r="215" ht="12.7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row>
    <row r="216" ht="12.7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row>
    <row r="217" ht="12.7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row>
    <row r="218" ht="12.7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row>
    <row r="219" ht="12.7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row>
    <row r="220" ht="12.7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row>
    <row r="221" ht="12.7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row>
    <row r="222" ht="12.7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row>
    <row r="223" ht="12.7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row>
    <row r="224" ht="12.7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row>
    <row r="225" ht="12.7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row>
    <row r="226" ht="12.7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row>
    <row r="227" ht="12.7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row>
    <row r="228" ht="12.7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row>
    <row r="229" ht="12.7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row>
    <row r="230" ht="12.7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row>
    <row r="231" ht="12.7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row>
    <row r="232" ht="12.7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row>
    <row r="233" ht="12.7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row>
    <row r="234" ht="12.7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row>
    <row r="235" ht="12.7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row>
    <row r="236" ht="12.7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row>
    <row r="237" ht="12.7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row>
    <row r="238" ht="12.7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row>
    <row r="239" ht="12.7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row>
    <row r="240" ht="12.7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row>
    <row r="241" ht="12.7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row>
    <row r="242" ht="12.7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row>
    <row r="243" ht="12.7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row>
    <row r="244" ht="12.7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row>
    <row r="245" ht="12.7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row>
    <row r="246" ht="12.7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row>
    <row r="247" ht="12.7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row>
    <row r="248" ht="12.7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row>
    <row r="249" ht="12.7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row>
    <row r="250" ht="12.7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row>
    <row r="251" ht="12.7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row>
    <row r="252" ht="12.7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row>
    <row r="253" ht="12.7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row>
    <row r="254" ht="12.7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row>
    <row r="255" ht="12.7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row>
    <row r="256" ht="12.7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row>
    <row r="257" ht="12.7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row>
    <row r="258" ht="12.7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row>
    <row r="259" ht="12.7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row>
    <row r="260" ht="12.7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row>
    <row r="261" ht="12.7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row>
    <row r="262" ht="12.7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row>
    <row r="263" ht="12.7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row>
    <row r="264" ht="12.7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row>
    <row r="265" ht="12.7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row>
    <row r="266" ht="12.7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row>
    <row r="267" ht="12.7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row>
    <row r="268" ht="12.7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row>
    <row r="269" ht="12.7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row>
    <row r="270" ht="12.7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row>
    <row r="271" ht="12.7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row>
    <row r="272" ht="12.7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row>
    <row r="273" ht="12.7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row>
    <row r="274" ht="12.7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row>
    <row r="275" ht="12.7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row>
    <row r="276" ht="12.7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row>
    <row r="277" ht="12.7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row>
    <row r="278" ht="12.7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row>
    <row r="279" ht="12.7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row>
    <row r="280" ht="12.7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row>
    <row r="281" ht="12.7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row>
    <row r="282" ht="12.7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row>
    <row r="283" ht="12.7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row>
    <row r="284" ht="12.7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row>
    <row r="285" ht="12.7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row>
    <row r="286" ht="12.7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row>
    <row r="287" ht="12.7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row>
    <row r="288" ht="12.7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row>
    <row r="289" ht="12.7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row>
    <row r="290" ht="12.7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row>
    <row r="291" ht="12.7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row>
    <row r="292" ht="12.7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row>
    <row r="293" ht="12.7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row>
    <row r="294" ht="12.7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row>
    <row r="295" ht="12.7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row>
    <row r="296" ht="12.7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row>
    <row r="297" ht="12.7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row>
    <row r="298" ht="12.7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row>
    <row r="299" ht="12.7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row>
    <row r="300" ht="12.7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row>
    <row r="301" ht="12.7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row>
    <row r="302" ht="12.7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row>
    <row r="303" ht="12.7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row>
    <row r="304" ht="12.7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row>
    <row r="305" ht="12.7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row>
    <row r="306" ht="12.7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row>
    <row r="307" ht="12.7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row>
    <row r="308" ht="12.7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row>
    <row r="309" ht="12.7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row>
    <row r="310" ht="12.7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row>
    <row r="311" ht="12.7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row>
    <row r="312" ht="12.7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row>
    <row r="313" ht="12.7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row>
    <row r="314" ht="12.7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row>
    <row r="315" ht="12.7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row>
    <row r="316" ht="12.7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row>
    <row r="317" ht="12.7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row>
    <row r="318" ht="12.7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row>
    <row r="319" ht="12.7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row>
    <row r="320" ht="12.7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row>
    <row r="321" ht="12.7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row>
    <row r="322" ht="12.7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row>
    <row r="323" ht="12.7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row>
    <row r="324" ht="12.7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row>
    <row r="325" ht="12.7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row>
    <row r="326" ht="12.7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row>
    <row r="327" ht="12.7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row>
    <row r="328" ht="12.7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row>
    <row r="329" ht="12.7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row>
    <row r="330" ht="12.7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row>
    <row r="331" ht="12.7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row>
    <row r="332" ht="12.7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row>
    <row r="333" ht="12.7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row>
    <row r="334" ht="12.7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row>
    <row r="335" ht="12.7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row>
    <row r="336" ht="12.7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row>
    <row r="337" ht="12.7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row>
    <row r="338" ht="12.7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row>
    <row r="339" ht="12.7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row>
    <row r="340" ht="12.7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row>
    <row r="341" ht="12.7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row>
    <row r="342" ht="12.7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row>
    <row r="343" ht="12.7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row>
    <row r="344" ht="12.7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row>
    <row r="345" ht="12.7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row>
    <row r="346" ht="12.7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row>
    <row r="347" ht="12.7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row>
    <row r="348" ht="12.7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row>
    <row r="349" ht="12.7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row>
    <row r="350" ht="12.7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row>
    <row r="351" ht="12.7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row>
    <row r="352" ht="12.7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row>
    <row r="353" ht="12.7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row>
    <row r="354" ht="12.7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row>
    <row r="355" ht="12.7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row>
    <row r="356" ht="12.7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row>
    <row r="357" ht="12.7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row>
    <row r="358" ht="12.7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row>
    <row r="359" ht="12.7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row>
    <row r="360" ht="12.7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row>
    <row r="361" ht="12.7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row>
    <row r="362" ht="12.7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row>
    <row r="363" ht="12.7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row>
    <row r="364" ht="12.7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row>
    <row r="365" ht="12.7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row>
    <row r="366" ht="12.7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row>
    <row r="367" ht="12.7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row>
    <row r="368" ht="12.7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row>
    <row r="369" ht="12.7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row>
    <row r="370" ht="12.7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row>
    <row r="371" ht="12.7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row>
    <row r="372" ht="12.7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row>
    <row r="373" ht="12.7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row>
    <row r="374" ht="12.7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row>
    <row r="375" ht="12.7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row>
    <row r="376" ht="12.7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row>
    <row r="377" ht="12.7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row>
    <row r="378" ht="12.7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row>
    <row r="379" ht="12.7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row>
    <row r="380" ht="12.7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row>
    <row r="381" ht="12.7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row>
    <row r="382" ht="12.7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row>
    <row r="383" ht="12.7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row>
    <row r="384" ht="12.7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row>
    <row r="385" ht="12.7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row>
    <row r="386" ht="12.7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row>
    <row r="387" ht="12.7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row>
    <row r="388" ht="12.7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row>
    <row r="389" ht="12.7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row>
    <row r="390" ht="12.7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row>
    <row r="391" ht="12.7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row>
    <row r="392" ht="12.7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row>
    <row r="393" ht="12.7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row>
    <row r="394" ht="12.7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row>
    <row r="395" ht="12.7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row>
    <row r="396" ht="12.7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row>
    <row r="397" ht="12.7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row>
    <row r="398" ht="12.7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row>
    <row r="399" ht="12.7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row>
    <row r="400" ht="12.7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row>
    <row r="401" ht="12.7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row>
    <row r="402" ht="12.7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row>
    <row r="403" ht="12.7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row>
    <row r="404" ht="12.7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row>
    <row r="405" ht="12.7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row>
    <row r="406" ht="12.7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row>
    <row r="407" ht="12.7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row>
    <row r="408" ht="12.7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row>
    <row r="409" ht="12.7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row>
    <row r="410" ht="12.7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row>
    <row r="411" ht="12.7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row>
    <row r="412" ht="12.7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row>
    <row r="413" ht="12.7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row>
    <row r="414" ht="12.7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row>
    <row r="415" ht="12.7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row>
    <row r="416" ht="12.7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row>
    <row r="417" ht="12.7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row>
    <row r="418" ht="12.7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row>
    <row r="419" ht="12.7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row>
    <row r="420" ht="12.7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row>
    <row r="421" ht="12.7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row>
    <row r="422" ht="12.7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row>
    <row r="423" ht="12.7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row>
    <row r="424" ht="12.7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row>
    <row r="425" ht="12.7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row>
    <row r="426" ht="12.7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row>
    <row r="427" ht="12.7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row>
    <row r="428" ht="12.7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row>
    <row r="429" ht="12.7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row>
    <row r="430" ht="12.7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row>
    <row r="431" ht="12.7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row>
    <row r="432" ht="12.7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row>
    <row r="433" ht="12.7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row>
    <row r="434" ht="12.7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row>
    <row r="435" ht="12.7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row>
    <row r="436" ht="12.7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row>
    <row r="437" ht="12.7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row>
    <row r="438" ht="12.7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row>
    <row r="439" ht="12.7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row>
    <row r="440" ht="12.7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row>
    <row r="441" ht="12.7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row>
    <row r="442" ht="12.7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row>
    <row r="443" ht="12.7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row>
    <row r="444" ht="12.7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row>
    <row r="445" ht="12.7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row>
    <row r="446" ht="12.7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row>
    <row r="447" ht="12.7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row>
    <row r="448" ht="12.7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row>
    <row r="449" ht="12.7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row>
    <row r="450" ht="12.7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row>
    <row r="451" ht="12.7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row>
    <row r="452" ht="12.7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row>
    <row r="453" ht="12.7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row>
    <row r="454" ht="12.7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row>
    <row r="455" ht="12.7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row>
    <row r="456" ht="12.7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row>
    <row r="457" ht="12.7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row>
    <row r="458" ht="12.7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row>
    <row r="459" ht="12.7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row>
    <row r="460" ht="12.7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row>
    <row r="461" ht="12.7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row>
    <row r="462" ht="12.7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row>
    <row r="463" ht="12.7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row>
    <row r="464" ht="12.7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row>
    <row r="465" ht="12.7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row>
    <row r="466" ht="12.7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row>
    <row r="467" ht="12.7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row>
    <row r="468" ht="12.7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row>
    <row r="469" ht="12.7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row>
    <row r="470" ht="12.7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row>
    <row r="471" ht="12.7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row>
    <row r="472" ht="12.7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row>
    <row r="473" ht="12.7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row>
    <row r="474" ht="12.7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row>
    <row r="475" ht="12.7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row>
    <row r="476" ht="12.7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row>
    <row r="477" ht="12.7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row>
    <row r="478" ht="12.7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row>
    <row r="479" ht="12.7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row>
    <row r="480" ht="12.7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row>
    <row r="481" ht="12.7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row>
    <row r="482" ht="12.7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row>
    <row r="483" ht="12.7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row>
    <row r="484" ht="12.7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row>
    <row r="485" ht="12.7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row>
    <row r="486" ht="12.7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row>
    <row r="487" ht="12.7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row>
    <row r="488" ht="12.7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row>
    <row r="489" ht="12.7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row>
    <row r="490" ht="12.7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row>
    <row r="491" ht="12.7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row>
    <row r="492" ht="12.7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row>
    <row r="493" ht="12.7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row>
    <row r="494" ht="12.7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row>
    <row r="495" ht="12.7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row>
    <row r="496" ht="12.7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row>
    <row r="497" ht="12.7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row>
    <row r="498" ht="12.7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row>
    <row r="499" ht="12.7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row>
    <row r="500" ht="12.7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row>
    <row r="501" ht="12.7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row>
    <row r="502" ht="12.7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row>
    <row r="503" ht="12.7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row>
    <row r="504" ht="12.7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row>
    <row r="505" ht="12.7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row>
    <row r="506" ht="12.7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row>
    <row r="507" ht="12.7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row>
    <row r="508" ht="12.7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row>
    <row r="509" ht="12.7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row>
    <row r="510" ht="12.7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row>
    <row r="511" ht="12.7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row>
    <row r="512" ht="12.7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row>
    <row r="513" ht="12.7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row>
    <row r="514" ht="12.7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row>
    <row r="515" ht="12.7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row>
    <row r="516" ht="12.7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row>
    <row r="517" ht="12.7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row>
    <row r="518" ht="12.7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row>
    <row r="519" ht="12.7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row>
    <row r="520" ht="12.7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row>
    <row r="521" ht="12.7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row>
    <row r="522" ht="12.7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row>
    <row r="523" ht="12.7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row>
    <row r="524" ht="12.7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row>
    <row r="525" ht="12.7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row>
    <row r="526" ht="12.7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row>
    <row r="527" ht="12.7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row>
    <row r="528" ht="12.7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row>
    <row r="529" ht="12.7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row>
    <row r="530" ht="12.7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row>
    <row r="531" ht="12.7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row>
    <row r="532" ht="12.7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row>
    <row r="533" ht="12.7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row>
    <row r="534" ht="12.7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row>
    <row r="535" ht="12.7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row>
    <row r="536" ht="12.7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row>
    <row r="537" ht="12.7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row>
    <row r="538" ht="12.7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row>
    <row r="539" ht="12.7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row>
    <row r="540" ht="12.7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row>
    <row r="541" ht="12.7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row>
    <row r="542" ht="12.7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row>
    <row r="543" ht="12.7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row>
    <row r="544" ht="12.7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row>
    <row r="545" ht="12.7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row>
    <row r="546" ht="12.7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row>
    <row r="547" ht="12.7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row>
    <row r="548" ht="12.7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row>
    <row r="549" ht="12.7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row>
    <row r="550" ht="12.7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row>
    <row r="551" ht="12.7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row>
    <row r="552" ht="12.7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row>
    <row r="553" ht="12.7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row>
    <row r="554" ht="12.7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row>
    <row r="555" ht="12.7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row>
    <row r="556" ht="12.7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row>
    <row r="557" ht="12.7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row>
    <row r="558" ht="12.7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row>
    <row r="559" ht="12.7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row>
    <row r="560" ht="12.7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row>
    <row r="561" ht="12.7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row>
    <row r="562" ht="12.7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row>
    <row r="563" ht="12.7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row>
    <row r="564" ht="12.7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row>
    <row r="565" ht="12.7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row>
    <row r="566" ht="12.7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row>
    <row r="567" ht="12.7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row>
    <row r="568" ht="12.7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row>
    <row r="569" ht="12.7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row>
    <row r="570" ht="12.7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row>
    <row r="571" ht="12.7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row>
    <row r="572" ht="12.7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row>
    <row r="573" ht="12.7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row>
    <row r="574" ht="12.7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row>
    <row r="575" ht="12.7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row>
    <row r="576" ht="12.7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row>
    <row r="577" ht="12.7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row>
    <row r="578" ht="12.7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row>
    <row r="579" ht="12.7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row>
    <row r="580" ht="12.7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row>
    <row r="581" ht="12.7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row>
    <row r="582" ht="12.7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row>
    <row r="583" ht="12.7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row>
    <row r="584" ht="12.7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row>
    <row r="585" ht="12.7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row>
    <row r="586" ht="12.7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row>
    <row r="587" ht="12.7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row>
    <row r="588" ht="12.7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row>
    <row r="589" ht="12.7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row>
    <row r="590" ht="12.7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row>
    <row r="591" ht="12.7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row>
    <row r="592" ht="12.7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row>
    <row r="593" ht="12.7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row>
    <row r="594" ht="12.7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row>
    <row r="595" ht="12.7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row>
    <row r="596" ht="12.7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row>
    <row r="597" ht="12.7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row>
    <row r="598" ht="12.7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row>
    <row r="599" ht="12.7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row>
    <row r="600" ht="12.7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row>
    <row r="601" ht="12.7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row>
    <row r="602" ht="12.7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row>
    <row r="603" ht="12.7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row>
    <row r="604" ht="12.7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row>
    <row r="605" ht="12.7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row>
    <row r="606" ht="12.7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row>
    <row r="607" ht="12.7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row>
    <row r="608" ht="12.7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row>
    <row r="609" ht="12.7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row>
    <row r="610" ht="12.7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row>
    <row r="611" ht="12.7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row>
    <row r="612" ht="12.7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row>
    <row r="613" ht="12.7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row>
    <row r="614" ht="12.7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row>
    <row r="615" ht="12.7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row>
    <row r="616" ht="12.7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row>
    <row r="617" ht="12.7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row>
    <row r="618" ht="12.7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row>
    <row r="619" ht="12.7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row>
    <row r="620" ht="12.7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row>
    <row r="621" ht="12.7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row>
    <row r="622" ht="12.7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row>
    <row r="623" ht="12.7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row>
    <row r="624" ht="12.7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row>
    <row r="625" ht="12.7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row>
    <row r="626" ht="12.7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row>
    <row r="627" ht="12.7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row>
    <row r="628" ht="12.7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row>
    <row r="629" ht="12.7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row>
    <row r="630" ht="12.7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row>
    <row r="631" ht="12.7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row>
    <row r="632" ht="12.7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row>
    <row r="633" ht="12.7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row>
    <row r="634" ht="12.7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row>
    <row r="635" ht="12.7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row>
    <row r="636" ht="12.7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row>
    <row r="637" ht="12.7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row>
    <row r="638" ht="12.7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row>
    <row r="639" ht="12.7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row>
    <row r="640" ht="12.7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row>
    <row r="641" ht="12.7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row>
    <row r="642" ht="12.7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row>
    <row r="643" ht="12.7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row>
    <row r="644" ht="12.7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row>
    <row r="645" ht="12.7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row>
    <row r="646" ht="12.7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row>
    <row r="647" ht="12.7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row>
    <row r="648" ht="12.7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row>
    <row r="649" ht="12.7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row>
    <row r="650" ht="12.7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row>
    <row r="651" ht="12.7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row>
    <row r="652" ht="12.7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row>
    <row r="653" ht="12.7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row>
    <row r="654" ht="12.7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row>
    <row r="655" ht="12.7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row>
    <row r="656" ht="12.7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row>
    <row r="657" ht="12.7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row>
    <row r="658" ht="12.7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row>
    <row r="659" ht="12.7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row>
    <row r="660" ht="12.7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row>
    <row r="661" ht="12.7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row>
    <row r="662" ht="12.7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row>
    <row r="663" ht="12.7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row>
    <row r="664" ht="12.7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row>
    <row r="665" ht="12.7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row>
    <row r="666" ht="12.7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row>
    <row r="667" ht="12.7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row>
    <row r="668" ht="12.7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row>
    <row r="669" ht="12.7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row>
    <row r="670" ht="12.7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row>
    <row r="671" ht="12.7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row>
    <row r="672" ht="12.7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row>
    <row r="673" ht="12.7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row>
    <row r="674" ht="12.7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row>
    <row r="675" ht="12.7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row>
    <row r="676" ht="12.7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row>
    <row r="677" ht="12.7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row>
    <row r="678" ht="12.7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row>
    <row r="679" ht="12.7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row>
    <row r="680" ht="12.7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row>
    <row r="681" ht="12.7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row>
    <row r="682" ht="12.7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row>
    <row r="683" ht="12.7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row>
    <row r="684" ht="12.7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row>
    <row r="685" ht="12.7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row>
    <row r="686" ht="12.7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row>
    <row r="687" ht="12.7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row>
    <row r="688" ht="12.7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row>
    <row r="689" ht="12.7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row>
    <row r="690" ht="12.7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row>
    <row r="691" ht="12.7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row>
    <row r="692" ht="12.7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row>
    <row r="693" ht="12.7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row>
    <row r="694" ht="12.7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row>
    <row r="695" ht="12.7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row>
    <row r="696" ht="12.7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row>
    <row r="697" ht="12.7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row>
    <row r="698" ht="12.7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row>
    <row r="699" ht="12.7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row>
    <row r="700" ht="12.7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row>
    <row r="701" ht="12.7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row>
    <row r="702" ht="12.7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row>
    <row r="703" ht="12.7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row>
    <row r="704" ht="12.7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row>
    <row r="705" ht="12.7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row>
    <row r="706" ht="12.7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row>
    <row r="707" ht="12.7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row>
    <row r="708" ht="12.7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row>
    <row r="709" ht="12.7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row>
    <row r="710" ht="12.7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row>
    <row r="711" ht="12.7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row>
    <row r="712" ht="12.7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row>
    <row r="713" ht="12.7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row>
    <row r="714" ht="12.7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row>
    <row r="715" ht="12.7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row>
    <row r="716" ht="12.7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row>
    <row r="717" ht="12.7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row>
    <row r="718" ht="12.7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row>
    <row r="719" ht="12.7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row>
    <row r="720" ht="12.7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row>
    <row r="721" ht="12.7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row>
    <row r="722" ht="12.7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row>
    <row r="723" ht="12.7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row>
    <row r="724" ht="12.7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row>
    <row r="725" ht="12.7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row>
    <row r="726" ht="12.7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row>
    <row r="727" ht="12.7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row>
    <row r="728" ht="12.7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row>
    <row r="729" ht="12.7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row>
    <row r="730" ht="12.7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row>
    <row r="731" ht="12.7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row>
    <row r="732" ht="12.7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row>
    <row r="733" ht="12.7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row>
    <row r="734" ht="12.7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row>
    <row r="735" ht="12.7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row>
    <row r="736" ht="12.7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row>
    <row r="737" ht="12.7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row>
    <row r="738" ht="12.7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row>
    <row r="739" ht="12.7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row>
    <row r="740" ht="12.7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row>
    <row r="741" ht="12.7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row>
    <row r="742" ht="12.7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row>
    <row r="743" ht="12.7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row>
    <row r="744" ht="12.7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row>
    <row r="745" ht="12.7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row>
    <row r="746" ht="12.7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row>
    <row r="747" ht="12.7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row>
    <row r="748" ht="12.7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row>
    <row r="749" ht="12.7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row>
    <row r="750" ht="12.7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row>
    <row r="751" ht="12.7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row>
    <row r="752" ht="12.7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row>
    <row r="753" ht="12.7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row>
    <row r="754" ht="12.7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row>
    <row r="755" ht="12.7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row>
    <row r="756" ht="12.7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row>
    <row r="757" ht="12.7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row>
    <row r="758" ht="12.7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row>
    <row r="759" ht="12.7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row>
    <row r="760" ht="12.7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row>
    <row r="761" ht="12.7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row>
    <row r="762" ht="12.7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row>
    <row r="763" ht="12.7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row>
    <row r="764" ht="12.7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row>
    <row r="765" ht="12.7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row>
    <row r="766" ht="12.7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row>
    <row r="767" ht="12.7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row>
    <row r="768" ht="12.7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row>
    <row r="769" ht="12.7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row>
    <row r="770" ht="12.7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row>
    <row r="771" ht="12.7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row>
    <row r="772" ht="12.7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row>
    <row r="773" ht="12.7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row>
    <row r="774" ht="12.7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row>
    <row r="775" ht="12.7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row>
    <row r="776" ht="12.7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row>
    <row r="777" ht="12.7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row>
    <row r="778" ht="12.7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row>
    <row r="779" ht="12.7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row>
    <row r="780" ht="12.7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row>
    <row r="781" ht="12.7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row>
    <row r="782" ht="12.7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row>
    <row r="783" ht="12.7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row>
    <row r="784" ht="12.7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row>
    <row r="785" ht="12.7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row>
    <row r="786" ht="12.7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row>
    <row r="787" ht="12.7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row>
    <row r="788" ht="12.7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row>
    <row r="789" ht="12.7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row>
    <row r="790" ht="12.7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row>
    <row r="791" ht="12.7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row>
    <row r="792" ht="12.7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row>
    <row r="793" ht="12.7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row>
    <row r="794" ht="12.7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row>
    <row r="795" ht="12.7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row>
    <row r="796" ht="12.7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row>
    <row r="797" ht="12.7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row>
    <row r="798" ht="12.7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row>
    <row r="799" ht="12.7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row>
    <row r="800" ht="12.7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row>
    <row r="801" ht="12.7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row>
    <row r="802" ht="12.7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row>
    <row r="803" ht="12.7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row>
    <row r="804" ht="12.7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row>
    <row r="805" ht="12.7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row>
    <row r="806" ht="12.7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row>
    <row r="807" ht="12.7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row>
    <row r="808" ht="12.7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row>
    <row r="809" ht="12.7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row>
    <row r="810" ht="12.7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row>
    <row r="811" ht="12.7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row>
    <row r="812" ht="12.7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row>
    <row r="813" ht="12.7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row>
    <row r="814" ht="12.7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row>
    <row r="815" ht="12.7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row>
    <row r="816" ht="12.7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row>
    <row r="817" ht="12.7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row>
    <row r="818" ht="12.7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row>
    <row r="819" ht="12.7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row>
    <row r="820" ht="12.7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row>
    <row r="821" ht="12.7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row>
    <row r="822" ht="12.7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row>
    <row r="823" ht="12.7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row>
    <row r="824" ht="12.7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row>
    <row r="825" ht="12.7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row>
    <row r="826" ht="12.7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row>
    <row r="827" ht="12.7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row>
    <row r="828" ht="12.7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row>
    <row r="829" ht="12.7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row>
    <row r="830" ht="12.7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row>
    <row r="831" ht="12.7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row>
    <row r="832" ht="12.7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row>
    <row r="833" ht="12.7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row>
    <row r="834" ht="12.7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row>
    <row r="835" ht="12.7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row>
    <row r="836" ht="12.7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row>
    <row r="837" ht="12.7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row>
    <row r="838" ht="12.7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row>
    <row r="839" ht="12.7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row>
    <row r="840" ht="12.7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row>
    <row r="841" ht="12.7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row>
    <row r="842" ht="12.7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row>
    <row r="843" ht="12.7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row>
    <row r="844" ht="12.7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row>
    <row r="845" ht="12.7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row>
    <row r="846" ht="12.7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row>
    <row r="847" ht="12.7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row>
    <row r="848" ht="12.7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row>
    <row r="849" ht="12.7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row>
    <row r="850" ht="12.7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row>
    <row r="851" ht="12.7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row>
    <row r="852" ht="12.7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row>
    <row r="853" ht="12.7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row>
    <row r="854" ht="12.7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row>
    <row r="855" ht="12.7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row>
    <row r="856" ht="12.7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row>
    <row r="857" ht="12.7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row>
    <row r="858" ht="12.7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row>
    <row r="859" ht="12.7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row>
    <row r="860" ht="12.7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row>
    <row r="861" ht="12.7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row>
    <row r="862" ht="12.7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row>
    <row r="863" ht="12.7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row>
    <row r="864" ht="12.7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row>
    <row r="865" ht="12.7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row>
    <row r="866" ht="12.7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row>
    <row r="867" ht="12.7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row>
    <row r="868" ht="12.7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row>
    <row r="869" ht="12.7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row>
    <row r="870" ht="12.7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row>
    <row r="871" ht="12.7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row>
    <row r="872" ht="12.7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row>
    <row r="873" ht="12.7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row>
    <row r="874" ht="12.7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row>
    <row r="875" ht="12.7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row>
    <row r="876" ht="12.7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row>
    <row r="877" ht="12.7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row>
    <row r="878" ht="12.7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row>
    <row r="879" ht="12.7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row>
    <row r="880" ht="12.7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row>
    <row r="881" ht="12.7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row>
    <row r="882" ht="12.7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row>
    <row r="883" ht="12.7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row>
    <row r="884" ht="12.7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row>
    <row r="885" ht="12.7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row>
    <row r="886" ht="12.7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row>
    <row r="887" ht="12.7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row>
    <row r="888" ht="12.7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row>
    <row r="889" ht="12.7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row>
    <row r="890" ht="12.7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row>
    <row r="891" ht="12.7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row>
    <row r="892" ht="12.7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row>
    <row r="893" ht="12.7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row>
    <row r="894" ht="12.7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row>
    <row r="895" ht="12.7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row>
    <row r="896" ht="12.7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row>
    <row r="897" ht="12.7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row>
    <row r="898" ht="12.7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row>
    <row r="899" ht="12.7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row>
    <row r="900" ht="12.7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row>
    <row r="901" ht="12.7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row>
    <row r="902" ht="12.7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row>
    <row r="903" ht="12.7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row>
    <row r="904" ht="12.7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row>
    <row r="905" ht="12.7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row>
    <row r="906" ht="12.7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row>
    <row r="907" ht="12.7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row>
    <row r="908" ht="12.7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row>
    <row r="909" ht="12.7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row>
    <row r="910" ht="12.7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row>
    <row r="911" ht="12.7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row>
    <row r="912" ht="12.7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row>
    <row r="913" ht="12.7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row>
    <row r="914" ht="12.7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row>
    <row r="915" ht="12.7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row>
    <row r="916" ht="12.7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row>
    <row r="917" ht="12.7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row>
    <row r="918" ht="12.7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row>
    <row r="919" ht="12.7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row>
    <row r="920" ht="12.7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row>
    <row r="921" ht="12.7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row>
    <row r="922" ht="12.7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row>
    <row r="923" ht="12.7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row>
    <row r="924" ht="12.7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row>
    <row r="925" ht="12.7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row>
    <row r="926" ht="12.7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row>
    <row r="927" ht="12.7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row>
    <row r="928" ht="12.7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row>
    <row r="929" ht="12.7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row>
    <row r="930" ht="12.7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row>
    <row r="931" ht="12.7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row>
    <row r="932" ht="12.7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row>
    <row r="933" ht="12.7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row>
    <row r="934" ht="12.7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row>
    <row r="935" ht="12.7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row>
    <row r="936" ht="12.7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row>
    <row r="937" ht="12.7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row>
    <row r="938" ht="12.7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row>
    <row r="939" ht="12.7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row>
    <row r="940" ht="12.7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row>
    <row r="941" ht="12.7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row>
    <row r="942" ht="12.7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row>
    <row r="943" ht="12.7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row>
    <row r="944" ht="12.7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row>
    <row r="945" ht="12.7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row>
    <row r="946" ht="12.7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row>
    <row r="947" ht="12.7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row>
    <row r="948" ht="12.7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row>
    <row r="949" ht="12.7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row>
    <row r="950" ht="12.7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row>
    <row r="951" ht="12.7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row>
    <row r="952" ht="12.7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row>
    <row r="953" ht="12.7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row>
    <row r="954" ht="12.7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row>
    <row r="955" ht="12.7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row>
    <row r="956" ht="12.7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row>
    <row r="957" ht="12.7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row>
    <row r="958" ht="12.7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row>
    <row r="959" ht="12.7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row>
    <row r="960" ht="12.7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row>
    <row r="961" ht="12.7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row>
    <row r="962" ht="12.7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row>
    <row r="963" ht="12.7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row>
    <row r="964" ht="12.7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row>
    <row r="965" ht="12.7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row>
    <row r="966" ht="12.7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row>
    <row r="967" ht="12.7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row>
    <row r="968" ht="12.7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row>
    <row r="969" ht="12.7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row>
    <row r="970" ht="12.7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row>
    <row r="971" ht="12.7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row>
    <row r="972" ht="12.7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row>
    <row r="973" ht="12.7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row>
    <row r="974" ht="12.7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row>
    <row r="975" ht="12.7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row>
    <row r="976" ht="12.7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row>
    <row r="977" ht="12.7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row>
    <row r="978" ht="12.7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row>
    <row r="979" ht="12.7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row>
    <row r="980" ht="12.7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row>
    <row r="981" ht="12.7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row>
    <row r="982" ht="12.7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row>
    <row r="983" ht="12.7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row>
    <row r="984" ht="12.7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row>
    <row r="985" ht="12.7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row>
    <row r="986" ht="12.7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row>
    <row r="987" ht="12.7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row>
    <row r="988" ht="12.7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row>
    <row r="989" ht="12.7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row>
    <row r="990" ht="12.7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row>
    <row r="991" ht="12.7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row>
    <row r="992" ht="12.7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row>
    <row r="993" ht="12.7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row>
    <row r="994" ht="12.7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row>
    <row r="995" ht="12.7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row>
    <row r="996" ht="12.7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row>
    <row r="997" ht="12.7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row>
    <row r="998" ht="12.7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row>
    <row r="999" ht="12.7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row>
    <row r="1000" ht="12.7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row>
  </sheetData>
  <mergeCells count="4">
    <mergeCell ref="B1:E1"/>
    <mergeCell ref="J1:M1"/>
    <mergeCell ref="O1:R1"/>
    <mergeCell ref="T1:W1"/>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ABF8F"/>
  </sheetPr>
  <sheetViews>
    <sheetView workbookViewId="0"/>
  </sheetViews>
  <sheetFormatPr customHeight="1" defaultColWidth="14.43" defaultRowHeight="15.0"/>
  <cols>
    <col customWidth="1" min="1" max="1" width="17.86"/>
    <col customWidth="1" min="2" max="2" width="13.86"/>
    <col customWidth="1" min="3" max="4" width="13.43"/>
    <col customWidth="1" min="5" max="5" width="14.29"/>
    <col customWidth="1" min="6" max="6" width="18.86"/>
    <col customWidth="1" min="7" max="7" width="13.57"/>
    <col customWidth="1" min="8" max="8" width="15.14"/>
    <col customWidth="1" min="9" max="10" width="8.14"/>
    <col customWidth="1" min="11" max="11" width="6.0"/>
    <col customWidth="1" min="12" max="12" width="7.14"/>
    <col customWidth="1" min="13" max="13" width="9.86"/>
    <col customWidth="1" min="14" max="14" width="5.71"/>
    <col customWidth="1" min="15" max="15" width="9.71"/>
    <col customWidth="1" min="16" max="16" width="7.0"/>
    <col customWidth="1" min="17" max="17" width="9.71"/>
    <col customWidth="1" min="18" max="18" width="18.0"/>
    <col customWidth="1" min="19" max="26" width="9.14"/>
  </cols>
  <sheetData>
    <row r="1" ht="12.75" customHeight="1">
      <c r="A1" s="1" t="s">
        <v>2</v>
      </c>
      <c r="B1" s="1"/>
      <c r="C1" s="1"/>
      <c r="D1" s="1"/>
      <c r="E1" s="1"/>
      <c r="F1" s="1"/>
      <c r="G1" s="1"/>
      <c r="H1" s="1"/>
      <c r="I1" s="1"/>
      <c r="J1" s="1"/>
      <c r="K1" s="1"/>
      <c r="L1" s="1"/>
      <c r="M1" s="1"/>
      <c r="N1" s="1"/>
      <c r="O1" s="1"/>
      <c r="P1" s="1"/>
      <c r="Q1" s="1"/>
      <c r="R1" s="1"/>
      <c r="S1" s="1"/>
      <c r="T1" s="1"/>
      <c r="U1" s="1"/>
      <c r="V1" s="1"/>
      <c r="W1" s="1"/>
      <c r="X1" s="1"/>
      <c r="Y1" s="1"/>
      <c r="Z1" s="1"/>
    </row>
    <row r="2" ht="12.75" customHeight="1">
      <c r="A2" s="1"/>
      <c r="B2" s="1" t="s">
        <v>3</v>
      </c>
      <c r="C2" s="1" t="s">
        <v>4</v>
      </c>
      <c r="D2" s="7" t="s">
        <v>5</v>
      </c>
      <c r="E2" s="7" t="s">
        <v>6</v>
      </c>
      <c r="F2" s="7" t="s">
        <v>7</v>
      </c>
      <c r="G2" s="1" t="s">
        <v>8</v>
      </c>
      <c r="H2" s="1" t="s">
        <v>9</v>
      </c>
      <c r="I2" s="1"/>
      <c r="J2" s="1"/>
      <c r="K2" s="1"/>
      <c r="L2" s="1"/>
      <c r="M2" s="1"/>
      <c r="N2" s="1"/>
      <c r="O2" s="1"/>
      <c r="P2" s="1"/>
      <c r="Q2" s="1"/>
      <c r="R2" s="1"/>
      <c r="S2" s="1"/>
      <c r="T2" s="1"/>
      <c r="U2" s="1"/>
      <c r="V2" s="1"/>
      <c r="W2" s="1"/>
      <c r="X2" s="1"/>
      <c r="Y2" s="1"/>
      <c r="Z2" s="1"/>
    </row>
    <row r="3" ht="12.75" customHeight="1">
      <c r="A3" s="1">
        <v>1979.0</v>
      </c>
      <c r="B3" s="1">
        <v>5448.0</v>
      </c>
      <c r="C3" s="1">
        <v>20273.0</v>
      </c>
      <c r="D3" s="1">
        <v>44290.0</v>
      </c>
      <c r="E3" s="1">
        <v>201221.0</v>
      </c>
      <c r="F3" s="7"/>
      <c r="G3" s="1" t="s">
        <v>10</v>
      </c>
      <c r="H3" s="1" t="s">
        <v>11</v>
      </c>
      <c r="I3" s="1"/>
      <c r="J3" s="1"/>
      <c r="K3" s="1"/>
      <c r="L3" s="1"/>
      <c r="M3" s="1"/>
      <c r="N3" s="1"/>
      <c r="O3" s="1"/>
      <c r="P3" s="1"/>
      <c r="Q3" s="1"/>
      <c r="R3" s="1"/>
      <c r="S3" s="1"/>
      <c r="T3" s="1"/>
      <c r="U3" s="1"/>
      <c r="V3" s="1"/>
      <c r="W3" s="1"/>
      <c r="X3" s="1"/>
      <c r="Y3" s="1"/>
      <c r="Z3" s="1"/>
    </row>
    <row r="4" ht="12.75" customHeight="1">
      <c r="A4" s="1">
        <v>1980.0</v>
      </c>
      <c r="B4" s="1">
        <v>5802.0</v>
      </c>
      <c r="C4" s="1">
        <v>21736.0</v>
      </c>
      <c r="D4" s="1">
        <v>47922.0</v>
      </c>
      <c r="E4" s="1">
        <v>213819.0</v>
      </c>
      <c r="F4" s="7"/>
      <c r="G4" s="1" t="s">
        <v>12</v>
      </c>
      <c r="H4" s="1" t="s">
        <v>11</v>
      </c>
      <c r="I4" s="1"/>
      <c r="J4" s="1"/>
      <c r="K4" s="1"/>
      <c r="L4" s="1"/>
      <c r="M4" s="1"/>
      <c r="N4" s="1"/>
      <c r="O4" s="1"/>
      <c r="P4" s="1"/>
      <c r="Q4" s="1"/>
      <c r="R4" s="1"/>
      <c r="S4" s="1"/>
      <c r="T4" s="1"/>
      <c r="U4" s="1"/>
      <c r="V4" s="1"/>
      <c r="W4" s="1"/>
      <c r="X4" s="1"/>
      <c r="Y4" s="1"/>
      <c r="Z4" s="1"/>
    </row>
    <row r="5" ht="12.75" customHeight="1">
      <c r="A5" s="1">
        <v>1981.0</v>
      </c>
      <c r="B5" s="1">
        <v>6244.0</v>
      </c>
      <c r="C5" s="1">
        <v>23689.0</v>
      </c>
      <c r="D5" s="1">
        <v>52005.0</v>
      </c>
      <c r="E5" s="1">
        <v>232172.0</v>
      </c>
      <c r="F5" s="7"/>
      <c r="G5" s="1" t="s">
        <v>13</v>
      </c>
      <c r="H5" s="1" t="s">
        <v>11</v>
      </c>
      <c r="I5" s="1"/>
      <c r="J5" s="1"/>
      <c r="K5" s="1"/>
      <c r="L5" s="1"/>
      <c r="M5" s="1"/>
      <c r="N5" s="1"/>
      <c r="O5" s="1"/>
      <c r="P5" s="1"/>
      <c r="Q5" s="1"/>
      <c r="R5" s="1"/>
      <c r="S5" s="1"/>
      <c r="T5" s="1"/>
      <c r="U5" s="1"/>
      <c r="V5" s="1"/>
      <c r="W5" s="1"/>
      <c r="X5" s="1"/>
      <c r="Y5" s="1"/>
      <c r="Z5" s="1"/>
    </row>
    <row r="6" ht="12.75" customHeight="1">
      <c r="A6" s="1">
        <v>1982.0</v>
      </c>
      <c r="B6" s="1">
        <v>6366.0</v>
      </c>
      <c r="C6" s="1">
        <v>24675.0</v>
      </c>
      <c r="D6" s="1">
        <v>54757.0</v>
      </c>
      <c r="E6" s="1">
        <v>257853.0</v>
      </c>
      <c r="F6" s="7"/>
      <c r="G6" s="1" t="s">
        <v>14</v>
      </c>
      <c r="H6" s="1" t="s">
        <v>11</v>
      </c>
      <c r="I6" s="1"/>
      <c r="J6" s="1"/>
      <c r="K6" s="1"/>
      <c r="L6" s="1"/>
      <c r="M6" s="1"/>
      <c r="N6" s="1"/>
      <c r="O6" s="1"/>
      <c r="P6" s="1"/>
      <c r="Q6" s="1"/>
      <c r="R6" s="1"/>
      <c r="S6" s="1"/>
      <c r="T6" s="1"/>
      <c r="U6" s="1"/>
      <c r="V6" s="1"/>
      <c r="W6" s="1"/>
      <c r="X6" s="1"/>
      <c r="Y6" s="1"/>
      <c r="Z6" s="1"/>
    </row>
    <row r="7" ht="12.75" customHeight="1">
      <c r="A7" s="1">
        <v>1983.0</v>
      </c>
      <c r="B7" s="1">
        <v>6321.0</v>
      </c>
      <c r="C7" s="1">
        <v>25401.0</v>
      </c>
      <c r="D7" s="1">
        <v>58340.0</v>
      </c>
      <c r="E7" s="1">
        <v>294822.0</v>
      </c>
      <c r="F7" s="7"/>
      <c r="G7" s="1" t="s">
        <v>15</v>
      </c>
      <c r="H7" s="1" t="s">
        <v>11</v>
      </c>
      <c r="I7" s="1"/>
      <c r="J7" s="1"/>
      <c r="K7" s="1"/>
      <c r="L7" s="1"/>
      <c r="M7" s="1"/>
      <c r="N7" s="1"/>
      <c r="O7" s="1"/>
      <c r="P7" s="1"/>
      <c r="Q7" s="1"/>
      <c r="R7" s="1"/>
      <c r="S7" s="1"/>
      <c r="T7" s="1"/>
      <c r="U7" s="1"/>
      <c r="V7" s="1"/>
      <c r="W7" s="1"/>
      <c r="X7" s="1"/>
      <c r="Y7" s="1"/>
      <c r="Z7" s="1"/>
    </row>
    <row r="8" ht="12.75" customHeight="1">
      <c r="A8" s="1">
        <v>1984.0</v>
      </c>
      <c r="B8" s="1">
        <v>7047.0</v>
      </c>
      <c r="C8" s="1">
        <v>27918.0</v>
      </c>
      <c r="D8" s="1">
        <v>64987.0</v>
      </c>
      <c r="E8" s="1">
        <v>339578.0</v>
      </c>
      <c r="F8" s="7"/>
      <c r="G8" s="1" t="s">
        <v>16</v>
      </c>
      <c r="H8" s="1" t="s">
        <v>11</v>
      </c>
      <c r="I8" s="1"/>
      <c r="J8" s="1"/>
      <c r="K8" s="1"/>
      <c r="L8" s="1"/>
      <c r="M8" s="1"/>
      <c r="N8" s="1"/>
      <c r="O8" s="1"/>
      <c r="P8" s="1"/>
      <c r="Q8" s="1"/>
      <c r="R8" s="1"/>
      <c r="S8" s="1"/>
      <c r="T8" s="1"/>
      <c r="U8" s="1"/>
      <c r="V8" s="1"/>
      <c r="W8" s="1"/>
      <c r="X8" s="1"/>
      <c r="Y8" s="1"/>
      <c r="Z8" s="1"/>
    </row>
    <row r="9" ht="12.75" customHeight="1">
      <c r="A9" s="1">
        <v>1985.0</v>
      </c>
      <c r="B9" s="1">
        <v>7251.0</v>
      </c>
      <c r="C9" s="1">
        <v>28972.0</v>
      </c>
      <c r="D9" s="1">
        <v>67203.0</v>
      </c>
      <c r="E9" s="1">
        <v>374716.0</v>
      </c>
      <c r="F9" s="7"/>
      <c r="G9" s="1" t="s">
        <v>17</v>
      </c>
      <c r="H9" s="1" t="s">
        <v>11</v>
      </c>
      <c r="I9" s="1"/>
      <c r="J9" s="1"/>
      <c r="K9" s="1"/>
      <c r="L9" s="1"/>
      <c r="M9" s="1"/>
      <c r="N9" s="1"/>
      <c r="O9" s="1"/>
      <c r="P9" s="1"/>
      <c r="Q9" s="1"/>
      <c r="R9" s="1"/>
      <c r="S9" s="1"/>
      <c r="T9" s="1"/>
      <c r="U9" s="1"/>
      <c r="V9" s="1"/>
      <c r="W9" s="1"/>
      <c r="X9" s="1"/>
      <c r="Y9" s="1"/>
      <c r="Z9" s="1"/>
    </row>
    <row r="10" ht="12.75" customHeight="1">
      <c r="A10" s="1">
        <v>1986.0</v>
      </c>
      <c r="B10" s="1">
        <v>7346.0</v>
      </c>
      <c r="C10" s="1">
        <v>30303.0</v>
      </c>
      <c r="D10" s="1">
        <v>73034.0</v>
      </c>
      <c r="E10" s="1">
        <v>501923.0</v>
      </c>
      <c r="F10" s="7"/>
      <c r="G10" s="1" t="s">
        <v>18</v>
      </c>
      <c r="H10" s="1" t="s">
        <v>11</v>
      </c>
      <c r="I10" s="1"/>
      <c r="J10" s="1"/>
      <c r="K10" s="1"/>
      <c r="L10" s="1"/>
      <c r="M10" s="1"/>
      <c r="N10" s="1"/>
      <c r="O10" s="1"/>
      <c r="P10" s="1"/>
      <c r="Q10" s="1"/>
      <c r="R10" s="1"/>
      <c r="S10" s="1"/>
      <c r="T10" s="1"/>
      <c r="U10" s="1"/>
      <c r="V10" s="1"/>
      <c r="W10" s="1"/>
      <c r="X10" s="1"/>
      <c r="Y10" s="1"/>
      <c r="Z10" s="1"/>
    </row>
    <row r="11" ht="12.75" customHeight="1">
      <c r="A11" s="1">
        <v>1987.0</v>
      </c>
      <c r="B11" s="1">
        <v>7320.0</v>
      </c>
      <c r="C11" s="1">
        <v>31045.0</v>
      </c>
      <c r="D11" s="1">
        <v>75734.0</v>
      </c>
      <c r="E11" s="1">
        <v>415147.0</v>
      </c>
      <c r="F11" s="7"/>
      <c r="G11" s="1" t="s">
        <v>19</v>
      </c>
      <c r="H11" s="1" t="s">
        <v>11</v>
      </c>
      <c r="I11" s="1"/>
      <c r="J11" s="1"/>
      <c r="K11" s="1"/>
      <c r="L11" s="1"/>
      <c r="M11" s="1"/>
      <c r="N11" s="1"/>
      <c r="O11" s="1"/>
      <c r="P11" s="1"/>
      <c r="Q11" s="1"/>
      <c r="R11" s="1"/>
      <c r="S11" s="1"/>
      <c r="T11" s="1"/>
      <c r="U11" s="1"/>
      <c r="V11" s="1"/>
      <c r="W11" s="1"/>
      <c r="X11" s="1"/>
      <c r="Y11" s="1"/>
      <c r="Z11" s="1"/>
    </row>
    <row r="12" ht="12.75" customHeight="1">
      <c r="A12" s="1">
        <v>1988.0</v>
      </c>
      <c r="B12" s="1">
        <v>7868.0</v>
      </c>
      <c r="C12" s="1">
        <v>32658.0</v>
      </c>
      <c r="D12" s="1">
        <v>80270.0</v>
      </c>
      <c r="E12" s="1">
        <v>539115.0</v>
      </c>
      <c r="F12" s="7"/>
      <c r="G12" s="1" t="s">
        <v>20</v>
      </c>
      <c r="H12" s="1" t="s">
        <v>11</v>
      </c>
      <c r="I12" s="1"/>
      <c r="J12" s="1"/>
      <c r="K12" s="1"/>
      <c r="L12" s="1"/>
      <c r="M12" s="1"/>
      <c r="N12" s="1"/>
      <c r="O12" s="1"/>
      <c r="P12" s="1"/>
      <c r="Q12" s="1"/>
      <c r="R12" s="1"/>
      <c r="S12" s="1"/>
      <c r="T12" s="1"/>
      <c r="U12" s="1"/>
      <c r="V12" s="1"/>
      <c r="W12" s="1"/>
      <c r="X12" s="1"/>
      <c r="Y12" s="1"/>
      <c r="Z12" s="1"/>
    </row>
    <row r="13" ht="12.75" customHeight="1">
      <c r="A13" s="1">
        <v>1989.0</v>
      </c>
      <c r="B13" s="1">
        <v>8596.0</v>
      </c>
      <c r="C13" s="1">
        <v>34428.0</v>
      </c>
      <c r="D13" s="1">
        <v>85235.0</v>
      </c>
      <c r="E13" s="1">
        <v>524775.0</v>
      </c>
      <c r="F13" s="7"/>
      <c r="G13" s="1" t="s">
        <v>21</v>
      </c>
      <c r="H13" s="1" t="s">
        <v>11</v>
      </c>
      <c r="I13" s="1"/>
      <c r="J13" s="1"/>
      <c r="K13" s="1"/>
      <c r="L13" s="1"/>
      <c r="M13" s="1"/>
      <c r="N13" s="1"/>
      <c r="O13" s="1"/>
      <c r="P13" s="1"/>
      <c r="Q13" s="1"/>
      <c r="R13" s="1"/>
      <c r="S13" s="1"/>
      <c r="T13" s="1"/>
      <c r="U13" s="1"/>
      <c r="V13" s="1"/>
      <c r="W13" s="1"/>
      <c r="X13" s="1"/>
      <c r="Y13" s="1"/>
      <c r="Z13" s="1"/>
    </row>
    <row r="14" ht="12.75" customHeight="1">
      <c r="A14" s="1">
        <v>1990.0</v>
      </c>
      <c r="B14" s="1">
        <v>9259.0</v>
      </c>
      <c r="C14" s="1">
        <v>36199.0</v>
      </c>
      <c r="D14" s="1">
        <v>87285.0</v>
      </c>
      <c r="E14" s="1">
        <v>528981.0</v>
      </c>
      <c r="F14" s="7"/>
      <c r="G14" s="1" t="s">
        <v>22</v>
      </c>
      <c r="H14" s="1" t="s">
        <v>11</v>
      </c>
      <c r="I14" s="1"/>
      <c r="J14" s="1"/>
      <c r="K14" s="1"/>
      <c r="L14" s="1"/>
      <c r="M14" s="1"/>
      <c r="N14" s="1"/>
      <c r="O14" s="1"/>
      <c r="P14" s="1"/>
      <c r="Q14" s="1"/>
      <c r="R14" s="1"/>
      <c r="S14" s="1"/>
      <c r="T14" s="1"/>
      <c r="U14" s="1"/>
      <c r="V14" s="1"/>
      <c r="W14" s="1"/>
      <c r="X14" s="1"/>
      <c r="Y14" s="1"/>
      <c r="Z14" s="1"/>
    </row>
    <row r="15" ht="12.75" customHeight="1">
      <c r="A15" s="1">
        <v>1991.0</v>
      </c>
      <c r="B15" s="1">
        <v>9581.0</v>
      </c>
      <c r="C15" s="1">
        <v>36772.0</v>
      </c>
      <c r="D15" s="1">
        <v>88915.0</v>
      </c>
      <c r="E15" s="1">
        <v>492392.0</v>
      </c>
      <c r="F15" s="7"/>
      <c r="G15" s="1" t="s">
        <v>23</v>
      </c>
      <c r="H15" s="1" t="s">
        <v>11</v>
      </c>
      <c r="I15" s="1"/>
      <c r="J15" s="1"/>
      <c r="K15" s="1"/>
      <c r="L15" s="1"/>
      <c r="M15" s="1"/>
      <c r="N15" s="1"/>
      <c r="O15" s="1"/>
      <c r="P15" s="1"/>
      <c r="Q15" s="1"/>
      <c r="R15" s="1"/>
      <c r="S15" s="1"/>
      <c r="T15" s="1"/>
      <c r="U15" s="1"/>
      <c r="V15" s="1"/>
      <c r="W15" s="1"/>
      <c r="X15" s="1"/>
      <c r="Y15" s="1"/>
      <c r="Z15" s="1"/>
    </row>
    <row r="16" ht="12.75" customHeight="1">
      <c r="A16" s="1">
        <v>1992.0</v>
      </c>
      <c r="B16" s="1">
        <v>9856.0</v>
      </c>
      <c r="C16" s="1">
        <v>37842.0</v>
      </c>
      <c r="D16" s="1">
        <v>93149.0</v>
      </c>
      <c r="E16" s="1">
        <v>571241.0</v>
      </c>
      <c r="F16" s="7"/>
      <c r="G16" s="1" t="s">
        <v>24</v>
      </c>
      <c r="H16" s="1" t="s">
        <v>11</v>
      </c>
      <c r="I16" s="1"/>
      <c r="J16" s="1"/>
      <c r="K16" s="1"/>
      <c r="L16" s="1"/>
      <c r="M16" s="1"/>
      <c r="N16" s="1"/>
      <c r="O16" s="1"/>
      <c r="P16" s="1"/>
      <c r="Q16" s="1"/>
      <c r="R16" s="1"/>
      <c r="S16" s="1"/>
      <c r="T16" s="1"/>
      <c r="U16" s="1"/>
      <c r="V16" s="1"/>
      <c r="W16" s="1"/>
      <c r="X16" s="1"/>
      <c r="Y16" s="1"/>
      <c r="Z16" s="1"/>
    </row>
    <row r="17" ht="12.75" customHeight="1">
      <c r="A17" s="1">
        <v>1993.0</v>
      </c>
      <c r="B17" s="1">
        <v>10115.0</v>
      </c>
      <c r="C17" s="1">
        <v>38961.0</v>
      </c>
      <c r="D17" s="1">
        <v>96431.0</v>
      </c>
      <c r="E17" s="1">
        <v>561997.0</v>
      </c>
      <c r="F17" s="7"/>
      <c r="G17" s="1" t="s">
        <v>25</v>
      </c>
      <c r="H17" s="1" t="s">
        <v>11</v>
      </c>
      <c r="I17" s="1"/>
      <c r="J17" s="1"/>
      <c r="K17" s="1"/>
      <c r="L17" s="1"/>
      <c r="M17" s="1"/>
      <c r="N17" s="1"/>
      <c r="O17" s="1"/>
      <c r="P17" s="1"/>
      <c r="Q17" s="1"/>
      <c r="R17" s="1"/>
      <c r="S17" s="1"/>
      <c r="T17" s="1"/>
      <c r="U17" s="1"/>
      <c r="V17" s="1"/>
      <c r="W17" s="1"/>
      <c r="X17" s="1"/>
      <c r="Y17" s="1"/>
      <c r="Z17" s="1"/>
    </row>
    <row r="18" ht="12.75" customHeight="1">
      <c r="A18" s="1">
        <v>1994.0</v>
      </c>
      <c r="B18" s="1">
        <v>10381.0</v>
      </c>
      <c r="C18" s="1">
        <v>40195.0</v>
      </c>
      <c r="D18" s="1">
        <v>100272.0</v>
      </c>
      <c r="E18" s="1">
        <v>591213.0</v>
      </c>
      <c r="F18" s="7"/>
      <c r="G18" s="1" t="s">
        <v>26</v>
      </c>
      <c r="H18" s="1" t="s">
        <v>11</v>
      </c>
      <c r="I18" s="1"/>
      <c r="J18" s="1"/>
      <c r="K18" s="1"/>
      <c r="L18" s="1"/>
      <c r="M18" s="1"/>
      <c r="N18" s="1"/>
      <c r="O18" s="1"/>
      <c r="P18" s="1"/>
      <c r="Q18" s="1"/>
      <c r="R18" s="1"/>
      <c r="S18" s="1"/>
      <c r="T18" s="1"/>
      <c r="U18" s="1"/>
      <c r="V18" s="1"/>
      <c r="W18" s="1"/>
      <c r="X18" s="1"/>
      <c r="Y18" s="1"/>
      <c r="Z18" s="1"/>
    </row>
    <row r="19" ht="12.75" customHeight="1">
      <c r="A19" s="1">
        <v>1995.0</v>
      </c>
      <c r="B19" s="1">
        <v>11409.0</v>
      </c>
      <c r="C19" s="1">
        <v>42440.0</v>
      </c>
      <c r="D19" s="1">
        <v>106363.0</v>
      </c>
      <c r="E19" s="1">
        <v>670147.0</v>
      </c>
      <c r="F19" s="7"/>
      <c r="G19" s="1" t="s">
        <v>27</v>
      </c>
      <c r="H19" s="1" t="s">
        <v>11</v>
      </c>
      <c r="I19" s="1"/>
      <c r="J19" s="1"/>
      <c r="K19" s="1"/>
      <c r="L19" s="1"/>
      <c r="M19" s="1"/>
      <c r="N19" s="1"/>
      <c r="O19" s="1"/>
      <c r="P19" s="1"/>
      <c r="Q19" s="1"/>
      <c r="R19" s="1"/>
      <c r="S19" s="1"/>
      <c r="T19" s="1"/>
      <c r="U19" s="1"/>
      <c r="V19" s="1"/>
      <c r="W19" s="1"/>
      <c r="X19" s="1"/>
      <c r="Y19" s="1"/>
      <c r="Z19" s="1"/>
    </row>
    <row r="20" ht="12.75" customHeight="1">
      <c r="A20" s="1">
        <v>1996.0</v>
      </c>
      <c r="B20" s="1">
        <v>11609.0</v>
      </c>
      <c r="C20" s="1">
        <v>43927.0</v>
      </c>
      <c r="D20" s="1">
        <v>111942.0</v>
      </c>
      <c r="E20" s="1">
        <v>758710.0</v>
      </c>
      <c r="F20" s="7"/>
      <c r="G20" s="1" t="s">
        <v>28</v>
      </c>
      <c r="H20" s="1" t="s">
        <v>11</v>
      </c>
      <c r="I20" s="1"/>
      <c r="J20" s="1"/>
      <c r="K20" s="1"/>
      <c r="L20" s="1"/>
      <c r="M20" s="1"/>
      <c r="N20" s="1"/>
      <c r="O20" s="1"/>
      <c r="P20" s="1"/>
      <c r="Q20" s="1"/>
      <c r="R20" s="1"/>
      <c r="S20" s="1"/>
      <c r="T20" s="1"/>
      <c r="U20" s="1"/>
      <c r="V20" s="1"/>
      <c r="W20" s="1"/>
      <c r="X20" s="1"/>
      <c r="Y20" s="1"/>
      <c r="Z20" s="1"/>
    </row>
    <row r="21" ht="12.75" customHeight="1">
      <c r="A21" s="1">
        <v>1997.0</v>
      </c>
      <c r="B21" s="1">
        <v>12534.0</v>
      </c>
      <c r="C21" s="1">
        <v>45924.0</v>
      </c>
      <c r="D21" s="1">
        <v>118344.0</v>
      </c>
      <c r="E21" s="1">
        <v>889807.0</v>
      </c>
      <c r="F21" s="7"/>
      <c r="G21" s="1" t="s">
        <v>29</v>
      </c>
      <c r="H21" s="1" t="s">
        <v>11</v>
      </c>
      <c r="I21" s="1"/>
      <c r="J21" s="1"/>
      <c r="K21" s="1"/>
      <c r="L21" s="1"/>
      <c r="M21" s="1"/>
      <c r="N21" s="1"/>
      <c r="O21" s="1"/>
      <c r="P21" s="1"/>
      <c r="Q21" s="1"/>
      <c r="R21" s="1"/>
      <c r="S21" s="1"/>
      <c r="T21" s="1"/>
      <c r="U21" s="1"/>
      <c r="V21" s="1"/>
      <c r="W21" s="1"/>
      <c r="X21" s="1"/>
      <c r="Y21" s="1"/>
      <c r="Z21" s="1"/>
    </row>
    <row r="22" ht="12.75" customHeight="1">
      <c r="A22" s="1">
        <v>1998.0</v>
      </c>
      <c r="B22" s="1">
        <v>13453.0</v>
      </c>
      <c r="C22" s="1">
        <v>48198.0</v>
      </c>
      <c r="D22" s="1">
        <v>124863.0</v>
      </c>
      <c r="E22" s="1">
        <v>1020187.0</v>
      </c>
      <c r="F22" s="7"/>
      <c r="G22" s="1" t="s">
        <v>30</v>
      </c>
      <c r="H22" s="1" t="s">
        <v>11</v>
      </c>
      <c r="I22" s="1"/>
      <c r="J22" s="1"/>
      <c r="K22" s="1"/>
      <c r="L22" s="1"/>
      <c r="M22" s="1"/>
      <c r="N22" s="1"/>
      <c r="O22" s="1"/>
      <c r="P22" s="1"/>
      <c r="Q22" s="1"/>
      <c r="R22" s="1"/>
      <c r="S22" s="1"/>
      <c r="T22" s="1"/>
      <c r="U22" s="1"/>
      <c r="V22" s="1"/>
      <c r="W22" s="1"/>
      <c r="X22" s="1"/>
      <c r="Y22" s="1"/>
      <c r="Z22" s="1"/>
    </row>
    <row r="23" ht="12.75" customHeight="1">
      <c r="A23" s="1">
        <v>1999.0</v>
      </c>
      <c r="B23" s="1">
        <v>14257.0</v>
      </c>
      <c r="C23" s="1">
        <v>50539.0</v>
      </c>
      <c r="D23" s="1">
        <v>132502.0</v>
      </c>
      <c r="E23" s="1">
        <v>1128698.0</v>
      </c>
      <c r="F23" s="7"/>
      <c r="G23" s="1" t="s">
        <v>31</v>
      </c>
      <c r="H23" s="1" t="s">
        <v>11</v>
      </c>
      <c r="I23" s="1"/>
      <c r="J23" s="1"/>
      <c r="K23" s="1"/>
      <c r="L23" s="1"/>
      <c r="M23" s="1"/>
      <c r="N23" s="1"/>
      <c r="O23" s="1"/>
      <c r="P23" s="1"/>
      <c r="Q23" s="1"/>
      <c r="R23" s="1"/>
      <c r="S23" s="1"/>
      <c r="T23" s="1"/>
      <c r="U23" s="1"/>
      <c r="V23" s="1"/>
      <c r="W23" s="1"/>
      <c r="X23" s="1"/>
      <c r="Y23" s="1"/>
      <c r="Z23" s="1"/>
    </row>
    <row r="24" ht="12.75" customHeight="1">
      <c r="A24" s="1">
        <v>2000.0</v>
      </c>
      <c r="B24" s="1">
        <v>14208.0</v>
      </c>
      <c r="C24" s="1">
        <v>52005.0</v>
      </c>
      <c r="D24" s="1">
        <v>139420.0</v>
      </c>
      <c r="E24" s="1">
        <v>1275991.0</v>
      </c>
      <c r="F24" s="7"/>
      <c r="G24" s="1" t="s">
        <v>32</v>
      </c>
      <c r="H24" s="1" t="s">
        <v>11</v>
      </c>
      <c r="I24" s="1"/>
      <c r="J24" s="1"/>
      <c r="K24" s="1"/>
      <c r="L24" s="1"/>
      <c r="M24" s="1"/>
      <c r="N24" s="1"/>
      <c r="O24" s="1"/>
      <c r="P24" s="1"/>
      <c r="Q24" s="1"/>
      <c r="R24" s="1"/>
      <c r="S24" s="1"/>
      <c r="T24" s="1"/>
      <c r="U24" s="1"/>
      <c r="V24" s="1"/>
      <c r="W24" s="1"/>
      <c r="X24" s="1"/>
      <c r="Y24" s="1"/>
      <c r="Z24" s="1"/>
    </row>
    <row r="25" ht="12.75" customHeight="1">
      <c r="A25" s="1">
        <v>2001.0</v>
      </c>
      <c r="B25" s="1">
        <v>14256.0</v>
      </c>
      <c r="C25" s="1">
        <v>53241.0</v>
      </c>
      <c r="D25" s="1">
        <v>137680.0</v>
      </c>
      <c r="E25" s="1">
        <v>1036592.0</v>
      </c>
      <c r="F25" s="7"/>
      <c r="G25" s="1" t="s">
        <v>33</v>
      </c>
      <c r="H25" s="1" t="s">
        <v>11</v>
      </c>
      <c r="I25" s="1"/>
      <c r="J25" s="1"/>
      <c r="K25" s="1"/>
      <c r="L25" s="1"/>
      <c r="M25" s="1"/>
      <c r="N25" s="1"/>
      <c r="O25" s="1"/>
      <c r="P25" s="1"/>
      <c r="Q25" s="1"/>
      <c r="R25" s="1"/>
      <c r="S25" s="1"/>
      <c r="T25" s="1"/>
      <c r="U25" s="1"/>
      <c r="V25" s="1"/>
      <c r="W25" s="1"/>
      <c r="X25" s="1"/>
      <c r="Y25" s="1"/>
      <c r="Z25" s="1"/>
    </row>
    <row r="26" ht="12.75" customHeight="1">
      <c r="A26" s="1">
        <v>2002.0</v>
      </c>
      <c r="B26" s="1">
        <v>14279.0</v>
      </c>
      <c r="C26" s="1">
        <v>52693.0</v>
      </c>
      <c r="D26" s="1">
        <v>136605.0</v>
      </c>
      <c r="E26" s="1">
        <v>929474.0</v>
      </c>
      <c r="F26" s="7"/>
      <c r="G26" s="1" t="s">
        <v>34</v>
      </c>
      <c r="H26" s="1" t="s">
        <v>11</v>
      </c>
      <c r="I26" s="1"/>
      <c r="J26" s="1"/>
      <c r="K26" s="1"/>
      <c r="L26" s="1"/>
      <c r="M26" s="1"/>
      <c r="N26" s="1"/>
      <c r="O26" s="1"/>
      <c r="P26" s="1"/>
      <c r="Q26" s="1"/>
      <c r="R26" s="1"/>
      <c r="S26" s="1"/>
      <c r="T26" s="1"/>
      <c r="U26" s="1"/>
      <c r="V26" s="1"/>
      <c r="W26" s="1"/>
      <c r="X26" s="1"/>
      <c r="Y26" s="1"/>
      <c r="Z26" s="1"/>
    </row>
    <row r="27" ht="12.75" customHeight="1">
      <c r="A27" s="1">
        <v>2003.0</v>
      </c>
      <c r="B27" s="1">
        <v>14341.0</v>
      </c>
      <c r="C27" s="1">
        <v>53859.0</v>
      </c>
      <c r="D27" s="1">
        <v>141914.0</v>
      </c>
      <c r="E27" s="1">
        <v>1011081.0</v>
      </c>
      <c r="F27" s="7"/>
      <c r="G27" s="1" t="s">
        <v>35</v>
      </c>
      <c r="H27" s="1" t="s">
        <v>11</v>
      </c>
      <c r="I27" s="1"/>
      <c r="J27" s="1"/>
      <c r="K27" s="1"/>
      <c r="L27" s="1"/>
      <c r="M27" s="1"/>
      <c r="N27" s="1"/>
      <c r="O27" s="1"/>
      <c r="P27" s="1"/>
      <c r="Q27" s="1"/>
      <c r="R27" s="1"/>
      <c r="S27" s="1"/>
      <c r="T27" s="1"/>
      <c r="U27" s="1"/>
      <c r="V27" s="1"/>
      <c r="W27" s="1"/>
      <c r="X27" s="1"/>
      <c r="Y27" s="1"/>
      <c r="Z27" s="1"/>
    </row>
    <row r="28" ht="12.75" customHeight="1">
      <c r="A28" s="1">
        <v>2004.0</v>
      </c>
      <c r="B28" s="1">
        <v>14896.0</v>
      </c>
      <c r="C28" s="1">
        <v>56581.0</v>
      </c>
      <c r="D28" s="1">
        <v>152001.0</v>
      </c>
      <c r="E28" s="1">
        <v>1235540.0</v>
      </c>
      <c r="F28" s="7"/>
      <c r="G28" s="1" t="s">
        <v>36</v>
      </c>
      <c r="H28" s="1" t="s">
        <v>11</v>
      </c>
      <c r="I28" s="1"/>
      <c r="J28" s="1"/>
      <c r="K28" s="1"/>
      <c r="L28" s="1"/>
      <c r="M28" s="1"/>
      <c r="N28" s="1"/>
      <c r="O28" s="1"/>
      <c r="P28" s="1"/>
      <c r="Q28" s="1"/>
      <c r="R28" s="1"/>
      <c r="S28" s="1"/>
      <c r="T28" s="1"/>
      <c r="U28" s="1"/>
      <c r="V28" s="1"/>
      <c r="W28" s="1"/>
      <c r="X28" s="1"/>
      <c r="Y28" s="1"/>
      <c r="Z28" s="1"/>
    </row>
    <row r="29" ht="12.75" customHeight="1">
      <c r="A29" s="1">
        <v>2005.0</v>
      </c>
      <c r="B29" s="1">
        <v>15754.0</v>
      </c>
      <c r="C29" s="1">
        <v>59384.0</v>
      </c>
      <c r="D29" s="1">
        <v>163344.0</v>
      </c>
      <c r="E29" s="1">
        <v>1533745.0</v>
      </c>
      <c r="F29" s="7"/>
      <c r="G29" s="1" t="s">
        <v>37</v>
      </c>
      <c r="H29" s="1" t="s">
        <v>11</v>
      </c>
      <c r="I29" s="1"/>
      <c r="J29" s="1"/>
      <c r="K29" s="1"/>
      <c r="L29" s="1"/>
      <c r="M29" s="1"/>
      <c r="N29" s="1"/>
      <c r="O29" s="1"/>
      <c r="P29" s="1"/>
      <c r="Q29" s="1"/>
      <c r="R29" s="1"/>
      <c r="S29" s="1"/>
      <c r="T29" s="1"/>
      <c r="U29" s="1"/>
      <c r="V29" s="1"/>
      <c r="W29" s="1"/>
      <c r="X29" s="1"/>
      <c r="Y29" s="1"/>
      <c r="Z29" s="1"/>
    </row>
    <row r="30" ht="12.75" customHeight="1">
      <c r="A30" s="1">
        <v>2006.0</v>
      </c>
      <c r="B30" s="1">
        <v>16955.0</v>
      </c>
      <c r="C30" s="1">
        <v>62185.0</v>
      </c>
      <c r="D30" s="1">
        <v>172248.0</v>
      </c>
      <c r="E30" s="1">
        <v>1707227.0</v>
      </c>
      <c r="F30" s="7"/>
      <c r="G30" s="1" t="s">
        <v>38</v>
      </c>
      <c r="H30" s="1" t="s">
        <v>11</v>
      </c>
      <c r="I30" s="1"/>
      <c r="J30" s="1"/>
      <c r="K30" s="1"/>
      <c r="L30" s="1"/>
      <c r="M30" s="1"/>
      <c r="N30" s="1"/>
      <c r="O30" s="1"/>
      <c r="P30" s="1"/>
      <c r="Q30" s="1"/>
      <c r="R30" s="1"/>
      <c r="S30" s="1"/>
      <c r="T30" s="1"/>
      <c r="U30" s="1"/>
      <c r="V30" s="1"/>
      <c r="W30" s="1"/>
      <c r="X30" s="1"/>
      <c r="Y30" s="1"/>
      <c r="Z30" s="1"/>
    </row>
    <row r="31" ht="12.75" customHeight="1">
      <c r="A31" s="1">
        <v>2007.0</v>
      </c>
      <c r="B31" s="1">
        <v>18282.0</v>
      </c>
      <c r="C31" s="1">
        <v>65940.0</v>
      </c>
      <c r="D31" s="1">
        <v>181215.0</v>
      </c>
      <c r="E31" s="1">
        <v>1843604.0</v>
      </c>
      <c r="F31" s="7"/>
      <c r="G31" s="1" t="s">
        <v>39</v>
      </c>
      <c r="H31" s="1" t="s">
        <v>11</v>
      </c>
      <c r="I31" s="1"/>
      <c r="J31" s="1"/>
      <c r="K31" s="1"/>
      <c r="L31" s="1"/>
      <c r="M31" s="1"/>
      <c r="N31" s="1"/>
      <c r="O31" s="1"/>
      <c r="P31" s="1"/>
      <c r="Q31" s="1"/>
      <c r="R31" s="1"/>
      <c r="S31" s="1"/>
      <c r="T31" s="1"/>
      <c r="U31" s="1"/>
      <c r="V31" s="1"/>
      <c r="W31" s="1"/>
      <c r="X31" s="1"/>
      <c r="Y31" s="1"/>
      <c r="Z31" s="1"/>
    </row>
    <row r="32" ht="12.75" customHeight="1">
      <c r="A32" s="1">
        <v>2008.0</v>
      </c>
      <c r="B32" s="1">
        <v>18652.0</v>
      </c>
      <c r="C32" s="1">
        <v>65798.0</v>
      </c>
      <c r="D32" s="1">
        <v>178971.0</v>
      </c>
      <c r="E32" s="1">
        <v>1549340.0</v>
      </c>
      <c r="F32" s="7"/>
      <c r="G32" s="1" t="s">
        <v>40</v>
      </c>
      <c r="H32" s="1" t="s">
        <v>11</v>
      </c>
      <c r="I32" s="1"/>
      <c r="J32" s="1"/>
      <c r="K32" s="1"/>
      <c r="L32" s="1"/>
      <c r="M32" s="1"/>
      <c r="N32" s="1"/>
      <c r="O32" s="1"/>
      <c r="P32" s="1"/>
      <c r="Q32" s="1"/>
      <c r="R32" s="1"/>
      <c r="S32" s="1"/>
      <c r="T32" s="1"/>
      <c r="U32" s="1"/>
      <c r="V32" s="1"/>
      <c r="W32" s="1"/>
      <c r="X32" s="1"/>
      <c r="Y32" s="1"/>
      <c r="Z32" s="1"/>
    </row>
    <row r="33" ht="12.75" customHeight="1">
      <c r="A33" s="1">
        <v>2009.0</v>
      </c>
      <c r="B33" s="1">
        <v>17933.0</v>
      </c>
      <c r="C33" s="1">
        <v>64270.0</v>
      </c>
      <c r="D33" s="1">
        <v>172057.0</v>
      </c>
      <c r="E33" s="1">
        <v>1210025.0</v>
      </c>
      <c r="F33" s="7"/>
      <c r="G33" s="1" t="s">
        <v>41</v>
      </c>
      <c r="H33" s="1" t="s">
        <v>11</v>
      </c>
      <c r="I33" s="1"/>
      <c r="J33" s="1"/>
      <c r="K33" s="1"/>
      <c r="L33" s="1"/>
      <c r="M33" s="1"/>
      <c r="N33" s="1"/>
      <c r="O33" s="1"/>
      <c r="P33" s="1"/>
      <c r="Q33" s="1"/>
      <c r="R33" s="1"/>
      <c r="S33" s="1"/>
      <c r="T33" s="1"/>
      <c r="U33" s="1"/>
      <c r="V33" s="1"/>
      <c r="W33" s="1"/>
      <c r="X33" s="1"/>
      <c r="Y33" s="1"/>
      <c r="Z33" s="1"/>
    </row>
    <row r="34" ht="12.75" customHeight="1">
      <c r="A34" s="1">
        <v>2010.0</v>
      </c>
      <c r="B34" s="1">
        <v>18306.0</v>
      </c>
      <c r="C34" s="1">
        <v>65400.0</v>
      </c>
      <c r="D34" s="1">
        <v>177831.0</v>
      </c>
      <c r="E34" s="1">
        <v>1425457.0</v>
      </c>
      <c r="F34" s="7"/>
      <c r="G34" s="1" t="s">
        <v>42</v>
      </c>
      <c r="H34" s="1" t="s">
        <v>11</v>
      </c>
      <c r="I34" s="1"/>
      <c r="J34" s="1"/>
      <c r="K34" s="1"/>
      <c r="L34" s="1"/>
      <c r="M34" s="1"/>
      <c r="N34" s="1"/>
      <c r="O34" s="1"/>
      <c r="P34" s="1"/>
      <c r="Q34" s="1"/>
      <c r="R34" s="1"/>
      <c r="S34" s="1"/>
      <c r="T34" s="1"/>
      <c r="U34" s="1"/>
      <c r="V34" s="1"/>
      <c r="W34" s="1"/>
      <c r="X34" s="1"/>
      <c r="Y34" s="1"/>
      <c r="Z34" s="1"/>
    </row>
    <row r="35" ht="12.75" customHeight="1">
      <c r="A35" s="1">
        <v>2011.0</v>
      </c>
      <c r="B35" s="1">
        <v>18385.0</v>
      </c>
      <c r="C35" s="1">
        <v>66145.0</v>
      </c>
      <c r="D35" s="1">
        <v>184204.0</v>
      </c>
      <c r="E35" s="1">
        <v>1448740.0</v>
      </c>
      <c r="F35" s="7"/>
      <c r="G35" s="1" t="s">
        <v>43</v>
      </c>
      <c r="H35" s="1" t="s">
        <v>11</v>
      </c>
      <c r="I35" s="1"/>
      <c r="J35" s="1"/>
      <c r="K35" s="1"/>
      <c r="L35" s="1"/>
      <c r="M35" s="1"/>
      <c r="N35" s="1"/>
      <c r="O35" s="1"/>
      <c r="P35" s="1"/>
      <c r="Q35" s="1"/>
      <c r="R35" s="1"/>
      <c r="S35" s="1"/>
      <c r="T35" s="1"/>
      <c r="U35" s="1"/>
      <c r="V35" s="1"/>
      <c r="W35" s="1"/>
      <c r="X35" s="1"/>
      <c r="Y35" s="1"/>
      <c r="Z35" s="1"/>
    </row>
    <row r="36" ht="12.75" customHeight="1">
      <c r="A36" s="1">
        <v>2012.0</v>
      </c>
      <c r="B36" s="1">
        <v>18176.0</v>
      </c>
      <c r="C36" s="1">
        <v>67610.0</v>
      </c>
      <c r="D36" s="1">
        <v>192016.0</v>
      </c>
      <c r="E36" s="1">
        <v>1822396.0</v>
      </c>
      <c r="F36" s="7"/>
      <c r="G36" s="1" t="s">
        <v>44</v>
      </c>
      <c r="H36" s="1" t="s">
        <v>11</v>
      </c>
      <c r="I36" s="1"/>
      <c r="J36" s="1"/>
      <c r="K36" s="1"/>
      <c r="L36" s="1"/>
      <c r="M36" s="1"/>
      <c r="N36" s="1"/>
      <c r="O36" s="1"/>
      <c r="P36" s="1"/>
      <c r="Q36" s="1"/>
      <c r="R36" s="1"/>
      <c r="S36" s="1"/>
      <c r="T36" s="1"/>
      <c r="U36" s="1"/>
      <c r="V36" s="1"/>
      <c r="W36" s="1"/>
      <c r="X36" s="1"/>
      <c r="Y36" s="1"/>
      <c r="Z36" s="1"/>
    </row>
    <row r="37" ht="12.75" customHeight="1">
      <c r="A37" s="1">
        <v>2013.0</v>
      </c>
      <c r="B37" s="1">
        <v>18872.0</v>
      </c>
      <c r="C37" s="1">
        <v>69931.0</v>
      </c>
      <c r="D37" s="1">
        <v>197626.0</v>
      </c>
      <c r="E37" s="1">
        <v>1556134.0</v>
      </c>
      <c r="F37" s="7"/>
      <c r="G37" s="1" t="s">
        <v>45</v>
      </c>
      <c r="H37" s="1" t="s">
        <v>11</v>
      </c>
      <c r="I37" s="1"/>
      <c r="J37" s="1"/>
      <c r="K37" s="1"/>
      <c r="L37" s="1"/>
      <c r="M37" s="1"/>
      <c r="N37" s="1"/>
      <c r="O37" s="1"/>
      <c r="P37" s="1"/>
      <c r="Q37" s="1"/>
      <c r="R37" s="1"/>
      <c r="S37" s="1"/>
      <c r="T37" s="1"/>
      <c r="U37" s="1"/>
      <c r="V37" s="1"/>
      <c r="W37" s="1"/>
      <c r="X37" s="1"/>
      <c r="Y37" s="1"/>
      <c r="Z37" s="1"/>
    </row>
    <row r="38" ht="12.75" customHeight="1">
      <c r="A38" s="1">
        <v>2014.0</v>
      </c>
      <c r="B38" s="1">
        <v>18622.0</v>
      </c>
      <c r="C38" s="1">
        <v>71745.0</v>
      </c>
      <c r="D38" s="1">
        <v>206506.0</v>
      </c>
      <c r="E38" s="1">
        <v>1774819.0</v>
      </c>
      <c r="F38" s="7"/>
      <c r="G38" s="1" t="s">
        <v>46</v>
      </c>
      <c r="H38" s="1" t="s">
        <v>11</v>
      </c>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ABF8F"/>
  </sheetPr>
  <sheetViews>
    <sheetView workbookViewId="0"/>
  </sheetViews>
  <sheetFormatPr customHeight="1" defaultColWidth="14.43" defaultRowHeight="15.0"/>
  <cols>
    <col customWidth="1" min="1" max="26" width="9.14"/>
  </cols>
  <sheetData>
    <row r="1" ht="12.75" customHeight="1">
      <c r="A1" s="1" t="s">
        <v>2</v>
      </c>
      <c r="B1" s="1"/>
      <c r="C1" s="1"/>
      <c r="D1" s="1"/>
      <c r="E1" s="1"/>
      <c r="F1" s="1"/>
      <c r="G1" s="1"/>
      <c r="H1" s="1"/>
      <c r="I1" s="1"/>
      <c r="J1" s="1"/>
      <c r="K1" s="1"/>
      <c r="L1" s="1"/>
      <c r="M1" s="1"/>
      <c r="N1" s="1"/>
      <c r="O1" s="1"/>
      <c r="P1" s="1"/>
      <c r="Q1" s="1"/>
      <c r="R1" s="1"/>
      <c r="S1" s="1"/>
      <c r="T1" s="1"/>
      <c r="U1" s="1"/>
      <c r="V1" s="1"/>
      <c r="W1" s="1"/>
      <c r="X1" s="1"/>
      <c r="Y1" s="1"/>
      <c r="Z1" s="1"/>
    </row>
    <row r="2" ht="12.75" customHeight="1">
      <c r="A2" s="1"/>
      <c r="B2" s="1" t="s">
        <v>3</v>
      </c>
      <c r="C2" s="1" t="s">
        <v>47</v>
      </c>
      <c r="D2" s="1" t="s">
        <v>48</v>
      </c>
      <c r="E2" s="1" t="s">
        <v>49</v>
      </c>
      <c r="F2" s="1" t="s">
        <v>50</v>
      </c>
      <c r="G2" s="1" t="s">
        <v>51</v>
      </c>
      <c r="H2" s="1" t="s">
        <v>52</v>
      </c>
      <c r="I2" s="1" t="s">
        <v>51</v>
      </c>
      <c r="J2" s="1" t="s">
        <v>53</v>
      </c>
      <c r="K2" s="1" t="s">
        <v>54</v>
      </c>
      <c r="L2" s="1" t="s">
        <v>55</v>
      </c>
      <c r="M2" s="1" t="s">
        <v>6</v>
      </c>
      <c r="N2" s="1" t="s">
        <v>7</v>
      </c>
      <c r="O2" s="1" t="s">
        <v>8</v>
      </c>
      <c r="P2" s="1" t="s">
        <v>9</v>
      </c>
      <c r="Q2" s="1"/>
      <c r="R2" s="1"/>
      <c r="S2" s="1"/>
      <c r="T2" s="1"/>
      <c r="U2" s="1"/>
      <c r="V2" s="1"/>
      <c r="W2" s="1"/>
      <c r="X2" s="1"/>
      <c r="Y2" s="1"/>
      <c r="Z2" s="1"/>
    </row>
    <row r="3" ht="12.75" customHeight="1">
      <c r="A3" s="1">
        <v>1979.0</v>
      </c>
      <c r="B3" s="1">
        <v>5448.0</v>
      </c>
      <c r="C3" s="1">
        <v>13215.0</v>
      </c>
      <c r="D3" s="1">
        <v>20313.0</v>
      </c>
      <c r="E3" s="1">
        <v>27614.0</v>
      </c>
      <c r="F3" s="1">
        <v>52380.0</v>
      </c>
      <c r="G3" s="1"/>
      <c r="H3" s="1">
        <v>23510.0</v>
      </c>
      <c r="I3" s="1"/>
      <c r="J3" s="1">
        <v>35890.0</v>
      </c>
      <c r="K3" s="1">
        <v>44346.0</v>
      </c>
      <c r="L3" s="1">
        <v>64240.0</v>
      </c>
      <c r="M3" s="1">
        <v>201221.0</v>
      </c>
      <c r="N3" s="1"/>
      <c r="O3" s="1" t="s">
        <v>56</v>
      </c>
      <c r="P3" s="1" t="s">
        <v>11</v>
      </c>
      <c r="Q3" s="1"/>
      <c r="R3" s="1"/>
      <c r="S3" s="1"/>
      <c r="T3" s="1"/>
      <c r="U3" s="1"/>
      <c r="V3" s="1"/>
      <c r="W3" s="1"/>
      <c r="X3" s="1"/>
      <c r="Y3" s="1"/>
      <c r="Z3" s="1"/>
    </row>
    <row r="4" ht="12.75" customHeight="1">
      <c r="A4" s="1">
        <v>1980.0</v>
      </c>
      <c r="B4" s="1">
        <v>5802.0</v>
      </c>
      <c r="C4" s="1">
        <v>14037.0</v>
      </c>
      <c r="D4" s="1">
        <v>21737.0</v>
      </c>
      <c r="E4" s="1">
        <v>29704.0</v>
      </c>
      <c r="F4" s="1">
        <v>56472.0</v>
      </c>
      <c r="G4" s="1"/>
      <c r="H4" s="1">
        <v>25284.0</v>
      </c>
      <c r="I4" s="1"/>
      <c r="J4" s="1">
        <v>38886.0</v>
      </c>
      <c r="K4" s="1">
        <v>48207.0</v>
      </c>
      <c r="L4" s="1">
        <v>68715.0</v>
      </c>
      <c r="M4" s="1">
        <v>213819.0</v>
      </c>
      <c r="N4" s="1"/>
      <c r="O4" s="1" t="s">
        <v>57</v>
      </c>
      <c r="P4" s="1" t="s">
        <v>11</v>
      </c>
      <c r="Q4" s="1"/>
      <c r="R4" s="1"/>
      <c r="S4" s="1"/>
      <c r="T4" s="1"/>
      <c r="U4" s="1"/>
      <c r="V4" s="1"/>
      <c r="W4" s="1"/>
      <c r="X4" s="1"/>
      <c r="Y4" s="1"/>
      <c r="Z4" s="1"/>
    </row>
    <row r="5" ht="12.75" customHeight="1">
      <c r="A5" s="1">
        <v>1981.0</v>
      </c>
      <c r="B5" s="1">
        <v>6244.0</v>
      </c>
      <c r="C5" s="1">
        <v>15177.0</v>
      </c>
      <c r="D5" s="1">
        <v>23495.0</v>
      </c>
      <c r="E5" s="1">
        <v>32766.0</v>
      </c>
      <c r="F5" s="1">
        <v>61251.0</v>
      </c>
      <c r="G5" s="1"/>
      <c r="H5" s="1">
        <v>27632.0</v>
      </c>
      <c r="I5" s="1"/>
      <c r="J5" s="1">
        <v>42238.0</v>
      </c>
      <c r="K5" s="1">
        <v>52572.0</v>
      </c>
      <c r="L5" s="1">
        <v>74035.0</v>
      </c>
      <c r="M5" s="1">
        <v>232172.0</v>
      </c>
      <c r="N5" s="1"/>
      <c r="O5" s="1" t="s">
        <v>58</v>
      </c>
      <c r="P5" s="1" t="s">
        <v>11</v>
      </c>
      <c r="Q5" s="1"/>
      <c r="R5" s="1"/>
      <c r="S5" s="1"/>
      <c r="T5" s="1"/>
      <c r="U5" s="1"/>
      <c r="V5" s="1"/>
      <c r="W5" s="1"/>
      <c r="X5" s="1"/>
      <c r="Y5" s="1"/>
      <c r="Z5" s="1"/>
    </row>
    <row r="6" ht="12.75" customHeight="1">
      <c r="A6" s="1">
        <v>1982.0</v>
      </c>
      <c r="B6" s="1">
        <v>6366.0</v>
      </c>
      <c r="C6" s="1">
        <v>15663.0</v>
      </c>
      <c r="D6" s="1">
        <v>24453.0</v>
      </c>
      <c r="E6" s="1">
        <v>34212.0</v>
      </c>
      <c r="F6" s="1">
        <v>65147.0</v>
      </c>
      <c r="G6" s="1"/>
      <c r="H6" s="1">
        <v>29207.0</v>
      </c>
      <c r="I6" s="1"/>
      <c r="J6" s="1">
        <v>44576.0</v>
      </c>
      <c r="K6" s="1">
        <v>55087.0</v>
      </c>
      <c r="L6" s="1">
        <v>78472.0</v>
      </c>
      <c r="M6" s="1">
        <v>257853.0</v>
      </c>
      <c r="N6" s="1"/>
      <c r="O6" s="1" t="s">
        <v>59</v>
      </c>
      <c r="P6" s="1" t="s">
        <v>11</v>
      </c>
      <c r="Q6" s="1"/>
      <c r="R6" s="1"/>
      <c r="S6" s="1"/>
      <c r="T6" s="1"/>
      <c r="U6" s="1"/>
      <c r="V6" s="1"/>
      <c r="W6" s="1"/>
      <c r="X6" s="1"/>
      <c r="Y6" s="1"/>
      <c r="Z6" s="1"/>
    </row>
    <row r="7" ht="12.75" customHeight="1">
      <c r="A7" s="1">
        <v>1983.0</v>
      </c>
      <c r="B7" s="1">
        <v>6321.0</v>
      </c>
      <c r="C7" s="1">
        <v>15884.0</v>
      </c>
      <c r="D7" s="1">
        <v>25119.0</v>
      </c>
      <c r="E7" s="1">
        <v>35478.0</v>
      </c>
      <c r="F7" s="1">
        <v>70413.0</v>
      </c>
      <c r="G7" s="1"/>
      <c r="H7" s="1">
        <v>30707.0</v>
      </c>
      <c r="I7" s="1"/>
      <c r="J7" s="1">
        <v>47015.0</v>
      </c>
      <c r="K7" s="1">
        <v>58950.0</v>
      </c>
      <c r="L7" s="1">
        <v>84423.0</v>
      </c>
      <c r="M7" s="1">
        <v>294822.0</v>
      </c>
      <c r="N7" s="1"/>
      <c r="O7" s="1" t="s">
        <v>60</v>
      </c>
      <c r="P7" s="1" t="s">
        <v>11</v>
      </c>
      <c r="Q7" s="1"/>
      <c r="R7" s="1"/>
      <c r="S7" s="1"/>
      <c r="T7" s="1"/>
      <c r="U7" s="1"/>
      <c r="V7" s="1"/>
      <c r="W7" s="1"/>
      <c r="X7" s="1"/>
      <c r="Y7" s="1"/>
      <c r="Z7" s="1"/>
    </row>
    <row r="8" ht="12.75" customHeight="1">
      <c r="A8" s="1">
        <v>1984.0</v>
      </c>
      <c r="B8" s="1">
        <v>7047.0</v>
      </c>
      <c r="C8" s="1">
        <v>17603.0</v>
      </c>
      <c r="D8" s="1">
        <v>27589.0</v>
      </c>
      <c r="E8" s="1">
        <v>38739.0</v>
      </c>
      <c r="F8" s="1">
        <v>79256.0</v>
      </c>
      <c r="G8" s="1"/>
      <c r="H8" s="1">
        <v>33677.0</v>
      </c>
      <c r="I8" s="1"/>
      <c r="J8" s="1">
        <v>51983.0</v>
      </c>
      <c r="K8" s="1">
        <v>65960.0</v>
      </c>
      <c r="L8" s="1">
        <v>94933.0</v>
      </c>
      <c r="M8" s="1">
        <v>339578.0</v>
      </c>
      <c r="N8" s="1"/>
      <c r="O8" s="1" t="s">
        <v>61</v>
      </c>
      <c r="P8" s="1" t="s">
        <v>11</v>
      </c>
      <c r="Q8" s="1"/>
      <c r="R8" s="1"/>
      <c r="S8" s="1"/>
      <c r="T8" s="1"/>
      <c r="U8" s="1"/>
      <c r="V8" s="1"/>
      <c r="W8" s="1"/>
      <c r="X8" s="1"/>
      <c r="Y8" s="1"/>
      <c r="Z8" s="1"/>
    </row>
    <row r="9" ht="12.75" customHeight="1">
      <c r="A9" s="1">
        <v>1985.0</v>
      </c>
      <c r="B9" s="1">
        <v>7251.0</v>
      </c>
      <c r="C9" s="1">
        <v>18209.0</v>
      </c>
      <c r="D9" s="1">
        <v>28630.0</v>
      </c>
      <c r="E9" s="1">
        <v>40217.0</v>
      </c>
      <c r="F9" s="1">
        <v>83052.0</v>
      </c>
      <c r="G9" s="1"/>
      <c r="H9" s="1">
        <v>35410.0</v>
      </c>
      <c r="I9" s="1"/>
      <c r="J9" s="1">
        <v>53378.0</v>
      </c>
      <c r="K9" s="1">
        <v>68044.0</v>
      </c>
      <c r="L9" s="1">
        <v>99322.0</v>
      </c>
      <c r="M9" s="1">
        <v>374716.0</v>
      </c>
      <c r="N9" s="1"/>
      <c r="O9" s="1" t="s">
        <v>62</v>
      </c>
      <c r="P9" s="1" t="s">
        <v>11</v>
      </c>
      <c r="Q9" s="1"/>
      <c r="R9" s="1"/>
      <c r="S9" s="1"/>
      <c r="T9" s="1"/>
      <c r="U9" s="1"/>
      <c r="V9" s="1"/>
      <c r="W9" s="1"/>
      <c r="X9" s="1"/>
      <c r="Y9" s="1"/>
      <c r="Z9" s="1"/>
    </row>
    <row r="10" ht="12.75" customHeight="1">
      <c r="A10" s="1">
        <v>1986.0</v>
      </c>
      <c r="B10" s="1">
        <v>7346.0</v>
      </c>
      <c r="C10" s="1">
        <v>18809.0</v>
      </c>
      <c r="D10" s="1">
        <v>29843.0</v>
      </c>
      <c r="E10" s="1">
        <v>42468.0</v>
      </c>
      <c r="F10" s="1">
        <v>95232.0</v>
      </c>
      <c r="G10" s="1"/>
      <c r="H10" s="1">
        <v>38635.0</v>
      </c>
      <c r="I10" s="1"/>
      <c r="J10" s="1">
        <v>57255.0</v>
      </c>
      <c r="K10" s="1">
        <v>72872.0</v>
      </c>
      <c r="L10" s="1">
        <v>110695.0</v>
      </c>
      <c r="M10" s="1">
        <v>501923.0</v>
      </c>
      <c r="N10" s="1"/>
      <c r="O10" s="1" t="s">
        <v>63</v>
      </c>
      <c r="P10" s="1" t="s">
        <v>11</v>
      </c>
      <c r="Q10" s="1"/>
      <c r="R10" s="1"/>
      <c r="S10" s="1"/>
      <c r="T10" s="1"/>
      <c r="U10" s="1"/>
      <c r="V10" s="1"/>
      <c r="W10" s="1"/>
      <c r="X10" s="1"/>
      <c r="Y10" s="1"/>
      <c r="Z10" s="1"/>
    </row>
    <row r="11" ht="12.75" customHeight="1">
      <c r="A11" s="1">
        <v>1987.0</v>
      </c>
      <c r="B11" s="1">
        <v>7320.0</v>
      </c>
      <c r="C11" s="1">
        <v>18931.0</v>
      </c>
      <c r="D11" s="1">
        <v>30614.0</v>
      </c>
      <c r="E11" s="1">
        <v>44065.0</v>
      </c>
      <c r="F11" s="1">
        <v>92927.0</v>
      </c>
      <c r="G11" s="1"/>
      <c r="H11" s="1">
        <v>38599.0</v>
      </c>
      <c r="I11" s="1"/>
      <c r="J11" s="1">
        <v>59819.0</v>
      </c>
      <c r="K11" s="1">
        <v>76576.0</v>
      </c>
      <c r="L11" s="1">
        <v>113123.0</v>
      </c>
      <c r="M11" s="1">
        <v>415147.0</v>
      </c>
      <c r="N11" s="1"/>
      <c r="O11" s="1" t="s">
        <v>64</v>
      </c>
      <c r="P11" s="1" t="s">
        <v>11</v>
      </c>
      <c r="Q11" s="1"/>
      <c r="R11" s="1"/>
      <c r="S11" s="1"/>
      <c r="T11" s="1"/>
      <c r="U11" s="1"/>
      <c r="V11" s="1"/>
      <c r="W11" s="1"/>
      <c r="X11" s="1"/>
      <c r="Y11" s="1"/>
      <c r="Z11" s="1"/>
    </row>
    <row r="12" ht="12.75" customHeight="1">
      <c r="A12" s="1">
        <v>1988.0</v>
      </c>
      <c r="B12" s="1">
        <v>7868.0</v>
      </c>
      <c r="C12" s="1">
        <v>19977.0</v>
      </c>
      <c r="D12" s="1">
        <v>32292.0</v>
      </c>
      <c r="E12" s="1">
        <v>46128.0</v>
      </c>
      <c r="F12" s="1">
        <v>103296.0</v>
      </c>
      <c r="G12" s="1"/>
      <c r="H12" s="1">
        <v>41786.0</v>
      </c>
      <c r="I12" s="1"/>
      <c r="J12" s="1">
        <v>62938.0</v>
      </c>
      <c r="K12" s="1">
        <v>80732.0</v>
      </c>
      <c r="L12" s="1">
        <v>121767.0</v>
      </c>
      <c r="M12" s="1">
        <v>539115.0</v>
      </c>
      <c r="N12" s="1"/>
      <c r="O12" s="1" t="s">
        <v>65</v>
      </c>
      <c r="P12" s="1" t="s">
        <v>11</v>
      </c>
      <c r="Q12" s="1"/>
      <c r="R12" s="1"/>
      <c r="S12" s="1"/>
      <c r="T12" s="1"/>
      <c r="U12" s="1"/>
      <c r="V12" s="1"/>
      <c r="W12" s="1"/>
      <c r="X12" s="1"/>
      <c r="Y12" s="1"/>
      <c r="Z12" s="1"/>
    </row>
    <row r="13" ht="12.75" customHeight="1">
      <c r="A13" s="1">
        <v>1989.0</v>
      </c>
      <c r="B13" s="1">
        <v>8596.0</v>
      </c>
      <c r="C13" s="1">
        <v>21081.0</v>
      </c>
      <c r="D13" s="1">
        <v>34033.0</v>
      </c>
      <c r="E13" s="1">
        <v>48722.0</v>
      </c>
      <c r="F13" s="1">
        <v>107451.0</v>
      </c>
      <c r="G13" s="1"/>
      <c r="H13" s="1">
        <v>43918.0</v>
      </c>
      <c r="I13" s="1"/>
      <c r="J13" s="1">
        <v>66630.0</v>
      </c>
      <c r="K13" s="1">
        <v>85919.0</v>
      </c>
      <c r="L13" s="1">
        <v>129266.0</v>
      </c>
      <c r="M13" s="1">
        <v>524775.0</v>
      </c>
      <c r="N13" s="1"/>
      <c r="O13" s="1" t="s">
        <v>66</v>
      </c>
      <c r="P13" s="1" t="s">
        <v>11</v>
      </c>
      <c r="Q13" s="1"/>
      <c r="R13" s="1"/>
      <c r="S13" s="1"/>
      <c r="T13" s="1"/>
      <c r="U13" s="1"/>
      <c r="V13" s="1"/>
      <c r="W13" s="1"/>
      <c r="X13" s="1"/>
      <c r="Y13" s="1"/>
      <c r="Z13" s="1"/>
    </row>
    <row r="14" ht="12.75" customHeight="1">
      <c r="A14" s="1">
        <v>1990.0</v>
      </c>
      <c r="B14" s="1">
        <v>9259.0</v>
      </c>
      <c r="C14" s="1">
        <v>22703.0</v>
      </c>
      <c r="D14" s="1">
        <v>35708.0</v>
      </c>
      <c r="E14" s="1">
        <v>50398.0</v>
      </c>
      <c r="F14" s="1">
        <v>109443.0</v>
      </c>
      <c r="G14" s="1"/>
      <c r="H14" s="1">
        <v>45591.0</v>
      </c>
      <c r="I14" s="1"/>
      <c r="J14" s="1">
        <v>68671.0</v>
      </c>
      <c r="K14" s="1">
        <v>87704.0</v>
      </c>
      <c r="L14" s="1">
        <v>131342.0</v>
      </c>
      <c r="M14" s="1">
        <v>528981.0</v>
      </c>
      <c r="N14" s="1"/>
      <c r="O14" s="1" t="s">
        <v>67</v>
      </c>
      <c r="P14" s="1" t="s">
        <v>11</v>
      </c>
      <c r="Q14" s="1"/>
      <c r="R14" s="1"/>
      <c r="S14" s="1"/>
      <c r="T14" s="1"/>
      <c r="U14" s="1"/>
      <c r="V14" s="1"/>
      <c r="W14" s="1"/>
      <c r="X14" s="1"/>
      <c r="Y14" s="1"/>
      <c r="Z14" s="1"/>
    </row>
    <row r="15" ht="12.75" customHeight="1">
      <c r="A15" s="1">
        <v>1991.0</v>
      </c>
      <c r="B15" s="1">
        <v>9581.0</v>
      </c>
      <c r="C15" s="1">
        <v>22837.0</v>
      </c>
      <c r="D15" s="1">
        <v>36226.0</v>
      </c>
      <c r="E15" s="1">
        <v>51683.0</v>
      </c>
      <c r="F15" s="1">
        <v>109231.0</v>
      </c>
      <c r="G15" s="1"/>
      <c r="H15" s="1">
        <v>45959.0</v>
      </c>
      <c r="I15" s="1"/>
      <c r="J15" s="1">
        <v>69752.0</v>
      </c>
      <c r="K15" s="1">
        <v>90089.0</v>
      </c>
      <c r="L15" s="1">
        <v>133249.0</v>
      </c>
      <c r="M15" s="1">
        <v>492392.0</v>
      </c>
      <c r="N15" s="1"/>
      <c r="O15" s="1" t="s">
        <v>68</v>
      </c>
      <c r="P15" s="1" t="s">
        <v>11</v>
      </c>
      <c r="Q15" s="1"/>
      <c r="R15" s="1"/>
      <c r="S15" s="1"/>
      <c r="T15" s="1"/>
      <c r="U15" s="1"/>
      <c r="V15" s="1"/>
      <c r="W15" s="1"/>
      <c r="X15" s="1"/>
      <c r="Y15" s="1"/>
      <c r="Z15" s="1"/>
    </row>
    <row r="16" ht="12.75" customHeight="1">
      <c r="A16" s="1">
        <v>1992.0</v>
      </c>
      <c r="B16" s="1">
        <v>9856.0</v>
      </c>
      <c r="C16" s="1">
        <v>23248.0</v>
      </c>
      <c r="D16" s="1">
        <v>37332.0</v>
      </c>
      <c r="E16" s="1">
        <v>53492.0</v>
      </c>
      <c r="F16" s="1">
        <v>116902.0</v>
      </c>
      <c r="G16" s="1"/>
      <c r="H16" s="1">
        <v>48417.0</v>
      </c>
      <c r="I16" s="1"/>
      <c r="J16" s="1">
        <v>72581.0</v>
      </c>
      <c r="K16" s="1">
        <v>93892.0</v>
      </c>
      <c r="L16" s="1">
        <v>141478.0</v>
      </c>
      <c r="M16" s="1">
        <v>571241.0</v>
      </c>
      <c r="N16" s="1"/>
      <c r="O16" s="1" t="s">
        <v>69</v>
      </c>
      <c r="P16" s="1" t="s">
        <v>11</v>
      </c>
      <c r="Q16" s="1"/>
      <c r="R16" s="1"/>
      <c r="S16" s="1"/>
      <c r="T16" s="1"/>
      <c r="U16" s="1"/>
      <c r="V16" s="1"/>
      <c r="W16" s="1"/>
      <c r="X16" s="1"/>
      <c r="Y16" s="1"/>
      <c r="Z16" s="1"/>
    </row>
    <row r="17" ht="12.75" customHeight="1">
      <c r="A17" s="1">
        <v>1993.0</v>
      </c>
      <c r="B17" s="1">
        <v>10115.0</v>
      </c>
      <c r="C17" s="1">
        <v>23855.0</v>
      </c>
      <c r="D17" s="1">
        <v>38394.0</v>
      </c>
      <c r="E17" s="1">
        <v>55324.0</v>
      </c>
      <c r="F17" s="1">
        <v>119907.0</v>
      </c>
      <c r="G17" s="1"/>
      <c r="H17" s="1">
        <v>49799.0</v>
      </c>
      <c r="I17" s="1"/>
      <c r="J17" s="1">
        <v>75235.0</v>
      </c>
      <c r="K17" s="1">
        <v>97378.0</v>
      </c>
      <c r="L17" s="1">
        <v>146101.0</v>
      </c>
      <c r="M17" s="1">
        <v>561997.0</v>
      </c>
      <c r="N17" s="1"/>
      <c r="O17" s="1" t="s">
        <v>70</v>
      </c>
      <c r="P17" s="1" t="s">
        <v>11</v>
      </c>
      <c r="Q17" s="1"/>
      <c r="R17" s="1"/>
      <c r="S17" s="1"/>
      <c r="T17" s="1"/>
      <c r="U17" s="1"/>
      <c r="V17" s="1"/>
      <c r="W17" s="1"/>
      <c r="X17" s="1"/>
      <c r="Y17" s="1"/>
      <c r="Z17" s="1"/>
    </row>
    <row r="18" ht="12.75" customHeight="1">
      <c r="A18" s="1">
        <v>1994.0</v>
      </c>
      <c r="B18" s="1">
        <v>10381.0</v>
      </c>
      <c r="C18" s="1">
        <v>24655.0</v>
      </c>
      <c r="D18" s="1">
        <v>39398.0</v>
      </c>
      <c r="E18" s="1">
        <v>57242.0</v>
      </c>
      <c r="F18" s="1">
        <v>124967.0</v>
      </c>
      <c r="G18" s="1"/>
      <c r="H18" s="1">
        <v>51481.0</v>
      </c>
      <c r="I18" s="1"/>
      <c r="J18" s="1">
        <v>78264.0</v>
      </c>
      <c r="K18" s="1">
        <v>100815.0</v>
      </c>
      <c r="L18" s="1">
        <v>152579.0</v>
      </c>
      <c r="M18" s="1">
        <v>591213.0</v>
      </c>
      <c r="N18" s="1"/>
      <c r="O18" s="1" t="s">
        <v>71</v>
      </c>
      <c r="P18" s="1" t="s">
        <v>11</v>
      </c>
      <c r="Q18" s="1"/>
      <c r="R18" s="1"/>
      <c r="S18" s="1"/>
      <c r="T18" s="1"/>
      <c r="U18" s="1"/>
      <c r="V18" s="1"/>
      <c r="W18" s="1"/>
      <c r="X18" s="1"/>
      <c r="Y18" s="1"/>
      <c r="Z18" s="1"/>
    </row>
    <row r="19" ht="12.75" customHeight="1">
      <c r="A19" s="1">
        <v>1995.0</v>
      </c>
      <c r="B19" s="1">
        <v>11409.0</v>
      </c>
      <c r="C19" s="1">
        <v>26467.0</v>
      </c>
      <c r="D19" s="1">
        <v>41627.0</v>
      </c>
      <c r="E19" s="1">
        <v>59622.0</v>
      </c>
      <c r="F19" s="1">
        <v>134027.0</v>
      </c>
      <c r="G19" s="1"/>
      <c r="H19" s="1">
        <v>54798.0</v>
      </c>
      <c r="I19" s="1"/>
      <c r="J19" s="1">
        <v>82460.0</v>
      </c>
      <c r="K19" s="1">
        <v>105921.0</v>
      </c>
      <c r="L19" s="1">
        <v>164193.0</v>
      </c>
      <c r="M19" s="1">
        <v>670147.0</v>
      </c>
      <c r="N19" s="1"/>
      <c r="O19" s="1" t="s">
        <v>72</v>
      </c>
      <c r="P19" s="1" t="s">
        <v>11</v>
      </c>
      <c r="Q19" s="1"/>
      <c r="R19" s="1"/>
      <c r="S19" s="1"/>
      <c r="T19" s="1"/>
      <c r="U19" s="1"/>
      <c r="V19" s="1"/>
      <c r="W19" s="1"/>
      <c r="X19" s="1"/>
      <c r="Y19" s="1"/>
      <c r="Z19" s="1"/>
    </row>
    <row r="20" ht="12.75" customHeight="1">
      <c r="A20" s="1">
        <v>1996.0</v>
      </c>
      <c r="B20" s="1">
        <v>11609.0</v>
      </c>
      <c r="C20" s="1">
        <v>27003.0</v>
      </c>
      <c r="D20" s="1">
        <v>43159.0</v>
      </c>
      <c r="E20" s="1">
        <v>62260.0</v>
      </c>
      <c r="F20" s="1">
        <v>144589.0</v>
      </c>
      <c r="G20" s="1"/>
      <c r="H20" s="1">
        <v>58107.0</v>
      </c>
      <c r="I20" s="1"/>
      <c r="J20" s="1">
        <v>85783.0</v>
      </c>
      <c r="K20" s="1">
        <v>112404.0</v>
      </c>
      <c r="L20" s="1">
        <v>174342.0</v>
      </c>
      <c r="M20" s="1">
        <v>758710.0</v>
      </c>
      <c r="N20" s="1"/>
      <c r="O20" s="1" t="s">
        <v>73</v>
      </c>
      <c r="P20" s="1" t="s">
        <v>11</v>
      </c>
      <c r="Q20" s="1"/>
      <c r="R20" s="1"/>
      <c r="S20" s="1"/>
      <c r="T20" s="1"/>
      <c r="U20" s="1"/>
      <c r="V20" s="1"/>
      <c r="W20" s="1"/>
      <c r="X20" s="1"/>
      <c r="Y20" s="1"/>
      <c r="Z20" s="1"/>
    </row>
    <row r="21" ht="12.75" customHeight="1">
      <c r="A21" s="1">
        <v>1997.0</v>
      </c>
      <c r="B21" s="1">
        <v>12534.0</v>
      </c>
      <c r="C21" s="1">
        <v>28506.0</v>
      </c>
      <c r="D21" s="1">
        <v>44750.0</v>
      </c>
      <c r="E21" s="1">
        <v>64995.0</v>
      </c>
      <c r="F21" s="1">
        <v>156315.0</v>
      </c>
      <c r="G21" s="1"/>
      <c r="H21" s="1">
        <v>61893.0</v>
      </c>
      <c r="I21" s="1"/>
      <c r="J21" s="1">
        <v>89404.0</v>
      </c>
      <c r="K21" s="1">
        <v>118702.0</v>
      </c>
      <c r="L21" s="1">
        <v>189248.0</v>
      </c>
      <c r="M21" s="1">
        <v>889807.0</v>
      </c>
      <c r="N21" s="1"/>
      <c r="O21" s="1" t="s">
        <v>74</v>
      </c>
      <c r="P21" s="1" t="s">
        <v>11</v>
      </c>
      <c r="Q21" s="1"/>
      <c r="R21" s="1"/>
      <c r="S21" s="1"/>
      <c r="T21" s="1"/>
      <c r="U21" s="1"/>
      <c r="V21" s="1"/>
      <c r="W21" s="1"/>
      <c r="X21" s="1"/>
      <c r="Y21" s="1"/>
      <c r="Z21" s="1"/>
    </row>
    <row r="22" ht="12.75" customHeight="1">
      <c r="A22" s="1">
        <v>1998.0</v>
      </c>
      <c r="B22" s="1">
        <v>13453.0</v>
      </c>
      <c r="C22" s="1">
        <v>30127.0</v>
      </c>
      <c r="D22" s="1">
        <v>46411.0</v>
      </c>
      <c r="E22" s="1">
        <v>68394.0</v>
      </c>
      <c r="F22" s="1">
        <v>168239.0</v>
      </c>
      <c r="G22" s="1"/>
      <c r="H22" s="1">
        <v>65719.0</v>
      </c>
      <c r="I22" s="1"/>
      <c r="J22" s="1">
        <v>93929.0</v>
      </c>
      <c r="K22" s="1">
        <v>124545.0</v>
      </c>
      <c r="L22" s="1">
        <v>201514.0</v>
      </c>
      <c r="M22" s="1">
        <v>1020187.0</v>
      </c>
      <c r="N22" s="1"/>
      <c r="O22" s="1" t="s">
        <v>75</v>
      </c>
      <c r="P22" s="1" t="s">
        <v>11</v>
      </c>
      <c r="Q22" s="1"/>
      <c r="R22" s="1"/>
      <c r="S22" s="1"/>
      <c r="T22" s="1"/>
      <c r="U22" s="1"/>
      <c r="V22" s="1"/>
      <c r="W22" s="1"/>
      <c r="X22" s="1"/>
      <c r="Y22" s="1"/>
      <c r="Z22" s="1"/>
    </row>
    <row r="23" ht="12.75" customHeight="1">
      <c r="A23" s="1">
        <v>1999.0</v>
      </c>
      <c r="B23" s="1">
        <v>14257.0</v>
      </c>
      <c r="C23" s="1">
        <v>31748.0</v>
      </c>
      <c r="D23" s="1">
        <v>48474.0</v>
      </c>
      <c r="E23" s="1">
        <v>71589.0</v>
      </c>
      <c r="F23" s="1">
        <v>181712.0</v>
      </c>
      <c r="G23" s="1"/>
      <c r="H23" s="1">
        <v>70085.0</v>
      </c>
      <c r="I23" s="1"/>
      <c r="J23" s="1">
        <v>99020.0</v>
      </c>
      <c r="K23" s="1">
        <v>131695.0</v>
      </c>
      <c r="L23" s="1">
        <v>214275.0</v>
      </c>
      <c r="M23" s="1">
        <v>1128698.0</v>
      </c>
      <c r="N23" s="1"/>
      <c r="O23" s="1" t="s">
        <v>76</v>
      </c>
      <c r="P23" s="1" t="s">
        <v>11</v>
      </c>
      <c r="Q23" s="1"/>
      <c r="R23" s="1"/>
      <c r="S23" s="1"/>
      <c r="T23" s="1"/>
      <c r="U23" s="1"/>
      <c r="V23" s="1"/>
      <c r="W23" s="1"/>
      <c r="X23" s="1"/>
      <c r="Y23" s="1"/>
      <c r="Z23" s="1"/>
    </row>
    <row r="24" ht="12.75" customHeight="1">
      <c r="A24" s="1">
        <v>2000.0</v>
      </c>
      <c r="B24" s="1">
        <v>14208.0</v>
      </c>
      <c r="C24" s="1">
        <v>32126.0</v>
      </c>
      <c r="D24" s="1">
        <v>49756.0</v>
      </c>
      <c r="E24" s="1">
        <v>74489.0</v>
      </c>
      <c r="F24" s="1">
        <v>195483.0</v>
      </c>
      <c r="G24" s="1"/>
      <c r="H24" s="1">
        <v>73517.0</v>
      </c>
      <c r="I24" s="1"/>
      <c r="J24" s="1">
        <v>103562.0</v>
      </c>
      <c r="K24" s="1">
        <v>139486.0</v>
      </c>
      <c r="L24" s="1">
        <v>226075.0</v>
      </c>
      <c r="M24" s="1">
        <v>1275991.0</v>
      </c>
      <c r="N24" s="1"/>
      <c r="O24" s="1" t="s">
        <v>77</v>
      </c>
      <c r="P24" s="1" t="s">
        <v>11</v>
      </c>
      <c r="Q24" s="1"/>
      <c r="R24" s="1"/>
      <c r="S24" s="1"/>
      <c r="T24" s="1"/>
      <c r="U24" s="1"/>
      <c r="V24" s="1"/>
      <c r="W24" s="1"/>
      <c r="X24" s="1"/>
      <c r="Y24" s="1"/>
      <c r="Z24" s="1"/>
    </row>
    <row r="25" ht="12.75" customHeight="1">
      <c r="A25" s="1">
        <v>2001.0</v>
      </c>
      <c r="B25" s="1">
        <v>14256.0</v>
      </c>
      <c r="C25" s="1">
        <v>32987.0</v>
      </c>
      <c r="D25" s="1">
        <v>51548.0</v>
      </c>
      <c r="E25" s="1">
        <v>74925.0</v>
      </c>
      <c r="F25" s="1">
        <v>181751.0</v>
      </c>
      <c r="G25" s="1"/>
      <c r="H25" s="1">
        <v>71221.0</v>
      </c>
      <c r="I25" s="1"/>
      <c r="J25" s="1">
        <v>104625.0</v>
      </c>
      <c r="K25" s="1">
        <v>137840.0</v>
      </c>
      <c r="L25" s="1">
        <v>217995.0</v>
      </c>
      <c r="M25" s="1">
        <v>1036592.0</v>
      </c>
      <c r="N25" s="1"/>
      <c r="O25" s="1" t="s">
        <v>78</v>
      </c>
      <c r="P25" s="1" t="s">
        <v>11</v>
      </c>
      <c r="Q25" s="1"/>
      <c r="R25" s="1"/>
      <c r="S25" s="1"/>
      <c r="T25" s="1"/>
      <c r="U25" s="1"/>
      <c r="V25" s="1"/>
      <c r="W25" s="1"/>
      <c r="X25" s="1"/>
      <c r="Y25" s="1"/>
      <c r="Z25" s="1"/>
    </row>
    <row r="26" ht="12.75" customHeight="1">
      <c r="A26" s="1">
        <v>2002.0</v>
      </c>
      <c r="B26" s="1">
        <v>14279.0</v>
      </c>
      <c r="C26" s="1">
        <v>32450.0</v>
      </c>
      <c r="D26" s="1">
        <v>51224.0</v>
      </c>
      <c r="E26" s="1">
        <v>74652.0</v>
      </c>
      <c r="F26" s="1">
        <v>175342.0</v>
      </c>
      <c r="G26" s="1"/>
      <c r="H26" s="1">
        <v>69360.0</v>
      </c>
      <c r="I26" s="1"/>
      <c r="J26" s="1">
        <v>104374.0</v>
      </c>
      <c r="K26" s="1">
        <v>137759.0</v>
      </c>
      <c r="L26" s="1">
        <v>212158.0</v>
      </c>
      <c r="M26" s="1">
        <v>929474.0</v>
      </c>
      <c r="N26" s="1"/>
      <c r="O26" s="1" t="s">
        <v>79</v>
      </c>
      <c r="P26" s="1" t="s">
        <v>11</v>
      </c>
      <c r="Q26" s="1"/>
      <c r="R26" s="1"/>
      <c r="S26" s="1"/>
      <c r="T26" s="1"/>
      <c r="U26" s="1"/>
      <c r="V26" s="1"/>
      <c r="W26" s="1"/>
      <c r="X26" s="1"/>
      <c r="Y26" s="1"/>
      <c r="Z26" s="1"/>
    </row>
    <row r="27" ht="12.75" customHeight="1">
      <c r="A27" s="1">
        <v>2003.0</v>
      </c>
      <c r="B27" s="1">
        <v>14341.0</v>
      </c>
      <c r="C27" s="1">
        <v>32823.0</v>
      </c>
      <c r="D27" s="1">
        <v>52166.0</v>
      </c>
      <c r="E27" s="1">
        <v>77059.0</v>
      </c>
      <c r="F27" s="1">
        <v>184889.0</v>
      </c>
      <c r="G27" s="1"/>
      <c r="H27" s="1">
        <v>71906.0</v>
      </c>
      <c r="I27" s="1"/>
      <c r="J27" s="1">
        <v>107968.0</v>
      </c>
      <c r="K27" s="1">
        <v>142964.0</v>
      </c>
      <c r="L27" s="1">
        <v>223805.0</v>
      </c>
      <c r="M27" s="1">
        <v>1011081.0</v>
      </c>
      <c r="N27" s="1"/>
      <c r="O27" s="1" t="s">
        <v>80</v>
      </c>
      <c r="P27" s="1" t="s">
        <v>11</v>
      </c>
      <c r="Q27" s="1"/>
      <c r="R27" s="1"/>
      <c r="S27" s="1"/>
      <c r="T27" s="1"/>
      <c r="U27" s="1"/>
      <c r="V27" s="1"/>
      <c r="W27" s="1"/>
      <c r="X27" s="1"/>
      <c r="Y27" s="1"/>
      <c r="Z27" s="1"/>
    </row>
    <row r="28" ht="12.75" customHeight="1">
      <c r="A28" s="1">
        <v>2004.0</v>
      </c>
      <c r="B28" s="1">
        <v>14896.0</v>
      </c>
      <c r="C28" s="1">
        <v>34074.0</v>
      </c>
      <c r="D28" s="1">
        <v>55207.0</v>
      </c>
      <c r="E28" s="1">
        <v>81323.0</v>
      </c>
      <c r="F28" s="1">
        <v>206247.0</v>
      </c>
      <c r="G28" s="1"/>
      <c r="H28" s="1">
        <v>77764.0</v>
      </c>
      <c r="I28" s="1"/>
      <c r="J28" s="1">
        <v>114669.0</v>
      </c>
      <c r="K28" s="1">
        <v>151877.0</v>
      </c>
      <c r="L28" s="1">
        <v>243265.0</v>
      </c>
      <c r="M28" s="1">
        <v>1235540.0</v>
      </c>
      <c r="N28" s="1"/>
      <c r="O28" s="1" t="s">
        <v>81</v>
      </c>
      <c r="P28" s="1" t="s">
        <v>11</v>
      </c>
      <c r="Q28" s="1"/>
      <c r="R28" s="1"/>
      <c r="S28" s="1"/>
      <c r="T28" s="1"/>
      <c r="U28" s="1"/>
      <c r="V28" s="1"/>
      <c r="W28" s="1"/>
      <c r="X28" s="1"/>
      <c r="Y28" s="1"/>
      <c r="Z28" s="1"/>
    </row>
    <row r="29" ht="12.75" customHeight="1">
      <c r="A29" s="1">
        <v>2005.0</v>
      </c>
      <c r="B29" s="1">
        <v>15754.0</v>
      </c>
      <c r="C29" s="1">
        <v>35889.0</v>
      </c>
      <c r="D29" s="1">
        <v>57560.0</v>
      </c>
      <c r="E29" s="1">
        <v>85208.0</v>
      </c>
      <c r="F29" s="1">
        <v>230109.0</v>
      </c>
      <c r="G29" s="1"/>
      <c r="H29" s="1">
        <v>84345.0</v>
      </c>
      <c r="I29" s="1"/>
      <c r="J29" s="1">
        <v>120466.0</v>
      </c>
      <c r="K29" s="1">
        <v>162487.0</v>
      </c>
      <c r="L29" s="1">
        <v>269749.0</v>
      </c>
      <c r="M29" s="1">
        <v>1533745.0</v>
      </c>
      <c r="N29" s="1"/>
      <c r="O29" s="1" t="s">
        <v>82</v>
      </c>
      <c r="P29" s="1" t="s">
        <v>11</v>
      </c>
      <c r="Q29" s="1"/>
      <c r="R29" s="1"/>
      <c r="S29" s="1"/>
      <c r="T29" s="1"/>
      <c r="U29" s="1"/>
      <c r="V29" s="1"/>
      <c r="W29" s="1"/>
      <c r="X29" s="1"/>
      <c r="Y29" s="1"/>
      <c r="Z29" s="1"/>
    </row>
    <row r="30" ht="12.75" customHeight="1">
      <c r="A30" s="1">
        <v>2006.0</v>
      </c>
      <c r="B30" s="1">
        <v>16955.0</v>
      </c>
      <c r="C30" s="1">
        <v>37677.0</v>
      </c>
      <c r="D30" s="1">
        <v>59944.0</v>
      </c>
      <c r="E30" s="1">
        <v>89450.0</v>
      </c>
      <c r="F30" s="1">
        <v>246166.0</v>
      </c>
      <c r="G30" s="1"/>
      <c r="H30" s="1">
        <v>89992.0</v>
      </c>
      <c r="I30" s="1"/>
      <c r="J30" s="1">
        <v>126706.0</v>
      </c>
      <c r="K30" s="1">
        <v>170756.0</v>
      </c>
      <c r="L30" s="1">
        <v>285047.0</v>
      </c>
      <c r="M30" s="1">
        <v>1707227.0</v>
      </c>
      <c r="N30" s="1"/>
      <c r="O30" s="1" t="s">
        <v>83</v>
      </c>
      <c r="P30" s="1" t="s">
        <v>11</v>
      </c>
      <c r="Q30" s="1"/>
      <c r="R30" s="1"/>
      <c r="S30" s="1"/>
      <c r="T30" s="1"/>
      <c r="U30" s="1"/>
      <c r="V30" s="1"/>
      <c r="W30" s="1"/>
      <c r="X30" s="1"/>
      <c r="Y30" s="1"/>
      <c r="Z30" s="1"/>
    </row>
    <row r="31" ht="12.75" customHeight="1">
      <c r="A31" s="1">
        <v>2007.0</v>
      </c>
      <c r="B31" s="1">
        <v>18282.0</v>
      </c>
      <c r="C31" s="1">
        <v>40727.0</v>
      </c>
      <c r="D31" s="1">
        <v>63531.0</v>
      </c>
      <c r="E31" s="1">
        <v>93894.0</v>
      </c>
      <c r="F31" s="1">
        <v>262322.0</v>
      </c>
      <c r="G31" s="1"/>
      <c r="H31" s="1">
        <v>95123.0</v>
      </c>
      <c r="I31" s="1"/>
      <c r="J31" s="1">
        <v>132336.0</v>
      </c>
      <c r="K31" s="1">
        <v>180210.0</v>
      </c>
      <c r="L31" s="1">
        <v>303040.0</v>
      </c>
      <c r="M31" s="1">
        <v>1843604.0</v>
      </c>
      <c r="N31" s="1"/>
      <c r="O31" s="1" t="s">
        <v>84</v>
      </c>
      <c r="P31" s="1" t="s">
        <v>11</v>
      </c>
      <c r="Q31" s="1"/>
      <c r="R31" s="1"/>
      <c r="S31" s="1"/>
      <c r="T31" s="1"/>
      <c r="U31" s="1"/>
      <c r="V31" s="1"/>
      <c r="W31" s="1"/>
      <c r="X31" s="1"/>
      <c r="Y31" s="1"/>
      <c r="Z31" s="1"/>
    </row>
    <row r="32" ht="12.75" customHeight="1">
      <c r="A32" s="1">
        <v>2008.0</v>
      </c>
      <c r="B32" s="1">
        <v>18652.0</v>
      </c>
      <c r="C32" s="1">
        <v>40202.0</v>
      </c>
      <c r="D32" s="1">
        <v>63509.0</v>
      </c>
      <c r="E32" s="1">
        <v>94389.0</v>
      </c>
      <c r="F32" s="1">
        <v>244892.0</v>
      </c>
      <c r="G32" s="1"/>
      <c r="H32" s="1">
        <v>91027.0</v>
      </c>
      <c r="I32" s="1"/>
      <c r="J32" s="1">
        <v>133823.0</v>
      </c>
      <c r="K32" s="1">
        <v>179344.0</v>
      </c>
      <c r="L32" s="1">
        <v>288631.0</v>
      </c>
      <c r="M32" s="1">
        <v>1549340.0</v>
      </c>
      <c r="N32" s="1"/>
      <c r="O32" s="1" t="s">
        <v>85</v>
      </c>
      <c r="P32" s="1" t="s">
        <v>11</v>
      </c>
      <c r="Q32" s="1"/>
      <c r="R32" s="1"/>
      <c r="S32" s="1"/>
      <c r="T32" s="1"/>
      <c r="U32" s="1"/>
      <c r="V32" s="1"/>
      <c r="W32" s="1"/>
      <c r="X32" s="1"/>
      <c r="Y32" s="1"/>
      <c r="Z32" s="1"/>
    </row>
    <row r="33" ht="12.75" customHeight="1">
      <c r="A33" s="1">
        <v>2009.0</v>
      </c>
      <c r="B33" s="1">
        <v>17933.0</v>
      </c>
      <c r="C33" s="1">
        <v>38939.0</v>
      </c>
      <c r="D33" s="1">
        <v>62179.0</v>
      </c>
      <c r="E33" s="1">
        <v>92301.0</v>
      </c>
      <c r="F33" s="1">
        <v>222102.0</v>
      </c>
      <c r="G33" s="1"/>
      <c r="H33" s="1">
        <v>85624.0</v>
      </c>
      <c r="I33" s="1"/>
      <c r="J33" s="1">
        <v>130706.0</v>
      </c>
      <c r="K33" s="1">
        <v>174709.0</v>
      </c>
      <c r="L33" s="1">
        <v>271170.0</v>
      </c>
      <c r="M33" s="1">
        <v>1210025.0</v>
      </c>
      <c r="N33" s="1"/>
      <c r="O33" s="1" t="s">
        <v>86</v>
      </c>
      <c r="P33" s="1" t="s">
        <v>11</v>
      </c>
      <c r="Q33" s="1"/>
      <c r="R33" s="1"/>
      <c r="S33" s="1"/>
      <c r="T33" s="1"/>
      <c r="U33" s="1"/>
      <c r="V33" s="1"/>
      <c r="W33" s="1"/>
      <c r="X33" s="1"/>
      <c r="Y33" s="1"/>
      <c r="Z33" s="1"/>
    </row>
    <row r="34" ht="12.75" customHeight="1">
      <c r="A34" s="1">
        <v>2010.0</v>
      </c>
      <c r="B34" s="1">
        <v>18306.0</v>
      </c>
      <c r="C34" s="1">
        <v>39700.0</v>
      </c>
      <c r="D34" s="1">
        <v>63132.0</v>
      </c>
      <c r="E34" s="1">
        <v>94069.0</v>
      </c>
      <c r="F34" s="1">
        <v>237458.0</v>
      </c>
      <c r="G34" s="1"/>
      <c r="H34" s="1">
        <v>89216.0</v>
      </c>
      <c r="I34" s="1"/>
      <c r="J34" s="1">
        <v>133502.0</v>
      </c>
      <c r="K34" s="1">
        <v>180154.0</v>
      </c>
      <c r="L34" s="1">
        <v>285086.0</v>
      </c>
      <c r="M34" s="1">
        <v>1425457.0</v>
      </c>
      <c r="N34" s="1"/>
      <c r="O34" s="1" t="s">
        <v>87</v>
      </c>
      <c r="P34" s="1" t="s">
        <v>11</v>
      </c>
      <c r="Q34" s="1"/>
      <c r="R34" s="1"/>
      <c r="S34" s="1"/>
      <c r="T34" s="1"/>
      <c r="U34" s="1"/>
      <c r="V34" s="1"/>
      <c r="W34" s="1"/>
      <c r="X34" s="1"/>
      <c r="Y34" s="1"/>
      <c r="Z34" s="1"/>
    </row>
    <row r="35" ht="12.75" customHeight="1">
      <c r="A35" s="1">
        <v>2011.0</v>
      </c>
      <c r="B35" s="1">
        <v>18385.0</v>
      </c>
      <c r="C35" s="1">
        <v>39862.0</v>
      </c>
      <c r="D35" s="1">
        <v>63574.0</v>
      </c>
      <c r="E35" s="1">
        <v>95839.0</v>
      </c>
      <c r="F35" s="1">
        <v>244495.0</v>
      </c>
      <c r="G35" s="1"/>
      <c r="H35" s="1">
        <v>90702.0</v>
      </c>
      <c r="I35" s="1"/>
      <c r="J35" s="1">
        <v>137785.0</v>
      </c>
      <c r="K35" s="1">
        <v>185577.0</v>
      </c>
      <c r="L35" s="1">
        <v>297624.0</v>
      </c>
      <c r="M35" s="1">
        <v>1448740.0</v>
      </c>
      <c r="N35" s="1"/>
      <c r="O35" s="1" t="s">
        <v>88</v>
      </c>
      <c r="P35" s="1" t="s">
        <v>11</v>
      </c>
      <c r="Q35" s="1"/>
      <c r="R35" s="1"/>
      <c r="S35" s="1"/>
      <c r="T35" s="1"/>
      <c r="U35" s="1"/>
      <c r="V35" s="1"/>
      <c r="W35" s="1"/>
      <c r="X35" s="1"/>
      <c r="Y35" s="1"/>
      <c r="Z35" s="1"/>
    </row>
    <row r="36" ht="12.75" customHeight="1">
      <c r="A36" s="1">
        <v>2012.0</v>
      </c>
      <c r="B36" s="1">
        <v>18176.0</v>
      </c>
      <c r="C36" s="1">
        <v>40347.0</v>
      </c>
      <c r="D36" s="1">
        <v>64878.0</v>
      </c>
      <c r="E36" s="1">
        <v>98154.0</v>
      </c>
      <c r="F36" s="1">
        <v>269148.0</v>
      </c>
      <c r="G36" s="1"/>
      <c r="H36" s="1">
        <v>96858.0</v>
      </c>
      <c r="I36" s="1"/>
      <c r="J36" s="1">
        <v>141485.0</v>
      </c>
      <c r="K36" s="1">
        <v>192083.0</v>
      </c>
      <c r="L36" s="1">
        <v>317802.0</v>
      </c>
      <c r="M36" s="1">
        <v>1822396.0</v>
      </c>
      <c r="N36" s="1"/>
      <c r="O36" s="1" t="s">
        <v>89</v>
      </c>
      <c r="P36" s="1" t="s">
        <v>11</v>
      </c>
      <c r="Q36" s="1"/>
      <c r="R36" s="1"/>
      <c r="S36" s="1"/>
      <c r="T36" s="1"/>
      <c r="U36" s="1"/>
      <c r="V36" s="1"/>
      <c r="W36" s="1"/>
      <c r="X36" s="1"/>
      <c r="Y36" s="1"/>
      <c r="Z36" s="1"/>
    </row>
    <row r="37" ht="12.75" customHeight="1">
      <c r="A37" s="1">
        <v>2013.0</v>
      </c>
      <c r="B37" s="1">
        <v>18872.0</v>
      </c>
      <c r="C37" s="1">
        <v>41796.0</v>
      </c>
      <c r="D37" s="1">
        <v>66717.0</v>
      </c>
      <c r="E37" s="1">
        <v>101987.0</v>
      </c>
      <c r="F37" s="1">
        <v>262844.0</v>
      </c>
      <c r="G37" s="1"/>
      <c r="H37" s="1">
        <v>96905.0</v>
      </c>
      <c r="I37" s="1"/>
      <c r="J37" s="1">
        <v>145851.0</v>
      </c>
      <c r="K37" s="1">
        <v>200299.0</v>
      </c>
      <c r="L37" s="1">
        <v>325028.0</v>
      </c>
      <c r="M37" s="1">
        <v>1556134.0</v>
      </c>
      <c r="N37" s="1"/>
      <c r="O37" s="1" t="s">
        <v>90</v>
      </c>
      <c r="P37" s="1" t="s">
        <v>11</v>
      </c>
      <c r="Q37" s="1"/>
      <c r="R37" s="1"/>
      <c r="S37" s="1"/>
      <c r="T37" s="1"/>
      <c r="U37" s="1"/>
      <c r="V37" s="1"/>
      <c r="W37" s="1"/>
      <c r="X37" s="1"/>
      <c r="Y37" s="1"/>
      <c r="Z37" s="1"/>
    </row>
    <row r="38" ht="12.75" customHeight="1">
      <c r="A38" s="1">
        <v>2014.0</v>
      </c>
      <c r="B38" s="1">
        <v>18622.0</v>
      </c>
      <c r="C38" s="1">
        <v>42314.0</v>
      </c>
      <c r="D38" s="1">
        <v>69048.0</v>
      </c>
      <c r="E38" s="1">
        <v>104936.0</v>
      </c>
      <c r="F38" s="1">
        <v>281686.0</v>
      </c>
      <c r="G38" s="1"/>
      <c r="H38" s="1">
        <v>101732.0</v>
      </c>
      <c r="I38" s="1"/>
      <c r="J38" s="1">
        <v>151331.0</v>
      </c>
      <c r="K38" s="1">
        <v>207214.0</v>
      </c>
      <c r="L38" s="1">
        <v>343107.0</v>
      </c>
      <c r="M38" s="1">
        <v>1774819.0</v>
      </c>
      <c r="N38" s="1"/>
      <c r="O38" s="1" t="s">
        <v>91</v>
      </c>
      <c r="P38" s="1" t="s">
        <v>11</v>
      </c>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92CDDC"/>
  </sheetPr>
  <sheetViews>
    <sheetView workbookViewId="0"/>
  </sheetViews>
  <sheetFormatPr customHeight="1" defaultColWidth="14.43" defaultRowHeight="15.0"/>
  <cols>
    <col customWidth="1" min="1" max="1" width="5.0"/>
    <col customWidth="1" min="2" max="5" width="10.71"/>
    <col customWidth="1" min="6" max="6" width="2.86"/>
    <col customWidth="1" min="7" max="8" width="10.71"/>
    <col customWidth="1" min="9" max="9" width="2.86"/>
    <col customWidth="1" min="10" max="12" width="10.71"/>
    <col customWidth="1" min="13" max="13" width="12.86"/>
    <col customWidth="1" min="14" max="14" width="2.86"/>
    <col customWidth="1" min="15" max="18" width="10.71"/>
    <col customWidth="1" min="19" max="19" width="2.86"/>
    <col customWidth="1" min="20" max="23" width="10.71"/>
    <col customWidth="1" min="24" max="29" width="9.14"/>
    <col customWidth="1" min="30" max="30" width="10.71"/>
  </cols>
  <sheetData>
    <row r="1" ht="15.0" customHeight="1">
      <c r="A1" s="8"/>
      <c r="B1" s="9" t="s">
        <v>104</v>
      </c>
      <c r="F1" s="8"/>
      <c r="G1" s="8"/>
      <c r="H1" s="10"/>
      <c r="I1" s="10"/>
      <c r="J1" s="9" t="s">
        <v>105</v>
      </c>
      <c r="N1" s="8"/>
      <c r="O1" s="11" t="s">
        <v>94</v>
      </c>
      <c r="S1" s="8"/>
      <c r="T1" s="11" t="s">
        <v>95</v>
      </c>
      <c r="X1" s="8"/>
      <c r="Y1" s="8"/>
      <c r="Z1" s="8"/>
      <c r="AA1" s="8"/>
      <c r="AB1" s="8"/>
      <c r="AC1" s="8"/>
      <c r="AD1" s="8"/>
    </row>
    <row r="2" ht="12.75" customHeight="1">
      <c r="A2" s="8"/>
      <c r="B2" s="12" t="s">
        <v>3</v>
      </c>
      <c r="C2" s="12" t="s">
        <v>96</v>
      </c>
      <c r="D2" s="12" t="s">
        <v>97</v>
      </c>
      <c r="E2" s="12"/>
      <c r="F2" s="8"/>
      <c r="G2" s="12" t="s">
        <v>98</v>
      </c>
      <c r="H2" s="10" t="s">
        <v>99</v>
      </c>
      <c r="I2" s="8"/>
      <c r="J2" s="12" t="s">
        <v>3</v>
      </c>
      <c r="K2" s="12" t="s">
        <v>96</v>
      </c>
      <c r="L2" s="12" t="s">
        <v>97</v>
      </c>
      <c r="M2" s="12"/>
      <c r="N2" s="8"/>
      <c r="O2" s="12" t="s">
        <v>3</v>
      </c>
      <c r="P2" s="12" t="s">
        <v>96</v>
      </c>
      <c r="Q2" s="12" t="s">
        <v>97</v>
      </c>
      <c r="R2" s="12"/>
      <c r="S2" s="8"/>
      <c r="T2" s="12" t="s">
        <v>3</v>
      </c>
      <c r="U2" s="12" t="s">
        <v>96</v>
      </c>
      <c r="V2" s="12" t="s">
        <v>97</v>
      </c>
      <c r="W2" s="12"/>
      <c r="X2" s="8"/>
      <c r="Y2" s="8"/>
      <c r="Z2" s="8"/>
      <c r="AA2" s="8"/>
      <c r="AB2" s="8"/>
      <c r="AC2" s="8"/>
      <c r="AD2" s="8"/>
    </row>
    <row r="3" ht="12.75" customHeight="1">
      <c r="A3" s="8"/>
      <c r="B3" s="13"/>
      <c r="C3" s="13"/>
      <c r="D3" s="13"/>
      <c r="E3" s="13"/>
      <c r="F3" s="13"/>
      <c r="G3" s="8"/>
      <c r="H3" s="8"/>
      <c r="I3" s="8"/>
      <c r="J3" s="8"/>
      <c r="K3" s="8"/>
      <c r="L3" s="8"/>
      <c r="M3" s="8"/>
      <c r="N3" s="8"/>
      <c r="O3" s="8"/>
      <c r="P3" s="8"/>
      <c r="Q3" s="8"/>
      <c r="R3" s="8"/>
      <c r="S3" s="8"/>
      <c r="T3" s="13"/>
      <c r="U3" s="13"/>
      <c r="V3" s="13"/>
      <c r="W3" s="13"/>
      <c r="X3" s="8"/>
      <c r="Y3" s="8"/>
      <c r="Z3" s="8"/>
      <c r="AA3" s="8"/>
      <c r="AB3" s="8"/>
      <c r="AC3" s="8"/>
      <c r="AD3" s="8"/>
    </row>
    <row r="4" ht="12.75" customHeight="1">
      <c r="A4" s="8"/>
      <c r="B4" s="14">
        <f>'AfterTaxInc Data 1 (2014)'!B3</f>
        <v>6664</v>
      </c>
      <c r="C4" s="14">
        <f>'AfterTaxInc Data 1 (2014)'!C3</f>
        <v>16519</v>
      </c>
      <c r="D4" s="14">
        <f>'AfterTaxInc Data 2 (2014)'!F3</f>
        <v>38204</v>
      </c>
      <c r="E4" s="14"/>
      <c r="F4" s="15"/>
      <c r="G4" s="16">
        <f t="array" ref="G4:G39">TRANSPOSE('PCE deflator (2014)'!C7:AL7)</f>
        <v>39.714</v>
      </c>
      <c r="H4" s="16">
        <f t="shared" ref="H4:H39" si="2">G$39/G4</f>
        <v>2.748577328</v>
      </c>
      <c r="I4" s="8"/>
      <c r="J4" s="14">
        <f t="shared" ref="J4:L4" si="1">B4*$H4</f>
        <v>18316.51931</v>
      </c>
      <c r="K4" s="14">
        <f t="shared" si="1"/>
        <v>45403.74888</v>
      </c>
      <c r="L4" s="14">
        <f t="shared" si="1"/>
        <v>105006.6482</v>
      </c>
      <c r="M4" s="14"/>
      <c r="N4" s="8"/>
      <c r="O4" s="8">
        <v>0.0</v>
      </c>
      <c r="P4" s="8">
        <v>0.0</v>
      </c>
      <c r="Q4" s="8">
        <v>0.0</v>
      </c>
      <c r="R4" s="8"/>
      <c r="S4" s="8"/>
      <c r="T4" s="15">
        <v>0.0</v>
      </c>
      <c r="U4" s="15">
        <v>0.0</v>
      </c>
      <c r="V4" s="15">
        <v>0.0</v>
      </c>
      <c r="W4" s="15"/>
      <c r="X4" s="8"/>
      <c r="Y4" s="8"/>
      <c r="Z4" s="8"/>
      <c r="AA4" s="8"/>
      <c r="AB4" s="8"/>
      <c r="AC4" s="8"/>
      <c r="AD4" s="8"/>
    </row>
    <row r="5" ht="12.75" customHeight="1">
      <c r="A5" s="8">
        <v>1980.0</v>
      </c>
      <c r="B5" s="14">
        <f>'AfterTaxInc Data 1 (2014)'!B4</f>
        <v>7299</v>
      </c>
      <c r="C5" s="14">
        <f>'AfterTaxInc Data 1 (2014)'!C4</f>
        <v>17716</v>
      </c>
      <c r="D5" s="14">
        <f>'AfterTaxInc Data 2 (2014)'!F4</f>
        <v>41277</v>
      </c>
      <c r="E5" s="14"/>
      <c r="F5" s="15"/>
      <c r="G5" s="16">
        <v>43.978</v>
      </c>
      <c r="H5" s="16">
        <f t="shared" si="2"/>
        <v>2.48208195</v>
      </c>
      <c r="I5" s="8"/>
      <c r="J5" s="14">
        <f t="shared" ref="J5:L5" si="3">B5*$H5</f>
        <v>18116.71615</v>
      </c>
      <c r="K5" s="14">
        <f t="shared" si="3"/>
        <v>43972.56383</v>
      </c>
      <c r="L5" s="14">
        <f t="shared" si="3"/>
        <v>102452.8967</v>
      </c>
      <c r="M5" s="14"/>
      <c r="N5" s="8"/>
      <c r="O5" s="17">
        <f t="shared" ref="O5:Q5" si="4">J5/J4</f>
        <v>0.9890916415</v>
      </c>
      <c r="P5" s="17">
        <f t="shared" si="4"/>
        <v>0.968478703</v>
      </c>
      <c r="Q5" s="17">
        <f t="shared" si="4"/>
        <v>0.9756800962</v>
      </c>
      <c r="R5" s="17"/>
      <c r="S5" s="8"/>
      <c r="T5" s="15">
        <f t="shared" ref="T5:V5" si="5">(J5/J$4-1)*100</f>
        <v>-1.090835852</v>
      </c>
      <c r="U5" s="15">
        <f t="shared" si="5"/>
        <v>-3.152129697</v>
      </c>
      <c r="V5" s="15">
        <f t="shared" si="5"/>
        <v>-2.431990379</v>
      </c>
      <c r="W5" s="15"/>
      <c r="X5" s="8"/>
      <c r="Y5" s="8"/>
      <c r="Z5" s="8"/>
      <c r="AA5" s="8"/>
      <c r="AB5" s="8"/>
      <c r="AC5" s="8"/>
      <c r="AD5" s="8"/>
    </row>
    <row r="6" ht="12.75" customHeight="1">
      <c r="A6" s="8"/>
      <c r="B6" s="14">
        <f>'AfterTaxInc Data 1 (2014)'!B5</f>
        <v>7896</v>
      </c>
      <c r="C6" s="14">
        <f>'AfterTaxInc Data 1 (2014)'!C5</f>
        <v>19196</v>
      </c>
      <c r="D6" s="14">
        <f>'AfterTaxInc Data 2 (2014)'!F5</f>
        <v>44953</v>
      </c>
      <c r="E6" s="14"/>
      <c r="F6" s="15"/>
      <c r="G6" s="16">
        <v>47.908</v>
      </c>
      <c r="H6" s="16">
        <f t="shared" si="2"/>
        <v>2.278471237</v>
      </c>
      <c r="I6" s="8"/>
      <c r="J6" s="14">
        <f t="shared" ref="J6:L6" si="6">B6*$H6</f>
        <v>17990.80888</v>
      </c>
      <c r="K6" s="14">
        <f t="shared" si="6"/>
        <v>43737.53386</v>
      </c>
      <c r="L6" s="14">
        <f t="shared" si="6"/>
        <v>102424.1175</v>
      </c>
      <c r="M6" s="14"/>
      <c r="N6" s="8"/>
      <c r="O6" s="17">
        <f t="shared" ref="O6:Q6" si="7">J6/J5</f>
        <v>0.9930502157</v>
      </c>
      <c r="P6" s="17">
        <f t="shared" si="7"/>
        <v>0.9946550769</v>
      </c>
      <c r="Q6" s="17">
        <f t="shared" si="7"/>
        <v>0.9997190987</v>
      </c>
      <c r="R6" s="17"/>
      <c r="S6" s="8"/>
      <c r="T6" s="15">
        <f t="shared" ref="T6:V6" si="8">(J6/J$4-1)*100</f>
        <v>-1.77823321</v>
      </c>
      <c r="U6" s="15">
        <f t="shared" si="8"/>
        <v>-3.669774113</v>
      </c>
      <c r="V6" s="15">
        <f t="shared" si="8"/>
        <v>-2.459397364</v>
      </c>
      <c r="W6" s="15"/>
      <c r="X6" s="8"/>
      <c r="Y6" s="8"/>
      <c r="Z6" s="8"/>
      <c r="AA6" s="8"/>
      <c r="AB6" s="8"/>
      <c r="AC6" s="8"/>
      <c r="AD6" s="8"/>
    </row>
    <row r="7" ht="12.75" customHeight="1">
      <c r="A7" s="8"/>
      <c r="B7" s="14">
        <f>'AfterTaxInc Data 1 (2014)'!B6</f>
        <v>8221</v>
      </c>
      <c r="C7" s="14">
        <f>'AfterTaxInc Data 1 (2014)'!C6</f>
        <v>20324</v>
      </c>
      <c r="D7" s="14">
        <f>'AfterTaxInc Data 2 (2014)'!F6</f>
        <v>49399</v>
      </c>
      <c r="E7" s="14"/>
      <c r="F7" s="15"/>
      <c r="G7" s="16">
        <v>50.553</v>
      </c>
      <c r="H7" s="16">
        <f t="shared" si="2"/>
        <v>2.1592586</v>
      </c>
      <c r="I7" s="8"/>
      <c r="J7" s="14">
        <f t="shared" ref="J7:L7" si="9">B7*$H7</f>
        <v>17751.26495</v>
      </c>
      <c r="K7" s="14">
        <f t="shared" si="9"/>
        <v>43884.77178</v>
      </c>
      <c r="L7" s="14">
        <f t="shared" si="9"/>
        <v>106665.2156</v>
      </c>
      <c r="M7" s="14"/>
      <c r="N7" s="8"/>
      <c r="O7" s="17">
        <f t="shared" ref="O7:Q7" si="10">J7/J6</f>
        <v>0.9866852049</v>
      </c>
      <c r="P7" s="17">
        <f t="shared" si="10"/>
        <v>1.003366398</v>
      </c>
      <c r="Q7" s="17">
        <f t="shared" si="10"/>
        <v>1.041407221</v>
      </c>
      <c r="R7" s="17"/>
      <c r="S7" s="8"/>
      <c r="T7" s="15">
        <f t="shared" ref="T7:V7" si="11">(J7/J$4-1)*100</f>
        <v>-3.08603591</v>
      </c>
      <c r="U7" s="15">
        <f t="shared" si="11"/>
        <v>-3.345488276</v>
      </c>
      <c r="V7" s="15">
        <f t="shared" si="11"/>
        <v>1.579487936</v>
      </c>
      <c r="W7" s="15"/>
      <c r="X7" s="8"/>
      <c r="Y7" s="8"/>
      <c r="Z7" s="8"/>
      <c r="AA7" s="8"/>
      <c r="AB7" s="8"/>
      <c r="AC7" s="8"/>
      <c r="AD7" s="8"/>
    </row>
    <row r="8" ht="12.75" customHeight="1">
      <c r="A8" s="8"/>
      <c r="B8" s="14">
        <f>'AfterTaxInc Data 1 (2014)'!B7</f>
        <v>8351</v>
      </c>
      <c r="C8" s="14">
        <f>'AfterTaxInc Data 1 (2014)'!C7</f>
        <v>21012</v>
      </c>
      <c r="D8" s="14">
        <f>'AfterTaxInc Data 2 (2014)'!F7</f>
        <v>53781</v>
      </c>
      <c r="E8" s="14"/>
      <c r="F8" s="15"/>
      <c r="G8" s="16">
        <v>52.729</v>
      </c>
      <c r="H8" s="16">
        <f t="shared" si="2"/>
        <v>2.07015115</v>
      </c>
      <c r="I8" s="8"/>
      <c r="J8" s="14">
        <f t="shared" ref="J8:L8" si="12">B8*$H8</f>
        <v>17287.83226</v>
      </c>
      <c r="K8" s="14">
        <f t="shared" si="12"/>
        <v>43498.01597</v>
      </c>
      <c r="L8" s="14">
        <f t="shared" si="12"/>
        <v>111334.799</v>
      </c>
      <c r="M8" s="14"/>
      <c r="N8" s="8"/>
      <c r="O8" s="17">
        <f t="shared" ref="O8:Q8" si="13">J8/J7</f>
        <v>0.9738929763</v>
      </c>
      <c r="P8" s="17">
        <f t="shared" si="13"/>
        <v>0.9911870155</v>
      </c>
      <c r="Q8" s="17">
        <f t="shared" si="13"/>
        <v>1.04377794</v>
      </c>
      <c r="R8" s="17"/>
      <c r="S8" s="8"/>
      <c r="T8" s="15">
        <f t="shared" ref="T8:V8" si="14">(J8/J$4-1)*100</f>
        <v>-5.616171064</v>
      </c>
      <c r="U8" s="15">
        <f t="shared" si="14"/>
        <v>-4.197302994</v>
      </c>
      <c r="V8" s="15">
        <f t="shared" si="14"/>
        <v>6.02642869</v>
      </c>
      <c r="W8" s="15"/>
      <c r="X8" s="8"/>
      <c r="Y8" s="8"/>
      <c r="Z8" s="8"/>
      <c r="AA8" s="8"/>
      <c r="AB8" s="8"/>
      <c r="AC8" s="8"/>
      <c r="AD8" s="8"/>
    </row>
    <row r="9" ht="12.75" customHeight="1">
      <c r="A9" s="8"/>
      <c r="B9" s="14">
        <f>'AfterTaxInc Data 1 (2014)'!B8</f>
        <v>8830</v>
      </c>
      <c r="C9" s="14">
        <f>'AfterTaxInc Data 1 (2014)'!C8</f>
        <v>22986</v>
      </c>
      <c r="D9" s="14">
        <f>'AfterTaxInc Data 2 (2014)'!F8</f>
        <v>60391</v>
      </c>
      <c r="E9" s="14"/>
      <c r="F9" s="15"/>
      <c r="G9" s="16">
        <v>54.724</v>
      </c>
      <c r="H9" s="16">
        <f t="shared" si="2"/>
        <v>1.994682406</v>
      </c>
      <c r="I9" s="8"/>
      <c r="J9" s="14">
        <f t="shared" ref="J9:L9" si="15">B9*$H9</f>
        <v>17613.04565</v>
      </c>
      <c r="K9" s="14">
        <f t="shared" si="15"/>
        <v>45849.76979</v>
      </c>
      <c r="L9" s="14">
        <f t="shared" si="15"/>
        <v>120460.8652</v>
      </c>
      <c r="M9" s="14"/>
      <c r="N9" s="8"/>
      <c r="O9" s="17">
        <f t="shared" ref="O9:Q9" si="16">J9/J8</f>
        <v>1.018811693</v>
      </c>
      <c r="P9" s="17">
        <f t="shared" si="16"/>
        <v>1.054065772</v>
      </c>
      <c r="Q9" s="17">
        <f t="shared" si="16"/>
        <v>1.081969575</v>
      </c>
      <c r="R9" s="17"/>
      <c r="S9" s="8"/>
      <c r="T9" s="15">
        <f t="shared" ref="T9:V9" si="17">(J9/J$4-1)*100</f>
        <v>-3.840651457</v>
      </c>
      <c r="U9" s="15">
        <f t="shared" si="17"/>
        <v>0.982343797</v>
      </c>
      <c r="V9" s="15">
        <f t="shared" si="17"/>
        <v>14.71737002</v>
      </c>
      <c r="W9" s="15"/>
      <c r="X9" s="8"/>
      <c r="Y9" s="8"/>
      <c r="Z9" s="8"/>
      <c r="AA9" s="8"/>
      <c r="AB9" s="8"/>
      <c r="AC9" s="8"/>
      <c r="AD9" s="8"/>
    </row>
    <row r="10" ht="12.75" customHeight="1">
      <c r="A10" s="8">
        <v>1985.0</v>
      </c>
      <c r="B10" s="14">
        <f>'AfterTaxInc Data 1 (2014)'!B9</f>
        <v>9266</v>
      </c>
      <c r="C10" s="14">
        <f>'AfterTaxInc Data 1 (2014)'!C9</f>
        <v>23799</v>
      </c>
      <c r="D10" s="14">
        <f>'AfterTaxInc Data 2 (2014)'!F9</f>
        <v>63333</v>
      </c>
      <c r="E10" s="14"/>
      <c r="F10" s="15"/>
      <c r="G10" s="16">
        <v>56.661</v>
      </c>
      <c r="H10" s="16">
        <f t="shared" si="2"/>
        <v>1.926492649</v>
      </c>
      <c r="I10" s="8"/>
      <c r="J10" s="14">
        <f t="shared" ref="J10:L10" si="18">B10*$H10</f>
        <v>17850.88089</v>
      </c>
      <c r="K10" s="14">
        <f t="shared" si="18"/>
        <v>45848.59856</v>
      </c>
      <c r="L10" s="14">
        <f t="shared" si="18"/>
        <v>122010.559</v>
      </c>
      <c r="M10" s="14"/>
      <c r="N10" s="8"/>
      <c r="O10" s="17">
        <f t="shared" ref="O10:Q10" si="19">J10/J9</f>
        <v>1.013503357</v>
      </c>
      <c r="P10" s="17">
        <f t="shared" si="19"/>
        <v>0.999974455</v>
      </c>
      <c r="Q10" s="17">
        <f t="shared" si="19"/>
        <v>1.012864707</v>
      </c>
      <c r="R10" s="17"/>
      <c r="S10" s="8"/>
      <c r="T10" s="15">
        <f t="shared" ref="T10:V10" si="20">(J10/J$4-1)*100</f>
        <v>-2.542177458</v>
      </c>
      <c r="U10" s="15">
        <f t="shared" si="20"/>
        <v>0.9797642075</v>
      </c>
      <c r="V10" s="15">
        <f t="shared" si="20"/>
        <v>16.19317539</v>
      </c>
      <c r="W10" s="15"/>
      <c r="X10" s="8"/>
      <c r="Y10" s="8"/>
      <c r="Z10" s="8"/>
      <c r="AA10" s="8"/>
      <c r="AB10" s="8"/>
      <c r="AC10" s="8"/>
      <c r="AD10" s="8"/>
    </row>
    <row r="11" ht="12.75" customHeight="1">
      <c r="A11" s="8"/>
      <c r="B11" s="14">
        <f>'AfterTaxInc Data 1 (2014)'!B10</f>
        <v>9477</v>
      </c>
      <c r="C11" s="14">
        <f>'AfterTaxInc Data 1 (2014)'!C10</f>
        <v>24887</v>
      </c>
      <c r="D11" s="14">
        <f>'AfterTaxInc Data 2 (2014)'!F10</f>
        <v>72803</v>
      </c>
      <c r="E11" s="14"/>
      <c r="F11" s="15"/>
      <c r="G11" s="16">
        <v>57.887</v>
      </c>
      <c r="H11" s="16">
        <f t="shared" si="2"/>
        <v>1.885691088</v>
      </c>
      <c r="I11" s="8"/>
      <c r="J11" s="14">
        <f t="shared" ref="J11:L11" si="21">B11*$H11</f>
        <v>17870.69444</v>
      </c>
      <c r="K11" s="14">
        <f t="shared" si="21"/>
        <v>46929.1941</v>
      </c>
      <c r="L11" s="14">
        <f t="shared" si="21"/>
        <v>137283.9683</v>
      </c>
      <c r="M11" s="14"/>
      <c r="N11" s="8"/>
      <c r="O11" s="17">
        <f t="shared" ref="O11:Q11" si="22">J11/J10</f>
        <v>1.001109948</v>
      </c>
      <c r="P11" s="17">
        <f t="shared" si="22"/>
        <v>1.02356878</v>
      </c>
      <c r="Q11" s="17">
        <f t="shared" si="22"/>
        <v>1.125181045</v>
      </c>
      <c r="R11" s="17"/>
      <c r="S11" s="8"/>
      <c r="T11" s="15">
        <f t="shared" ref="T11:V11" si="23">(J11/J$4-1)*100</f>
        <v>-2.434004334</v>
      </c>
      <c r="U11" s="15">
        <f t="shared" si="23"/>
        <v>3.359734076</v>
      </c>
      <c r="V11" s="15">
        <f t="shared" si="23"/>
        <v>30.73835855</v>
      </c>
      <c r="W11" s="15"/>
      <c r="X11" s="8"/>
      <c r="Y11" s="8"/>
      <c r="Z11" s="8"/>
      <c r="AA11" s="8"/>
      <c r="AB11" s="8"/>
      <c r="AC11" s="8"/>
      <c r="AD11" s="8"/>
    </row>
    <row r="12" ht="12.75" customHeight="1">
      <c r="A12" s="8"/>
      <c r="B12" s="14">
        <f>'AfterTaxInc Data 1 (2014)'!B11</f>
        <v>9803</v>
      </c>
      <c r="C12" s="14">
        <f>'AfterTaxInc Data 1 (2014)'!C11</f>
        <v>25608</v>
      </c>
      <c r="D12" s="14">
        <f>'AfterTaxInc Data 2 (2014)'!F11</f>
        <v>69162</v>
      </c>
      <c r="E12" s="14"/>
      <c r="F12" s="15"/>
      <c r="G12" s="16">
        <v>59.65</v>
      </c>
      <c r="H12" s="16">
        <f t="shared" si="2"/>
        <v>1.829958089</v>
      </c>
      <c r="I12" s="8"/>
      <c r="J12" s="14">
        <f t="shared" ref="J12:L12" si="24">B12*$H12</f>
        <v>17939.07915</v>
      </c>
      <c r="K12" s="14">
        <f t="shared" si="24"/>
        <v>46861.56674</v>
      </c>
      <c r="L12" s="14">
        <f t="shared" si="24"/>
        <v>126563.5613</v>
      </c>
      <c r="M12" s="14"/>
      <c r="N12" s="8"/>
      <c r="O12" s="17">
        <f t="shared" ref="O12:Q12" si="25">J12/J11</f>
        <v>1.00382664</v>
      </c>
      <c r="P12" s="17">
        <f t="shared" si="25"/>
        <v>0.998558949</v>
      </c>
      <c r="Q12" s="17">
        <f t="shared" si="25"/>
        <v>0.921910715</v>
      </c>
      <c r="R12" s="17"/>
      <c r="S12" s="8"/>
      <c r="T12" s="15">
        <f t="shared" ref="T12:V12" si="26">(J12/J$4-1)*100</f>
        <v>-2.060654438</v>
      </c>
      <c r="U12" s="15">
        <f t="shared" si="26"/>
        <v>3.210787426</v>
      </c>
      <c r="V12" s="15">
        <f t="shared" si="26"/>
        <v>20.5290936</v>
      </c>
      <c r="W12" s="15"/>
      <c r="X12" s="8"/>
      <c r="Y12" s="8"/>
      <c r="Z12" s="8"/>
      <c r="AA12" s="8"/>
      <c r="AB12" s="8"/>
      <c r="AC12" s="8"/>
      <c r="AD12" s="8"/>
    </row>
    <row r="13" ht="12.75" customHeight="1">
      <c r="A13" s="8"/>
      <c r="B13" s="14">
        <f>'AfterTaxInc Data 1 (2014)'!B12</f>
        <v>10441</v>
      </c>
      <c r="C13" s="14">
        <f>'AfterTaxInc Data 1 (2014)'!C12</f>
        <v>26803</v>
      </c>
      <c r="D13" s="14">
        <f>'AfterTaxInc Data 2 (2014)'!F12</f>
        <v>77095</v>
      </c>
      <c r="E13" s="14"/>
      <c r="F13" s="15"/>
      <c r="G13" s="16">
        <v>61.974</v>
      </c>
      <c r="H13" s="16">
        <f t="shared" si="2"/>
        <v>1.761335399</v>
      </c>
      <c r="I13" s="8"/>
      <c r="J13" s="14">
        <f t="shared" ref="J13:L13" si="27">B13*$H13</f>
        <v>18390.1029</v>
      </c>
      <c r="K13" s="14">
        <f t="shared" si="27"/>
        <v>47209.07269</v>
      </c>
      <c r="L13" s="14">
        <f t="shared" si="27"/>
        <v>135790.1526</v>
      </c>
      <c r="M13" s="14"/>
      <c r="N13" s="8"/>
      <c r="O13" s="17">
        <f t="shared" ref="O13:Q13" si="28">J13/J12</f>
        <v>1.025141968</v>
      </c>
      <c r="P13" s="17">
        <f t="shared" si="28"/>
        <v>1.007415585</v>
      </c>
      <c r="Q13" s="17">
        <f t="shared" si="28"/>
        <v>1.07290085</v>
      </c>
      <c r="R13" s="17"/>
      <c r="S13" s="8"/>
      <c r="T13" s="15">
        <f t="shared" ref="T13:V13" si="29">(J13/J$4-1)*100</f>
        <v>0.4017334497</v>
      </c>
      <c r="U13" s="15">
        <f t="shared" si="29"/>
        <v>3.976155839</v>
      </c>
      <c r="V13" s="15">
        <f t="shared" si="29"/>
        <v>29.315767</v>
      </c>
      <c r="W13" s="15"/>
      <c r="X13" s="8"/>
      <c r="Y13" s="8"/>
      <c r="Z13" s="8"/>
      <c r="AA13" s="8"/>
      <c r="AB13" s="8"/>
      <c r="AC13" s="8"/>
      <c r="AD13" s="8"/>
    </row>
    <row r="14" ht="12.75" customHeight="1">
      <c r="A14" s="8"/>
      <c r="B14" s="14">
        <f>'AfterTaxInc Data 1 (2014)'!B13</f>
        <v>11406</v>
      </c>
      <c r="C14" s="14">
        <f>'AfterTaxInc Data 1 (2014)'!C13</f>
        <v>28313</v>
      </c>
      <c r="D14" s="14">
        <f>'AfterTaxInc Data 2 (2014)'!F13</f>
        <v>80602</v>
      </c>
      <c r="E14" s="14"/>
      <c r="F14" s="15"/>
      <c r="G14" s="16">
        <v>64.641</v>
      </c>
      <c r="H14" s="16">
        <f t="shared" si="2"/>
        <v>1.688665089</v>
      </c>
      <c r="I14" s="8"/>
      <c r="J14" s="14">
        <f t="shared" ref="J14:L14" si="30">B14*$H14</f>
        <v>19260.914</v>
      </c>
      <c r="K14" s="14">
        <f t="shared" si="30"/>
        <v>47811.17466</v>
      </c>
      <c r="L14" s="14">
        <f t="shared" si="30"/>
        <v>136109.7835</v>
      </c>
      <c r="M14" s="14"/>
      <c r="N14" s="8"/>
      <c r="O14" s="17">
        <f t="shared" ref="O14:Q14" si="31">J14/J13</f>
        <v>1.04735216</v>
      </c>
      <c r="P14" s="17">
        <f t="shared" si="31"/>
        <v>1.012753946</v>
      </c>
      <c r="Q14" s="17">
        <f t="shared" si="31"/>
        <v>1.002353859</v>
      </c>
      <c r="R14" s="17"/>
      <c r="S14" s="8"/>
      <c r="T14" s="15">
        <f t="shared" ref="T14:V14" si="32">(J14/J$4-1)*100</f>
        <v>5.155972446</v>
      </c>
      <c r="U14" s="15">
        <f t="shared" si="32"/>
        <v>5.302262119</v>
      </c>
      <c r="V14" s="15">
        <f t="shared" si="32"/>
        <v>29.62015812</v>
      </c>
      <c r="W14" s="15"/>
      <c r="X14" s="8"/>
      <c r="Y14" s="8"/>
      <c r="Z14" s="8"/>
      <c r="AA14" s="8"/>
      <c r="AB14" s="8"/>
      <c r="AC14" s="8"/>
      <c r="AD14" s="8"/>
    </row>
    <row r="15" ht="12.75" customHeight="1">
      <c r="A15" s="8">
        <v>1990.0</v>
      </c>
      <c r="B15" s="14">
        <f>'AfterTaxInc Data 1 (2014)'!B14</f>
        <v>12414</v>
      </c>
      <c r="C15" s="14">
        <f>'AfterTaxInc Data 1 (2014)'!C14</f>
        <v>29765</v>
      </c>
      <c r="D15" s="14">
        <f>'AfterTaxInc Data 2 (2014)'!F14</f>
        <v>82202</v>
      </c>
      <c r="E15" s="14"/>
      <c r="F15" s="15"/>
      <c r="G15" s="16">
        <v>67.44</v>
      </c>
      <c r="H15" s="16">
        <f t="shared" si="2"/>
        <v>1.618579478</v>
      </c>
      <c r="I15" s="8"/>
      <c r="J15" s="14">
        <f t="shared" ref="J15:L15" si="33">B15*$H15</f>
        <v>20093.04564</v>
      </c>
      <c r="K15" s="14">
        <f t="shared" si="33"/>
        <v>48177.01816</v>
      </c>
      <c r="L15" s="14">
        <f t="shared" si="33"/>
        <v>133050.4703</v>
      </c>
      <c r="M15" s="14"/>
      <c r="N15" s="8"/>
      <c r="O15" s="17">
        <f t="shared" ref="O15:Q15" si="34">J15/J14</f>
        <v>1.043203123</v>
      </c>
      <c r="P15" s="17">
        <f t="shared" si="34"/>
        <v>1.007651841</v>
      </c>
      <c r="Q15" s="17">
        <f t="shared" si="34"/>
        <v>0.9775231938</v>
      </c>
      <c r="R15" s="17"/>
      <c r="S15" s="8"/>
      <c r="T15" s="15">
        <f t="shared" ref="T15:V15" si="35">(J15/J$4-1)*100</f>
        <v>9.699038868</v>
      </c>
      <c r="U15" s="15">
        <f t="shared" si="35"/>
        <v>6.108018288</v>
      </c>
      <c r="V15" s="15">
        <f t="shared" si="35"/>
        <v>26.70671095</v>
      </c>
      <c r="W15" s="15"/>
      <c r="X15" s="8"/>
      <c r="Y15" s="8"/>
      <c r="Z15" s="8"/>
      <c r="AA15" s="8"/>
      <c r="AB15" s="8"/>
      <c r="AC15" s="8"/>
      <c r="AD15" s="8"/>
    </row>
    <row r="16" ht="12.75" customHeight="1">
      <c r="A16" s="8"/>
      <c r="B16" s="14">
        <f>'AfterTaxInc Data 1 (2014)'!B15</f>
        <v>13290</v>
      </c>
      <c r="C16" s="14">
        <f>'AfterTaxInc Data 1 (2014)'!C15</f>
        <v>30432</v>
      </c>
      <c r="D16" s="14">
        <f>'AfterTaxInc Data 2 (2014)'!F15</f>
        <v>81784</v>
      </c>
      <c r="E16" s="14"/>
      <c r="F16" s="15"/>
      <c r="G16" s="16">
        <v>69.652</v>
      </c>
      <c r="H16" s="16">
        <f t="shared" si="2"/>
        <v>1.567176822</v>
      </c>
      <c r="I16" s="8"/>
      <c r="J16" s="14">
        <f t="shared" ref="J16:L16" si="36">B16*$H16</f>
        <v>20827.77996</v>
      </c>
      <c r="K16" s="14">
        <f t="shared" si="36"/>
        <v>47692.32504</v>
      </c>
      <c r="L16" s="14">
        <f t="shared" si="36"/>
        <v>128169.9892</v>
      </c>
      <c r="M16" s="14"/>
      <c r="N16" s="8"/>
      <c r="O16" s="17">
        <f t="shared" ref="O16:Q16" si="37">J16/J15</f>
        <v>1.036566598</v>
      </c>
      <c r="P16" s="17">
        <f t="shared" si="37"/>
        <v>0.9899393292</v>
      </c>
      <c r="Q16" s="17">
        <f t="shared" si="37"/>
        <v>0.9633185735</v>
      </c>
      <c r="R16" s="17"/>
      <c r="S16" s="8"/>
      <c r="T16" s="15">
        <f t="shared" ref="T16:V16" si="38">(J16/J$4-1)*100</f>
        <v>13.71035952</v>
      </c>
      <c r="U16" s="15">
        <f t="shared" si="38"/>
        <v>5.040500447</v>
      </c>
      <c r="V16" s="15">
        <f t="shared" si="38"/>
        <v>22.05892804</v>
      </c>
      <c r="W16" s="15"/>
      <c r="X16" s="8"/>
      <c r="Y16" s="8"/>
      <c r="Z16" s="8"/>
      <c r="AA16" s="8"/>
      <c r="AB16" s="8"/>
      <c r="AC16" s="8"/>
      <c r="AD16" s="8"/>
    </row>
    <row r="17" ht="12.75" customHeight="1">
      <c r="A17" s="8"/>
      <c r="B17" s="14">
        <f>'AfterTaxInc Data 1 (2014)'!B16</f>
        <v>14119</v>
      </c>
      <c r="C17" s="14">
        <f>'AfterTaxInc Data 1 (2014)'!C16</f>
        <v>31527</v>
      </c>
      <c r="D17" s="14">
        <f>'AfterTaxInc Data 2 (2014)'!F16</f>
        <v>87303</v>
      </c>
      <c r="E17" s="14"/>
      <c r="F17" s="15"/>
      <c r="G17" s="16">
        <v>71.494</v>
      </c>
      <c r="H17" s="16">
        <f t="shared" si="2"/>
        <v>1.526799452</v>
      </c>
      <c r="I17" s="8"/>
      <c r="J17" s="14">
        <f t="shared" ref="J17:L17" si="39">B17*$H17</f>
        <v>21556.88146</v>
      </c>
      <c r="K17" s="14">
        <f t="shared" si="39"/>
        <v>48135.40631</v>
      </c>
      <c r="L17" s="14">
        <f t="shared" si="39"/>
        <v>133294.1725</v>
      </c>
      <c r="M17" s="14"/>
      <c r="N17" s="8"/>
      <c r="O17" s="17">
        <f t="shared" ref="O17:Q17" si="40">J17/J16</f>
        <v>1.035006203</v>
      </c>
      <c r="P17" s="17">
        <f t="shared" si="40"/>
        <v>1.00929041</v>
      </c>
      <c r="Q17" s="17">
        <f t="shared" si="40"/>
        <v>1.039979588</v>
      </c>
      <c r="R17" s="17"/>
      <c r="S17" s="8"/>
      <c r="T17" s="15">
        <f t="shared" ref="T17:V17" si="41">(J17/J$4-1)*100</f>
        <v>17.69092746</v>
      </c>
      <c r="U17" s="15">
        <f t="shared" si="41"/>
        <v>6.016369797</v>
      </c>
      <c r="V17" s="15">
        <f t="shared" si="41"/>
        <v>26.93879366</v>
      </c>
      <c r="W17" s="15"/>
      <c r="X17" s="8"/>
      <c r="Y17" s="8"/>
      <c r="Z17" s="8"/>
      <c r="AA17" s="8"/>
      <c r="AB17" s="8"/>
      <c r="AC17" s="8"/>
      <c r="AD17" s="8"/>
    </row>
    <row r="18" ht="12.75" customHeight="1">
      <c r="A18" s="8"/>
      <c r="B18" s="14">
        <f>'AfterTaxInc Data 1 (2014)'!B17</f>
        <v>14911</v>
      </c>
      <c r="C18" s="14">
        <f>'AfterTaxInc Data 1 (2014)'!C17</f>
        <v>32539</v>
      </c>
      <c r="D18" s="14">
        <f>'AfterTaxInc Data 2 (2014)'!F17</f>
        <v>88256</v>
      </c>
      <c r="E18" s="14"/>
      <c r="F18" s="15"/>
      <c r="G18" s="16">
        <v>73.279</v>
      </c>
      <c r="H18" s="16">
        <f t="shared" si="2"/>
        <v>1.48960821</v>
      </c>
      <c r="I18" s="8"/>
      <c r="J18" s="14">
        <f t="shared" ref="J18:L18" si="42">B18*$H18</f>
        <v>22211.54802</v>
      </c>
      <c r="K18" s="14">
        <f t="shared" si="42"/>
        <v>48470.36154</v>
      </c>
      <c r="L18" s="14">
        <f t="shared" si="42"/>
        <v>131466.8622</v>
      </c>
      <c r="M18" s="14"/>
      <c r="N18" s="8"/>
      <c r="O18" s="17">
        <f t="shared" ref="O18:Q18" si="43">J18/J17</f>
        <v>1.030369261</v>
      </c>
      <c r="P18" s="17">
        <f t="shared" si="43"/>
        <v>1.006958604</v>
      </c>
      <c r="Q18" s="17">
        <f t="shared" si="43"/>
        <v>0.9862911458</v>
      </c>
      <c r="R18" s="17"/>
      <c r="S18" s="8"/>
      <c r="T18" s="15">
        <f t="shared" ref="T18:V18" si="44">(J18/J$4-1)*100</f>
        <v>21.26511394</v>
      </c>
      <c r="U18" s="15">
        <f t="shared" si="44"/>
        <v>6.754095713</v>
      </c>
      <c r="V18" s="15">
        <f t="shared" si="44"/>
        <v>25.19860825</v>
      </c>
      <c r="W18" s="15"/>
      <c r="X18" s="8"/>
      <c r="Y18" s="8"/>
      <c r="Z18" s="8"/>
      <c r="AA18" s="8"/>
      <c r="AB18" s="8"/>
      <c r="AC18" s="8"/>
      <c r="AD18" s="8"/>
    </row>
    <row r="19" ht="12.75" customHeight="1">
      <c r="A19" s="8"/>
      <c r="B19" s="14">
        <f>'AfterTaxInc Data 1 (2014)'!B18</f>
        <v>15377</v>
      </c>
      <c r="C19" s="14">
        <f>'AfterTaxInc Data 1 (2014)'!C18</f>
        <v>33565</v>
      </c>
      <c r="D19" s="14">
        <f>'AfterTaxInc Data 2 (2014)'!F18</f>
        <v>91204</v>
      </c>
      <c r="E19" s="14"/>
      <c r="F19" s="15"/>
      <c r="G19" s="16">
        <v>74.803</v>
      </c>
      <c r="H19" s="16">
        <f t="shared" si="2"/>
        <v>1.459259655</v>
      </c>
      <c r="I19" s="8"/>
      <c r="J19" s="14">
        <f t="shared" ref="J19:L19" si="45">B19*$H19</f>
        <v>22439.03572</v>
      </c>
      <c r="K19" s="14">
        <f t="shared" si="45"/>
        <v>48980.05033</v>
      </c>
      <c r="L19" s="14">
        <f t="shared" si="45"/>
        <v>133090.3176</v>
      </c>
      <c r="M19" s="14"/>
      <c r="N19" s="8"/>
      <c r="O19" s="17">
        <f t="shared" ref="O19:Q19" si="46">J19/J18</f>
        <v>1.010241866</v>
      </c>
      <c r="P19" s="17">
        <f t="shared" si="46"/>
        <v>1.010515473</v>
      </c>
      <c r="Q19" s="17">
        <f t="shared" si="46"/>
        <v>1.012348781</v>
      </c>
      <c r="R19" s="17"/>
      <c r="S19" s="8"/>
      <c r="T19" s="15">
        <f t="shared" ref="T19:V19" si="47">(J19/J$4-1)*100</f>
        <v>22.50709503</v>
      </c>
      <c r="U19" s="15">
        <f t="shared" si="47"/>
        <v>7.876665564</v>
      </c>
      <c r="V19" s="15">
        <f t="shared" si="47"/>
        <v>26.7446584</v>
      </c>
      <c r="W19" s="15"/>
      <c r="X19" s="8"/>
      <c r="Y19" s="8"/>
      <c r="Z19" s="8"/>
      <c r="AA19" s="8"/>
      <c r="AB19" s="8"/>
      <c r="AC19" s="8"/>
      <c r="AD19" s="8"/>
    </row>
    <row r="20" ht="12.75" customHeight="1">
      <c r="A20" s="8">
        <v>1995.0</v>
      </c>
      <c r="B20" s="14">
        <f>'AfterTaxInc Data 1 (2014)'!B19</f>
        <v>16361</v>
      </c>
      <c r="C20" s="14">
        <f>'AfterTaxInc Data 1 (2014)'!C19</f>
        <v>35419</v>
      </c>
      <c r="D20" s="14">
        <f>'AfterTaxInc Data 2 (2014)'!F19</f>
        <v>97304</v>
      </c>
      <c r="E20" s="14"/>
      <c r="F20" s="15"/>
      <c r="G20" s="16">
        <v>76.356</v>
      </c>
      <c r="H20" s="16">
        <f t="shared" si="2"/>
        <v>1.429579863</v>
      </c>
      <c r="I20" s="8"/>
      <c r="J20" s="14">
        <f t="shared" ref="J20:L20" si="48">B20*$H20</f>
        <v>23389.35613</v>
      </c>
      <c r="K20" s="14">
        <f t="shared" si="48"/>
        <v>50634.28916</v>
      </c>
      <c r="L20" s="14">
        <f t="shared" si="48"/>
        <v>139103.839</v>
      </c>
      <c r="M20" s="14"/>
      <c r="N20" s="8"/>
      <c r="O20" s="17">
        <f t="shared" ref="O20:Q20" si="49">J20/J19</f>
        <v>1.042351214</v>
      </c>
      <c r="P20" s="17">
        <f t="shared" si="49"/>
        <v>1.033773727</v>
      </c>
      <c r="Q20" s="17">
        <f t="shared" si="49"/>
        <v>1.045183763</v>
      </c>
      <c r="R20" s="17"/>
      <c r="S20" s="8"/>
      <c r="T20" s="15">
        <f t="shared" ref="T20:V20" si="50">(J20/J$4-1)*100</f>
        <v>27.69541928</v>
      </c>
      <c r="U20" s="15">
        <f t="shared" si="50"/>
        <v>11.52006257</v>
      </c>
      <c r="V20" s="15">
        <f t="shared" si="50"/>
        <v>32.471459</v>
      </c>
      <c r="W20" s="15"/>
      <c r="X20" s="8"/>
      <c r="Y20" s="8"/>
      <c r="Z20" s="8"/>
      <c r="AA20" s="8"/>
      <c r="AB20" s="8"/>
      <c r="AC20" s="8"/>
      <c r="AD20" s="8"/>
    </row>
    <row r="21" ht="12.75" customHeight="1">
      <c r="A21" s="8"/>
      <c r="B21" s="14">
        <f>'AfterTaxInc Data 1 (2014)'!B20</f>
        <v>16699</v>
      </c>
      <c r="C21" s="14">
        <f>'AfterTaxInc Data 1 (2014)'!C20</f>
        <v>36646</v>
      </c>
      <c r="D21" s="14">
        <f>'AfterTaxInc Data 2 (2014)'!F20</f>
        <v>104616</v>
      </c>
      <c r="E21" s="14"/>
      <c r="F21" s="15"/>
      <c r="G21" s="16">
        <v>77.981</v>
      </c>
      <c r="H21" s="16">
        <f t="shared" si="2"/>
        <v>1.399789692</v>
      </c>
      <c r="I21" s="8"/>
      <c r="J21" s="14">
        <f t="shared" ref="J21:L21" si="51">B21*$H21</f>
        <v>23375.08807</v>
      </c>
      <c r="K21" s="14">
        <f t="shared" si="51"/>
        <v>51296.69307</v>
      </c>
      <c r="L21" s="14">
        <f t="shared" si="51"/>
        <v>146440.3985</v>
      </c>
      <c r="M21" s="14"/>
      <c r="N21" s="8"/>
      <c r="O21" s="17">
        <f t="shared" ref="O21:Q21" si="52">J21/J20</f>
        <v>0.9993899763</v>
      </c>
      <c r="P21" s="17">
        <f t="shared" si="52"/>
        <v>1.013082121</v>
      </c>
      <c r="Q21" s="17">
        <f t="shared" si="52"/>
        <v>1.052741603</v>
      </c>
      <c r="R21" s="17"/>
      <c r="S21" s="8"/>
      <c r="T21" s="15">
        <f t="shared" ref="T21:V21" si="53">(J21/J$4-1)*100</f>
        <v>27.61752205</v>
      </c>
      <c r="U21" s="15">
        <f t="shared" si="53"/>
        <v>12.97898154</v>
      </c>
      <c r="V21" s="15">
        <f t="shared" si="53"/>
        <v>39.45821614</v>
      </c>
      <c r="W21" s="15"/>
      <c r="X21" s="8"/>
      <c r="Y21" s="8"/>
      <c r="Z21" s="8"/>
      <c r="AA21" s="8"/>
      <c r="AB21" s="8"/>
      <c r="AC21" s="8"/>
      <c r="AD21" s="8"/>
    </row>
    <row r="22" ht="12.75" customHeight="1">
      <c r="A22" s="8"/>
      <c r="B22" s="14">
        <f>'AfterTaxInc Data 1 (2014)'!B21</f>
        <v>17122</v>
      </c>
      <c r="C22" s="14">
        <f>'AfterTaxInc Data 1 (2014)'!C21</f>
        <v>38191</v>
      </c>
      <c r="D22" s="14">
        <f>'AfterTaxInc Data 2 (2014)'!F21</f>
        <v>113095</v>
      </c>
      <c r="E22" s="14"/>
      <c r="F22" s="15"/>
      <c r="G22" s="16">
        <v>79.327</v>
      </c>
      <c r="H22" s="16">
        <f t="shared" si="2"/>
        <v>1.376038423</v>
      </c>
      <c r="I22" s="8"/>
      <c r="J22" s="14">
        <f t="shared" ref="J22:L22" si="54">B22*$H22</f>
        <v>23560.52988</v>
      </c>
      <c r="K22" s="14">
        <f t="shared" si="54"/>
        <v>52552.28342</v>
      </c>
      <c r="L22" s="14">
        <f t="shared" si="54"/>
        <v>155623.0655</v>
      </c>
      <c r="M22" s="14"/>
      <c r="N22" s="8"/>
      <c r="O22" s="17">
        <f t="shared" ref="O22:Q22" si="55">J22/J21</f>
        <v>1.00793331</v>
      </c>
      <c r="P22" s="17">
        <f t="shared" si="55"/>
        <v>1.024477023</v>
      </c>
      <c r="Q22" s="17">
        <f t="shared" si="55"/>
        <v>1.062705832</v>
      </c>
      <c r="R22" s="17"/>
      <c r="S22" s="8"/>
      <c r="T22" s="15">
        <f t="shared" ref="T22:V22" si="56">(J22/J$4-1)*100</f>
        <v>28.62995136</v>
      </c>
      <c r="U22" s="15">
        <f t="shared" si="56"/>
        <v>15.74437072</v>
      </c>
      <c r="V22" s="15">
        <f t="shared" si="56"/>
        <v>48.20305961</v>
      </c>
      <c r="W22" s="15"/>
      <c r="X22" s="8"/>
      <c r="Y22" s="8"/>
      <c r="Z22" s="8"/>
      <c r="AA22" s="8"/>
      <c r="AB22" s="8"/>
      <c r="AC22" s="8"/>
      <c r="AD22" s="8"/>
    </row>
    <row r="23" ht="12.75" customHeight="1">
      <c r="A23" s="8"/>
      <c r="B23" s="14">
        <f>'AfterTaxInc Data 1 (2014)'!B22</f>
        <v>18206</v>
      </c>
      <c r="C23" s="14">
        <f>'AfterTaxInc Data 1 (2014)'!C22</f>
        <v>40326</v>
      </c>
      <c r="D23" s="14">
        <f>'AfterTaxInc Data 2 (2014)'!F22</f>
        <v>122337</v>
      </c>
      <c r="E23" s="14"/>
      <c r="F23" s="15"/>
      <c r="G23" s="16">
        <v>79.936</v>
      </c>
      <c r="H23" s="16">
        <f t="shared" si="2"/>
        <v>1.365554944</v>
      </c>
      <c r="I23" s="8"/>
      <c r="J23" s="14">
        <f t="shared" ref="J23:L23" si="57">B23*$H23</f>
        <v>24861.29331</v>
      </c>
      <c r="K23" s="14">
        <f t="shared" si="57"/>
        <v>55067.36867</v>
      </c>
      <c r="L23" s="14">
        <f t="shared" si="57"/>
        <v>167057.8952</v>
      </c>
      <c r="M23" s="14"/>
      <c r="N23" s="8"/>
      <c r="O23" s="17">
        <f t="shared" ref="O23:Q23" si="58">J23/J22</f>
        <v>1.05520943</v>
      </c>
      <c r="P23" s="17">
        <f t="shared" si="58"/>
        <v>1.047858724</v>
      </c>
      <c r="Q23" s="17">
        <f t="shared" si="58"/>
        <v>1.073477731</v>
      </c>
      <c r="R23" s="17"/>
      <c r="S23" s="8"/>
      <c r="T23" s="15">
        <f t="shared" ref="T23:V23" si="59">(J23/J$4-1)*100</f>
        <v>35.73153766</v>
      </c>
      <c r="U23" s="15">
        <f t="shared" si="59"/>
        <v>21.28374865</v>
      </c>
      <c r="V23" s="15">
        <f t="shared" si="59"/>
        <v>59.09268412</v>
      </c>
      <c r="W23" s="15"/>
      <c r="X23" s="8"/>
      <c r="Y23" s="8"/>
      <c r="Z23" s="8"/>
      <c r="AA23" s="8"/>
      <c r="AB23" s="8"/>
      <c r="AC23" s="8"/>
      <c r="AD23" s="8"/>
    </row>
    <row r="24" ht="12.75" customHeight="1">
      <c r="A24" s="8"/>
      <c r="B24" s="14">
        <f>'AfterTaxInc Data 1 (2014)'!B23</f>
        <v>18955</v>
      </c>
      <c r="C24" s="14">
        <f>'AfterTaxInc Data 1 (2014)'!C23</f>
        <v>42214</v>
      </c>
      <c r="D24" s="14">
        <f>'AfterTaxInc Data 2 (2014)'!F23</f>
        <v>131392</v>
      </c>
      <c r="E24" s="14"/>
      <c r="F24" s="15"/>
      <c r="G24" s="16">
        <v>81.11</v>
      </c>
      <c r="H24" s="16">
        <f t="shared" si="2"/>
        <v>1.345789668</v>
      </c>
      <c r="I24" s="8"/>
      <c r="J24" s="14">
        <f t="shared" ref="J24:L24" si="60">B24*$H24</f>
        <v>25509.44316</v>
      </c>
      <c r="K24" s="14">
        <f t="shared" si="60"/>
        <v>56811.16506</v>
      </c>
      <c r="L24" s="14">
        <f t="shared" si="60"/>
        <v>176825.9961</v>
      </c>
      <c r="M24" s="14"/>
      <c r="N24" s="8"/>
      <c r="O24" s="17">
        <f t="shared" ref="O24:Q24" si="61">J24/J23</f>
        <v>1.026070641</v>
      </c>
      <c r="P24" s="17">
        <f t="shared" si="61"/>
        <v>1.031666601</v>
      </c>
      <c r="Q24" s="17">
        <f t="shared" si="61"/>
        <v>1.058471352</v>
      </c>
      <c r="R24" s="17"/>
      <c r="S24" s="8"/>
      <c r="T24" s="15">
        <f t="shared" ref="T24:V24" si="62">(J24/J$4-1)*100</f>
        <v>39.27014586</v>
      </c>
      <c r="U24" s="15">
        <f t="shared" si="62"/>
        <v>25.12439272</v>
      </c>
      <c r="V24" s="15">
        <f t="shared" si="62"/>
        <v>68.39504839</v>
      </c>
      <c r="W24" s="15"/>
      <c r="X24" s="8"/>
      <c r="Y24" s="8"/>
      <c r="Z24" s="8"/>
      <c r="AA24" s="8"/>
      <c r="AB24" s="8"/>
      <c r="AC24" s="8"/>
      <c r="AD24" s="8"/>
    </row>
    <row r="25" ht="12.75" customHeight="1">
      <c r="A25" s="8">
        <v>2000.0</v>
      </c>
      <c r="B25" s="14">
        <f>'AfterTaxInc Data 1 (2014)'!B24</f>
        <v>18980</v>
      </c>
      <c r="C25" s="14">
        <f>'AfterTaxInc Data 1 (2014)'!C24</f>
        <v>43600</v>
      </c>
      <c r="D25" s="14">
        <f>'AfterTaxInc Data 2 (2014)'!F24</f>
        <v>141400</v>
      </c>
      <c r="E25" s="14"/>
      <c r="F25" s="15"/>
      <c r="G25" s="16">
        <v>83.131</v>
      </c>
      <c r="H25" s="16">
        <f t="shared" si="2"/>
        <v>1.313072139</v>
      </c>
      <c r="I25" s="8"/>
      <c r="J25" s="14">
        <f t="shared" ref="J25:L25" si="63">B25*$H25</f>
        <v>24922.1092</v>
      </c>
      <c r="K25" s="14">
        <f t="shared" si="63"/>
        <v>57249.94527</v>
      </c>
      <c r="L25" s="14">
        <f t="shared" si="63"/>
        <v>185668.4005</v>
      </c>
      <c r="M25" s="14"/>
      <c r="N25" s="8"/>
      <c r="O25" s="17">
        <f t="shared" ref="O25:Q25" si="64">J25/J24</f>
        <v>0.9769758219</v>
      </c>
      <c r="P25" s="17">
        <f t="shared" si="64"/>
        <v>1.007723485</v>
      </c>
      <c r="Q25" s="17">
        <f t="shared" si="64"/>
        <v>1.050006247</v>
      </c>
      <c r="R25" s="17"/>
      <c r="S25" s="8"/>
      <c r="T25" s="15">
        <f t="shared" ref="T25:V25" si="65">(J25/J$4-1)*100</f>
        <v>36.06356522</v>
      </c>
      <c r="U25" s="15">
        <f t="shared" si="65"/>
        <v>26.09078915</v>
      </c>
      <c r="V25" s="15">
        <f t="shared" si="65"/>
        <v>76.81585271</v>
      </c>
      <c r="W25" s="15"/>
      <c r="X25" s="8"/>
      <c r="Y25" s="8"/>
      <c r="Z25" s="8"/>
      <c r="AA25" s="8"/>
      <c r="AB25" s="8"/>
      <c r="AC25" s="8"/>
      <c r="AD25" s="8"/>
    </row>
    <row r="26" ht="12.75" customHeight="1">
      <c r="A26" s="8"/>
      <c r="B26" s="14">
        <f>'AfterTaxInc Data 1 (2014)'!B25</f>
        <v>19845</v>
      </c>
      <c r="C26" s="14">
        <f>'AfterTaxInc Data 1 (2014)'!C25</f>
        <v>45532</v>
      </c>
      <c r="D26" s="14">
        <f>'AfterTaxInc Data 2 (2014)'!F25</f>
        <v>133689</v>
      </c>
      <c r="E26" s="14"/>
      <c r="F26" s="15"/>
      <c r="G26" s="16">
        <v>84.736</v>
      </c>
      <c r="H26" s="16">
        <f t="shared" si="2"/>
        <v>1.288201001</v>
      </c>
      <c r="I26" s="8"/>
      <c r="J26" s="14">
        <f t="shared" ref="J26:L26" si="66">B26*$H26</f>
        <v>25564.34886</v>
      </c>
      <c r="K26" s="14">
        <f t="shared" si="66"/>
        <v>58654.36797</v>
      </c>
      <c r="L26" s="14">
        <f t="shared" si="66"/>
        <v>172218.3036</v>
      </c>
      <c r="M26" s="14"/>
      <c r="N26" s="8"/>
      <c r="O26" s="17">
        <f t="shared" ref="O26:Q26" si="67">J26/J25</f>
        <v>1.025769876</v>
      </c>
      <c r="P26" s="17">
        <f t="shared" si="67"/>
        <v>1.024531424</v>
      </c>
      <c r="Q26" s="17">
        <f t="shared" si="67"/>
        <v>0.9275585029</v>
      </c>
      <c r="R26" s="17"/>
      <c r="S26" s="8"/>
      <c r="T26" s="15">
        <f t="shared" ref="T26:V26" si="68">(J26/J$4-1)*100</f>
        <v>39.56990639</v>
      </c>
      <c r="U26" s="15">
        <f t="shared" si="68"/>
        <v>29.1839758</v>
      </c>
      <c r="V26" s="15">
        <f t="shared" si="68"/>
        <v>64.00704763</v>
      </c>
      <c r="W26" s="15"/>
      <c r="X26" s="8"/>
      <c r="Y26" s="8"/>
      <c r="Z26" s="8"/>
      <c r="AA26" s="8"/>
      <c r="AB26" s="8"/>
      <c r="AC26" s="8"/>
      <c r="AD26" s="8"/>
    </row>
    <row r="27" ht="12.75" customHeight="1">
      <c r="A27" s="8"/>
      <c r="B27" s="14">
        <f>'AfterTaxInc Data 1 (2014)'!B26</f>
        <v>20453</v>
      </c>
      <c r="C27" s="14">
        <f>'AfterTaxInc Data 1 (2014)'!C26</f>
        <v>45603</v>
      </c>
      <c r="D27" s="14">
        <f>'AfterTaxInc Data 2 (2014)'!F26</f>
        <v>130170</v>
      </c>
      <c r="E27" s="14"/>
      <c r="F27" s="15"/>
      <c r="G27" s="16">
        <v>85.873</v>
      </c>
      <c r="H27" s="16">
        <f t="shared" si="2"/>
        <v>1.271144597</v>
      </c>
      <c r="I27" s="8"/>
      <c r="J27" s="14">
        <f t="shared" ref="J27:L27" si="69">B27*$H27</f>
        <v>25998.72045</v>
      </c>
      <c r="K27" s="14">
        <f t="shared" si="69"/>
        <v>57968.00707</v>
      </c>
      <c r="L27" s="14">
        <f t="shared" si="69"/>
        <v>165464.8922</v>
      </c>
      <c r="M27" s="14"/>
      <c r="N27" s="8"/>
      <c r="O27" s="17">
        <f t="shared" ref="O27:Q27" si="70">J27/J26</f>
        <v>1.016991303</v>
      </c>
      <c r="P27" s="17">
        <f t="shared" si="70"/>
        <v>0.9882982134</v>
      </c>
      <c r="Q27" s="17">
        <f t="shared" si="70"/>
        <v>0.9607857514</v>
      </c>
      <c r="R27" s="17"/>
      <c r="S27" s="8"/>
      <c r="T27" s="15">
        <f t="shared" ref="T27:V27" si="71">(J27/J$4-1)*100</f>
        <v>41.94138091</v>
      </c>
      <c r="U27" s="15">
        <f t="shared" si="71"/>
        <v>27.67229249</v>
      </c>
      <c r="V27" s="15">
        <f t="shared" si="71"/>
        <v>57.5756345</v>
      </c>
      <c r="W27" s="15"/>
      <c r="X27" s="8"/>
      <c r="Y27" s="8"/>
      <c r="Z27" s="8"/>
      <c r="AA27" s="8"/>
      <c r="AB27" s="8"/>
      <c r="AC27" s="8"/>
      <c r="AD27" s="8"/>
    </row>
    <row r="28" ht="12.75" customHeight="1">
      <c r="A28" s="8"/>
      <c r="B28" s="14">
        <f>'AfterTaxInc Data 1 (2014)'!B27</f>
        <v>21050</v>
      </c>
      <c r="C28" s="14">
        <f>'AfterTaxInc Data 1 (2014)'!C27</f>
        <v>47171</v>
      </c>
      <c r="D28" s="14">
        <f>'AfterTaxInc Data 2 (2014)'!F27</f>
        <v>139414</v>
      </c>
      <c r="E28" s="14"/>
      <c r="F28" s="15"/>
      <c r="G28" s="16">
        <v>87.572</v>
      </c>
      <c r="H28" s="16">
        <f t="shared" si="2"/>
        <v>1.246482894</v>
      </c>
      <c r="I28" s="8"/>
      <c r="J28" s="14">
        <f t="shared" ref="J28:L28" si="72">B28*$H28</f>
        <v>26238.46492</v>
      </c>
      <c r="K28" s="14">
        <f t="shared" si="72"/>
        <v>58797.8446</v>
      </c>
      <c r="L28" s="14">
        <f t="shared" si="72"/>
        <v>173777.1662</v>
      </c>
      <c r="M28" s="14"/>
      <c r="N28" s="8"/>
      <c r="O28" s="17">
        <f t="shared" ref="O28:Q28" si="73">J28/J27</f>
        <v>1.009221395</v>
      </c>
      <c r="P28" s="17">
        <f t="shared" si="73"/>
        <v>1.01431544</v>
      </c>
      <c r="Q28" s="17">
        <f t="shared" si="73"/>
        <v>1.050235877</v>
      </c>
      <c r="R28" s="17"/>
      <c r="S28" s="8"/>
      <c r="T28" s="15">
        <f t="shared" ref="T28:V28" si="74">(J28/J$4-1)*100</f>
        <v>43.25027846</v>
      </c>
      <c r="U28" s="15">
        <f t="shared" si="74"/>
        <v>29.49997753</v>
      </c>
      <c r="V28" s="15">
        <f t="shared" si="74"/>
        <v>65.49158469</v>
      </c>
      <c r="W28" s="15"/>
      <c r="X28" s="8"/>
      <c r="Y28" s="8"/>
      <c r="Z28" s="8"/>
      <c r="AA28" s="8"/>
      <c r="AB28" s="8"/>
      <c r="AC28" s="8"/>
      <c r="AD28" s="8"/>
    </row>
    <row r="29" ht="12.75" customHeight="1">
      <c r="A29" s="8"/>
      <c r="B29" s="14">
        <f>'AfterTaxInc Data 1 (2014)'!B28</f>
        <v>21979</v>
      </c>
      <c r="C29" s="14">
        <f>'AfterTaxInc Data 1 (2014)'!C28</f>
        <v>49560</v>
      </c>
      <c r="D29" s="14">
        <f>'AfterTaxInc Data 2 (2014)'!F28</f>
        <v>154966</v>
      </c>
      <c r="E29" s="14"/>
      <c r="F29" s="15"/>
      <c r="G29" s="16">
        <v>89.703</v>
      </c>
      <c r="H29" s="16">
        <f t="shared" si="2"/>
        <v>1.216871231</v>
      </c>
      <c r="I29" s="8"/>
      <c r="J29" s="14">
        <f t="shared" ref="J29:L29" si="75">B29*$H29</f>
        <v>26745.61278</v>
      </c>
      <c r="K29" s="14">
        <f t="shared" si="75"/>
        <v>60308.13819</v>
      </c>
      <c r="L29" s="14">
        <f t="shared" si="75"/>
        <v>188573.6671</v>
      </c>
      <c r="M29" s="14"/>
      <c r="N29" s="8"/>
      <c r="O29" s="17">
        <f t="shared" ref="O29:Q29" si="76">J29/J28</f>
        <v>1.019328412</v>
      </c>
      <c r="P29" s="17">
        <f t="shared" si="76"/>
        <v>1.025686207</v>
      </c>
      <c r="Q29" s="17">
        <f t="shared" si="76"/>
        <v>1.085146405</v>
      </c>
      <c r="R29" s="17"/>
      <c r="S29" s="8"/>
      <c r="T29" s="15">
        <f t="shared" ref="T29:V29" si="77">(J29/J$4-1)*100</f>
        <v>46.01907885</v>
      </c>
      <c r="U29" s="15">
        <f t="shared" si="77"/>
        <v>32.82634073</v>
      </c>
      <c r="V29" s="15">
        <f t="shared" si="77"/>
        <v>79.58259814</v>
      </c>
      <c r="W29" s="15"/>
      <c r="X29" s="8"/>
      <c r="Y29" s="8"/>
      <c r="Z29" s="8"/>
      <c r="AA29" s="8"/>
      <c r="AB29" s="8"/>
      <c r="AC29" s="8"/>
      <c r="AD29" s="8"/>
    </row>
    <row r="30" ht="12.75" customHeight="1">
      <c r="A30" s="8">
        <v>2005.0</v>
      </c>
      <c r="B30" s="14">
        <f>'AfterTaxInc Data 1 (2014)'!B29</f>
        <v>23209</v>
      </c>
      <c r="C30" s="14">
        <f>'AfterTaxInc Data 1 (2014)'!C29</f>
        <v>51825</v>
      </c>
      <c r="D30" s="14">
        <f>'AfterTaxInc Data 2 (2014)'!F29</f>
        <v>171854</v>
      </c>
      <c r="E30" s="14"/>
      <c r="F30" s="15"/>
      <c r="G30" s="16">
        <v>92.261</v>
      </c>
      <c r="H30" s="16">
        <f t="shared" si="2"/>
        <v>1.183132635</v>
      </c>
      <c r="I30" s="8"/>
      <c r="J30" s="14">
        <f t="shared" ref="J30:L30" si="78">B30*$H30</f>
        <v>27459.32532</v>
      </c>
      <c r="K30" s="14">
        <f t="shared" si="78"/>
        <v>61315.84879</v>
      </c>
      <c r="L30" s="14">
        <f t="shared" si="78"/>
        <v>203326.0758</v>
      </c>
      <c r="M30" s="14"/>
      <c r="N30" s="8"/>
      <c r="O30" s="17">
        <f t="shared" ref="O30:Q30" si="79">J30/J29</f>
        <v>1.026685219</v>
      </c>
      <c r="P30" s="17">
        <f t="shared" si="79"/>
        <v>1.016709363</v>
      </c>
      <c r="Q30" s="17">
        <f t="shared" si="79"/>
        <v>1.078231541</v>
      </c>
      <c r="R30" s="17"/>
      <c r="S30" s="8"/>
      <c r="T30" s="15">
        <f t="shared" ref="T30:V30" si="80">(J30/J$4-1)*100</f>
        <v>49.91562997</v>
      </c>
      <c r="U30" s="15">
        <f t="shared" si="80"/>
        <v>35.04578433</v>
      </c>
      <c r="V30" s="15">
        <f t="shared" si="80"/>
        <v>93.63162162</v>
      </c>
      <c r="W30" s="15"/>
      <c r="X30" s="8"/>
      <c r="Y30" s="8"/>
      <c r="Z30" s="8"/>
      <c r="AA30" s="8"/>
      <c r="AB30" s="8"/>
      <c r="AC30" s="8"/>
      <c r="AD30" s="8"/>
    </row>
    <row r="31" ht="12.75" customHeight="1">
      <c r="A31" s="8"/>
      <c r="B31" s="14">
        <f>'AfterTaxInc Data 1 (2014)'!B30</f>
        <v>24375</v>
      </c>
      <c r="C31" s="14">
        <f>'AfterTaxInc Data 1 (2014)'!C30</f>
        <v>54182</v>
      </c>
      <c r="D31" s="14">
        <f>'AfterTaxInc Data 2 (2014)'!F30</f>
        <v>183825</v>
      </c>
      <c r="E31" s="14"/>
      <c r="F31" s="15"/>
      <c r="G31" s="16">
        <v>94.729</v>
      </c>
      <c r="H31" s="16">
        <f t="shared" si="2"/>
        <v>1.152308163</v>
      </c>
      <c r="I31" s="8"/>
      <c r="J31" s="14">
        <f t="shared" ref="J31:L31" si="81">B31*$H31</f>
        <v>28087.51148</v>
      </c>
      <c r="K31" s="14">
        <f t="shared" si="81"/>
        <v>62434.3609</v>
      </c>
      <c r="L31" s="14">
        <f t="shared" si="81"/>
        <v>211823.0481</v>
      </c>
      <c r="M31" s="14"/>
      <c r="N31" s="8"/>
      <c r="O31" s="17">
        <f t="shared" ref="O31:Q31" si="82">J31/J30</f>
        <v>1.02287697</v>
      </c>
      <c r="P31" s="17">
        <f t="shared" si="82"/>
        <v>1.018241811</v>
      </c>
      <c r="Q31" s="17">
        <f t="shared" si="82"/>
        <v>1.04178988</v>
      </c>
      <c r="R31" s="17"/>
      <c r="S31" s="8"/>
      <c r="T31" s="15">
        <f t="shared" ref="T31:V31" si="83">(J31/J$4-1)*100</f>
        <v>53.34524535</v>
      </c>
      <c r="U31" s="15">
        <f t="shared" si="83"/>
        <v>37.50926398</v>
      </c>
      <c r="V31" s="15">
        <f t="shared" si="83"/>
        <v>101.7234639</v>
      </c>
      <c r="W31" s="15"/>
      <c r="X31" s="8"/>
      <c r="Y31" s="8"/>
      <c r="Z31" s="8"/>
      <c r="AA31" s="8"/>
      <c r="AB31" s="8"/>
      <c r="AC31" s="8"/>
      <c r="AD31" s="8"/>
    </row>
    <row r="32" ht="12.75" customHeight="1">
      <c r="A32" s="8"/>
      <c r="B32" s="14">
        <f>'AfterTaxInc Data 1 (2014)'!B31</f>
        <v>25711</v>
      </c>
      <c r="C32" s="14">
        <f>'AfterTaxInc Data 1 (2014)'!C31</f>
        <v>57525</v>
      </c>
      <c r="D32" s="14">
        <f>'AfterTaxInc Data 2 (2014)'!F31</f>
        <v>197824</v>
      </c>
      <c r="E32" s="14"/>
      <c r="F32" s="15"/>
      <c r="G32" s="16">
        <v>97.102</v>
      </c>
      <c r="H32" s="16">
        <f t="shared" si="2"/>
        <v>1.124147803</v>
      </c>
      <c r="I32" s="8"/>
      <c r="J32" s="14">
        <f t="shared" ref="J32:L32" si="84">B32*$H32</f>
        <v>28902.96417</v>
      </c>
      <c r="K32" s="14">
        <f t="shared" si="84"/>
        <v>64666.60239</v>
      </c>
      <c r="L32" s="14">
        <f t="shared" si="84"/>
        <v>222383.415</v>
      </c>
      <c r="M32" s="14"/>
      <c r="N32" s="8"/>
      <c r="O32" s="17">
        <f t="shared" ref="O32:Q32" si="85">J32/J31</f>
        <v>1.029032572</v>
      </c>
      <c r="P32" s="17">
        <f t="shared" si="85"/>
        <v>1.035753413</v>
      </c>
      <c r="Q32" s="17">
        <f t="shared" si="85"/>
        <v>1.049854664</v>
      </c>
      <c r="R32" s="17"/>
      <c r="S32" s="8"/>
      <c r="T32" s="15">
        <f t="shared" ref="T32:V32" si="86">(J32/J$4-1)*100</f>
        <v>57.79725218</v>
      </c>
      <c r="U32" s="15">
        <f t="shared" si="86"/>
        <v>42.42568947</v>
      </c>
      <c r="V32" s="15">
        <f t="shared" si="86"/>
        <v>111.7803194</v>
      </c>
      <c r="W32" s="15"/>
      <c r="X32" s="8"/>
      <c r="Y32" s="8"/>
      <c r="Z32" s="8"/>
      <c r="AA32" s="8"/>
      <c r="AB32" s="8"/>
      <c r="AC32" s="8"/>
      <c r="AD32" s="8"/>
    </row>
    <row r="33" ht="12.75" customHeight="1">
      <c r="A33" s="8"/>
      <c r="B33" s="14">
        <f>'AfterTaxInc Data 1 (2014)'!B32</f>
        <v>27569</v>
      </c>
      <c r="C33" s="14">
        <f>'AfterTaxInc Data 1 (2014)'!C32</f>
        <v>59243</v>
      </c>
      <c r="D33" s="14">
        <f>'AfterTaxInc Data 2 (2014)'!F32</f>
        <v>187332</v>
      </c>
      <c r="E33" s="14"/>
      <c r="F33" s="15"/>
      <c r="G33" s="16">
        <v>100.065</v>
      </c>
      <c r="H33" s="16">
        <f t="shared" si="2"/>
        <v>1.09086094</v>
      </c>
      <c r="I33" s="8"/>
      <c r="J33" s="14">
        <f t="shared" ref="J33:L33" si="87">B33*$H33</f>
        <v>30073.94527</v>
      </c>
      <c r="K33" s="14">
        <f t="shared" si="87"/>
        <v>64625.87469</v>
      </c>
      <c r="L33" s="14">
        <f t="shared" si="87"/>
        <v>204353.1617</v>
      </c>
      <c r="M33" s="14"/>
      <c r="N33" s="8"/>
      <c r="O33" s="17">
        <f t="shared" ref="O33:Q33" si="88">J33/J32</f>
        <v>1.040514222</v>
      </c>
      <c r="P33" s="17">
        <f t="shared" si="88"/>
        <v>0.9993701896</v>
      </c>
      <c r="Q33" s="17">
        <f t="shared" si="88"/>
        <v>0.9189226707</v>
      </c>
      <c r="R33" s="17"/>
      <c r="S33" s="8"/>
      <c r="T33" s="15">
        <f t="shared" ref="T33:V33" si="89">(J33/J$4-1)*100</f>
        <v>64.19028502</v>
      </c>
      <c r="U33" s="15">
        <f t="shared" si="89"/>
        <v>42.3359883</v>
      </c>
      <c r="V33" s="15">
        <f t="shared" si="89"/>
        <v>94.60973674</v>
      </c>
      <c r="W33" s="15"/>
      <c r="X33" s="8"/>
      <c r="Y33" s="8"/>
      <c r="Z33" s="8"/>
      <c r="AA33" s="8"/>
      <c r="AB33" s="8"/>
      <c r="AC33" s="8"/>
      <c r="AD33" s="8"/>
    </row>
    <row r="34" ht="12.75" customHeight="1">
      <c r="A34" s="8"/>
      <c r="B34" s="14">
        <f>'AfterTaxInc Data 1 (2014)'!B33</f>
        <v>28657</v>
      </c>
      <c r="C34" s="14">
        <f>'AfterTaxInc Data 1 (2014)'!C33</f>
        <v>58579</v>
      </c>
      <c r="D34" s="14">
        <f>'AfterTaxInc Data 2 (2014)'!F33</f>
        <v>171039</v>
      </c>
      <c r="E34" s="14"/>
      <c r="F34" s="15"/>
      <c r="G34" s="16">
        <v>100.0</v>
      </c>
      <c r="H34" s="16">
        <f t="shared" si="2"/>
        <v>1.09157</v>
      </c>
      <c r="I34" s="8"/>
      <c r="J34" s="14">
        <f t="shared" ref="J34:L34" si="90">B34*$H34</f>
        <v>31281.12149</v>
      </c>
      <c r="K34" s="14">
        <f t="shared" si="90"/>
        <v>63943.07903</v>
      </c>
      <c r="L34" s="14">
        <f t="shared" si="90"/>
        <v>186701.0412</v>
      </c>
      <c r="M34" s="14"/>
      <c r="N34" s="8"/>
      <c r="O34" s="17">
        <f t="shared" ref="O34:Q34" si="91">J34/J33</f>
        <v>1.040140268</v>
      </c>
      <c r="P34" s="17">
        <f t="shared" si="91"/>
        <v>0.9894346395</v>
      </c>
      <c r="Q34" s="17">
        <f t="shared" si="91"/>
        <v>0.9136195383</v>
      </c>
      <c r="R34" s="17"/>
      <c r="S34" s="8"/>
      <c r="T34" s="15">
        <f t="shared" ref="T34:V34" si="92">(J34/J$4-1)*100</f>
        <v>70.78092707</v>
      </c>
      <c r="U34" s="15">
        <f t="shared" si="92"/>
        <v>40.83215727</v>
      </c>
      <c r="V34" s="15">
        <f t="shared" si="92"/>
        <v>77.79925783</v>
      </c>
      <c r="W34" s="15"/>
      <c r="X34" s="8"/>
      <c r="Y34" s="8"/>
      <c r="Z34" s="8"/>
      <c r="AA34" s="8"/>
      <c r="AB34" s="8"/>
      <c r="AC34" s="8"/>
      <c r="AD34" s="8"/>
    </row>
    <row r="35" ht="12.75" customHeight="1">
      <c r="A35" s="8">
        <v>2010.0</v>
      </c>
      <c r="B35" s="14">
        <f>'AfterTaxInc Data 1 (2014)'!B34</f>
        <v>29255</v>
      </c>
      <c r="C35" s="14">
        <f>'AfterTaxInc Data 1 (2014)'!C34</f>
        <v>59322</v>
      </c>
      <c r="D35" s="14">
        <f>'AfterTaxInc Data 2 (2014)'!F34</f>
        <v>181147</v>
      </c>
      <c r="E35" s="14"/>
      <c r="F35" s="15"/>
      <c r="G35" s="16">
        <v>101.653</v>
      </c>
      <c r="H35" s="16">
        <f t="shared" si="2"/>
        <v>1.073819759</v>
      </c>
      <c r="I35" s="8"/>
      <c r="J35" s="14">
        <f t="shared" ref="J35:L35" si="93">B35*$H35</f>
        <v>31414.59706</v>
      </c>
      <c r="K35" s="14">
        <f t="shared" si="93"/>
        <v>63701.13577</v>
      </c>
      <c r="L35" s="14">
        <f t="shared" si="93"/>
        <v>194519.228</v>
      </c>
      <c r="M35" s="14"/>
      <c r="N35" s="8"/>
      <c r="O35" s="17">
        <f t="shared" ref="O35:Q35" si="94">J35/J34</f>
        <v>1.004266969</v>
      </c>
      <c r="P35" s="17">
        <f t="shared" si="94"/>
        <v>0.9962162713</v>
      </c>
      <c r="Q35" s="17">
        <f t="shared" si="94"/>
        <v>1.041875432</v>
      </c>
      <c r="R35" s="17"/>
      <c r="S35" s="8"/>
      <c r="T35" s="15">
        <f t="shared" ref="T35:V35" si="95">(J35/J$4-1)*100</f>
        <v>71.50964396</v>
      </c>
      <c r="U35" s="15">
        <f t="shared" si="95"/>
        <v>40.2992866</v>
      </c>
      <c r="V35" s="15">
        <f t="shared" si="95"/>
        <v>85.24467852</v>
      </c>
      <c r="W35" s="15"/>
      <c r="X35" s="8"/>
      <c r="Y35" s="8"/>
      <c r="Z35" s="8"/>
      <c r="AA35" s="8"/>
      <c r="AB35" s="8"/>
      <c r="AC35" s="8"/>
      <c r="AD35" s="8"/>
    </row>
    <row r="36" ht="12.75" customHeight="1">
      <c r="A36" s="8"/>
      <c r="B36" s="14">
        <f>'AfterTaxInc Data 1 (2014)'!B35</f>
        <v>29841</v>
      </c>
      <c r="C36" s="14">
        <f>'AfterTaxInc Data 1 (2014)'!C35</f>
        <v>60388</v>
      </c>
      <c r="D36" s="14">
        <f>'AfterTaxInc Data 2 (2014)'!F35</f>
        <v>187590</v>
      </c>
      <c r="E36" s="14"/>
      <c r="F36" s="15"/>
      <c r="G36" s="16">
        <v>104.149</v>
      </c>
      <c r="H36" s="16">
        <f t="shared" si="2"/>
        <v>1.048084955</v>
      </c>
      <c r="I36" s="8"/>
      <c r="J36" s="14">
        <f t="shared" ref="J36:L36" si="96">B36*$H36</f>
        <v>31275.90315</v>
      </c>
      <c r="K36" s="14">
        <f t="shared" si="96"/>
        <v>63291.75428</v>
      </c>
      <c r="L36" s="14">
        <f t="shared" si="96"/>
        <v>196610.2567</v>
      </c>
      <c r="M36" s="14"/>
      <c r="N36" s="8"/>
      <c r="O36" s="17">
        <f t="shared" ref="O36:Q36" si="97">J36/J35</f>
        <v>0.9955850488</v>
      </c>
      <c r="P36" s="17">
        <f t="shared" si="97"/>
        <v>0.9935734036</v>
      </c>
      <c r="Q36" s="17">
        <f t="shared" si="97"/>
        <v>1.010749728</v>
      </c>
      <c r="R36" s="17"/>
      <c r="S36" s="8"/>
      <c r="T36" s="18">
        <f t="shared" ref="T36:V36" si="98">(J36/J$4-1)*100</f>
        <v>70.75243726</v>
      </c>
      <c r="U36" s="18">
        <f t="shared" si="98"/>
        <v>39.3976397</v>
      </c>
      <c r="V36" s="18">
        <f t="shared" si="98"/>
        <v>87.23600844</v>
      </c>
      <c r="W36" s="18"/>
      <c r="X36" s="8"/>
      <c r="Y36" s="8"/>
      <c r="Z36" s="8"/>
      <c r="AA36" s="8"/>
      <c r="AB36" s="8"/>
      <c r="AC36" s="8"/>
      <c r="AD36" s="8"/>
    </row>
    <row r="37" ht="12.75" customHeight="1">
      <c r="A37" s="8"/>
      <c r="B37" s="14">
        <f>'AfterTaxInc Data 1 (2014)'!B36</f>
        <v>29994</v>
      </c>
      <c r="C37" s="14">
        <f>'AfterTaxInc Data 1 (2014)'!C36</f>
        <v>61674</v>
      </c>
      <c r="D37" s="14">
        <f>'AfterTaxInc Data 2 (2014)'!F36</f>
        <v>205328</v>
      </c>
      <c r="E37" s="14"/>
      <c r="F37" s="15"/>
      <c r="G37" s="16">
        <v>106.121</v>
      </c>
      <c r="H37" s="16">
        <f t="shared" si="2"/>
        <v>1.028608852</v>
      </c>
      <c r="I37" s="8"/>
      <c r="J37" s="14">
        <f t="shared" ref="J37:L37" si="99">B37*$H37</f>
        <v>30852.09391</v>
      </c>
      <c r="K37" s="14">
        <f t="shared" si="99"/>
        <v>63438.42235</v>
      </c>
      <c r="L37" s="14">
        <f t="shared" si="99"/>
        <v>211202.1984</v>
      </c>
      <c r="M37" s="14"/>
      <c r="N37" s="8"/>
      <c r="O37" s="17">
        <f t="shared" ref="O37:Q37" si="100">J37/J36</f>
        <v>0.9864493366</v>
      </c>
      <c r="P37" s="17">
        <f t="shared" si="100"/>
        <v>1.002317333</v>
      </c>
      <c r="Q37" s="17">
        <f t="shared" si="100"/>
        <v>1.074217601</v>
      </c>
      <c r="R37" s="17"/>
      <c r="S37" s="8"/>
      <c r="T37" s="18">
        <f t="shared" ref="T37:V37" si="101">(J37/J$4-1)*100</f>
        <v>68.43862846</v>
      </c>
      <c r="U37" s="18">
        <f t="shared" si="101"/>
        <v>39.72067046</v>
      </c>
      <c r="V37" s="18">
        <f t="shared" si="101"/>
        <v>101.1322159</v>
      </c>
      <c r="W37" s="18"/>
      <c r="X37" s="8"/>
      <c r="Y37" s="8"/>
      <c r="Z37" s="8"/>
      <c r="AA37" s="8"/>
      <c r="AB37" s="8"/>
      <c r="AC37" s="8"/>
      <c r="AD37" s="8"/>
    </row>
    <row r="38" ht="12.75" customHeight="1">
      <c r="A38" s="8"/>
      <c r="B38" s="14">
        <f>'AfterTaxInc Data 1 (2014)'!B37</f>
        <v>30718</v>
      </c>
      <c r="C38" s="14">
        <f>'AfterTaxInc Data 1 (2014)'!C37</f>
        <v>62708</v>
      </c>
      <c r="D38" s="14">
        <f>'AfterTaxInc Data 2 (2014)'!F37</f>
        <v>194457</v>
      </c>
      <c r="E38" s="14"/>
      <c r="F38" s="15"/>
      <c r="G38" s="16">
        <v>107.532</v>
      </c>
      <c r="H38" s="16">
        <f t="shared" si="2"/>
        <v>1.015111781</v>
      </c>
      <c r="I38" s="8"/>
      <c r="J38" s="14">
        <f t="shared" ref="J38:L38" si="102">B38*$H38</f>
        <v>31182.20368</v>
      </c>
      <c r="K38" s="14">
        <f t="shared" si="102"/>
        <v>63655.62954</v>
      </c>
      <c r="L38" s="14">
        <f t="shared" si="102"/>
        <v>197395.5915</v>
      </c>
      <c r="M38" s="14"/>
      <c r="N38" s="8"/>
      <c r="O38" s="17">
        <f t="shared" ref="O38:Q38" si="103">J38/J37</f>
        <v>1.010699752</v>
      </c>
      <c r="P38" s="17">
        <f t="shared" si="103"/>
        <v>1.003423906</v>
      </c>
      <c r="Q38" s="17">
        <f t="shared" si="103"/>
        <v>0.9346284889</v>
      </c>
      <c r="R38" s="17"/>
      <c r="S38" s="8"/>
      <c r="T38" s="18">
        <f t="shared" ref="T38:V38" si="104">(J38/J$4-1)*100</f>
        <v>70.24088008</v>
      </c>
      <c r="U38" s="18">
        <f t="shared" si="104"/>
        <v>40.1990609</v>
      </c>
      <c r="V38" s="18">
        <f t="shared" si="104"/>
        <v>87.98389898</v>
      </c>
      <c r="W38" s="18"/>
      <c r="X38" s="8"/>
      <c r="Y38" s="8"/>
      <c r="Z38" s="8"/>
      <c r="AA38" s="8"/>
      <c r="AB38" s="8"/>
      <c r="AC38" s="8"/>
      <c r="AD38" s="8"/>
    </row>
    <row r="39" ht="12.75" customHeight="1">
      <c r="A39" s="8"/>
      <c r="B39" s="14">
        <f>'AfterTaxInc Data 1 (2014)'!B38</f>
        <v>31054</v>
      </c>
      <c r="C39" s="14">
        <f>'AfterTaxInc Data 1 (2014)'!C38</f>
        <v>64474</v>
      </c>
      <c r="D39" s="14">
        <f>'AfterTaxInc Data 2 (2014)'!F38</f>
        <v>207286</v>
      </c>
      <c r="E39" s="14"/>
      <c r="F39" s="8"/>
      <c r="G39" s="8">
        <v>109.157</v>
      </c>
      <c r="H39" s="16">
        <f t="shared" si="2"/>
        <v>1</v>
      </c>
      <c r="I39" s="8"/>
      <c r="J39" s="14">
        <f t="shared" ref="J39:L39" si="105">B39*$H39</f>
        <v>31054</v>
      </c>
      <c r="K39" s="14">
        <f t="shared" si="105"/>
        <v>64474</v>
      </c>
      <c r="L39" s="14">
        <f t="shared" si="105"/>
        <v>207286</v>
      </c>
      <c r="M39" s="14"/>
      <c r="N39" s="8"/>
      <c r="O39" s="17">
        <f t="shared" ref="O39:Q39" si="106">J39/J38</f>
        <v>0.9958885626</v>
      </c>
      <c r="P39" s="17">
        <f t="shared" si="106"/>
        <v>1.012856215</v>
      </c>
      <c r="Q39" s="17">
        <f t="shared" si="106"/>
        <v>1.050104505</v>
      </c>
      <c r="R39" s="17"/>
      <c r="S39" s="8"/>
      <c r="T39" s="18">
        <f t="shared" ref="T39:V39" si="107">(J39/J$4-1)*100</f>
        <v>69.54094536</v>
      </c>
      <c r="U39" s="18">
        <f t="shared" si="107"/>
        <v>42.00149017</v>
      </c>
      <c r="V39" s="18">
        <f t="shared" si="107"/>
        <v>97.40273924</v>
      </c>
      <c r="W39" s="18"/>
      <c r="X39" s="8"/>
      <c r="Y39" s="8"/>
      <c r="Z39" s="8"/>
      <c r="AA39" s="8"/>
      <c r="AB39" s="8"/>
      <c r="AC39" s="8"/>
      <c r="AD39" s="8"/>
    </row>
    <row r="40" ht="12.75" customHeight="1">
      <c r="A40" s="19"/>
      <c r="B40" s="8"/>
      <c r="C40" s="19"/>
      <c r="D40" s="8"/>
      <c r="E40" s="8"/>
      <c r="F40" s="8"/>
      <c r="G40" s="8"/>
      <c r="H40" s="8"/>
      <c r="I40" s="8"/>
      <c r="J40" s="8"/>
      <c r="K40" s="8"/>
      <c r="L40" s="8"/>
      <c r="M40" s="8"/>
      <c r="N40" s="8"/>
      <c r="O40" s="20"/>
      <c r="P40" s="20"/>
      <c r="Q40" s="20"/>
      <c r="R40" s="20"/>
      <c r="S40" s="8"/>
      <c r="T40" s="8"/>
      <c r="U40" s="8"/>
      <c r="V40" s="8"/>
      <c r="W40" s="8"/>
      <c r="X40" s="8"/>
      <c r="Y40" s="8"/>
      <c r="Z40" s="8"/>
      <c r="AA40" s="8"/>
      <c r="AB40" s="8"/>
      <c r="AC40" s="8"/>
      <c r="AD40" s="8"/>
    </row>
    <row r="41" ht="12.75" customHeight="1">
      <c r="A41" s="19"/>
      <c r="B41" s="8"/>
      <c r="C41" s="19"/>
      <c r="D41" s="8"/>
      <c r="E41" s="8"/>
      <c r="F41" s="8"/>
      <c r="G41" s="8"/>
      <c r="H41" s="8"/>
      <c r="I41" s="8"/>
      <c r="J41" s="8"/>
      <c r="K41" s="8"/>
      <c r="L41" s="8"/>
      <c r="M41" s="8"/>
      <c r="N41" s="8"/>
      <c r="O41" s="20">
        <f t="shared" ref="O41:Q41" si="108">GEOMEAN(O5:O39)-1</f>
        <v>0.01519788164</v>
      </c>
      <c r="P41" s="20">
        <f t="shared" si="108"/>
        <v>0.01006942649</v>
      </c>
      <c r="Q41" s="20">
        <f t="shared" si="108"/>
        <v>0.01962074308</v>
      </c>
      <c r="R41" s="20"/>
      <c r="S41" s="8"/>
      <c r="T41" s="8"/>
      <c r="U41" s="8"/>
      <c r="V41" s="8"/>
      <c r="W41" s="8"/>
      <c r="X41" s="8"/>
      <c r="Y41" s="8"/>
      <c r="Z41" s="8"/>
      <c r="AA41" s="8"/>
      <c r="AB41" s="8"/>
      <c r="AC41" s="8"/>
      <c r="AD41" s="8"/>
    </row>
    <row r="42" ht="12.75" customHeight="1">
      <c r="A42" s="8"/>
      <c r="B42" s="8" t="s">
        <v>100</v>
      </c>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row>
    <row r="43" ht="12.75" customHeight="1">
      <c r="A43" s="8"/>
      <c r="B43" s="8" t="s">
        <v>101</v>
      </c>
      <c r="C43" s="8" t="s">
        <v>102</v>
      </c>
      <c r="D43" s="8"/>
      <c r="E43" s="8"/>
      <c r="F43" s="8"/>
      <c r="G43" s="8"/>
      <c r="H43" s="8"/>
      <c r="I43" s="8"/>
      <c r="J43" s="8"/>
      <c r="K43" s="8"/>
      <c r="L43" s="8"/>
      <c r="M43" s="8"/>
      <c r="N43" s="8"/>
      <c r="O43" s="8"/>
      <c r="P43" s="8"/>
      <c r="Q43" s="8"/>
      <c r="R43" s="8"/>
      <c r="S43" s="8"/>
      <c r="T43" s="8"/>
      <c r="U43" s="8"/>
      <c r="V43" s="8"/>
      <c r="W43" s="8"/>
      <c r="X43" s="8"/>
      <c r="Y43" s="8"/>
      <c r="Z43" s="8"/>
      <c r="AA43" s="8"/>
      <c r="AB43" s="8"/>
      <c r="AC43" s="8"/>
      <c r="AD43" s="8"/>
    </row>
    <row r="44" ht="12.75" customHeight="1">
      <c r="A44" s="8">
        <v>1979.0</v>
      </c>
      <c r="B44" s="8">
        <v>23510.0</v>
      </c>
      <c r="C44" s="8">
        <f>B44*H4</f>
        <v>64619.05298</v>
      </c>
      <c r="D44" s="8"/>
      <c r="E44" s="8"/>
      <c r="F44" s="8"/>
      <c r="G44" s="8"/>
      <c r="H44" s="8"/>
      <c r="I44" s="8"/>
      <c r="J44" s="8"/>
      <c r="K44" s="8"/>
      <c r="L44" s="8"/>
      <c r="M44" s="8"/>
      <c r="N44" s="8"/>
      <c r="O44" s="8"/>
      <c r="P44" s="8"/>
      <c r="Q44" s="8"/>
      <c r="R44" s="8"/>
      <c r="S44" s="8"/>
      <c r="T44" s="8"/>
      <c r="U44" s="8"/>
      <c r="V44" s="8"/>
      <c r="W44" s="8"/>
      <c r="X44" s="8"/>
      <c r="Y44" s="8"/>
      <c r="Z44" s="8"/>
      <c r="AA44" s="8"/>
      <c r="AB44" s="8"/>
      <c r="AC44" s="8"/>
      <c r="AD44" s="8"/>
    </row>
    <row r="45" ht="12.75" customHeight="1">
      <c r="A45" s="8">
        <v>2014.0</v>
      </c>
      <c r="B45" s="8">
        <v>101732.0</v>
      </c>
      <c r="C45" s="8">
        <f>B45*H39</f>
        <v>101732</v>
      </c>
      <c r="D45" s="8"/>
      <c r="E45" s="8"/>
      <c r="F45" s="8"/>
      <c r="G45" s="8"/>
      <c r="H45" s="8"/>
      <c r="I45" s="8"/>
      <c r="J45" s="8"/>
      <c r="K45" s="8"/>
      <c r="L45" s="8"/>
      <c r="M45" s="8"/>
      <c r="N45" s="8"/>
      <c r="O45" s="8"/>
      <c r="P45" s="8"/>
      <c r="Q45" s="8"/>
      <c r="R45" s="8"/>
      <c r="S45" s="8"/>
      <c r="T45" s="8"/>
      <c r="U45" s="8"/>
      <c r="V45" s="8"/>
      <c r="W45" s="8"/>
      <c r="X45" s="8"/>
      <c r="Y45" s="8"/>
      <c r="Z45" s="8"/>
      <c r="AA45" s="8"/>
      <c r="AB45" s="8"/>
      <c r="AC45" s="8"/>
      <c r="AD45" s="8"/>
    </row>
    <row r="46" ht="12.75" customHeight="1">
      <c r="A46" s="8"/>
      <c r="B46" s="8"/>
      <c r="C46" s="8">
        <f>C45/C44</f>
        <v>1.574334431</v>
      </c>
      <c r="D46" s="8"/>
      <c r="E46" s="8"/>
      <c r="F46" s="8"/>
      <c r="G46" s="8"/>
      <c r="H46" s="8"/>
      <c r="I46" s="8"/>
      <c r="J46" s="8"/>
      <c r="K46" s="8"/>
      <c r="L46" s="8"/>
      <c r="M46" s="8"/>
      <c r="N46" s="8"/>
      <c r="O46" s="8"/>
      <c r="P46" s="8"/>
      <c r="Q46" s="8"/>
      <c r="R46" s="8"/>
      <c r="S46" s="8"/>
      <c r="T46" s="8"/>
      <c r="U46" s="8"/>
      <c r="V46" s="8"/>
      <c r="W46" s="8"/>
      <c r="X46" s="8"/>
      <c r="Y46" s="8"/>
      <c r="Z46" s="8"/>
      <c r="AA46" s="8"/>
      <c r="AB46" s="8"/>
      <c r="AC46" s="8"/>
      <c r="AD46" s="8"/>
    </row>
    <row r="47" ht="12.75" customHeight="1">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row>
    <row r="48" ht="12.75" customHeight="1">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row>
    <row r="49" ht="12.75" customHeight="1">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row>
    <row r="50" ht="12.75" customHeight="1">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row>
    <row r="51" ht="12.75" customHeight="1">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row>
    <row r="52" ht="12.75" customHeight="1">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row>
    <row r="53" ht="12.75" customHeight="1">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row>
    <row r="54" ht="12.75" customHeight="1">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row>
    <row r="55" ht="12.75" customHeight="1">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row>
    <row r="56" ht="12.75" customHeight="1">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row>
    <row r="57" ht="12.75" customHeight="1">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row>
    <row r="58" ht="12.75" customHeight="1">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row>
    <row r="59" ht="12.75" customHeight="1">
      <c r="A59" s="8"/>
      <c r="B59" s="8"/>
      <c r="C59" s="8"/>
      <c r="D59" s="8"/>
      <c r="E59" s="8"/>
      <c r="F59" s="8"/>
      <c r="G59" s="8"/>
      <c r="H59" s="8"/>
      <c r="I59" s="8"/>
      <c r="J59" s="8"/>
      <c r="K59" s="8"/>
      <c r="L59" s="8"/>
      <c r="M59" s="8"/>
      <c r="N59" s="8"/>
      <c r="O59" s="8"/>
      <c r="P59" s="8"/>
      <c r="Q59" s="8"/>
      <c r="R59" s="8"/>
      <c r="S59" s="8"/>
      <c r="T59" s="8"/>
      <c r="U59" s="8"/>
      <c r="V59" s="8"/>
      <c r="W59" s="8"/>
      <c r="X59" s="8"/>
      <c r="Y59" s="8"/>
      <c r="Z59" s="8"/>
      <c r="AA59" s="8"/>
      <c r="AB59" s="8"/>
      <c r="AC59" s="8"/>
      <c r="AD59" s="8"/>
    </row>
    <row r="60" ht="12.75" customHeight="1">
      <c r="A60" s="8"/>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c r="AD60" s="8"/>
    </row>
    <row r="61" ht="12.75" customHeight="1">
      <c r="A61" s="8"/>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row>
    <row r="62" ht="12.75" customHeight="1">
      <c r="A62" s="8"/>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8"/>
      <c r="AD62" s="8"/>
    </row>
    <row r="63" ht="12.75" customHeight="1">
      <c r="A63" s="8"/>
      <c r="B63" s="8"/>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row>
    <row r="64" ht="12.75" customHeight="1">
      <c r="A64" s="8"/>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8"/>
    </row>
    <row r="65" ht="12.75" customHeight="1">
      <c r="A65" s="8"/>
      <c r="B65" s="8"/>
      <c r="C65" s="8"/>
      <c r="D65" s="8"/>
      <c r="E65" s="8"/>
      <c r="F65" s="8"/>
      <c r="G65" s="8"/>
      <c r="H65" s="8"/>
      <c r="I65" s="8"/>
      <c r="J65" s="8"/>
      <c r="K65" s="8"/>
      <c r="L65" s="8"/>
      <c r="M65" s="8"/>
      <c r="N65" s="8"/>
      <c r="O65" s="8"/>
      <c r="P65" s="8"/>
      <c r="Q65" s="8"/>
      <c r="R65" s="8"/>
      <c r="S65" s="8"/>
      <c r="T65" s="8"/>
      <c r="U65" s="8"/>
      <c r="V65" s="8"/>
      <c r="W65" s="8"/>
      <c r="X65" s="8"/>
      <c r="Y65" s="8"/>
      <c r="Z65" s="8"/>
      <c r="AA65" s="8"/>
      <c r="AB65" s="8"/>
      <c r="AC65" s="8"/>
      <c r="AD65" s="8"/>
    </row>
    <row r="66" ht="12.75" customHeight="1">
      <c r="A66" s="8"/>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row>
    <row r="67" ht="12.75" customHeight="1">
      <c r="A67" s="8"/>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row>
    <row r="68" ht="12.75" customHeight="1">
      <c r="A68" s="8"/>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row>
    <row r="69" ht="12.75" customHeight="1">
      <c r="A69" s="8"/>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row>
    <row r="70" ht="12.75" customHeight="1">
      <c r="A70" s="8"/>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c r="AD70" s="8"/>
    </row>
    <row r="71" ht="12.75" customHeight="1">
      <c r="A71" s="8"/>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row>
    <row r="72" ht="12.75" customHeight="1">
      <c r="A72" s="8"/>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row>
    <row r="73" ht="12.75" customHeight="1">
      <c r="A73" s="8"/>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row>
    <row r="74" ht="12.75" customHeight="1">
      <c r="A74" s="8"/>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row>
    <row r="75" ht="12.75" customHeight="1">
      <c r="A75" s="8"/>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row>
    <row r="76" ht="12.75" customHeight="1">
      <c r="A76" s="8"/>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row>
    <row r="77" ht="12.75" customHeight="1">
      <c r="A77" s="8"/>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row>
    <row r="78" ht="12.75" customHeight="1">
      <c r="A78" s="8"/>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row>
    <row r="79" ht="12.75" customHeight="1">
      <c r="A79" s="8"/>
      <c r="B79" s="8"/>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row>
    <row r="80" ht="12.75" customHeight="1">
      <c r="A80" s="8"/>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row>
    <row r="81" ht="12.75" customHeight="1">
      <c r="A81" s="8"/>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row>
    <row r="82" ht="12.75" customHeight="1">
      <c r="A82" s="8"/>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row>
    <row r="83" ht="12.75" customHeight="1">
      <c r="A83" s="8"/>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row>
    <row r="84" ht="12.75" customHeight="1">
      <c r="A84" s="8"/>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row>
    <row r="85" ht="12.75" customHeight="1">
      <c r="A85" s="8"/>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row>
    <row r="86" ht="12.75" customHeight="1">
      <c r="A86" s="8"/>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row>
    <row r="87" ht="12.75" customHeight="1">
      <c r="A87" s="8"/>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row>
    <row r="88" ht="12.75" customHeight="1">
      <c r="A88" s="8"/>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8"/>
      <c r="AD88" s="8"/>
    </row>
    <row r="89" ht="12.75" customHeight="1">
      <c r="A89" s="8"/>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c r="AD89" s="8"/>
    </row>
    <row r="90" ht="12.75" customHeight="1">
      <c r="A90" s="8"/>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c r="AD90" s="8"/>
    </row>
    <row r="91" ht="12.75" customHeight="1">
      <c r="A91" s="8"/>
      <c r="B91" s="8"/>
      <c r="C91" s="8"/>
      <c r="D91" s="8"/>
      <c r="E91" s="8"/>
      <c r="F91" s="8"/>
      <c r="G91" s="8"/>
      <c r="H91" s="8"/>
      <c r="I91" s="8"/>
      <c r="J91" s="8"/>
      <c r="K91" s="8"/>
      <c r="L91" s="8"/>
      <c r="M91" s="8"/>
      <c r="N91" s="8"/>
      <c r="O91" s="8"/>
      <c r="P91" s="8"/>
      <c r="Q91" s="8"/>
      <c r="R91" s="8"/>
      <c r="S91" s="8"/>
      <c r="T91" s="8"/>
      <c r="U91" s="8"/>
      <c r="V91" s="8"/>
      <c r="W91" s="8"/>
      <c r="X91" s="8"/>
      <c r="Y91" s="8"/>
      <c r="Z91" s="8"/>
      <c r="AA91" s="8"/>
      <c r="AB91" s="8"/>
      <c r="AC91" s="8"/>
      <c r="AD91" s="8"/>
    </row>
    <row r="92" ht="12.75" customHeight="1">
      <c r="A92" s="8"/>
      <c r="B92" s="8"/>
      <c r="C92" s="8"/>
      <c r="D92" s="8"/>
      <c r="E92" s="8"/>
      <c r="F92" s="8"/>
      <c r="G92" s="8"/>
      <c r="H92" s="8"/>
      <c r="I92" s="8"/>
      <c r="J92" s="8"/>
      <c r="K92" s="8"/>
      <c r="L92" s="8"/>
      <c r="M92" s="8"/>
      <c r="N92" s="8"/>
      <c r="O92" s="8"/>
      <c r="P92" s="8"/>
      <c r="Q92" s="8"/>
      <c r="R92" s="8"/>
      <c r="S92" s="8"/>
      <c r="T92" s="8"/>
      <c r="U92" s="8"/>
      <c r="V92" s="8"/>
      <c r="W92" s="8"/>
      <c r="X92" s="8"/>
      <c r="Y92" s="8"/>
      <c r="Z92" s="8"/>
      <c r="AA92" s="8"/>
      <c r="AB92" s="8"/>
      <c r="AC92" s="8"/>
      <c r="AD92" s="8"/>
    </row>
    <row r="93" ht="12.75" customHeight="1">
      <c r="A93" s="8"/>
      <c r="B93" s="8"/>
      <c r="C93" s="8"/>
      <c r="D93" s="8"/>
      <c r="E93" s="8"/>
      <c r="F93" s="8"/>
      <c r="G93" s="8"/>
      <c r="H93" s="8"/>
      <c r="I93" s="8"/>
      <c r="J93" s="8"/>
      <c r="K93" s="8"/>
      <c r="L93" s="8"/>
      <c r="M93" s="8"/>
      <c r="N93" s="8"/>
      <c r="O93" s="8"/>
      <c r="P93" s="8"/>
      <c r="Q93" s="8"/>
      <c r="R93" s="8"/>
      <c r="S93" s="8"/>
      <c r="T93" s="8"/>
      <c r="U93" s="8"/>
      <c r="V93" s="8"/>
      <c r="W93" s="8"/>
      <c r="X93" s="8"/>
      <c r="Y93" s="8"/>
      <c r="Z93" s="8"/>
      <c r="AA93" s="8"/>
      <c r="AB93" s="8"/>
      <c r="AC93" s="8"/>
      <c r="AD93" s="8"/>
    </row>
    <row r="94" ht="12.75" customHeight="1">
      <c r="A94" s="8"/>
      <c r="B94" s="8"/>
      <c r="C94" s="8"/>
      <c r="D94" s="8"/>
      <c r="E94" s="8"/>
      <c r="F94" s="8"/>
      <c r="G94" s="8"/>
      <c r="H94" s="8"/>
      <c r="I94" s="8"/>
      <c r="J94" s="8"/>
      <c r="K94" s="8"/>
      <c r="L94" s="8"/>
      <c r="M94" s="8"/>
      <c r="N94" s="8"/>
      <c r="O94" s="8"/>
      <c r="P94" s="8"/>
      <c r="Q94" s="8"/>
      <c r="R94" s="8"/>
      <c r="S94" s="8"/>
      <c r="T94" s="8"/>
      <c r="U94" s="8"/>
      <c r="V94" s="8"/>
      <c r="W94" s="8"/>
      <c r="X94" s="8"/>
      <c r="Y94" s="8"/>
      <c r="Z94" s="8"/>
      <c r="AA94" s="8"/>
      <c r="AB94" s="8"/>
      <c r="AC94" s="8"/>
      <c r="AD94" s="8"/>
    </row>
    <row r="95" ht="12.75" customHeight="1">
      <c r="A95" s="8"/>
      <c r="B95" s="8"/>
      <c r="C95" s="8"/>
      <c r="D95" s="8"/>
      <c r="E95" s="8"/>
      <c r="F95" s="8"/>
      <c r="G95" s="8"/>
      <c r="H95" s="8"/>
      <c r="I95" s="8"/>
      <c r="J95" s="8"/>
      <c r="K95" s="8"/>
      <c r="L95" s="8"/>
      <c r="M95" s="8"/>
      <c r="N95" s="8"/>
      <c r="O95" s="8"/>
      <c r="P95" s="8"/>
      <c r="Q95" s="8"/>
      <c r="R95" s="8"/>
      <c r="S95" s="8"/>
      <c r="T95" s="8"/>
      <c r="U95" s="8"/>
      <c r="V95" s="8"/>
      <c r="W95" s="8"/>
      <c r="X95" s="8"/>
      <c r="Y95" s="8"/>
      <c r="Z95" s="8"/>
      <c r="AA95" s="8"/>
      <c r="AB95" s="8"/>
      <c r="AC95" s="8"/>
      <c r="AD95" s="8"/>
    </row>
    <row r="96" ht="12.75" customHeight="1">
      <c r="A96" s="8"/>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c r="AD96" s="8"/>
    </row>
    <row r="97" ht="12.75" customHeight="1">
      <c r="A97" s="8"/>
      <c r="B97" s="8"/>
      <c r="C97" s="8"/>
      <c r="D97" s="8"/>
      <c r="E97" s="8"/>
      <c r="F97" s="8"/>
      <c r="G97" s="8"/>
      <c r="H97" s="8"/>
      <c r="I97" s="8"/>
      <c r="J97" s="8"/>
      <c r="K97" s="8"/>
      <c r="L97" s="8"/>
      <c r="M97" s="8"/>
      <c r="N97" s="8"/>
      <c r="O97" s="8"/>
      <c r="P97" s="8"/>
      <c r="Q97" s="8"/>
      <c r="R97" s="8"/>
      <c r="S97" s="8"/>
      <c r="T97" s="8"/>
      <c r="U97" s="8"/>
      <c r="V97" s="8"/>
      <c r="W97" s="8"/>
      <c r="X97" s="8"/>
      <c r="Y97" s="8"/>
      <c r="Z97" s="8"/>
      <c r="AA97" s="8"/>
      <c r="AB97" s="8"/>
      <c r="AC97" s="8"/>
      <c r="AD97" s="8"/>
    </row>
    <row r="98" ht="12.75" customHeight="1">
      <c r="A98" s="8"/>
      <c r="B98" s="8"/>
      <c r="C98" s="8"/>
      <c r="D98" s="8"/>
      <c r="E98" s="8"/>
      <c r="F98" s="8"/>
      <c r="G98" s="8"/>
      <c r="H98" s="8"/>
      <c r="I98" s="8"/>
      <c r="J98" s="8"/>
      <c r="K98" s="8"/>
      <c r="L98" s="8"/>
      <c r="M98" s="8"/>
      <c r="N98" s="8"/>
      <c r="O98" s="8"/>
      <c r="P98" s="8"/>
      <c r="Q98" s="8"/>
      <c r="R98" s="8"/>
      <c r="S98" s="8"/>
      <c r="T98" s="8"/>
      <c r="U98" s="8"/>
      <c r="V98" s="8"/>
      <c r="W98" s="8"/>
      <c r="X98" s="8"/>
      <c r="Y98" s="8"/>
      <c r="Z98" s="8"/>
      <c r="AA98" s="8"/>
      <c r="AB98" s="8"/>
      <c r="AC98" s="8"/>
      <c r="AD98" s="8"/>
    </row>
    <row r="99" ht="12.75" customHeight="1">
      <c r="A99" s="8"/>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8"/>
      <c r="AD99" s="8"/>
    </row>
    <row r="100" ht="12.75" customHeight="1">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row>
    <row r="101" ht="12.75" customHeight="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row>
    <row r="102" ht="12.75" customHeight="1">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row>
    <row r="103" ht="12.75" customHeight="1">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row>
    <row r="104" ht="12.75" customHeight="1">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row>
    <row r="105" ht="12.75" customHeight="1">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row>
    <row r="106" ht="12.75" customHeight="1">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row>
    <row r="107" ht="12.75" customHeight="1">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row>
    <row r="108" ht="12.75" customHeight="1">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row>
    <row r="109" ht="12.75" customHeight="1">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row>
    <row r="110" ht="12.75" customHeight="1">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row>
    <row r="111" ht="12.75" customHeight="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row>
    <row r="112" ht="12.75" customHeight="1">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row>
    <row r="113" ht="12.75"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row>
    <row r="114" ht="12.75"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row>
    <row r="115" ht="12.75" customHeight="1">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row>
    <row r="116" ht="12.75" customHeight="1">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row>
    <row r="117" ht="12.75" customHeight="1">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row>
    <row r="118" ht="12.75" customHeight="1">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row>
    <row r="119" ht="12.75" customHeight="1">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row>
    <row r="120" ht="12.75" customHeight="1">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row>
    <row r="121" ht="12.75" customHeight="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row>
    <row r="122" ht="12.75" customHeight="1">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row>
    <row r="123" ht="12.75" customHeight="1">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row>
    <row r="124" ht="12.75" customHeight="1">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row>
    <row r="125" ht="12.75" customHeight="1">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row>
    <row r="126" ht="12.75" customHeight="1">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row>
    <row r="127" ht="12.75" customHeight="1">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row>
    <row r="128" ht="12.75" customHeight="1">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row>
    <row r="129" ht="12.75" customHeight="1">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row>
    <row r="130" ht="12.75" customHeight="1">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row>
    <row r="131" ht="12.75" customHeight="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row>
    <row r="132" ht="12.75" customHeight="1">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row>
    <row r="133" ht="12.75" customHeight="1">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row>
    <row r="134" ht="12.75" customHeight="1">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row>
    <row r="135" ht="12.75" customHeight="1">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row>
    <row r="136" ht="12.75" customHeight="1">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row>
    <row r="137" ht="12.75" customHeight="1">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row>
    <row r="138" ht="12.75" customHeight="1">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row>
    <row r="139" ht="12.75" customHeight="1">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row>
    <row r="140" ht="12.75" customHeight="1">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row>
    <row r="141" ht="12.75" customHeight="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row>
    <row r="142" ht="12.75" customHeight="1">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row>
    <row r="143" ht="12.75" customHeight="1">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row>
    <row r="144" ht="12.75" customHeight="1">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row>
    <row r="145" ht="12.75" customHeight="1">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row>
    <row r="146" ht="12.75" customHeight="1">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row>
    <row r="147" ht="12.75" customHeight="1">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row>
    <row r="148" ht="12.75"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row>
    <row r="149" ht="12.75"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row>
    <row r="150" ht="12.75" customHeight="1">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row>
    <row r="151" ht="12.75" customHeight="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row>
    <row r="152" ht="12.75" customHeight="1">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row>
    <row r="153" ht="12.75" customHeight="1">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row>
    <row r="154" ht="12.75" customHeight="1">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row>
    <row r="155" ht="12.75"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row>
    <row r="156" ht="12.75" customHeight="1">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row>
    <row r="157" ht="12.75" customHeight="1">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row>
    <row r="158" ht="12.75" customHeight="1">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row>
    <row r="159" ht="12.75" customHeight="1">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row>
    <row r="160" ht="12.75" customHeight="1">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row>
    <row r="161" ht="12.75" customHeight="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row>
    <row r="162" ht="12.75" customHeight="1">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row>
    <row r="163" ht="12.75" customHeight="1">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row>
    <row r="164" ht="12.75" customHeight="1">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row>
    <row r="165" ht="12.75" customHeight="1">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row>
    <row r="166" ht="12.75" customHeight="1">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row>
    <row r="167" ht="12.75"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row>
    <row r="168" ht="12.75" customHeight="1">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row>
    <row r="169" ht="12.75" customHeight="1">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row>
    <row r="170" ht="12.75" customHeight="1">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row>
    <row r="171" ht="12.75"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row>
    <row r="172" ht="12.75"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row>
    <row r="173" ht="12.75" customHeight="1">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row>
    <row r="174" ht="12.75" customHeight="1">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row>
    <row r="175" ht="12.75" customHeight="1">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row>
    <row r="176" ht="12.75"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row>
    <row r="177" ht="12.75"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row>
    <row r="178" ht="12.75"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row>
    <row r="179" ht="12.75"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row>
    <row r="180" ht="12.75"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row>
    <row r="181" ht="12.75"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row>
    <row r="182" ht="12.75"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row>
    <row r="183" ht="12.75"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row>
    <row r="184" ht="12.75"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row>
    <row r="185" ht="12.75"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row>
    <row r="186" ht="12.75"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row>
    <row r="187" ht="12.75"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row>
    <row r="188" ht="12.75"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row>
    <row r="189" ht="12.75"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row>
    <row r="190" ht="12.75"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row>
    <row r="191" ht="12.75"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row>
    <row r="192" ht="12.75"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row>
    <row r="193" ht="12.75"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row>
    <row r="194" ht="12.75"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row>
    <row r="195" ht="12.75"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row>
    <row r="196" ht="12.75"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row>
    <row r="197" ht="12.75"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row>
    <row r="198" ht="12.75"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row>
    <row r="199" ht="12.75"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row>
    <row r="200" ht="12.7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row>
    <row r="201" ht="12.7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row>
    <row r="202" ht="12.7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row>
    <row r="203" ht="12.7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row>
    <row r="204" ht="12.7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row>
    <row r="205" ht="12.7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row>
    <row r="206" ht="12.7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row>
    <row r="207" ht="12.7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row>
    <row r="208" ht="12.7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row>
    <row r="209" ht="12.7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row>
    <row r="210" ht="12.7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row>
    <row r="211" ht="12.7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row>
    <row r="212" ht="12.7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row>
    <row r="213" ht="12.7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row>
    <row r="214" ht="12.7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row>
    <row r="215" ht="12.7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row>
    <row r="216" ht="12.7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row>
    <row r="217" ht="12.7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row>
    <row r="218" ht="12.7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row>
    <row r="219" ht="12.7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row>
    <row r="220" ht="12.7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row>
    <row r="221" ht="12.7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row>
    <row r="222" ht="12.7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row>
    <row r="223" ht="12.7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row>
    <row r="224" ht="12.7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row>
    <row r="225" ht="12.7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row>
    <row r="226" ht="12.7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row>
    <row r="227" ht="12.7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row>
    <row r="228" ht="12.7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row>
    <row r="229" ht="12.7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row>
    <row r="230" ht="12.7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row>
    <row r="231" ht="12.7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row>
    <row r="232" ht="12.7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row>
    <row r="233" ht="12.7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row>
    <row r="234" ht="12.7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row>
    <row r="235" ht="12.7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row>
    <row r="236" ht="12.7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row>
    <row r="237" ht="12.7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row>
    <row r="238" ht="12.7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row>
    <row r="239" ht="12.7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row>
    <row r="240" ht="12.7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row>
    <row r="241" ht="12.7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row>
    <row r="242" ht="12.7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row>
    <row r="243" ht="12.7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row>
    <row r="244" ht="12.7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row>
    <row r="245" ht="12.7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row>
    <row r="246" ht="12.7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row>
    <row r="247" ht="12.7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row>
    <row r="248" ht="12.7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row>
    <row r="249" ht="12.7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row>
    <row r="250" ht="12.7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row>
    <row r="251" ht="12.7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row>
    <row r="252" ht="12.7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row>
    <row r="253" ht="12.7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row>
    <row r="254" ht="12.7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row>
    <row r="255" ht="12.7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row>
    <row r="256" ht="12.7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row>
    <row r="257" ht="12.7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row>
    <row r="258" ht="12.7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row>
    <row r="259" ht="12.7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row>
    <row r="260" ht="12.7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row>
    <row r="261" ht="12.7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row>
    <row r="262" ht="12.7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row>
    <row r="263" ht="12.7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row>
    <row r="264" ht="12.7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row>
    <row r="265" ht="12.7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row>
    <row r="266" ht="12.7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row>
    <row r="267" ht="12.7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row>
    <row r="268" ht="12.7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row>
    <row r="269" ht="12.7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row>
    <row r="270" ht="12.7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row>
    <row r="271" ht="12.7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row>
    <row r="272" ht="12.7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row>
    <row r="273" ht="12.7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row>
    <row r="274" ht="12.7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row>
    <row r="275" ht="12.7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row>
    <row r="276" ht="12.7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row>
    <row r="277" ht="12.7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row>
    <row r="278" ht="12.7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row>
    <row r="279" ht="12.7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row>
    <row r="280" ht="12.7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row>
    <row r="281" ht="12.7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row>
    <row r="282" ht="12.7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row>
    <row r="283" ht="12.7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row>
    <row r="284" ht="12.7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row>
    <row r="285" ht="12.7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row>
    <row r="286" ht="12.7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row>
    <row r="287" ht="12.7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row>
    <row r="288" ht="12.7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row>
    <row r="289" ht="12.7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row>
    <row r="290" ht="12.7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row>
    <row r="291" ht="12.7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row>
    <row r="292" ht="12.7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row>
    <row r="293" ht="12.7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row>
    <row r="294" ht="12.7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row>
    <row r="295" ht="12.7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row>
    <row r="296" ht="12.7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row>
    <row r="297" ht="12.7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row>
    <row r="298" ht="12.7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row>
    <row r="299" ht="12.7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row>
    <row r="300" ht="12.7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row>
    <row r="301" ht="12.7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row>
    <row r="302" ht="12.7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row>
    <row r="303" ht="12.7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row>
    <row r="304" ht="12.7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row>
    <row r="305" ht="12.7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row>
    <row r="306" ht="12.7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row>
    <row r="307" ht="12.7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row>
    <row r="308" ht="12.7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row>
    <row r="309" ht="12.7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row>
    <row r="310" ht="12.7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row>
    <row r="311" ht="12.7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row>
    <row r="312" ht="12.7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row>
    <row r="313" ht="12.7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row>
    <row r="314" ht="12.7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row>
    <row r="315" ht="12.7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row>
    <row r="316" ht="12.7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row>
    <row r="317" ht="12.7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row>
    <row r="318" ht="12.7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row>
    <row r="319" ht="12.7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row>
    <row r="320" ht="12.7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row>
    <row r="321" ht="12.7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row>
    <row r="322" ht="12.7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row>
    <row r="323" ht="12.7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row>
    <row r="324" ht="12.7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row>
    <row r="325" ht="12.7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row>
    <row r="326" ht="12.7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row>
    <row r="327" ht="12.7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row>
    <row r="328" ht="12.7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row>
    <row r="329" ht="12.7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row>
    <row r="330" ht="12.7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row>
    <row r="331" ht="12.7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row>
    <row r="332" ht="12.7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row>
    <row r="333" ht="12.7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row>
    <row r="334" ht="12.7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row>
    <row r="335" ht="12.7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row>
    <row r="336" ht="12.7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row>
    <row r="337" ht="12.7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row>
    <row r="338" ht="12.7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row>
    <row r="339" ht="12.7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row>
    <row r="340" ht="12.7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row>
    <row r="341" ht="12.7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row>
    <row r="342" ht="12.7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row>
    <row r="343" ht="12.7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row>
    <row r="344" ht="12.7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row>
    <row r="345" ht="12.7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row>
    <row r="346" ht="12.7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row>
    <row r="347" ht="12.7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row>
    <row r="348" ht="12.7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row>
    <row r="349" ht="12.7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row>
    <row r="350" ht="12.7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row>
    <row r="351" ht="12.7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row>
    <row r="352" ht="12.7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row>
    <row r="353" ht="12.7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row>
    <row r="354" ht="12.7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row>
    <row r="355" ht="12.7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row>
    <row r="356" ht="12.7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row>
    <row r="357" ht="12.7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row>
    <row r="358" ht="12.7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row>
    <row r="359" ht="12.7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row>
    <row r="360" ht="12.7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row>
    <row r="361" ht="12.7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row>
    <row r="362" ht="12.7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row>
    <row r="363" ht="12.7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row>
    <row r="364" ht="12.7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row>
    <row r="365" ht="12.7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row>
    <row r="366" ht="12.7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row>
    <row r="367" ht="12.7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row>
    <row r="368" ht="12.7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row>
    <row r="369" ht="12.7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row>
    <row r="370" ht="12.7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row>
    <row r="371" ht="12.7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row>
    <row r="372" ht="12.7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row>
    <row r="373" ht="12.7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row>
    <row r="374" ht="12.7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row>
    <row r="375" ht="12.7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row>
    <row r="376" ht="12.7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row>
    <row r="377" ht="12.7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row>
    <row r="378" ht="12.7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row>
    <row r="379" ht="12.7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row>
    <row r="380" ht="12.7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row>
    <row r="381" ht="12.7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row>
    <row r="382" ht="12.7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row>
    <row r="383" ht="12.7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row>
    <row r="384" ht="12.7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row>
    <row r="385" ht="12.7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row>
    <row r="386" ht="12.7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row>
    <row r="387" ht="12.7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row>
    <row r="388" ht="12.7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row>
    <row r="389" ht="12.7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row>
    <row r="390" ht="12.7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row>
    <row r="391" ht="12.7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row>
    <row r="392" ht="12.7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row>
    <row r="393" ht="12.7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row>
    <row r="394" ht="12.7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row>
    <row r="395" ht="12.7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row>
    <row r="396" ht="12.7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row>
    <row r="397" ht="12.7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row>
    <row r="398" ht="12.7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row>
    <row r="399" ht="12.7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row>
    <row r="400" ht="12.7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row>
    <row r="401" ht="12.7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row>
    <row r="402" ht="12.7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row>
    <row r="403" ht="12.7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row>
    <row r="404" ht="12.7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row>
    <row r="405" ht="12.7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row>
    <row r="406" ht="12.7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row>
    <row r="407" ht="12.7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row>
    <row r="408" ht="12.7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row>
    <row r="409" ht="12.7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row>
    <row r="410" ht="12.7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row>
    <row r="411" ht="12.7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row>
    <row r="412" ht="12.7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row>
    <row r="413" ht="12.7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row>
    <row r="414" ht="12.7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row>
    <row r="415" ht="12.7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row>
    <row r="416" ht="12.7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row>
    <row r="417" ht="12.7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row>
    <row r="418" ht="12.7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row>
    <row r="419" ht="12.7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row>
    <row r="420" ht="12.7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row>
    <row r="421" ht="12.7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row>
    <row r="422" ht="12.7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row>
    <row r="423" ht="12.7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row>
    <row r="424" ht="12.7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row>
    <row r="425" ht="12.7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row>
    <row r="426" ht="12.7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row>
    <row r="427" ht="12.7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row>
    <row r="428" ht="12.7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row>
    <row r="429" ht="12.7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row>
    <row r="430" ht="12.7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row>
    <row r="431" ht="12.7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row>
    <row r="432" ht="12.7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row>
    <row r="433" ht="12.7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row>
    <row r="434" ht="12.7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row>
    <row r="435" ht="12.7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row>
    <row r="436" ht="12.7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row>
    <row r="437" ht="12.7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row>
    <row r="438" ht="12.7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row>
    <row r="439" ht="12.7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row>
    <row r="440" ht="12.7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row>
    <row r="441" ht="12.7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row>
    <row r="442" ht="12.7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row>
    <row r="443" ht="12.7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row>
    <row r="444" ht="12.7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row>
    <row r="445" ht="12.7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row>
    <row r="446" ht="12.7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row>
    <row r="447" ht="12.7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row>
    <row r="448" ht="12.7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row>
    <row r="449" ht="12.7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row>
    <row r="450" ht="12.7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row>
    <row r="451" ht="12.7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row>
    <row r="452" ht="12.7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row>
    <row r="453" ht="12.7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row>
    <row r="454" ht="12.7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row>
    <row r="455" ht="12.7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row>
    <row r="456" ht="12.7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row>
    <row r="457" ht="12.7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row>
    <row r="458" ht="12.7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row>
    <row r="459" ht="12.7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row>
    <row r="460" ht="12.7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row>
    <row r="461" ht="12.7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row>
    <row r="462" ht="12.7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row>
    <row r="463" ht="12.7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row>
    <row r="464" ht="12.7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row>
    <row r="465" ht="12.7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row>
    <row r="466" ht="12.7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row>
    <row r="467" ht="12.7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row>
    <row r="468" ht="12.7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row>
    <row r="469" ht="12.7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row>
    <row r="470" ht="12.7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row>
    <row r="471" ht="12.7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row>
    <row r="472" ht="12.7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row>
    <row r="473" ht="12.7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row>
    <row r="474" ht="12.7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row>
    <row r="475" ht="12.7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row>
    <row r="476" ht="12.7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row>
    <row r="477" ht="12.7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row>
    <row r="478" ht="12.7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row>
    <row r="479" ht="12.7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row>
    <row r="480" ht="12.7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row>
    <row r="481" ht="12.7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row>
    <row r="482" ht="12.7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row>
    <row r="483" ht="12.7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row>
    <row r="484" ht="12.7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row>
    <row r="485" ht="12.7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row>
    <row r="486" ht="12.7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row>
    <row r="487" ht="12.7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row>
    <row r="488" ht="12.7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row>
    <row r="489" ht="12.7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row>
    <row r="490" ht="12.7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row>
    <row r="491" ht="12.7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row>
    <row r="492" ht="12.7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row>
    <row r="493" ht="12.7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row>
    <row r="494" ht="12.7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row>
    <row r="495" ht="12.7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row>
    <row r="496" ht="12.7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row>
    <row r="497" ht="12.7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row>
    <row r="498" ht="12.7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row>
    <row r="499" ht="12.7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row>
    <row r="500" ht="12.7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row>
    <row r="501" ht="12.7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row>
    <row r="502" ht="12.7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row>
    <row r="503" ht="12.7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row>
    <row r="504" ht="12.7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row>
    <row r="505" ht="12.7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row>
    <row r="506" ht="12.7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row>
    <row r="507" ht="12.7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row>
    <row r="508" ht="12.7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row>
    <row r="509" ht="12.7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row>
    <row r="510" ht="12.7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row>
    <row r="511" ht="12.7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row>
    <row r="512" ht="12.7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row>
    <row r="513" ht="12.7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row>
    <row r="514" ht="12.7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row>
    <row r="515" ht="12.7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row>
    <row r="516" ht="12.7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row>
    <row r="517" ht="12.7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row>
    <row r="518" ht="12.7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row>
    <row r="519" ht="12.7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row>
    <row r="520" ht="12.7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row>
    <row r="521" ht="12.7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row>
    <row r="522" ht="12.7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row>
    <row r="523" ht="12.7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row>
    <row r="524" ht="12.7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row>
    <row r="525" ht="12.7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row>
    <row r="526" ht="12.7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row>
    <row r="527" ht="12.7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row>
    <row r="528" ht="12.7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row>
    <row r="529" ht="12.7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row>
    <row r="530" ht="12.7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row>
    <row r="531" ht="12.7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row>
    <row r="532" ht="12.7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row>
    <row r="533" ht="12.7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row>
    <row r="534" ht="12.7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row>
    <row r="535" ht="12.7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row>
    <row r="536" ht="12.7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row>
    <row r="537" ht="12.7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row>
    <row r="538" ht="12.7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row>
    <row r="539" ht="12.7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row>
    <row r="540" ht="12.7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row>
    <row r="541" ht="12.7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row>
    <row r="542" ht="12.7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row>
    <row r="543" ht="12.7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row>
    <row r="544" ht="12.7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row>
    <row r="545" ht="12.7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row>
    <row r="546" ht="12.7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row>
    <row r="547" ht="12.7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row>
    <row r="548" ht="12.7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row>
    <row r="549" ht="12.7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row>
    <row r="550" ht="12.7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row>
    <row r="551" ht="12.7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row>
    <row r="552" ht="12.7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row>
    <row r="553" ht="12.7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row>
    <row r="554" ht="12.7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row>
    <row r="555" ht="12.7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row>
    <row r="556" ht="12.7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row>
    <row r="557" ht="12.7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row>
    <row r="558" ht="12.7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row>
    <row r="559" ht="12.7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row>
    <row r="560" ht="12.7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row>
    <row r="561" ht="12.7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row>
    <row r="562" ht="12.7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row>
    <row r="563" ht="12.7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row>
    <row r="564" ht="12.7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row>
    <row r="565" ht="12.7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row>
    <row r="566" ht="12.7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row>
    <row r="567" ht="12.7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row>
    <row r="568" ht="12.7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row>
    <row r="569" ht="12.7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row>
    <row r="570" ht="12.7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row>
    <row r="571" ht="12.7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row>
    <row r="572" ht="12.7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row>
    <row r="573" ht="12.7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row>
    <row r="574" ht="12.7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row>
    <row r="575" ht="12.7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row>
    <row r="576" ht="12.7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row>
    <row r="577" ht="12.7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row>
    <row r="578" ht="12.7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row>
    <row r="579" ht="12.7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row>
    <row r="580" ht="12.7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row>
    <row r="581" ht="12.7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row>
    <row r="582" ht="12.7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row>
    <row r="583" ht="12.7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row>
    <row r="584" ht="12.7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row>
    <row r="585" ht="12.7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row>
    <row r="586" ht="12.7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row>
    <row r="587" ht="12.7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row>
    <row r="588" ht="12.7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row>
    <row r="589" ht="12.7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row>
    <row r="590" ht="12.7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row>
    <row r="591" ht="12.7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row>
    <row r="592" ht="12.7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row>
    <row r="593" ht="12.7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row>
    <row r="594" ht="12.7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row>
    <row r="595" ht="12.7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row>
    <row r="596" ht="12.7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row>
    <row r="597" ht="12.7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row>
    <row r="598" ht="12.7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row>
    <row r="599" ht="12.7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row>
    <row r="600" ht="12.7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row>
    <row r="601" ht="12.7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row>
    <row r="602" ht="12.7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row>
    <row r="603" ht="12.7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row>
    <row r="604" ht="12.7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row>
    <row r="605" ht="12.7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row>
    <row r="606" ht="12.7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row>
    <row r="607" ht="12.7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row>
    <row r="608" ht="12.7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row>
    <row r="609" ht="12.7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row>
    <row r="610" ht="12.7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row>
    <row r="611" ht="12.7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row>
    <row r="612" ht="12.7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row>
    <row r="613" ht="12.7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row>
    <row r="614" ht="12.7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row>
    <row r="615" ht="12.7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row>
    <row r="616" ht="12.7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row>
    <row r="617" ht="12.7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row>
    <row r="618" ht="12.7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row>
    <row r="619" ht="12.7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row>
    <row r="620" ht="12.7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row>
    <row r="621" ht="12.7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row>
    <row r="622" ht="12.7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row>
    <row r="623" ht="12.7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row>
    <row r="624" ht="12.7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row>
    <row r="625" ht="12.7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row>
    <row r="626" ht="12.7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row>
    <row r="627" ht="12.7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row>
    <row r="628" ht="12.7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row>
    <row r="629" ht="12.7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row>
    <row r="630" ht="12.7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row>
    <row r="631" ht="12.7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row>
    <row r="632" ht="12.7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row>
    <row r="633" ht="12.7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row>
    <row r="634" ht="12.7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row>
    <row r="635" ht="12.7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row>
    <row r="636" ht="12.7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row>
    <row r="637" ht="12.7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row>
    <row r="638" ht="12.7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row>
    <row r="639" ht="12.7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row>
    <row r="640" ht="12.7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row>
    <row r="641" ht="12.7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row>
    <row r="642" ht="12.7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row>
    <row r="643" ht="12.7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row>
    <row r="644" ht="12.7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row>
    <row r="645" ht="12.7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row>
    <row r="646" ht="12.7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row>
    <row r="647" ht="12.7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row>
    <row r="648" ht="12.7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row>
    <row r="649" ht="12.7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row>
    <row r="650" ht="12.7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row>
    <row r="651" ht="12.7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row>
    <row r="652" ht="12.7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row>
    <row r="653" ht="12.7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row>
    <row r="654" ht="12.7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row>
    <row r="655" ht="12.7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row>
    <row r="656" ht="12.7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row>
    <row r="657" ht="12.7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row>
    <row r="658" ht="12.7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row>
    <row r="659" ht="12.7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row>
    <row r="660" ht="12.7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row>
    <row r="661" ht="12.7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row>
    <row r="662" ht="12.7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row>
    <row r="663" ht="12.7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row>
    <row r="664" ht="12.7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row>
    <row r="665" ht="12.7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row>
    <row r="666" ht="12.7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row>
    <row r="667" ht="12.7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row>
    <row r="668" ht="12.7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row>
    <row r="669" ht="12.7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row>
    <row r="670" ht="12.7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row>
    <row r="671" ht="12.7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row>
    <row r="672" ht="12.7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row>
    <row r="673" ht="12.7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row>
    <row r="674" ht="12.7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row>
    <row r="675" ht="12.7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row>
    <row r="676" ht="12.7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row>
    <row r="677" ht="12.7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row>
    <row r="678" ht="12.7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row>
    <row r="679" ht="12.7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row>
    <row r="680" ht="12.7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row>
    <row r="681" ht="12.7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row>
    <row r="682" ht="12.7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row>
    <row r="683" ht="12.7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row>
    <row r="684" ht="12.7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row>
    <row r="685" ht="12.7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row>
    <row r="686" ht="12.7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row>
    <row r="687" ht="12.7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row>
    <row r="688" ht="12.7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row>
    <row r="689" ht="12.7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row>
    <row r="690" ht="12.7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row>
    <row r="691" ht="12.7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row>
    <row r="692" ht="12.7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row>
    <row r="693" ht="12.7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row>
    <row r="694" ht="12.7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row>
    <row r="695" ht="12.7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row>
    <row r="696" ht="12.7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row>
    <row r="697" ht="12.7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row>
    <row r="698" ht="12.7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row>
    <row r="699" ht="12.7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row>
    <row r="700" ht="12.7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row>
    <row r="701" ht="12.7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row>
    <row r="702" ht="12.7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row>
    <row r="703" ht="12.7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row>
    <row r="704" ht="12.7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row>
    <row r="705" ht="12.7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row>
    <row r="706" ht="12.7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row>
    <row r="707" ht="12.7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row>
    <row r="708" ht="12.7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row>
    <row r="709" ht="12.7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row>
    <row r="710" ht="12.7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row>
    <row r="711" ht="12.7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row>
    <row r="712" ht="12.7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row>
    <row r="713" ht="12.7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row>
    <row r="714" ht="12.7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row>
    <row r="715" ht="12.7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row>
    <row r="716" ht="12.7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row>
    <row r="717" ht="12.7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row>
    <row r="718" ht="12.7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row>
    <row r="719" ht="12.7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row>
    <row r="720" ht="12.7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row>
    <row r="721" ht="12.7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row>
    <row r="722" ht="12.7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row>
    <row r="723" ht="12.7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row>
    <row r="724" ht="12.7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row>
    <row r="725" ht="12.7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row>
    <row r="726" ht="12.7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row>
    <row r="727" ht="12.7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row>
    <row r="728" ht="12.7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row>
    <row r="729" ht="12.7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row>
    <row r="730" ht="12.7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row>
    <row r="731" ht="12.7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row>
    <row r="732" ht="12.7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row>
    <row r="733" ht="12.7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row>
    <row r="734" ht="12.7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row>
    <row r="735" ht="12.7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row>
    <row r="736" ht="12.7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row>
    <row r="737" ht="12.7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row>
    <row r="738" ht="12.7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row>
    <row r="739" ht="12.7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row>
    <row r="740" ht="12.7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row>
    <row r="741" ht="12.7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row>
    <row r="742" ht="12.7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row>
    <row r="743" ht="12.7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row>
    <row r="744" ht="12.7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row>
    <row r="745" ht="12.7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row>
    <row r="746" ht="12.7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row>
    <row r="747" ht="12.7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row>
    <row r="748" ht="12.7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row>
    <row r="749" ht="12.7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row>
    <row r="750" ht="12.7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row>
    <row r="751" ht="12.7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row>
    <row r="752" ht="12.7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row>
    <row r="753" ht="12.7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row>
    <row r="754" ht="12.7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row>
    <row r="755" ht="12.7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row>
    <row r="756" ht="12.7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row>
    <row r="757" ht="12.7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row>
    <row r="758" ht="12.7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row>
    <row r="759" ht="12.7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row>
    <row r="760" ht="12.7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row>
    <row r="761" ht="12.7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row>
    <row r="762" ht="12.7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row>
    <row r="763" ht="12.7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row>
    <row r="764" ht="12.7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row>
    <row r="765" ht="12.7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row>
    <row r="766" ht="12.7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row>
    <row r="767" ht="12.7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row>
    <row r="768" ht="12.7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row>
    <row r="769" ht="12.7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row>
    <row r="770" ht="12.7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row>
    <row r="771" ht="12.7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row>
    <row r="772" ht="12.7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row>
    <row r="773" ht="12.7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row>
    <row r="774" ht="12.7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row>
    <row r="775" ht="12.7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row>
    <row r="776" ht="12.7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row>
    <row r="777" ht="12.7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row>
    <row r="778" ht="12.7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row>
    <row r="779" ht="12.7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row>
    <row r="780" ht="12.7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row>
    <row r="781" ht="12.7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row>
    <row r="782" ht="12.7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row>
    <row r="783" ht="12.7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row>
    <row r="784" ht="12.7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row>
    <row r="785" ht="12.7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row>
    <row r="786" ht="12.7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row>
    <row r="787" ht="12.7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row>
    <row r="788" ht="12.7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row>
    <row r="789" ht="12.7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row>
    <row r="790" ht="12.7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row>
    <row r="791" ht="12.7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row>
    <row r="792" ht="12.7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row>
    <row r="793" ht="12.7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row>
    <row r="794" ht="12.7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row>
    <row r="795" ht="12.7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row>
    <row r="796" ht="12.7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row>
    <row r="797" ht="12.7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row>
    <row r="798" ht="12.7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row>
    <row r="799" ht="12.7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row>
    <row r="800" ht="12.7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row>
    <row r="801" ht="12.7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row>
    <row r="802" ht="12.7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row>
    <row r="803" ht="12.7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row>
    <row r="804" ht="12.7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row>
    <row r="805" ht="12.7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row>
    <row r="806" ht="12.7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row>
    <row r="807" ht="12.7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row>
    <row r="808" ht="12.7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row>
    <row r="809" ht="12.7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row>
    <row r="810" ht="12.7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row>
    <row r="811" ht="12.7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row>
    <row r="812" ht="12.7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row>
    <row r="813" ht="12.7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row>
    <row r="814" ht="12.7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row>
    <row r="815" ht="12.7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row>
    <row r="816" ht="12.7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row>
    <row r="817" ht="12.7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row>
    <row r="818" ht="12.7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row>
    <row r="819" ht="12.7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row>
    <row r="820" ht="12.7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row>
    <row r="821" ht="12.7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row>
    <row r="822" ht="12.7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row>
    <row r="823" ht="12.7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row>
    <row r="824" ht="12.7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row>
    <row r="825" ht="12.7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row>
    <row r="826" ht="12.7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row>
    <row r="827" ht="12.7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row>
    <row r="828" ht="12.7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row>
    <row r="829" ht="12.7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row>
    <row r="830" ht="12.7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row>
    <row r="831" ht="12.7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row>
    <row r="832" ht="12.7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row>
    <row r="833" ht="12.7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row>
    <row r="834" ht="12.7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row>
    <row r="835" ht="12.7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row>
    <row r="836" ht="12.7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row>
    <row r="837" ht="12.7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row>
    <row r="838" ht="12.7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row>
    <row r="839" ht="12.7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row>
    <row r="840" ht="12.7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row>
    <row r="841" ht="12.7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row>
    <row r="842" ht="12.7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row>
    <row r="843" ht="12.7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row>
    <row r="844" ht="12.7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row>
    <row r="845" ht="12.7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row>
    <row r="846" ht="12.7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row>
    <row r="847" ht="12.7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row>
    <row r="848" ht="12.7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row>
    <row r="849" ht="12.7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row>
    <row r="850" ht="12.7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row>
    <row r="851" ht="12.7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row>
    <row r="852" ht="12.7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row>
    <row r="853" ht="12.7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row>
    <row r="854" ht="12.7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row>
    <row r="855" ht="12.7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row>
    <row r="856" ht="12.7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row>
    <row r="857" ht="12.7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row>
    <row r="858" ht="12.7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row>
    <row r="859" ht="12.7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row>
    <row r="860" ht="12.7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row>
    <row r="861" ht="12.7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row>
    <row r="862" ht="12.7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row>
    <row r="863" ht="12.7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row>
    <row r="864" ht="12.7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row>
    <row r="865" ht="12.7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row>
    <row r="866" ht="12.7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row>
    <row r="867" ht="12.7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row>
    <row r="868" ht="12.7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row>
    <row r="869" ht="12.7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row>
    <row r="870" ht="12.7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row>
    <row r="871" ht="12.7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row>
    <row r="872" ht="12.7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row>
    <row r="873" ht="12.7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row>
    <row r="874" ht="12.7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row>
    <row r="875" ht="12.7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row>
    <row r="876" ht="12.7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row>
    <row r="877" ht="12.7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row>
    <row r="878" ht="12.7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row>
    <row r="879" ht="12.7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row>
    <row r="880" ht="12.7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row>
    <row r="881" ht="12.7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row>
    <row r="882" ht="12.7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row>
    <row r="883" ht="12.7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row>
    <row r="884" ht="12.7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row>
    <row r="885" ht="12.7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row>
    <row r="886" ht="12.7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row>
    <row r="887" ht="12.7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row>
    <row r="888" ht="12.7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row>
    <row r="889" ht="12.7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row>
    <row r="890" ht="12.7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row>
    <row r="891" ht="12.7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row>
    <row r="892" ht="12.7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row>
    <row r="893" ht="12.7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row>
    <row r="894" ht="12.7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row>
    <row r="895" ht="12.7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row>
    <row r="896" ht="12.7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row>
    <row r="897" ht="12.7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row>
    <row r="898" ht="12.7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row>
    <row r="899" ht="12.7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row>
    <row r="900" ht="12.7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row>
    <row r="901" ht="12.7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row>
    <row r="902" ht="12.7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row>
    <row r="903" ht="12.7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row>
    <row r="904" ht="12.7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row>
    <row r="905" ht="12.7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row>
    <row r="906" ht="12.7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row>
    <row r="907" ht="12.7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row>
    <row r="908" ht="12.7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row>
    <row r="909" ht="12.7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row>
    <row r="910" ht="12.7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row>
    <row r="911" ht="12.7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row>
    <row r="912" ht="12.7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row>
    <row r="913" ht="12.7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row>
    <row r="914" ht="12.7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row>
    <row r="915" ht="12.7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row>
    <row r="916" ht="12.7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row>
    <row r="917" ht="12.7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row>
    <row r="918" ht="12.7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row>
    <row r="919" ht="12.7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row>
    <row r="920" ht="12.7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row>
    <row r="921" ht="12.7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row>
    <row r="922" ht="12.7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row>
    <row r="923" ht="12.7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row>
    <row r="924" ht="12.7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row>
    <row r="925" ht="12.7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row>
    <row r="926" ht="12.7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row>
    <row r="927" ht="12.7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row>
    <row r="928" ht="12.7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row>
    <row r="929" ht="12.7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row>
    <row r="930" ht="12.7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row>
    <row r="931" ht="12.7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row>
    <row r="932" ht="12.7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row>
    <row r="933" ht="12.7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row>
    <row r="934" ht="12.7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row>
    <row r="935" ht="12.7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row>
    <row r="936" ht="12.7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row>
    <row r="937" ht="12.7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row>
    <row r="938" ht="12.7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row>
    <row r="939" ht="12.7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row>
    <row r="940" ht="12.7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row>
    <row r="941" ht="12.7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row>
    <row r="942" ht="12.7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row>
    <row r="943" ht="12.7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row>
    <row r="944" ht="12.7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row>
    <row r="945" ht="12.7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row>
    <row r="946" ht="12.7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row>
    <row r="947" ht="12.7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row>
    <row r="948" ht="12.7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row>
    <row r="949" ht="12.7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row>
    <row r="950" ht="12.7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row>
    <row r="951" ht="12.7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row>
    <row r="952" ht="12.7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row>
    <row r="953" ht="12.7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row>
    <row r="954" ht="12.7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row>
    <row r="955" ht="12.7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row>
    <row r="956" ht="12.7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row>
    <row r="957" ht="12.7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row>
    <row r="958" ht="12.7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row>
    <row r="959" ht="12.7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row>
    <row r="960" ht="12.7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row>
    <row r="961" ht="12.7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row>
    <row r="962" ht="12.7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row>
    <row r="963" ht="12.7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row>
    <row r="964" ht="12.7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row>
    <row r="965" ht="12.7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row>
    <row r="966" ht="12.7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row>
    <row r="967" ht="12.7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row>
    <row r="968" ht="12.7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row>
    <row r="969" ht="12.7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row>
    <row r="970" ht="12.7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row>
    <row r="971" ht="12.7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row>
    <row r="972" ht="12.7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row>
    <row r="973" ht="12.7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row>
    <row r="974" ht="12.7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row>
    <row r="975" ht="12.7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row>
    <row r="976" ht="12.7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row>
    <row r="977" ht="12.7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row>
    <row r="978" ht="12.7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row>
    <row r="979" ht="12.7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row>
    <row r="980" ht="12.7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row>
    <row r="981" ht="12.7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row>
    <row r="982" ht="12.7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row>
    <row r="983" ht="12.7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row>
    <row r="984" ht="12.7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row>
    <row r="985" ht="12.7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row>
    <row r="986" ht="12.7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row>
    <row r="987" ht="12.7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row>
    <row r="988" ht="12.7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row>
    <row r="989" ht="12.7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row>
    <row r="990" ht="12.7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row>
    <row r="991" ht="12.7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row>
    <row r="992" ht="12.7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row>
    <row r="993" ht="12.7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row>
    <row r="994" ht="12.7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row>
    <row r="995" ht="12.7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row>
    <row r="996" ht="12.7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row>
    <row r="997" ht="12.7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row>
    <row r="998" ht="12.7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row>
    <row r="999" ht="12.7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row>
    <row r="1000" ht="12.7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row>
  </sheetData>
  <mergeCells count="4">
    <mergeCell ref="B1:E1"/>
    <mergeCell ref="J1:M1"/>
    <mergeCell ref="O1:R1"/>
    <mergeCell ref="T1:W1"/>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ABF8F"/>
  </sheetPr>
  <sheetViews>
    <sheetView workbookViewId="0"/>
  </sheetViews>
  <sheetFormatPr customHeight="1" defaultColWidth="14.43" defaultRowHeight="15.0"/>
  <cols>
    <col customWidth="1" min="1" max="1" width="17.86"/>
    <col customWidth="1" min="2" max="2" width="13.86"/>
    <col customWidth="1" min="3" max="4" width="13.43"/>
    <col customWidth="1" min="5" max="5" width="14.29"/>
    <col customWidth="1" min="6" max="6" width="18.86"/>
    <col customWidth="1" min="7" max="7" width="13.57"/>
    <col customWidth="1" min="8" max="8" width="15.14"/>
    <col customWidth="1" min="9" max="10" width="8.14"/>
    <col customWidth="1" min="11" max="11" width="6.0"/>
    <col customWidth="1" min="12" max="12" width="7.14"/>
    <col customWidth="1" min="13" max="13" width="9.86"/>
    <col customWidth="1" min="14" max="14" width="5.71"/>
    <col customWidth="1" min="15" max="15" width="9.71"/>
    <col customWidth="1" min="16" max="16" width="7.0"/>
    <col customWidth="1" min="17" max="17" width="9.71"/>
    <col customWidth="1" min="18" max="18" width="18.0"/>
    <col customWidth="1" min="19" max="26" width="9.14"/>
  </cols>
  <sheetData>
    <row r="1" ht="12.75" customHeight="1">
      <c r="A1" s="1" t="s">
        <v>103</v>
      </c>
      <c r="B1" s="1"/>
      <c r="C1" s="1"/>
      <c r="D1" s="1"/>
      <c r="E1" s="1"/>
      <c r="F1" s="1"/>
      <c r="G1" s="1"/>
      <c r="H1" s="1"/>
      <c r="I1" s="1"/>
      <c r="J1" s="1"/>
      <c r="K1" s="1"/>
      <c r="L1" s="1"/>
      <c r="M1" s="1"/>
      <c r="N1" s="1"/>
      <c r="O1" s="1"/>
      <c r="P1" s="1"/>
      <c r="Q1" s="1"/>
      <c r="R1" s="1"/>
      <c r="S1" s="1"/>
      <c r="T1" s="1"/>
      <c r="U1" s="1"/>
      <c r="V1" s="1"/>
      <c r="W1" s="1"/>
      <c r="X1" s="1"/>
      <c r="Y1" s="1"/>
      <c r="Z1" s="1"/>
    </row>
    <row r="2" ht="12.75" customHeight="1">
      <c r="A2" s="1"/>
      <c r="B2" s="1" t="s">
        <v>3</v>
      </c>
      <c r="C2" s="1" t="s">
        <v>4</v>
      </c>
      <c r="D2" s="7" t="s">
        <v>5</v>
      </c>
      <c r="E2" s="7" t="s">
        <v>6</v>
      </c>
      <c r="F2" s="7" t="s">
        <v>7</v>
      </c>
      <c r="G2" s="1" t="s">
        <v>8</v>
      </c>
      <c r="H2" s="1" t="s">
        <v>9</v>
      </c>
      <c r="I2" s="1"/>
      <c r="J2" s="1"/>
      <c r="K2" s="1"/>
      <c r="L2" s="1"/>
      <c r="M2" s="1"/>
      <c r="N2" s="1"/>
      <c r="O2" s="1"/>
      <c r="P2" s="1"/>
      <c r="Q2" s="1"/>
      <c r="R2" s="1"/>
      <c r="S2" s="1"/>
      <c r="T2" s="1"/>
      <c r="U2" s="1"/>
      <c r="V2" s="1"/>
      <c r="W2" s="1"/>
      <c r="X2" s="1"/>
      <c r="Y2" s="1"/>
      <c r="Z2" s="1"/>
    </row>
    <row r="3" ht="12.75" customHeight="1">
      <c r="A3" s="1">
        <v>1979.0</v>
      </c>
      <c r="B3" s="1">
        <v>6664.0</v>
      </c>
      <c r="C3" s="1">
        <v>16519.0</v>
      </c>
      <c r="D3" s="1">
        <v>33176.0</v>
      </c>
      <c r="E3" s="1">
        <v>130703.0</v>
      </c>
      <c r="F3" s="7"/>
      <c r="G3" s="1" t="s">
        <v>10</v>
      </c>
      <c r="H3" s="1" t="s">
        <v>11</v>
      </c>
      <c r="I3" s="1"/>
      <c r="J3" s="1"/>
      <c r="K3" s="1"/>
      <c r="L3" s="1"/>
      <c r="M3" s="1"/>
      <c r="N3" s="1"/>
      <c r="O3" s="1"/>
      <c r="P3" s="1"/>
      <c r="Q3" s="1"/>
      <c r="R3" s="1"/>
      <c r="S3" s="1"/>
      <c r="T3" s="1"/>
      <c r="U3" s="1"/>
      <c r="V3" s="1"/>
      <c r="W3" s="1"/>
      <c r="X3" s="1"/>
      <c r="Y3" s="1"/>
      <c r="Z3" s="1"/>
    </row>
    <row r="4" ht="12.75" customHeight="1">
      <c r="A4" s="1">
        <v>1980.0</v>
      </c>
      <c r="B4" s="1">
        <v>7299.0</v>
      </c>
      <c r="C4" s="1">
        <v>17716.0</v>
      </c>
      <c r="D4" s="1">
        <v>35741.0</v>
      </c>
      <c r="E4" s="1">
        <v>143152.0</v>
      </c>
      <c r="F4" s="7"/>
      <c r="G4" s="1" t="s">
        <v>12</v>
      </c>
      <c r="H4" s="1" t="s">
        <v>11</v>
      </c>
      <c r="I4" s="1"/>
      <c r="J4" s="1"/>
      <c r="K4" s="1"/>
      <c r="L4" s="1"/>
      <c r="M4" s="1"/>
      <c r="N4" s="1"/>
      <c r="O4" s="1"/>
      <c r="P4" s="1"/>
      <c r="Q4" s="1"/>
      <c r="R4" s="1"/>
      <c r="S4" s="1"/>
      <c r="T4" s="1"/>
      <c r="U4" s="1"/>
      <c r="V4" s="1"/>
      <c r="W4" s="1"/>
      <c r="X4" s="1"/>
      <c r="Y4" s="1"/>
      <c r="Z4" s="1"/>
    </row>
    <row r="5" ht="12.75" customHeight="1">
      <c r="A5" s="1">
        <v>1981.0</v>
      </c>
      <c r="B5" s="1">
        <v>7896.0</v>
      </c>
      <c r="C5" s="1">
        <v>19196.0</v>
      </c>
      <c r="D5" s="1">
        <v>38651.0</v>
      </c>
      <c r="E5" s="1">
        <v>161443.0</v>
      </c>
      <c r="F5" s="7"/>
      <c r="G5" s="1" t="s">
        <v>13</v>
      </c>
      <c r="H5" s="1" t="s">
        <v>11</v>
      </c>
      <c r="I5" s="1"/>
      <c r="J5" s="1"/>
      <c r="K5" s="1"/>
      <c r="L5" s="1"/>
      <c r="M5" s="1"/>
      <c r="N5" s="1"/>
      <c r="O5" s="1"/>
      <c r="P5" s="1"/>
      <c r="Q5" s="1"/>
      <c r="R5" s="1"/>
      <c r="S5" s="1"/>
      <c r="T5" s="1"/>
      <c r="U5" s="1"/>
      <c r="V5" s="1"/>
      <c r="W5" s="1"/>
      <c r="X5" s="1"/>
      <c r="Y5" s="1"/>
      <c r="Z5" s="1"/>
    </row>
    <row r="6" ht="12.75" customHeight="1">
      <c r="A6" s="1">
        <v>1982.0</v>
      </c>
      <c r="B6" s="1">
        <v>8221.0</v>
      </c>
      <c r="C6" s="1">
        <v>20324.0</v>
      </c>
      <c r="D6" s="1">
        <v>41880.0</v>
      </c>
      <c r="E6" s="1">
        <v>188850.0</v>
      </c>
      <c r="F6" s="7"/>
      <c r="G6" s="1" t="s">
        <v>14</v>
      </c>
      <c r="H6" s="1" t="s">
        <v>11</v>
      </c>
      <c r="I6" s="1"/>
      <c r="J6" s="1"/>
      <c r="K6" s="1"/>
      <c r="L6" s="1"/>
      <c r="M6" s="1"/>
      <c r="N6" s="1"/>
      <c r="O6" s="1"/>
      <c r="P6" s="1"/>
      <c r="Q6" s="1"/>
      <c r="R6" s="1"/>
      <c r="S6" s="1"/>
      <c r="T6" s="1"/>
      <c r="U6" s="1"/>
      <c r="V6" s="1"/>
      <c r="W6" s="1"/>
      <c r="X6" s="1"/>
      <c r="Y6" s="1"/>
      <c r="Z6" s="1"/>
    </row>
    <row r="7" ht="12.75" customHeight="1">
      <c r="A7" s="1">
        <v>1983.0</v>
      </c>
      <c r="B7" s="1">
        <v>8351.0</v>
      </c>
      <c r="C7" s="1">
        <v>21012.0</v>
      </c>
      <c r="D7" s="1">
        <v>45060.0</v>
      </c>
      <c r="E7" s="1">
        <v>215890.0</v>
      </c>
      <c r="F7" s="7"/>
      <c r="G7" s="1" t="s">
        <v>15</v>
      </c>
      <c r="H7" s="1" t="s">
        <v>11</v>
      </c>
      <c r="I7" s="1"/>
      <c r="J7" s="1"/>
      <c r="K7" s="1"/>
      <c r="L7" s="1"/>
      <c r="M7" s="1"/>
      <c r="N7" s="1"/>
      <c r="O7" s="1"/>
      <c r="P7" s="1"/>
      <c r="Q7" s="1"/>
      <c r="R7" s="1"/>
      <c r="S7" s="1"/>
      <c r="T7" s="1"/>
      <c r="U7" s="1"/>
      <c r="V7" s="1"/>
      <c r="W7" s="1"/>
      <c r="X7" s="1"/>
      <c r="Y7" s="1"/>
      <c r="Z7" s="1"/>
    </row>
    <row r="8" ht="12.75" customHeight="1">
      <c r="A8" s="1">
        <v>1984.0</v>
      </c>
      <c r="B8" s="1">
        <v>8830.0</v>
      </c>
      <c r="C8" s="1">
        <v>22986.0</v>
      </c>
      <c r="D8" s="1">
        <v>50111.0</v>
      </c>
      <c r="E8" s="1">
        <v>247933.0</v>
      </c>
      <c r="F8" s="7"/>
      <c r="G8" s="1" t="s">
        <v>16</v>
      </c>
      <c r="H8" s="1" t="s">
        <v>11</v>
      </c>
      <c r="I8" s="1"/>
      <c r="J8" s="1"/>
      <c r="K8" s="1"/>
      <c r="L8" s="1"/>
      <c r="M8" s="1"/>
      <c r="N8" s="1"/>
      <c r="O8" s="1"/>
      <c r="P8" s="1"/>
      <c r="Q8" s="1"/>
      <c r="R8" s="1"/>
      <c r="S8" s="1"/>
      <c r="T8" s="1"/>
      <c r="U8" s="1"/>
      <c r="V8" s="1"/>
      <c r="W8" s="1"/>
      <c r="X8" s="1"/>
      <c r="Y8" s="1"/>
      <c r="Z8" s="1"/>
    </row>
    <row r="9" ht="12.75" customHeight="1">
      <c r="A9" s="1">
        <v>1985.0</v>
      </c>
      <c r="B9" s="1">
        <v>9266.0</v>
      </c>
      <c r="C9" s="1">
        <v>23799.0</v>
      </c>
      <c r="D9" s="1">
        <v>51714.0</v>
      </c>
      <c r="E9" s="1">
        <v>277155.0</v>
      </c>
      <c r="F9" s="7"/>
      <c r="G9" s="1" t="s">
        <v>17</v>
      </c>
      <c r="H9" s="1" t="s">
        <v>11</v>
      </c>
      <c r="I9" s="1"/>
      <c r="J9" s="1"/>
      <c r="K9" s="1"/>
      <c r="L9" s="1"/>
      <c r="M9" s="1"/>
      <c r="N9" s="1"/>
      <c r="O9" s="1"/>
      <c r="P9" s="1"/>
      <c r="Q9" s="1"/>
      <c r="R9" s="1"/>
      <c r="S9" s="1"/>
      <c r="T9" s="1"/>
      <c r="U9" s="1"/>
      <c r="V9" s="1"/>
      <c r="W9" s="1"/>
      <c r="X9" s="1"/>
      <c r="Y9" s="1"/>
      <c r="Z9" s="1"/>
    </row>
    <row r="10" ht="12.75" customHeight="1">
      <c r="A10" s="1">
        <v>1986.0</v>
      </c>
      <c r="B10" s="1">
        <v>9477.0</v>
      </c>
      <c r="C10" s="1">
        <v>24887.0</v>
      </c>
      <c r="D10" s="1">
        <v>56124.0</v>
      </c>
      <c r="E10" s="1">
        <v>378394.0</v>
      </c>
      <c r="F10" s="7"/>
      <c r="G10" s="1" t="s">
        <v>18</v>
      </c>
      <c r="H10" s="1" t="s">
        <v>11</v>
      </c>
      <c r="I10" s="1"/>
      <c r="J10" s="1"/>
      <c r="K10" s="1"/>
      <c r="L10" s="1"/>
      <c r="M10" s="1"/>
      <c r="N10" s="1"/>
      <c r="O10" s="1"/>
      <c r="P10" s="1"/>
      <c r="Q10" s="1"/>
      <c r="R10" s="1"/>
      <c r="S10" s="1"/>
      <c r="T10" s="1"/>
      <c r="U10" s="1"/>
      <c r="V10" s="1"/>
      <c r="W10" s="1"/>
      <c r="X10" s="1"/>
      <c r="Y10" s="1"/>
      <c r="Z10" s="1"/>
    </row>
    <row r="11" ht="12.75" customHeight="1">
      <c r="A11" s="1">
        <v>1987.0</v>
      </c>
      <c r="B11" s="1">
        <v>9803.0</v>
      </c>
      <c r="C11" s="1">
        <v>25608.0</v>
      </c>
      <c r="D11" s="1">
        <v>57345.0</v>
      </c>
      <c r="E11" s="1">
        <v>290627.0</v>
      </c>
      <c r="F11" s="7"/>
      <c r="G11" s="1" t="s">
        <v>19</v>
      </c>
      <c r="H11" s="1" t="s">
        <v>11</v>
      </c>
      <c r="I11" s="1"/>
      <c r="J11" s="1"/>
      <c r="K11" s="1"/>
      <c r="L11" s="1"/>
      <c r="M11" s="1"/>
      <c r="N11" s="1"/>
      <c r="O11" s="1"/>
      <c r="P11" s="1"/>
      <c r="Q11" s="1"/>
      <c r="R11" s="1"/>
      <c r="S11" s="1"/>
      <c r="T11" s="1"/>
      <c r="U11" s="1"/>
      <c r="V11" s="1"/>
      <c r="W11" s="1"/>
      <c r="X11" s="1"/>
      <c r="Y11" s="1"/>
      <c r="Z11" s="1"/>
    </row>
    <row r="12" ht="12.75" customHeight="1">
      <c r="A12" s="1">
        <v>1988.0</v>
      </c>
      <c r="B12" s="1">
        <v>10441.0</v>
      </c>
      <c r="C12" s="1">
        <v>26803.0</v>
      </c>
      <c r="D12" s="1">
        <v>60827.0</v>
      </c>
      <c r="E12" s="1">
        <v>385018.0</v>
      </c>
      <c r="F12" s="7"/>
      <c r="G12" s="1" t="s">
        <v>20</v>
      </c>
      <c r="H12" s="1" t="s">
        <v>11</v>
      </c>
      <c r="I12" s="1"/>
      <c r="J12" s="1"/>
      <c r="K12" s="1"/>
      <c r="L12" s="1"/>
      <c r="M12" s="1"/>
      <c r="N12" s="1"/>
      <c r="O12" s="1"/>
      <c r="P12" s="1"/>
      <c r="Q12" s="1"/>
      <c r="R12" s="1"/>
      <c r="S12" s="1"/>
      <c r="T12" s="1"/>
      <c r="U12" s="1"/>
      <c r="V12" s="1"/>
      <c r="W12" s="1"/>
      <c r="X12" s="1"/>
      <c r="Y12" s="1"/>
      <c r="Z12" s="1"/>
    </row>
    <row r="13" ht="12.75" customHeight="1">
      <c r="A13" s="1">
        <v>1989.0</v>
      </c>
      <c r="B13" s="1">
        <v>11406.0</v>
      </c>
      <c r="C13" s="1">
        <v>28313.0</v>
      </c>
      <c r="D13" s="1">
        <v>64741.0</v>
      </c>
      <c r="E13" s="1">
        <v>378538.0</v>
      </c>
      <c r="F13" s="7"/>
      <c r="G13" s="1" t="s">
        <v>21</v>
      </c>
      <c r="H13" s="1" t="s">
        <v>11</v>
      </c>
      <c r="I13" s="1"/>
      <c r="J13" s="1"/>
      <c r="K13" s="1"/>
      <c r="L13" s="1"/>
      <c r="M13" s="1"/>
      <c r="N13" s="1"/>
      <c r="O13" s="1"/>
      <c r="P13" s="1"/>
      <c r="Q13" s="1"/>
      <c r="R13" s="1"/>
      <c r="S13" s="1"/>
      <c r="T13" s="1"/>
      <c r="U13" s="1"/>
      <c r="V13" s="1"/>
      <c r="W13" s="1"/>
      <c r="X13" s="1"/>
      <c r="Y13" s="1"/>
      <c r="Z13" s="1"/>
    </row>
    <row r="14" ht="12.75" customHeight="1">
      <c r="A14" s="1">
        <v>1990.0</v>
      </c>
      <c r="B14" s="1">
        <v>12414.0</v>
      </c>
      <c r="C14" s="1">
        <v>29765.0</v>
      </c>
      <c r="D14" s="1">
        <v>66340.0</v>
      </c>
      <c r="E14" s="1">
        <v>382509.0</v>
      </c>
      <c r="F14" s="7"/>
      <c r="G14" s="1" t="s">
        <v>22</v>
      </c>
      <c r="H14" s="1" t="s">
        <v>11</v>
      </c>
      <c r="I14" s="1"/>
      <c r="J14" s="1"/>
      <c r="K14" s="1"/>
      <c r="L14" s="1"/>
      <c r="M14" s="1"/>
      <c r="N14" s="1"/>
      <c r="O14" s="1"/>
      <c r="P14" s="1"/>
      <c r="Q14" s="1"/>
      <c r="R14" s="1"/>
      <c r="S14" s="1"/>
      <c r="T14" s="1"/>
      <c r="U14" s="1"/>
      <c r="V14" s="1"/>
      <c r="W14" s="1"/>
      <c r="X14" s="1"/>
      <c r="Y14" s="1"/>
      <c r="Z14" s="1"/>
    </row>
    <row r="15" ht="12.75" customHeight="1">
      <c r="A15" s="1">
        <v>1991.0</v>
      </c>
      <c r="B15" s="1">
        <v>13290.0</v>
      </c>
      <c r="C15" s="1">
        <v>30432.0</v>
      </c>
      <c r="D15" s="1">
        <v>67544.0</v>
      </c>
      <c r="E15" s="1">
        <v>350350.0</v>
      </c>
      <c r="F15" s="7"/>
      <c r="G15" s="1" t="s">
        <v>23</v>
      </c>
      <c r="H15" s="1" t="s">
        <v>11</v>
      </c>
      <c r="I15" s="1"/>
      <c r="J15" s="1"/>
      <c r="K15" s="1"/>
      <c r="L15" s="1"/>
      <c r="M15" s="1"/>
      <c r="N15" s="1"/>
      <c r="O15" s="1"/>
      <c r="P15" s="1"/>
      <c r="Q15" s="1"/>
      <c r="R15" s="1"/>
      <c r="S15" s="1"/>
      <c r="T15" s="1"/>
      <c r="U15" s="1"/>
      <c r="V15" s="1"/>
      <c r="W15" s="1"/>
      <c r="X15" s="1"/>
      <c r="Y15" s="1"/>
      <c r="Z15" s="1"/>
    </row>
    <row r="16" ht="12.75" customHeight="1">
      <c r="A16" s="1">
        <v>1992.0</v>
      </c>
      <c r="B16" s="1">
        <v>14119.0</v>
      </c>
      <c r="C16" s="1">
        <v>31527.0</v>
      </c>
      <c r="D16" s="1">
        <v>70838.0</v>
      </c>
      <c r="E16" s="1">
        <v>402237.0</v>
      </c>
      <c r="F16" s="7"/>
      <c r="G16" s="1" t="s">
        <v>24</v>
      </c>
      <c r="H16" s="1" t="s">
        <v>11</v>
      </c>
      <c r="I16" s="1"/>
      <c r="J16" s="1"/>
      <c r="K16" s="1"/>
      <c r="L16" s="1"/>
      <c r="M16" s="1"/>
      <c r="N16" s="1"/>
      <c r="O16" s="1"/>
      <c r="P16" s="1"/>
      <c r="Q16" s="1"/>
      <c r="R16" s="1"/>
      <c r="S16" s="1"/>
      <c r="T16" s="1"/>
      <c r="U16" s="1"/>
      <c r="V16" s="1"/>
      <c r="W16" s="1"/>
      <c r="X16" s="1"/>
      <c r="Y16" s="1"/>
      <c r="Z16" s="1"/>
    </row>
    <row r="17" ht="12.75" customHeight="1">
      <c r="A17" s="1">
        <v>1993.0</v>
      </c>
      <c r="B17" s="1">
        <v>14911.0</v>
      </c>
      <c r="C17" s="1">
        <v>32539.0</v>
      </c>
      <c r="D17" s="1">
        <v>72991.0</v>
      </c>
      <c r="E17" s="1">
        <v>375722.0</v>
      </c>
      <c r="F17" s="7"/>
      <c r="G17" s="1" t="s">
        <v>25</v>
      </c>
      <c r="H17" s="1" t="s">
        <v>11</v>
      </c>
      <c r="I17" s="1"/>
      <c r="J17" s="1"/>
      <c r="K17" s="1"/>
      <c r="L17" s="1"/>
      <c r="M17" s="1"/>
      <c r="N17" s="1"/>
      <c r="O17" s="1"/>
      <c r="P17" s="1"/>
      <c r="Q17" s="1"/>
      <c r="R17" s="1"/>
      <c r="S17" s="1"/>
      <c r="T17" s="1"/>
      <c r="U17" s="1"/>
      <c r="V17" s="1"/>
      <c r="W17" s="1"/>
      <c r="X17" s="1"/>
      <c r="Y17" s="1"/>
      <c r="Z17" s="1"/>
    </row>
    <row r="18" ht="12.75" customHeight="1">
      <c r="A18" s="1">
        <v>1994.0</v>
      </c>
      <c r="B18" s="1">
        <v>15377.0</v>
      </c>
      <c r="C18" s="1">
        <v>33565.0</v>
      </c>
      <c r="D18" s="1">
        <v>75498.0</v>
      </c>
      <c r="E18" s="1">
        <v>387739.0</v>
      </c>
      <c r="F18" s="7"/>
      <c r="G18" s="1" t="s">
        <v>26</v>
      </c>
      <c r="H18" s="1" t="s">
        <v>11</v>
      </c>
      <c r="I18" s="1"/>
      <c r="J18" s="1"/>
      <c r="K18" s="1"/>
      <c r="L18" s="1"/>
      <c r="M18" s="1"/>
      <c r="N18" s="1"/>
      <c r="O18" s="1"/>
      <c r="P18" s="1"/>
      <c r="Q18" s="1"/>
      <c r="R18" s="1"/>
      <c r="S18" s="1"/>
      <c r="T18" s="1"/>
      <c r="U18" s="1"/>
      <c r="V18" s="1"/>
      <c r="W18" s="1"/>
      <c r="X18" s="1"/>
      <c r="Y18" s="1"/>
      <c r="Z18" s="1"/>
    </row>
    <row r="19" ht="12.75" customHeight="1">
      <c r="A19" s="1">
        <v>1995.0</v>
      </c>
      <c r="B19" s="1">
        <v>16361.0</v>
      </c>
      <c r="C19" s="1">
        <v>35419.0</v>
      </c>
      <c r="D19" s="1">
        <v>79781.0</v>
      </c>
      <c r="E19" s="1">
        <v>436887.0</v>
      </c>
      <c r="F19" s="7"/>
      <c r="G19" s="1" t="s">
        <v>27</v>
      </c>
      <c r="H19" s="1" t="s">
        <v>11</v>
      </c>
      <c r="I19" s="1"/>
      <c r="J19" s="1"/>
      <c r="K19" s="1"/>
      <c r="L19" s="1"/>
      <c r="M19" s="1"/>
      <c r="N19" s="1"/>
      <c r="O19" s="1"/>
      <c r="P19" s="1"/>
      <c r="Q19" s="1"/>
      <c r="R19" s="1"/>
      <c r="S19" s="1"/>
      <c r="T19" s="1"/>
      <c r="U19" s="1"/>
      <c r="V19" s="1"/>
      <c r="W19" s="1"/>
      <c r="X19" s="1"/>
      <c r="Y19" s="1"/>
      <c r="Z19" s="1"/>
    </row>
    <row r="20" ht="12.75" customHeight="1">
      <c r="A20" s="1">
        <v>1996.0</v>
      </c>
      <c r="B20" s="1">
        <v>16699.0</v>
      </c>
      <c r="C20" s="1">
        <v>36646.0</v>
      </c>
      <c r="D20" s="1">
        <v>83869.0</v>
      </c>
      <c r="E20" s="1">
        <v>494878.0</v>
      </c>
      <c r="F20" s="7"/>
      <c r="G20" s="1" t="s">
        <v>28</v>
      </c>
      <c r="H20" s="1" t="s">
        <v>11</v>
      </c>
      <c r="I20" s="1"/>
      <c r="J20" s="1"/>
      <c r="K20" s="1"/>
      <c r="L20" s="1"/>
      <c r="M20" s="1"/>
      <c r="N20" s="1"/>
      <c r="O20" s="1"/>
      <c r="P20" s="1"/>
      <c r="Q20" s="1"/>
      <c r="R20" s="1"/>
      <c r="S20" s="1"/>
      <c r="T20" s="1"/>
      <c r="U20" s="1"/>
      <c r="V20" s="1"/>
      <c r="W20" s="1"/>
      <c r="X20" s="1"/>
      <c r="Y20" s="1"/>
      <c r="Z20" s="1"/>
    </row>
    <row r="21" ht="12.75" customHeight="1">
      <c r="A21" s="1">
        <v>1997.0</v>
      </c>
      <c r="B21" s="1">
        <v>17122.0</v>
      </c>
      <c r="C21" s="1">
        <v>38191.0</v>
      </c>
      <c r="D21" s="1">
        <v>88419.0</v>
      </c>
      <c r="E21" s="1">
        <v>589777.0</v>
      </c>
      <c r="F21" s="7"/>
      <c r="G21" s="1" t="s">
        <v>29</v>
      </c>
      <c r="H21" s="1" t="s">
        <v>11</v>
      </c>
      <c r="I21" s="1"/>
      <c r="J21" s="1"/>
      <c r="K21" s="1"/>
      <c r="L21" s="1"/>
      <c r="M21" s="1"/>
      <c r="N21" s="1"/>
      <c r="O21" s="1"/>
      <c r="P21" s="1"/>
      <c r="Q21" s="1"/>
      <c r="R21" s="1"/>
      <c r="S21" s="1"/>
      <c r="T21" s="1"/>
      <c r="U21" s="1"/>
      <c r="V21" s="1"/>
      <c r="W21" s="1"/>
      <c r="X21" s="1"/>
      <c r="Y21" s="1"/>
      <c r="Z21" s="1"/>
    </row>
    <row r="22" ht="12.75" customHeight="1">
      <c r="A22" s="1">
        <v>1998.0</v>
      </c>
      <c r="B22" s="1">
        <v>18206.0</v>
      </c>
      <c r="C22" s="1">
        <v>40326.0</v>
      </c>
      <c r="D22" s="1">
        <v>93411.0</v>
      </c>
      <c r="E22" s="1">
        <v>690474.0</v>
      </c>
      <c r="F22" s="7"/>
      <c r="G22" s="1" t="s">
        <v>30</v>
      </c>
      <c r="H22" s="1" t="s">
        <v>11</v>
      </c>
      <c r="I22" s="1"/>
      <c r="J22" s="1"/>
      <c r="K22" s="1"/>
      <c r="L22" s="1"/>
      <c r="M22" s="1"/>
      <c r="N22" s="1"/>
      <c r="O22" s="1"/>
      <c r="P22" s="1"/>
      <c r="Q22" s="1"/>
      <c r="R22" s="1"/>
      <c r="S22" s="1"/>
      <c r="T22" s="1"/>
      <c r="U22" s="1"/>
      <c r="V22" s="1"/>
      <c r="W22" s="1"/>
      <c r="X22" s="1"/>
      <c r="Y22" s="1"/>
      <c r="Z22" s="1"/>
    </row>
    <row r="23" ht="12.75" customHeight="1">
      <c r="A23" s="1">
        <v>1999.0</v>
      </c>
      <c r="B23" s="1">
        <v>18955.0</v>
      </c>
      <c r="C23" s="1">
        <v>42214.0</v>
      </c>
      <c r="D23" s="1">
        <v>98655.0</v>
      </c>
      <c r="E23" s="1">
        <v>761376.0</v>
      </c>
      <c r="F23" s="7"/>
      <c r="G23" s="1" t="s">
        <v>31</v>
      </c>
      <c r="H23" s="1" t="s">
        <v>11</v>
      </c>
      <c r="I23" s="1"/>
      <c r="J23" s="1"/>
      <c r="K23" s="1"/>
      <c r="L23" s="1"/>
      <c r="M23" s="1"/>
      <c r="N23" s="1"/>
      <c r="O23" s="1"/>
      <c r="P23" s="1"/>
      <c r="Q23" s="1"/>
      <c r="R23" s="1"/>
      <c r="S23" s="1"/>
      <c r="T23" s="1"/>
      <c r="U23" s="1"/>
      <c r="V23" s="1"/>
      <c r="W23" s="1"/>
      <c r="X23" s="1"/>
      <c r="Y23" s="1"/>
      <c r="Z23" s="1"/>
    </row>
    <row r="24" ht="12.75" customHeight="1">
      <c r="A24" s="1">
        <v>2000.0</v>
      </c>
      <c r="B24" s="1">
        <v>18980.0</v>
      </c>
      <c r="C24" s="1">
        <v>43600.0</v>
      </c>
      <c r="D24" s="1">
        <v>103840.0</v>
      </c>
      <c r="E24" s="1">
        <v>865283.0</v>
      </c>
      <c r="F24" s="7"/>
      <c r="G24" s="1" t="s">
        <v>32</v>
      </c>
      <c r="H24" s="1" t="s">
        <v>11</v>
      </c>
      <c r="I24" s="1"/>
      <c r="J24" s="1"/>
      <c r="K24" s="1"/>
      <c r="L24" s="1"/>
      <c r="M24" s="1"/>
      <c r="N24" s="1"/>
      <c r="O24" s="1"/>
      <c r="P24" s="1"/>
      <c r="Q24" s="1"/>
      <c r="R24" s="1"/>
      <c r="S24" s="1"/>
      <c r="T24" s="1"/>
      <c r="U24" s="1"/>
      <c r="V24" s="1"/>
      <c r="W24" s="1"/>
      <c r="X24" s="1"/>
      <c r="Y24" s="1"/>
      <c r="Z24" s="1"/>
    </row>
    <row r="25" ht="12.75" customHeight="1">
      <c r="A25" s="1">
        <v>2001.0</v>
      </c>
      <c r="B25" s="1">
        <v>19845.0</v>
      </c>
      <c r="C25" s="1">
        <v>45532.0</v>
      </c>
      <c r="D25" s="1">
        <v>104199.0</v>
      </c>
      <c r="E25" s="1">
        <v>705694.0</v>
      </c>
      <c r="F25" s="7"/>
      <c r="G25" s="1" t="s">
        <v>33</v>
      </c>
      <c r="H25" s="1" t="s">
        <v>11</v>
      </c>
      <c r="I25" s="1"/>
      <c r="J25" s="1"/>
      <c r="K25" s="1"/>
      <c r="L25" s="1"/>
      <c r="M25" s="1"/>
      <c r="N25" s="1"/>
      <c r="O25" s="1"/>
      <c r="P25" s="1"/>
      <c r="Q25" s="1"/>
      <c r="R25" s="1"/>
      <c r="S25" s="1"/>
      <c r="T25" s="1"/>
      <c r="U25" s="1"/>
      <c r="V25" s="1"/>
      <c r="W25" s="1"/>
      <c r="X25" s="1"/>
      <c r="Y25" s="1"/>
      <c r="Z25" s="1"/>
    </row>
    <row r="26" ht="12.75" customHeight="1">
      <c r="A26" s="1">
        <v>2002.0</v>
      </c>
      <c r="B26" s="1">
        <v>20453.0</v>
      </c>
      <c r="C26" s="1">
        <v>45603.0</v>
      </c>
      <c r="D26" s="1">
        <v>104296.0</v>
      </c>
      <c r="E26" s="1">
        <v>633886.0</v>
      </c>
      <c r="F26" s="7"/>
      <c r="G26" s="1" t="s">
        <v>34</v>
      </c>
      <c r="H26" s="1" t="s">
        <v>11</v>
      </c>
      <c r="I26" s="1"/>
      <c r="J26" s="1"/>
      <c r="K26" s="1"/>
      <c r="L26" s="1"/>
      <c r="M26" s="1"/>
      <c r="N26" s="1"/>
      <c r="O26" s="1"/>
      <c r="P26" s="1"/>
      <c r="Q26" s="1"/>
      <c r="R26" s="1"/>
      <c r="S26" s="1"/>
      <c r="T26" s="1"/>
      <c r="U26" s="1"/>
      <c r="V26" s="1"/>
      <c r="W26" s="1"/>
      <c r="X26" s="1"/>
      <c r="Y26" s="1"/>
      <c r="Z26" s="1"/>
    </row>
    <row r="27" ht="12.75" customHeight="1">
      <c r="A27" s="1">
        <v>2003.0</v>
      </c>
      <c r="B27" s="1">
        <v>21050.0</v>
      </c>
      <c r="C27" s="1">
        <v>47171.0</v>
      </c>
      <c r="D27" s="1">
        <v>109977.0</v>
      </c>
      <c r="E27" s="1">
        <v>705358.0</v>
      </c>
      <c r="F27" s="7"/>
      <c r="G27" s="1" t="s">
        <v>35</v>
      </c>
      <c r="H27" s="1" t="s">
        <v>11</v>
      </c>
      <c r="I27" s="1"/>
      <c r="J27" s="1"/>
      <c r="K27" s="1"/>
      <c r="L27" s="1"/>
      <c r="M27" s="1"/>
      <c r="N27" s="1"/>
      <c r="O27" s="1"/>
      <c r="P27" s="1"/>
      <c r="Q27" s="1"/>
      <c r="R27" s="1"/>
      <c r="S27" s="1"/>
      <c r="T27" s="1"/>
      <c r="U27" s="1"/>
      <c r="V27" s="1"/>
      <c r="W27" s="1"/>
      <c r="X27" s="1"/>
      <c r="Y27" s="1"/>
      <c r="Z27" s="1"/>
    </row>
    <row r="28" ht="12.75" customHeight="1">
      <c r="A28" s="1">
        <v>2004.0</v>
      </c>
      <c r="B28" s="1">
        <v>21979.0</v>
      </c>
      <c r="C28" s="1">
        <v>49560.0</v>
      </c>
      <c r="D28" s="1">
        <v>117483.0</v>
      </c>
      <c r="E28" s="1">
        <v>866176.0</v>
      </c>
      <c r="F28" s="7"/>
      <c r="G28" s="1" t="s">
        <v>36</v>
      </c>
      <c r="H28" s="1" t="s">
        <v>11</v>
      </c>
      <c r="I28" s="1"/>
      <c r="J28" s="1"/>
      <c r="K28" s="1"/>
      <c r="L28" s="1"/>
      <c r="M28" s="1"/>
      <c r="N28" s="1"/>
      <c r="O28" s="1"/>
      <c r="P28" s="1"/>
      <c r="Q28" s="1"/>
      <c r="R28" s="1"/>
      <c r="S28" s="1"/>
      <c r="T28" s="1"/>
      <c r="U28" s="1"/>
      <c r="V28" s="1"/>
      <c r="W28" s="1"/>
      <c r="X28" s="1"/>
      <c r="Y28" s="1"/>
      <c r="Z28" s="1"/>
    </row>
    <row r="29" ht="12.75" customHeight="1">
      <c r="A29" s="1">
        <v>2005.0</v>
      </c>
      <c r="B29" s="1">
        <v>23209.0</v>
      </c>
      <c r="C29" s="1">
        <v>51825.0</v>
      </c>
      <c r="D29" s="1">
        <v>125760.0</v>
      </c>
      <c r="E29" s="1">
        <v>1071871.0</v>
      </c>
      <c r="F29" s="7"/>
      <c r="G29" s="1" t="s">
        <v>37</v>
      </c>
      <c r="H29" s="1" t="s">
        <v>11</v>
      </c>
      <c r="I29" s="1"/>
      <c r="J29" s="1"/>
      <c r="K29" s="1"/>
      <c r="L29" s="1"/>
      <c r="M29" s="1"/>
      <c r="N29" s="1"/>
      <c r="O29" s="1"/>
      <c r="P29" s="1"/>
      <c r="Q29" s="1"/>
      <c r="R29" s="1"/>
      <c r="S29" s="1"/>
      <c r="T29" s="1"/>
      <c r="U29" s="1"/>
      <c r="V29" s="1"/>
      <c r="W29" s="1"/>
      <c r="X29" s="1"/>
      <c r="Y29" s="1"/>
      <c r="Z29" s="1"/>
    </row>
    <row r="30" ht="12.75" customHeight="1">
      <c r="A30" s="1">
        <v>2006.0</v>
      </c>
      <c r="B30" s="1">
        <v>24375.0</v>
      </c>
      <c r="C30" s="1">
        <v>54182.0</v>
      </c>
      <c r="D30" s="1">
        <v>132448.0</v>
      </c>
      <c r="E30" s="1">
        <v>1199340.0</v>
      </c>
      <c r="F30" s="7"/>
      <c r="G30" s="1" t="s">
        <v>38</v>
      </c>
      <c r="H30" s="1" t="s">
        <v>11</v>
      </c>
      <c r="I30" s="1"/>
      <c r="J30" s="1"/>
      <c r="K30" s="1"/>
      <c r="L30" s="1"/>
      <c r="M30" s="1"/>
      <c r="N30" s="1"/>
      <c r="O30" s="1"/>
      <c r="P30" s="1"/>
      <c r="Q30" s="1"/>
      <c r="R30" s="1"/>
      <c r="S30" s="1"/>
      <c r="T30" s="1"/>
      <c r="U30" s="1"/>
      <c r="V30" s="1"/>
      <c r="W30" s="1"/>
      <c r="X30" s="1"/>
      <c r="Y30" s="1"/>
      <c r="Z30" s="1"/>
    </row>
    <row r="31" ht="12.75" customHeight="1">
      <c r="A31" s="1">
        <v>2007.0</v>
      </c>
      <c r="B31" s="1">
        <v>25711.0</v>
      </c>
      <c r="C31" s="1">
        <v>57525.0</v>
      </c>
      <c r="D31" s="1">
        <v>140032.0</v>
      </c>
      <c r="E31" s="1">
        <v>1324561.0</v>
      </c>
      <c r="F31" s="7"/>
      <c r="G31" s="1" t="s">
        <v>39</v>
      </c>
      <c r="H31" s="1" t="s">
        <v>11</v>
      </c>
      <c r="I31" s="1"/>
      <c r="J31" s="1"/>
      <c r="K31" s="1"/>
      <c r="L31" s="1"/>
      <c r="M31" s="1"/>
      <c r="N31" s="1"/>
      <c r="O31" s="1"/>
      <c r="P31" s="1"/>
      <c r="Q31" s="1"/>
      <c r="R31" s="1"/>
      <c r="S31" s="1"/>
      <c r="T31" s="1"/>
      <c r="U31" s="1"/>
      <c r="V31" s="1"/>
      <c r="W31" s="1"/>
      <c r="X31" s="1"/>
      <c r="Y31" s="1"/>
      <c r="Z31" s="1"/>
    </row>
    <row r="32" ht="12.75" customHeight="1">
      <c r="A32" s="1">
        <v>2008.0</v>
      </c>
      <c r="B32" s="1">
        <v>27569.0</v>
      </c>
      <c r="C32" s="1">
        <v>59243.0</v>
      </c>
      <c r="D32" s="1">
        <v>140404.0</v>
      </c>
      <c r="E32" s="1">
        <v>1115960.0</v>
      </c>
      <c r="F32" s="7"/>
      <c r="G32" s="1" t="s">
        <v>40</v>
      </c>
      <c r="H32" s="1" t="s">
        <v>11</v>
      </c>
      <c r="I32" s="1"/>
      <c r="J32" s="1"/>
      <c r="K32" s="1"/>
      <c r="L32" s="1"/>
      <c r="M32" s="1"/>
      <c r="N32" s="1"/>
      <c r="O32" s="1"/>
      <c r="P32" s="1"/>
      <c r="Q32" s="1"/>
      <c r="R32" s="1"/>
      <c r="S32" s="1"/>
      <c r="T32" s="1"/>
      <c r="U32" s="1"/>
      <c r="V32" s="1"/>
      <c r="W32" s="1"/>
      <c r="X32" s="1"/>
      <c r="Y32" s="1"/>
      <c r="Z32" s="1"/>
    </row>
    <row r="33" ht="12.75" customHeight="1">
      <c r="A33" s="1">
        <v>2009.0</v>
      </c>
      <c r="B33" s="1">
        <v>28657.0</v>
      </c>
      <c r="C33" s="1">
        <v>58579.0</v>
      </c>
      <c r="D33" s="1">
        <v>135971.0</v>
      </c>
      <c r="E33" s="1">
        <v>863310.0</v>
      </c>
      <c r="F33" s="7"/>
      <c r="G33" s="1" t="s">
        <v>41</v>
      </c>
      <c r="H33" s="1" t="s">
        <v>11</v>
      </c>
      <c r="I33" s="1"/>
      <c r="J33" s="1"/>
      <c r="K33" s="1"/>
      <c r="L33" s="1"/>
      <c r="M33" s="1"/>
      <c r="N33" s="1"/>
      <c r="O33" s="1"/>
      <c r="P33" s="1"/>
      <c r="Q33" s="1"/>
      <c r="R33" s="1"/>
      <c r="S33" s="1"/>
      <c r="T33" s="1"/>
      <c r="U33" s="1"/>
      <c r="V33" s="1"/>
      <c r="W33" s="1"/>
      <c r="X33" s="1"/>
      <c r="Y33" s="1"/>
      <c r="Z33" s="1"/>
    </row>
    <row r="34" ht="12.75" customHeight="1">
      <c r="A34" s="1">
        <v>2010.0</v>
      </c>
      <c r="B34" s="1">
        <v>29255.0</v>
      </c>
      <c r="C34" s="1">
        <v>59322.0</v>
      </c>
      <c r="D34" s="1">
        <v>139543.0</v>
      </c>
      <c r="E34" s="1">
        <v>1010042.0</v>
      </c>
      <c r="F34" s="7"/>
      <c r="G34" s="1" t="s">
        <v>42</v>
      </c>
      <c r="H34" s="1" t="s">
        <v>11</v>
      </c>
      <c r="I34" s="1"/>
      <c r="J34" s="1"/>
      <c r="K34" s="1"/>
      <c r="L34" s="1"/>
      <c r="M34" s="1"/>
      <c r="N34" s="1"/>
      <c r="O34" s="1"/>
      <c r="P34" s="1"/>
      <c r="Q34" s="1"/>
      <c r="R34" s="1"/>
      <c r="S34" s="1"/>
      <c r="T34" s="1"/>
      <c r="U34" s="1"/>
      <c r="V34" s="1"/>
      <c r="W34" s="1"/>
      <c r="X34" s="1"/>
      <c r="Y34" s="1"/>
      <c r="Z34" s="1"/>
    </row>
    <row r="35" ht="12.75" customHeight="1">
      <c r="A35" s="1">
        <v>2011.0</v>
      </c>
      <c r="B35" s="1">
        <v>29841.0</v>
      </c>
      <c r="C35" s="1">
        <v>60388.0</v>
      </c>
      <c r="D35" s="1">
        <v>145447.0</v>
      </c>
      <c r="E35" s="1">
        <v>1029361.0</v>
      </c>
      <c r="F35" s="7"/>
      <c r="G35" s="1" t="s">
        <v>43</v>
      </c>
      <c r="H35" s="1" t="s">
        <v>11</v>
      </c>
      <c r="I35" s="1"/>
      <c r="J35" s="1"/>
      <c r="K35" s="1"/>
      <c r="L35" s="1"/>
      <c r="M35" s="1"/>
      <c r="N35" s="1"/>
      <c r="O35" s="1"/>
      <c r="P35" s="1"/>
      <c r="Q35" s="1"/>
      <c r="R35" s="1"/>
      <c r="S35" s="1"/>
      <c r="T35" s="1"/>
      <c r="U35" s="1"/>
      <c r="V35" s="1"/>
      <c r="W35" s="1"/>
      <c r="X35" s="1"/>
      <c r="Y35" s="1"/>
      <c r="Z35" s="1"/>
    </row>
    <row r="36" ht="12.75" customHeight="1">
      <c r="A36" s="1">
        <v>2012.0</v>
      </c>
      <c r="B36" s="1">
        <v>29994.0</v>
      </c>
      <c r="C36" s="1">
        <v>61674.0</v>
      </c>
      <c r="D36" s="1">
        <v>150796.0</v>
      </c>
      <c r="E36" s="1">
        <v>1303495.0</v>
      </c>
      <c r="F36" s="7"/>
      <c r="G36" s="1" t="s">
        <v>44</v>
      </c>
      <c r="H36" s="1" t="s">
        <v>11</v>
      </c>
      <c r="I36" s="1"/>
      <c r="J36" s="1"/>
      <c r="K36" s="1"/>
      <c r="L36" s="1"/>
      <c r="M36" s="1"/>
      <c r="N36" s="1"/>
      <c r="O36" s="1"/>
      <c r="P36" s="1"/>
      <c r="Q36" s="1"/>
      <c r="R36" s="1"/>
      <c r="S36" s="1"/>
      <c r="T36" s="1"/>
      <c r="U36" s="1"/>
      <c r="V36" s="1"/>
      <c r="W36" s="1"/>
      <c r="X36" s="1"/>
      <c r="Y36" s="1"/>
      <c r="Z36" s="1"/>
    </row>
    <row r="37" ht="12.75" customHeight="1">
      <c r="A37" s="1">
        <v>2013.0</v>
      </c>
      <c r="B37" s="1">
        <v>30718.0</v>
      </c>
      <c r="C37" s="1">
        <v>62708.0</v>
      </c>
      <c r="D37" s="1">
        <v>152134.0</v>
      </c>
      <c r="E37" s="1">
        <v>1033748.0</v>
      </c>
      <c r="F37" s="7"/>
      <c r="G37" s="1" t="s">
        <v>45</v>
      </c>
      <c r="H37" s="1" t="s">
        <v>11</v>
      </c>
      <c r="I37" s="1"/>
      <c r="J37" s="1"/>
      <c r="K37" s="1"/>
      <c r="L37" s="1"/>
      <c r="M37" s="1"/>
      <c r="N37" s="1"/>
      <c r="O37" s="1"/>
      <c r="P37" s="1"/>
      <c r="Q37" s="1"/>
      <c r="R37" s="1"/>
      <c r="S37" s="1"/>
      <c r="T37" s="1"/>
      <c r="U37" s="1"/>
      <c r="V37" s="1"/>
      <c r="W37" s="1"/>
      <c r="X37" s="1"/>
      <c r="Y37" s="1"/>
      <c r="Z37" s="1"/>
    </row>
    <row r="38" ht="12.75" customHeight="1">
      <c r="A38" s="1">
        <v>2014.0</v>
      </c>
      <c r="B38" s="1">
        <v>31054.0</v>
      </c>
      <c r="C38" s="1">
        <v>64474.0</v>
      </c>
      <c r="D38" s="1">
        <v>158319.0</v>
      </c>
      <c r="E38" s="1">
        <v>1179802.0</v>
      </c>
      <c r="F38" s="7"/>
      <c r="G38" s="1" t="s">
        <v>46</v>
      </c>
      <c r="H38" s="1" t="s">
        <v>11</v>
      </c>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ABF8F"/>
  </sheetPr>
  <sheetViews>
    <sheetView workbookViewId="0"/>
  </sheetViews>
  <sheetFormatPr customHeight="1" defaultColWidth="14.43" defaultRowHeight="15.0"/>
  <cols>
    <col customWidth="1" min="1" max="26" width="9.14"/>
  </cols>
  <sheetData>
    <row r="1" ht="12.75" customHeight="1">
      <c r="A1" s="1" t="s">
        <v>103</v>
      </c>
      <c r="B1" s="1"/>
      <c r="C1" s="1"/>
      <c r="D1" s="1"/>
      <c r="E1" s="1"/>
      <c r="F1" s="1"/>
      <c r="G1" s="1"/>
      <c r="H1" s="1"/>
      <c r="I1" s="1"/>
      <c r="J1" s="1"/>
      <c r="K1" s="1"/>
      <c r="L1" s="1"/>
      <c r="M1" s="1"/>
      <c r="N1" s="1"/>
      <c r="O1" s="1"/>
      <c r="P1" s="1"/>
      <c r="Q1" s="1"/>
      <c r="R1" s="1"/>
      <c r="S1" s="1"/>
      <c r="T1" s="1"/>
      <c r="U1" s="1"/>
      <c r="V1" s="1"/>
      <c r="W1" s="1"/>
      <c r="X1" s="1"/>
      <c r="Y1" s="1"/>
      <c r="Z1" s="1"/>
    </row>
    <row r="2" ht="12.75" customHeight="1">
      <c r="A2" s="1"/>
      <c r="B2" s="1" t="s">
        <v>3</v>
      </c>
      <c r="C2" s="1" t="s">
        <v>47</v>
      </c>
      <c r="D2" s="1" t="s">
        <v>48</v>
      </c>
      <c r="E2" s="1" t="s">
        <v>49</v>
      </c>
      <c r="F2" s="1" t="s">
        <v>50</v>
      </c>
      <c r="G2" s="1" t="s">
        <v>51</v>
      </c>
      <c r="H2" s="1" t="s">
        <v>52</v>
      </c>
      <c r="I2" s="1" t="s">
        <v>51</v>
      </c>
      <c r="J2" s="1" t="s">
        <v>53</v>
      </c>
      <c r="K2" s="1" t="s">
        <v>54</v>
      </c>
      <c r="L2" s="1" t="s">
        <v>55</v>
      </c>
      <c r="M2" s="1" t="s">
        <v>6</v>
      </c>
      <c r="N2" s="1" t="s">
        <v>7</v>
      </c>
      <c r="O2" s="1" t="s">
        <v>8</v>
      </c>
      <c r="P2" s="1" t="s">
        <v>9</v>
      </c>
      <c r="Q2" s="1"/>
      <c r="R2" s="1"/>
      <c r="S2" s="1"/>
      <c r="T2" s="1"/>
      <c r="U2" s="1"/>
      <c r="V2" s="1"/>
      <c r="W2" s="1"/>
      <c r="X2" s="1"/>
      <c r="Y2" s="1"/>
      <c r="Z2" s="1"/>
    </row>
    <row r="3" ht="12.75" customHeight="1">
      <c r="A3" s="1">
        <v>1979.0</v>
      </c>
      <c r="B3" s="1">
        <v>6664.0</v>
      </c>
      <c r="C3" s="1">
        <v>11530.0</v>
      </c>
      <c r="D3" s="1">
        <v>16561.0</v>
      </c>
      <c r="E3" s="1">
        <v>21696.0</v>
      </c>
      <c r="F3" s="1">
        <v>38204.0</v>
      </c>
      <c r="G3" s="1"/>
      <c r="H3" s="1">
        <v>18709.0</v>
      </c>
      <c r="I3" s="1"/>
      <c r="J3" s="1">
        <v>27440.0</v>
      </c>
      <c r="K3" s="1">
        <v>33199.0</v>
      </c>
      <c r="L3" s="1">
        <v>46817.0</v>
      </c>
      <c r="M3" s="1">
        <v>130703.0</v>
      </c>
      <c r="N3" s="1"/>
      <c r="O3" s="1" t="s">
        <v>56</v>
      </c>
      <c r="P3" s="1" t="s">
        <v>11</v>
      </c>
      <c r="Q3" s="1"/>
      <c r="R3" s="1"/>
      <c r="S3" s="1"/>
      <c r="T3" s="1"/>
      <c r="U3" s="1"/>
      <c r="V3" s="1"/>
      <c r="W3" s="1"/>
      <c r="X3" s="1"/>
      <c r="Y3" s="1"/>
      <c r="Z3" s="1"/>
    </row>
    <row r="4" ht="12.75" customHeight="1">
      <c r="A4" s="1">
        <v>1980.0</v>
      </c>
      <c r="B4" s="1">
        <v>7299.0</v>
      </c>
      <c r="C4" s="1">
        <v>12321.0</v>
      </c>
      <c r="D4" s="1">
        <v>17729.0</v>
      </c>
      <c r="E4" s="1">
        <v>23286.0</v>
      </c>
      <c r="F4" s="1">
        <v>41277.0</v>
      </c>
      <c r="G4" s="1"/>
      <c r="H4" s="1">
        <v>20166.0</v>
      </c>
      <c r="I4" s="1"/>
      <c r="J4" s="1">
        <v>29595.0</v>
      </c>
      <c r="K4" s="1">
        <v>35899.0</v>
      </c>
      <c r="L4" s="1">
        <v>49928.0</v>
      </c>
      <c r="M4" s="1">
        <v>143152.0</v>
      </c>
      <c r="N4" s="1"/>
      <c r="O4" s="1" t="s">
        <v>57</v>
      </c>
      <c r="P4" s="1" t="s">
        <v>11</v>
      </c>
      <c r="Q4" s="1"/>
      <c r="R4" s="1"/>
      <c r="S4" s="1"/>
      <c r="T4" s="1"/>
      <c r="U4" s="1"/>
      <c r="V4" s="1"/>
      <c r="W4" s="1"/>
      <c r="X4" s="1"/>
      <c r="Y4" s="1"/>
      <c r="Z4" s="1"/>
    </row>
    <row r="5" ht="12.75" customHeight="1">
      <c r="A5" s="1">
        <v>1981.0</v>
      </c>
      <c r="B5" s="1">
        <v>7896.0</v>
      </c>
      <c r="C5" s="1">
        <v>13283.0</v>
      </c>
      <c r="D5" s="1">
        <v>19064.0</v>
      </c>
      <c r="E5" s="1">
        <v>25499.0</v>
      </c>
      <c r="F5" s="1">
        <v>44953.0</v>
      </c>
      <c r="G5" s="1"/>
      <c r="H5" s="1">
        <v>21986.0</v>
      </c>
      <c r="I5" s="1"/>
      <c r="J5" s="1">
        <v>31922.0</v>
      </c>
      <c r="K5" s="1">
        <v>39002.0</v>
      </c>
      <c r="L5" s="1">
        <v>53877.0</v>
      </c>
      <c r="M5" s="1">
        <v>161443.0</v>
      </c>
      <c r="N5" s="1"/>
      <c r="O5" s="1" t="s">
        <v>58</v>
      </c>
      <c r="P5" s="1" t="s">
        <v>11</v>
      </c>
      <c r="Q5" s="1"/>
      <c r="R5" s="1"/>
      <c r="S5" s="1"/>
      <c r="T5" s="1"/>
      <c r="U5" s="1"/>
      <c r="V5" s="1"/>
      <c r="W5" s="1"/>
      <c r="X5" s="1"/>
      <c r="Y5" s="1"/>
      <c r="Z5" s="1"/>
    </row>
    <row r="6" ht="12.75" customHeight="1">
      <c r="A6" s="1">
        <v>1982.0</v>
      </c>
      <c r="B6" s="1">
        <v>8221.0</v>
      </c>
      <c r="C6" s="1">
        <v>13864.0</v>
      </c>
      <c r="D6" s="1">
        <v>20140.0</v>
      </c>
      <c r="E6" s="1">
        <v>27185.0</v>
      </c>
      <c r="F6" s="1">
        <v>49399.0</v>
      </c>
      <c r="G6" s="1"/>
      <c r="H6" s="1">
        <v>23738.0</v>
      </c>
      <c r="I6" s="1"/>
      <c r="J6" s="1">
        <v>34512.0</v>
      </c>
      <c r="K6" s="1">
        <v>41997.0</v>
      </c>
      <c r="L6" s="1">
        <v>59193.0</v>
      </c>
      <c r="M6" s="1">
        <v>188850.0</v>
      </c>
      <c r="N6" s="1"/>
      <c r="O6" s="1" t="s">
        <v>59</v>
      </c>
      <c r="P6" s="1" t="s">
        <v>11</v>
      </c>
      <c r="Q6" s="1"/>
      <c r="R6" s="1"/>
      <c r="S6" s="1"/>
      <c r="T6" s="1"/>
      <c r="U6" s="1"/>
      <c r="V6" s="1"/>
      <c r="W6" s="1"/>
      <c r="X6" s="1"/>
      <c r="Y6" s="1"/>
      <c r="Z6" s="1"/>
    </row>
    <row r="7" ht="12.75" customHeight="1">
      <c r="A7" s="1">
        <v>1983.0</v>
      </c>
      <c r="B7" s="1">
        <v>8351.0</v>
      </c>
      <c r="C7" s="1">
        <v>14052.0</v>
      </c>
      <c r="D7" s="1">
        <v>20831.0</v>
      </c>
      <c r="E7" s="1">
        <v>28358.0</v>
      </c>
      <c r="F7" s="1">
        <v>53781.0</v>
      </c>
      <c r="G7" s="1"/>
      <c r="H7" s="1">
        <v>25059.0</v>
      </c>
      <c r="I7" s="1"/>
      <c r="J7" s="1">
        <v>36652.0</v>
      </c>
      <c r="K7" s="1">
        <v>45438.0</v>
      </c>
      <c r="L7" s="1">
        <v>64518.0</v>
      </c>
      <c r="M7" s="1">
        <v>215890.0</v>
      </c>
      <c r="N7" s="1"/>
      <c r="O7" s="1" t="s">
        <v>60</v>
      </c>
      <c r="P7" s="1" t="s">
        <v>11</v>
      </c>
      <c r="Q7" s="1"/>
      <c r="R7" s="1"/>
      <c r="S7" s="1"/>
      <c r="T7" s="1"/>
      <c r="U7" s="1"/>
      <c r="V7" s="1"/>
      <c r="W7" s="1"/>
      <c r="X7" s="1"/>
      <c r="Y7" s="1"/>
      <c r="Z7" s="1"/>
    </row>
    <row r="8" ht="12.75" customHeight="1">
      <c r="A8" s="1">
        <v>1984.0</v>
      </c>
      <c r="B8" s="1">
        <v>8830.0</v>
      </c>
      <c r="C8" s="1">
        <v>15386.0</v>
      </c>
      <c r="D8" s="1">
        <v>22785.0</v>
      </c>
      <c r="E8" s="1">
        <v>30918.0</v>
      </c>
      <c r="F8" s="1">
        <v>60391.0</v>
      </c>
      <c r="G8" s="1"/>
      <c r="H8" s="1">
        <v>27325.0</v>
      </c>
      <c r="I8" s="1"/>
      <c r="J8" s="1">
        <v>40389.0</v>
      </c>
      <c r="K8" s="1">
        <v>50789.0</v>
      </c>
      <c r="L8" s="1">
        <v>72561.0</v>
      </c>
      <c r="M8" s="1">
        <v>247933.0</v>
      </c>
      <c r="N8" s="1"/>
      <c r="O8" s="1" t="s">
        <v>61</v>
      </c>
      <c r="P8" s="1" t="s">
        <v>11</v>
      </c>
      <c r="Q8" s="1"/>
      <c r="R8" s="1"/>
      <c r="S8" s="1"/>
      <c r="T8" s="1"/>
      <c r="U8" s="1"/>
      <c r="V8" s="1"/>
      <c r="W8" s="1"/>
      <c r="X8" s="1"/>
      <c r="Y8" s="1"/>
      <c r="Z8" s="1"/>
    </row>
    <row r="9" ht="12.75" customHeight="1">
      <c r="A9" s="1">
        <v>1985.0</v>
      </c>
      <c r="B9" s="1">
        <v>9266.0</v>
      </c>
      <c r="C9" s="1">
        <v>15876.0</v>
      </c>
      <c r="D9" s="1">
        <v>23580.0</v>
      </c>
      <c r="E9" s="1">
        <v>32044.0</v>
      </c>
      <c r="F9" s="1">
        <v>63333.0</v>
      </c>
      <c r="G9" s="1"/>
      <c r="H9" s="1">
        <v>28700.0</v>
      </c>
      <c r="I9" s="1"/>
      <c r="J9" s="1">
        <v>41408.0</v>
      </c>
      <c r="K9" s="1">
        <v>52150.0</v>
      </c>
      <c r="L9" s="1">
        <v>75892.0</v>
      </c>
      <c r="M9" s="1">
        <v>277155.0</v>
      </c>
      <c r="N9" s="1"/>
      <c r="O9" s="1" t="s">
        <v>62</v>
      </c>
      <c r="P9" s="1" t="s">
        <v>11</v>
      </c>
      <c r="Q9" s="1"/>
      <c r="R9" s="1"/>
      <c r="S9" s="1"/>
      <c r="T9" s="1"/>
      <c r="U9" s="1"/>
      <c r="V9" s="1"/>
      <c r="W9" s="1"/>
      <c r="X9" s="1"/>
      <c r="Y9" s="1"/>
      <c r="Z9" s="1"/>
    </row>
    <row r="10" ht="12.75" customHeight="1">
      <c r="A10" s="1">
        <v>1986.0</v>
      </c>
      <c r="B10" s="1">
        <v>9477.0</v>
      </c>
      <c r="C10" s="1">
        <v>16472.0</v>
      </c>
      <c r="D10" s="1">
        <v>24576.0</v>
      </c>
      <c r="E10" s="1">
        <v>33767.0</v>
      </c>
      <c r="F10" s="1">
        <v>72803.0</v>
      </c>
      <c r="G10" s="1"/>
      <c r="H10" s="1">
        <v>31270.0</v>
      </c>
      <c r="I10" s="1"/>
      <c r="J10" s="1">
        <v>44268.0</v>
      </c>
      <c r="K10" s="1">
        <v>55791.0</v>
      </c>
      <c r="L10" s="1">
        <v>84681.0</v>
      </c>
      <c r="M10" s="1">
        <v>378394.0</v>
      </c>
      <c r="N10" s="1"/>
      <c r="O10" s="1" t="s">
        <v>63</v>
      </c>
      <c r="P10" s="1" t="s">
        <v>11</v>
      </c>
      <c r="Q10" s="1"/>
      <c r="R10" s="1"/>
      <c r="S10" s="1"/>
      <c r="T10" s="1"/>
      <c r="U10" s="1"/>
      <c r="V10" s="1"/>
      <c r="W10" s="1"/>
      <c r="X10" s="1"/>
      <c r="Y10" s="1"/>
      <c r="Z10" s="1"/>
    </row>
    <row r="11" ht="12.75" customHeight="1">
      <c r="A11" s="1">
        <v>1987.0</v>
      </c>
      <c r="B11" s="1">
        <v>9803.0</v>
      </c>
      <c r="C11" s="1">
        <v>16698.0</v>
      </c>
      <c r="D11" s="1">
        <v>25314.0</v>
      </c>
      <c r="E11" s="1">
        <v>35159.0</v>
      </c>
      <c r="F11" s="1">
        <v>69162.0</v>
      </c>
      <c r="G11" s="1"/>
      <c r="H11" s="1">
        <v>30989.0</v>
      </c>
      <c r="I11" s="1"/>
      <c r="J11" s="1">
        <v>46092.0</v>
      </c>
      <c r="K11" s="1">
        <v>57856.0</v>
      </c>
      <c r="L11" s="1">
        <v>83885.0</v>
      </c>
      <c r="M11" s="1">
        <v>290627.0</v>
      </c>
      <c r="N11" s="1"/>
      <c r="O11" s="1" t="s">
        <v>64</v>
      </c>
      <c r="P11" s="1" t="s">
        <v>11</v>
      </c>
      <c r="Q11" s="1"/>
      <c r="R11" s="1"/>
      <c r="S11" s="1"/>
      <c r="T11" s="1"/>
      <c r="U11" s="1"/>
      <c r="V11" s="1"/>
      <c r="W11" s="1"/>
      <c r="X11" s="1"/>
      <c r="Y11" s="1"/>
      <c r="Z11" s="1"/>
    </row>
    <row r="12" ht="12.75" customHeight="1">
      <c r="A12" s="1">
        <v>1988.0</v>
      </c>
      <c r="B12" s="1">
        <v>10441.0</v>
      </c>
      <c r="C12" s="1">
        <v>17527.0</v>
      </c>
      <c r="D12" s="1">
        <v>26606.0</v>
      </c>
      <c r="E12" s="1">
        <v>36587.0</v>
      </c>
      <c r="F12" s="1">
        <v>77095.0</v>
      </c>
      <c r="G12" s="1"/>
      <c r="H12" s="1">
        <v>33436.0</v>
      </c>
      <c r="I12" s="1"/>
      <c r="J12" s="1">
        <v>48329.0</v>
      </c>
      <c r="K12" s="1">
        <v>61088.0</v>
      </c>
      <c r="L12" s="1">
        <v>90839.0</v>
      </c>
      <c r="M12" s="1">
        <v>385018.0</v>
      </c>
      <c r="N12" s="1"/>
      <c r="O12" s="1" t="s">
        <v>65</v>
      </c>
      <c r="P12" s="1" t="s">
        <v>11</v>
      </c>
      <c r="Q12" s="1"/>
      <c r="R12" s="1"/>
      <c r="S12" s="1"/>
      <c r="T12" s="1"/>
      <c r="U12" s="1"/>
      <c r="V12" s="1"/>
      <c r="W12" s="1"/>
      <c r="X12" s="1"/>
      <c r="Y12" s="1"/>
      <c r="Z12" s="1"/>
    </row>
    <row r="13" ht="12.75" customHeight="1">
      <c r="A13" s="1">
        <v>1989.0</v>
      </c>
      <c r="B13" s="1">
        <v>11406.0</v>
      </c>
      <c r="C13" s="1">
        <v>18611.0</v>
      </c>
      <c r="D13" s="1">
        <v>28063.0</v>
      </c>
      <c r="E13" s="1">
        <v>38666.0</v>
      </c>
      <c r="F13" s="1">
        <v>80602.0</v>
      </c>
      <c r="G13" s="1"/>
      <c r="H13" s="1">
        <v>35296.0</v>
      </c>
      <c r="I13" s="1"/>
      <c r="J13" s="1">
        <v>51296.0</v>
      </c>
      <c r="K13" s="1">
        <v>65131.0</v>
      </c>
      <c r="L13" s="1">
        <v>96689.0</v>
      </c>
      <c r="M13" s="1">
        <v>378538.0</v>
      </c>
      <c r="N13" s="1"/>
      <c r="O13" s="1" t="s">
        <v>66</v>
      </c>
      <c r="P13" s="1" t="s">
        <v>11</v>
      </c>
      <c r="Q13" s="1"/>
      <c r="R13" s="1"/>
      <c r="S13" s="1"/>
      <c r="T13" s="1"/>
      <c r="U13" s="1"/>
      <c r="V13" s="1"/>
      <c r="W13" s="1"/>
      <c r="X13" s="1"/>
      <c r="Y13" s="1"/>
      <c r="Z13" s="1"/>
    </row>
    <row r="14" ht="12.75" customHeight="1">
      <c r="A14" s="1">
        <v>1990.0</v>
      </c>
      <c r="B14" s="1">
        <v>12414.0</v>
      </c>
      <c r="C14" s="1">
        <v>19981.0</v>
      </c>
      <c r="D14" s="1">
        <v>29474.0</v>
      </c>
      <c r="E14" s="1">
        <v>39995.0</v>
      </c>
      <c r="F14" s="1">
        <v>82202.0</v>
      </c>
      <c r="G14" s="1"/>
      <c r="H14" s="1">
        <v>36740.0</v>
      </c>
      <c r="I14" s="1"/>
      <c r="J14" s="1">
        <v>52849.0</v>
      </c>
      <c r="K14" s="1">
        <v>66580.0</v>
      </c>
      <c r="L14" s="1">
        <v>98352.0</v>
      </c>
      <c r="M14" s="1">
        <v>382509.0</v>
      </c>
      <c r="N14" s="1"/>
      <c r="O14" s="1" t="s">
        <v>67</v>
      </c>
      <c r="P14" s="1" t="s">
        <v>11</v>
      </c>
      <c r="Q14" s="1"/>
      <c r="R14" s="1"/>
      <c r="S14" s="1"/>
      <c r="T14" s="1"/>
      <c r="U14" s="1"/>
      <c r="V14" s="1"/>
      <c r="W14" s="1"/>
      <c r="X14" s="1"/>
      <c r="Y14" s="1"/>
      <c r="Z14" s="1"/>
    </row>
    <row r="15" ht="12.75" customHeight="1">
      <c r="A15" s="1">
        <v>1991.0</v>
      </c>
      <c r="B15" s="1">
        <v>13290.0</v>
      </c>
      <c r="C15" s="1">
        <v>20392.0</v>
      </c>
      <c r="D15" s="1">
        <v>30082.0</v>
      </c>
      <c r="E15" s="1">
        <v>41133.0</v>
      </c>
      <c r="F15" s="1">
        <v>81784.0</v>
      </c>
      <c r="G15" s="1"/>
      <c r="H15" s="1">
        <v>37213.0</v>
      </c>
      <c r="I15" s="1"/>
      <c r="J15" s="1">
        <v>53835.0</v>
      </c>
      <c r="K15" s="1">
        <v>68260.0</v>
      </c>
      <c r="L15" s="1">
        <v>99413.0</v>
      </c>
      <c r="M15" s="1">
        <v>350350.0</v>
      </c>
      <c r="N15" s="1"/>
      <c r="O15" s="1" t="s">
        <v>68</v>
      </c>
      <c r="P15" s="1" t="s">
        <v>11</v>
      </c>
      <c r="Q15" s="1"/>
      <c r="R15" s="1"/>
      <c r="S15" s="1"/>
      <c r="T15" s="1"/>
      <c r="U15" s="1"/>
      <c r="V15" s="1"/>
      <c r="W15" s="1"/>
      <c r="X15" s="1"/>
      <c r="Y15" s="1"/>
      <c r="Z15" s="1"/>
    </row>
    <row r="16" ht="12.75" customHeight="1">
      <c r="A16" s="1">
        <v>1992.0</v>
      </c>
      <c r="B16" s="1">
        <v>14119.0</v>
      </c>
      <c r="C16" s="1">
        <v>21154.0</v>
      </c>
      <c r="D16" s="1">
        <v>31098.0</v>
      </c>
      <c r="E16" s="1">
        <v>42716.0</v>
      </c>
      <c r="F16" s="1">
        <v>87303.0</v>
      </c>
      <c r="G16" s="1"/>
      <c r="H16" s="1">
        <v>39286.0</v>
      </c>
      <c r="I16" s="1"/>
      <c r="J16" s="1">
        <v>56133.0</v>
      </c>
      <c r="K16" s="1">
        <v>71339.0</v>
      </c>
      <c r="L16" s="1">
        <v>105427.0</v>
      </c>
      <c r="M16" s="1">
        <v>402237.0</v>
      </c>
      <c r="N16" s="1"/>
      <c r="O16" s="1" t="s">
        <v>69</v>
      </c>
      <c r="P16" s="1" t="s">
        <v>11</v>
      </c>
      <c r="Q16" s="1"/>
      <c r="R16" s="1"/>
      <c r="S16" s="1"/>
      <c r="T16" s="1"/>
      <c r="U16" s="1"/>
      <c r="V16" s="1"/>
      <c r="W16" s="1"/>
      <c r="X16" s="1"/>
      <c r="Y16" s="1"/>
      <c r="Z16" s="1"/>
    </row>
    <row r="17" ht="12.75" customHeight="1">
      <c r="A17" s="1">
        <v>1993.0</v>
      </c>
      <c r="B17" s="1">
        <v>14911.0</v>
      </c>
      <c r="C17" s="1">
        <v>21818.0</v>
      </c>
      <c r="D17" s="1">
        <v>32111.0</v>
      </c>
      <c r="E17" s="1">
        <v>44176.0</v>
      </c>
      <c r="F17" s="1">
        <v>88256.0</v>
      </c>
      <c r="G17" s="1"/>
      <c r="H17" s="1">
        <v>40257.0</v>
      </c>
      <c r="I17" s="1"/>
      <c r="J17" s="1">
        <v>58208.0</v>
      </c>
      <c r="K17" s="1">
        <v>73719.0</v>
      </c>
      <c r="L17" s="1">
        <v>107548.0</v>
      </c>
      <c r="M17" s="1">
        <v>375722.0</v>
      </c>
      <c r="N17" s="1"/>
      <c r="O17" s="1" t="s">
        <v>70</v>
      </c>
      <c r="P17" s="1" t="s">
        <v>11</v>
      </c>
      <c r="Q17" s="1"/>
      <c r="R17" s="1"/>
      <c r="S17" s="1"/>
      <c r="T17" s="1"/>
      <c r="U17" s="1"/>
      <c r="V17" s="1"/>
      <c r="W17" s="1"/>
      <c r="X17" s="1"/>
      <c r="Y17" s="1"/>
      <c r="Z17" s="1"/>
    </row>
    <row r="18" ht="12.75" customHeight="1">
      <c r="A18" s="1">
        <v>1994.0</v>
      </c>
      <c r="B18" s="1">
        <v>15377.0</v>
      </c>
      <c r="C18" s="1">
        <v>22683.0</v>
      </c>
      <c r="D18" s="1">
        <v>32898.0</v>
      </c>
      <c r="E18" s="1">
        <v>45610.0</v>
      </c>
      <c r="F18" s="1">
        <v>91204.0</v>
      </c>
      <c r="G18" s="1"/>
      <c r="H18" s="1">
        <v>41456.0</v>
      </c>
      <c r="I18" s="1"/>
      <c r="J18" s="1">
        <v>60257.0</v>
      </c>
      <c r="K18" s="1">
        <v>75840.0</v>
      </c>
      <c r="L18" s="1">
        <v>111765.0</v>
      </c>
      <c r="M18" s="1">
        <v>387739.0</v>
      </c>
      <c r="N18" s="1"/>
      <c r="O18" s="1" t="s">
        <v>71</v>
      </c>
      <c r="P18" s="1" t="s">
        <v>11</v>
      </c>
      <c r="Q18" s="1"/>
      <c r="R18" s="1"/>
      <c r="S18" s="1"/>
      <c r="T18" s="1"/>
      <c r="U18" s="1"/>
      <c r="V18" s="1"/>
      <c r="W18" s="1"/>
      <c r="X18" s="1"/>
      <c r="Y18" s="1"/>
      <c r="Z18" s="1"/>
    </row>
    <row r="19" ht="12.75" customHeight="1">
      <c r="A19" s="1">
        <v>1995.0</v>
      </c>
      <c r="B19" s="1">
        <v>16361.0</v>
      </c>
      <c r="C19" s="1">
        <v>24274.0</v>
      </c>
      <c r="D19" s="1">
        <v>34815.0</v>
      </c>
      <c r="E19" s="1">
        <v>47445.0</v>
      </c>
      <c r="F19" s="1">
        <v>97304.0</v>
      </c>
      <c r="G19" s="1"/>
      <c r="H19" s="1">
        <v>43964.0</v>
      </c>
      <c r="I19" s="1"/>
      <c r="J19" s="1">
        <v>63349.0</v>
      </c>
      <c r="K19" s="1">
        <v>79445.0</v>
      </c>
      <c r="L19" s="1">
        <v>119576.0</v>
      </c>
      <c r="M19" s="1">
        <v>436887.0</v>
      </c>
      <c r="N19" s="1"/>
      <c r="O19" s="1" t="s">
        <v>72</v>
      </c>
      <c r="P19" s="1" t="s">
        <v>11</v>
      </c>
      <c r="Q19" s="1"/>
      <c r="R19" s="1"/>
      <c r="S19" s="1"/>
      <c r="T19" s="1"/>
      <c r="U19" s="1"/>
      <c r="V19" s="1"/>
      <c r="W19" s="1"/>
      <c r="X19" s="1"/>
      <c r="Y19" s="1"/>
      <c r="Z19" s="1"/>
    </row>
    <row r="20" ht="12.75" customHeight="1">
      <c r="A20" s="1">
        <v>1996.0</v>
      </c>
      <c r="B20" s="1">
        <v>16699.0</v>
      </c>
      <c r="C20" s="1">
        <v>24746.0</v>
      </c>
      <c r="D20" s="1">
        <v>36110.0</v>
      </c>
      <c r="E20" s="1">
        <v>49533.0</v>
      </c>
      <c r="F20" s="1">
        <v>104616.0</v>
      </c>
      <c r="G20" s="1"/>
      <c r="H20" s="1">
        <v>46404.0</v>
      </c>
      <c r="I20" s="1"/>
      <c r="J20" s="1">
        <v>65984.0</v>
      </c>
      <c r="K20" s="1">
        <v>84213.0</v>
      </c>
      <c r="L20" s="1">
        <v>126499.0</v>
      </c>
      <c r="M20" s="1">
        <v>494878.0</v>
      </c>
      <c r="N20" s="1"/>
      <c r="O20" s="1" t="s">
        <v>73</v>
      </c>
      <c r="P20" s="1" t="s">
        <v>11</v>
      </c>
      <c r="Q20" s="1"/>
      <c r="R20" s="1"/>
      <c r="S20" s="1"/>
      <c r="T20" s="1"/>
      <c r="U20" s="1"/>
      <c r="V20" s="1"/>
      <c r="W20" s="1"/>
      <c r="X20" s="1"/>
      <c r="Y20" s="1"/>
      <c r="Z20" s="1"/>
    </row>
    <row r="21" ht="12.75" customHeight="1">
      <c r="A21" s="1">
        <v>1997.0</v>
      </c>
      <c r="B21" s="1">
        <v>17122.0</v>
      </c>
      <c r="C21" s="1">
        <v>25970.0</v>
      </c>
      <c r="D21" s="1">
        <v>37267.0</v>
      </c>
      <c r="E21" s="1">
        <v>51672.0</v>
      </c>
      <c r="F21" s="1">
        <v>113095.0</v>
      </c>
      <c r="G21" s="1"/>
      <c r="H21" s="1">
        <v>49159.0</v>
      </c>
      <c r="I21" s="1"/>
      <c r="J21" s="1">
        <v>68485.0</v>
      </c>
      <c r="K21" s="1">
        <v>88761.0</v>
      </c>
      <c r="L21" s="1">
        <v>137136.0</v>
      </c>
      <c r="M21" s="1">
        <v>589777.0</v>
      </c>
      <c r="N21" s="1"/>
      <c r="O21" s="1" t="s">
        <v>74</v>
      </c>
      <c r="P21" s="1" t="s">
        <v>11</v>
      </c>
      <c r="Q21" s="1"/>
      <c r="R21" s="1"/>
      <c r="S21" s="1"/>
      <c r="T21" s="1"/>
      <c r="U21" s="1"/>
      <c r="V21" s="1"/>
      <c r="W21" s="1"/>
      <c r="X21" s="1"/>
      <c r="Y21" s="1"/>
      <c r="Z21" s="1"/>
    </row>
    <row r="22" ht="12.75" customHeight="1">
      <c r="A22" s="1">
        <v>1998.0</v>
      </c>
      <c r="B22" s="1">
        <v>18206.0</v>
      </c>
      <c r="C22" s="1">
        <v>27773.0</v>
      </c>
      <c r="D22" s="1">
        <v>39019.0</v>
      </c>
      <c r="E22" s="1">
        <v>54424.0</v>
      </c>
      <c r="F22" s="1">
        <v>122337.0</v>
      </c>
      <c r="G22" s="1"/>
      <c r="H22" s="1">
        <v>52449.0</v>
      </c>
      <c r="I22" s="1"/>
      <c r="J22" s="1">
        <v>72000.0</v>
      </c>
      <c r="K22" s="1">
        <v>93262.0</v>
      </c>
      <c r="L22" s="1">
        <v>146375.0</v>
      </c>
      <c r="M22" s="1">
        <v>690474.0</v>
      </c>
      <c r="N22" s="1"/>
      <c r="O22" s="1" t="s">
        <v>75</v>
      </c>
      <c r="P22" s="1" t="s">
        <v>11</v>
      </c>
      <c r="Q22" s="1"/>
      <c r="R22" s="1"/>
      <c r="S22" s="1"/>
      <c r="T22" s="1"/>
      <c r="U22" s="1"/>
      <c r="V22" s="1"/>
      <c r="W22" s="1"/>
      <c r="X22" s="1"/>
      <c r="Y22" s="1"/>
      <c r="Z22" s="1"/>
    </row>
    <row r="23" ht="12.75" customHeight="1">
      <c r="A23" s="1">
        <v>1999.0</v>
      </c>
      <c r="B23" s="1">
        <v>18955.0</v>
      </c>
      <c r="C23" s="1">
        <v>29102.0</v>
      </c>
      <c r="D23" s="1">
        <v>40802.0</v>
      </c>
      <c r="E23" s="1">
        <v>56873.0</v>
      </c>
      <c r="F23" s="1">
        <v>131392.0</v>
      </c>
      <c r="G23" s="1"/>
      <c r="H23" s="1">
        <v>55608.0</v>
      </c>
      <c r="I23" s="1"/>
      <c r="J23" s="1">
        <v>75759.0</v>
      </c>
      <c r="K23" s="1">
        <v>98163.0</v>
      </c>
      <c r="L23" s="1">
        <v>154498.0</v>
      </c>
      <c r="M23" s="1">
        <v>761376.0</v>
      </c>
      <c r="N23" s="1"/>
      <c r="O23" s="1" t="s">
        <v>76</v>
      </c>
      <c r="P23" s="1" t="s">
        <v>11</v>
      </c>
      <c r="Q23" s="1"/>
      <c r="R23" s="1"/>
      <c r="S23" s="1"/>
      <c r="T23" s="1"/>
      <c r="U23" s="1"/>
      <c r="V23" s="1"/>
      <c r="W23" s="1"/>
      <c r="X23" s="1"/>
      <c r="Y23" s="1"/>
      <c r="Z23" s="1"/>
    </row>
    <row r="24" ht="12.75" customHeight="1">
      <c r="A24" s="1">
        <v>2000.0</v>
      </c>
      <c r="B24" s="1">
        <v>18980.0</v>
      </c>
      <c r="C24" s="1">
        <v>29820.0</v>
      </c>
      <c r="D24" s="1">
        <v>41999.0</v>
      </c>
      <c r="E24" s="1">
        <v>59229.0</v>
      </c>
      <c r="F24" s="1">
        <v>141400.0</v>
      </c>
      <c r="G24" s="1"/>
      <c r="H24" s="1">
        <v>58308.0</v>
      </c>
      <c r="I24" s="1"/>
      <c r="J24" s="1">
        <v>79256.0</v>
      </c>
      <c r="K24" s="1">
        <v>104079.0</v>
      </c>
      <c r="L24" s="1">
        <v>163014.0</v>
      </c>
      <c r="M24" s="1">
        <v>865283.0</v>
      </c>
      <c r="N24" s="1"/>
      <c r="O24" s="1" t="s">
        <v>77</v>
      </c>
      <c r="P24" s="1" t="s">
        <v>11</v>
      </c>
      <c r="Q24" s="1"/>
      <c r="R24" s="1"/>
      <c r="S24" s="1"/>
      <c r="T24" s="1"/>
      <c r="U24" s="1"/>
      <c r="V24" s="1"/>
      <c r="W24" s="1"/>
      <c r="X24" s="1"/>
      <c r="Y24" s="1"/>
      <c r="Z24" s="1"/>
    </row>
    <row r="25" ht="12.75" customHeight="1">
      <c r="A25" s="1">
        <v>2001.0</v>
      </c>
      <c r="B25" s="1">
        <v>19845.0</v>
      </c>
      <c r="C25" s="1">
        <v>31153.0</v>
      </c>
      <c r="D25" s="1">
        <v>44341.0</v>
      </c>
      <c r="E25" s="1">
        <v>60914.0</v>
      </c>
      <c r="F25" s="1">
        <v>133689.0</v>
      </c>
      <c r="G25" s="1"/>
      <c r="H25" s="1">
        <v>57870.0</v>
      </c>
      <c r="I25" s="1"/>
      <c r="J25" s="1">
        <v>81320.0</v>
      </c>
      <c r="K25" s="1">
        <v>104160.0</v>
      </c>
      <c r="L25" s="1">
        <v>159979.0</v>
      </c>
      <c r="M25" s="1">
        <v>705694.0</v>
      </c>
      <c r="N25" s="1"/>
      <c r="O25" s="1" t="s">
        <v>78</v>
      </c>
      <c r="P25" s="1" t="s">
        <v>11</v>
      </c>
      <c r="Q25" s="1"/>
      <c r="R25" s="1"/>
      <c r="S25" s="1"/>
      <c r="T25" s="1"/>
      <c r="U25" s="1"/>
      <c r="V25" s="1"/>
      <c r="W25" s="1"/>
      <c r="X25" s="1"/>
      <c r="Y25" s="1"/>
      <c r="Z25" s="1"/>
    </row>
    <row r="26" ht="12.75" customHeight="1">
      <c r="A26" s="1">
        <v>2002.0</v>
      </c>
      <c r="B26" s="1">
        <v>20453.0</v>
      </c>
      <c r="C26" s="1">
        <v>31198.0</v>
      </c>
      <c r="D26" s="1">
        <v>44491.0</v>
      </c>
      <c r="E26" s="1">
        <v>61296.0</v>
      </c>
      <c r="F26" s="1">
        <v>130170.0</v>
      </c>
      <c r="G26" s="1"/>
      <c r="H26" s="1">
        <v>57131.0</v>
      </c>
      <c r="I26" s="1"/>
      <c r="J26" s="1">
        <v>81906.0</v>
      </c>
      <c r="K26" s="1">
        <v>104945.0</v>
      </c>
      <c r="L26" s="1">
        <v>156967.0</v>
      </c>
      <c r="M26" s="1">
        <v>633886.0</v>
      </c>
      <c r="N26" s="1"/>
      <c r="O26" s="1" t="s">
        <v>79</v>
      </c>
      <c r="P26" s="1" t="s">
        <v>11</v>
      </c>
      <c r="Q26" s="1"/>
      <c r="R26" s="1"/>
      <c r="S26" s="1"/>
      <c r="T26" s="1"/>
      <c r="U26" s="1"/>
      <c r="V26" s="1"/>
      <c r="W26" s="1"/>
      <c r="X26" s="1"/>
      <c r="Y26" s="1"/>
      <c r="Z26" s="1"/>
    </row>
    <row r="27" ht="12.75" customHeight="1">
      <c r="A27" s="1">
        <v>2003.0</v>
      </c>
      <c r="B27" s="1">
        <v>21050.0</v>
      </c>
      <c r="C27" s="1">
        <v>32069.0</v>
      </c>
      <c r="D27" s="1">
        <v>45877.0</v>
      </c>
      <c r="E27" s="1">
        <v>63904.0</v>
      </c>
      <c r="F27" s="1">
        <v>139414.0</v>
      </c>
      <c r="G27" s="1"/>
      <c r="H27" s="1">
        <v>59998.0</v>
      </c>
      <c r="I27" s="1"/>
      <c r="J27" s="1">
        <v>85927.0</v>
      </c>
      <c r="K27" s="1">
        <v>110728.0</v>
      </c>
      <c r="L27" s="1">
        <v>167982.0</v>
      </c>
      <c r="M27" s="1">
        <v>705358.0</v>
      </c>
      <c r="N27" s="1"/>
      <c r="O27" s="1" t="s">
        <v>80</v>
      </c>
      <c r="P27" s="1" t="s">
        <v>11</v>
      </c>
      <c r="Q27" s="1"/>
      <c r="R27" s="1"/>
      <c r="S27" s="1"/>
      <c r="T27" s="1"/>
      <c r="U27" s="1"/>
      <c r="V27" s="1"/>
      <c r="W27" s="1"/>
      <c r="X27" s="1"/>
      <c r="Y27" s="1"/>
      <c r="Z27" s="1"/>
    </row>
    <row r="28" ht="12.75" customHeight="1">
      <c r="A28" s="1">
        <v>2004.0</v>
      </c>
      <c r="B28" s="1">
        <v>21979.0</v>
      </c>
      <c r="C28" s="1">
        <v>33496.0</v>
      </c>
      <c r="D28" s="1">
        <v>48432.0</v>
      </c>
      <c r="E28" s="1">
        <v>67366.0</v>
      </c>
      <c r="F28" s="1">
        <v>154966.0</v>
      </c>
      <c r="G28" s="1"/>
      <c r="H28" s="1">
        <v>64598.0</v>
      </c>
      <c r="I28" s="1"/>
      <c r="J28" s="1">
        <v>91179.0</v>
      </c>
      <c r="K28" s="1">
        <v>117378.0</v>
      </c>
      <c r="L28" s="1">
        <v>181813.0</v>
      </c>
      <c r="M28" s="1">
        <v>866176.0</v>
      </c>
      <c r="N28" s="1"/>
      <c r="O28" s="1" t="s">
        <v>81</v>
      </c>
      <c r="P28" s="1" t="s">
        <v>11</v>
      </c>
      <c r="Q28" s="1"/>
      <c r="R28" s="1"/>
      <c r="S28" s="1"/>
      <c r="T28" s="1"/>
      <c r="U28" s="1"/>
      <c r="V28" s="1"/>
      <c r="W28" s="1"/>
      <c r="X28" s="1"/>
      <c r="Y28" s="1"/>
      <c r="Z28" s="1"/>
    </row>
    <row r="29" ht="12.75" customHeight="1">
      <c r="A29" s="1">
        <v>2005.0</v>
      </c>
      <c r="B29" s="1">
        <v>23209.0</v>
      </c>
      <c r="C29" s="1">
        <v>35106.0</v>
      </c>
      <c r="D29" s="1">
        <v>50426.0</v>
      </c>
      <c r="E29" s="1">
        <v>70302.0</v>
      </c>
      <c r="F29" s="1">
        <v>171854.0</v>
      </c>
      <c r="G29" s="1"/>
      <c r="H29" s="1">
        <v>69561.0</v>
      </c>
      <c r="I29" s="1"/>
      <c r="J29" s="1">
        <v>95528.0</v>
      </c>
      <c r="K29" s="1">
        <v>125491.0</v>
      </c>
      <c r="L29" s="1">
        <v>200360.0</v>
      </c>
      <c r="M29" s="1">
        <v>1071871.0</v>
      </c>
      <c r="N29" s="1"/>
      <c r="O29" s="1" t="s">
        <v>82</v>
      </c>
      <c r="P29" s="1" t="s">
        <v>11</v>
      </c>
      <c r="Q29" s="1"/>
      <c r="R29" s="1"/>
      <c r="S29" s="1"/>
      <c r="T29" s="1"/>
      <c r="U29" s="1"/>
      <c r="V29" s="1"/>
      <c r="W29" s="1"/>
      <c r="X29" s="1"/>
      <c r="Y29" s="1"/>
      <c r="Z29" s="1"/>
    </row>
    <row r="30" ht="12.75" customHeight="1">
      <c r="A30" s="1">
        <v>2006.0</v>
      </c>
      <c r="B30" s="1">
        <v>24375.0</v>
      </c>
      <c r="C30" s="1">
        <v>36731.0</v>
      </c>
      <c r="D30" s="1">
        <v>52352.0</v>
      </c>
      <c r="E30" s="1">
        <v>73832.0</v>
      </c>
      <c r="F30" s="1">
        <v>183825.0</v>
      </c>
      <c r="G30" s="1"/>
      <c r="H30" s="1">
        <v>73943.0</v>
      </c>
      <c r="I30" s="1"/>
      <c r="J30" s="1">
        <v>100407.0</v>
      </c>
      <c r="K30" s="1">
        <v>131662.0</v>
      </c>
      <c r="L30" s="1">
        <v>211475.0</v>
      </c>
      <c r="M30" s="1">
        <v>1199340.0</v>
      </c>
      <c r="N30" s="1"/>
      <c r="O30" s="1" t="s">
        <v>83</v>
      </c>
      <c r="P30" s="1" t="s">
        <v>11</v>
      </c>
      <c r="Q30" s="1"/>
      <c r="R30" s="1"/>
      <c r="S30" s="1"/>
      <c r="T30" s="1"/>
      <c r="U30" s="1"/>
      <c r="V30" s="1"/>
      <c r="W30" s="1"/>
      <c r="X30" s="1"/>
      <c r="Y30" s="1"/>
      <c r="Z30" s="1"/>
    </row>
    <row r="31" ht="12.75" customHeight="1">
      <c r="A31" s="1">
        <v>2007.0</v>
      </c>
      <c r="B31" s="1">
        <v>25711.0</v>
      </c>
      <c r="C31" s="1">
        <v>39387.0</v>
      </c>
      <c r="D31" s="1">
        <v>55697.0</v>
      </c>
      <c r="E31" s="1">
        <v>77730.0</v>
      </c>
      <c r="F31" s="1">
        <v>197824.0</v>
      </c>
      <c r="G31" s="1"/>
      <c r="H31" s="1">
        <v>78557.0</v>
      </c>
      <c r="I31" s="1"/>
      <c r="J31" s="1">
        <v>105168.0</v>
      </c>
      <c r="K31" s="1">
        <v>139666.0</v>
      </c>
      <c r="L31" s="1">
        <v>226486.0</v>
      </c>
      <c r="M31" s="1">
        <v>1324561.0</v>
      </c>
      <c r="N31" s="1"/>
      <c r="O31" s="1" t="s">
        <v>84</v>
      </c>
      <c r="P31" s="1" t="s">
        <v>11</v>
      </c>
      <c r="Q31" s="1"/>
      <c r="R31" s="1"/>
      <c r="S31" s="1"/>
      <c r="T31" s="1"/>
      <c r="U31" s="1"/>
      <c r="V31" s="1"/>
      <c r="W31" s="1"/>
      <c r="X31" s="1"/>
      <c r="Y31" s="1"/>
      <c r="Z31" s="1"/>
    </row>
    <row r="32" ht="12.75" customHeight="1">
      <c r="A32" s="1">
        <v>2008.0</v>
      </c>
      <c r="B32" s="1">
        <v>27569.0</v>
      </c>
      <c r="C32" s="1">
        <v>40712.0</v>
      </c>
      <c r="D32" s="1">
        <v>57406.0</v>
      </c>
      <c r="E32" s="1">
        <v>80123.0</v>
      </c>
      <c r="F32" s="1">
        <v>187332.0</v>
      </c>
      <c r="G32" s="1"/>
      <c r="H32" s="1">
        <v>77311.0</v>
      </c>
      <c r="I32" s="1"/>
      <c r="J32" s="1">
        <v>108482.0</v>
      </c>
      <c r="K32" s="1">
        <v>140692.0</v>
      </c>
      <c r="L32" s="1">
        <v>217908.0</v>
      </c>
      <c r="M32" s="1">
        <v>1115960.0</v>
      </c>
      <c r="N32" s="1"/>
      <c r="O32" s="1" t="s">
        <v>85</v>
      </c>
      <c r="P32" s="1" t="s">
        <v>11</v>
      </c>
      <c r="Q32" s="1"/>
      <c r="R32" s="1"/>
      <c r="S32" s="1"/>
      <c r="T32" s="1"/>
      <c r="U32" s="1"/>
      <c r="V32" s="1"/>
      <c r="W32" s="1"/>
      <c r="X32" s="1"/>
      <c r="Y32" s="1"/>
      <c r="Z32" s="1"/>
    </row>
    <row r="33" ht="12.75" customHeight="1">
      <c r="A33" s="1">
        <v>2009.0</v>
      </c>
      <c r="B33" s="1">
        <v>28657.0</v>
      </c>
      <c r="C33" s="1">
        <v>40391.0</v>
      </c>
      <c r="D33" s="1">
        <v>56772.0</v>
      </c>
      <c r="E33" s="1">
        <v>79016.0</v>
      </c>
      <c r="F33" s="1">
        <v>171039.0</v>
      </c>
      <c r="G33" s="1"/>
      <c r="H33" s="1">
        <v>73925.0</v>
      </c>
      <c r="I33" s="1"/>
      <c r="J33" s="1">
        <v>106648.0</v>
      </c>
      <c r="K33" s="1">
        <v>138014.0</v>
      </c>
      <c r="L33" s="1">
        <v>206052.0</v>
      </c>
      <c r="M33" s="1">
        <v>863310.0</v>
      </c>
      <c r="N33" s="1"/>
      <c r="O33" s="1" t="s">
        <v>86</v>
      </c>
      <c r="P33" s="1" t="s">
        <v>11</v>
      </c>
      <c r="Q33" s="1"/>
      <c r="R33" s="1"/>
      <c r="S33" s="1"/>
      <c r="T33" s="1"/>
      <c r="U33" s="1"/>
      <c r="V33" s="1"/>
      <c r="W33" s="1"/>
      <c r="X33" s="1"/>
      <c r="Y33" s="1"/>
      <c r="Z33" s="1"/>
    </row>
    <row r="34" ht="12.75" customHeight="1">
      <c r="A34" s="1">
        <v>2010.0</v>
      </c>
      <c r="B34" s="1">
        <v>29255.0</v>
      </c>
      <c r="C34" s="1">
        <v>41066.0</v>
      </c>
      <c r="D34" s="1">
        <v>57409.0</v>
      </c>
      <c r="E34" s="1">
        <v>79994.0</v>
      </c>
      <c r="F34" s="1">
        <v>181147.0</v>
      </c>
      <c r="G34" s="1"/>
      <c r="H34" s="1">
        <v>76386.0</v>
      </c>
      <c r="I34" s="1"/>
      <c r="J34" s="1">
        <v>108159.0</v>
      </c>
      <c r="K34" s="1">
        <v>141607.0</v>
      </c>
      <c r="L34" s="1">
        <v>214951.0</v>
      </c>
      <c r="M34" s="1">
        <v>1010042.0</v>
      </c>
      <c r="N34" s="1"/>
      <c r="O34" s="1" t="s">
        <v>87</v>
      </c>
      <c r="P34" s="1" t="s">
        <v>11</v>
      </c>
      <c r="Q34" s="1"/>
      <c r="R34" s="1"/>
      <c r="S34" s="1"/>
      <c r="T34" s="1"/>
      <c r="U34" s="1"/>
      <c r="V34" s="1"/>
      <c r="W34" s="1"/>
      <c r="X34" s="1"/>
      <c r="Y34" s="1"/>
      <c r="Z34" s="1"/>
    </row>
    <row r="35" ht="12.75" customHeight="1">
      <c r="A35" s="1">
        <v>2011.0</v>
      </c>
      <c r="B35" s="1">
        <v>29841.0</v>
      </c>
      <c r="C35" s="1">
        <v>41752.0</v>
      </c>
      <c r="D35" s="1">
        <v>58183.0</v>
      </c>
      <c r="E35" s="1">
        <v>81830.0</v>
      </c>
      <c r="F35" s="1">
        <v>187590.0</v>
      </c>
      <c r="G35" s="1"/>
      <c r="H35" s="1">
        <v>78154.0</v>
      </c>
      <c r="I35" s="1"/>
      <c r="J35" s="1">
        <v>112389.0</v>
      </c>
      <c r="K35" s="1">
        <v>146645.0</v>
      </c>
      <c r="L35" s="1">
        <v>225943.0</v>
      </c>
      <c r="M35" s="1">
        <v>1029361.0</v>
      </c>
      <c r="N35" s="1"/>
      <c r="O35" s="1" t="s">
        <v>88</v>
      </c>
      <c r="P35" s="1" t="s">
        <v>11</v>
      </c>
      <c r="Q35" s="1"/>
      <c r="R35" s="1"/>
      <c r="S35" s="1"/>
      <c r="T35" s="1"/>
      <c r="U35" s="1"/>
      <c r="V35" s="1"/>
      <c r="W35" s="1"/>
      <c r="X35" s="1"/>
      <c r="Y35" s="1"/>
      <c r="Z35" s="1"/>
    </row>
    <row r="36" ht="12.75" customHeight="1">
      <c r="A36" s="1">
        <v>2012.0</v>
      </c>
      <c r="B36" s="1">
        <v>29994.0</v>
      </c>
      <c r="C36" s="1">
        <v>42550.0</v>
      </c>
      <c r="D36" s="1">
        <v>59270.0</v>
      </c>
      <c r="E36" s="1">
        <v>83590.0</v>
      </c>
      <c r="F36" s="1">
        <v>205328.0</v>
      </c>
      <c r="G36" s="1"/>
      <c r="H36" s="1">
        <v>82782.0</v>
      </c>
      <c r="I36" s="1"/>
      <c r="J36" s="1">
        <v>114917.0</v>
      </c>
      <c r="K36" s="1">
        <v>151199.0</v>
      </c>
      <c r="L36" s="1">
        <v>239652.0</v>
      </c>
      <c r="M36" s="1">
        <v>1303495.0</v>
      </c>
      <c r="N36" s="1"/>
      <c r="O36" s="1" t="s">
        <v>89</v>
      </c>
      <c r="P36" s="1" t="s">
        <v>11</v>
      </c>
      <c r="Q36" s="1"/>
      <c r="R36" s="1"/>
      <c r="S36" s="1"/>
      <c r="T36" s="1"/>
      <c r="U36" s="1"/>
      <c r="V36" s="1"/>
      <c r="W36" s="1"/>
      <c r="X36" s="1"/>
      <c r="Y36" s="1"/>
      <c r="Z36" s="1"/>
    </row>
    <row r="37" ht="12.75" customHeight="1">
      <c r="A37" s="1">
        <v>2013.0</v>
      </c>
      <c r="B37" s="1">
        <v>30718.0</v>
      </c>
      <c r="C37" s="1">
        <v>43310.0</v>
      </c>
      <c r="D37" s="1">
        <v>59947.0</v>
      </c>
      <c r="E37" s="1">
        <v>85369.0</v>
      </c>
      <c r="F37" s="1">
        <v>194457.0</v>
      </c>
      <c r="G37" s="1"/>
      <c r="H37" s="1">
        <v>81184.0</v>
      </c>
      <c r="I37" s="1"/>
      <c r="J37" s="1">
        <v>115962.0</v>
      </c>
      <c r="K37" s="1">
        <v>154689.0</v>
      </c>
      <c r="L37" s="1">
        <v>240277.0</v>
      </c>
      <c r="M37" s="1">
        <v>1033748.0</v>
      </c>
      <c r="N37" s="1"/>
      <c r="O37" s="1" t="s">
        <v>90</v>
      </c>
      <c r="P37" s="1" t="s">
        <v>11</v>
      </c>
      <c r="Q37" s="1"/>
      <c r="R37" s="1"/>
      <c r="S37" s="1"/>
      <c r="T37" s="1"/>
      <c r="U37" s="1"/>
      <c r="V37" s="1"/>
      <c r="W37" s="1"/>
      <c r="X37" s="1"/>
      <c r="Y37" s="1"/>
      <c r="Z37" s="1"/>
    </row>
    <row r="38" ht="12.75" customHeight="1">
      <c r="A38" s="1">
        <v>2014.0</v>
      </c>
      <c r="B38" s="1">
        <v>31054.0</v>
      </c>
      <c r="C38" s="1">
        <v>44219.0</v>
      </c>
      <c r="D38" s="1">
        <v>62255.0</v>
      </c>
      <c r="E38" s="1">
        <v>87683.0</v>
      </c>
      <c r="F38" s="1">
        <v>207286.0</v>
      </c>
      <c r="G38" s="1"/>
      <c r="H38" s="1">
        <v>84900.0</v>
      </c>
      <c r="I38" s="1"/>
      <c r="J38" s="1">
        <v>120167.0</v>
      </c>
      <c r="K38" s="1">
        <v>159278.0</v>
      </c>
      <c r="L38" s="1">
        <v>252180.0</v>
      </c>
      <c r="M38" s="1">
        <v>1179802.0</v>
      </c>
      <c r="N38" s="1"/>
      <c r="O38" s="1" t="s">
        <v>91</v>
      </c>
      <c r="P38" s="1" t="s">
        <v>11</v>
      </c>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ABF8F"/>
  </sheetPr>
  <sheetViews>
    <sheetView workbookViewId="0"/>
  </sheetViews>
  <sheetFormatPr customHeight="1" defaultColWidth="14.43" defaultRowHeight="15.0"/>
  <cols>
    <col customWidth="1" min="1" max="1" width="8.71"/>
    <col customWidth="1" min="2" max="2" width="36.57"/>
    <col customWidth="1" min="3" max="40" width="8.71"/>
  </cols>
  <sheetData>
    <row r="1" ht="12.75" customHeight="1">
      <c r="A1" s="22" t="s">
        <v>107</v>
      </c>
    </row>
    <row r="2" ht="12.75" customHeight="1">
      <c r="A2" s="23" t="s">
        <v>108</v>
      </c>
    </row>
    <row r="3" ht="12.75" customHeight="1">
      <c r="A3" s="1" t="s">
        <v>109</v>
      </c>
    </row>
    <row r="4" ht="12.75" customHeight="1">
      <c r="A4" s="1" t="s">
        <v>110</v>
      </c>
    </row>
    <row r="5" ht="12.75" customHeight="1">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row>
    <row r="6" ht="12.75" customHeight="1">
      <c r="A6" s="24" t="s">
        <v>111</v>
      </c>
      <c r="B6" s="24" t="s">
        <v>112</v>
      </c>
      <c r="C6" s="24" t="s">
        <v>113</v>
      </c>
      <c r="D6" s="24" t="s">
        <v>114</v>
      </c>
      <c r="E6" s="24" t="s">
        <v>115</v>
      </c>
      <c r="F6" s="24" t="s">
        <v>116</v>
      </c>
      <c r="G6" s="24" t="s">
        <v>117</v>
      </c>
      <c r="H6" s="24" t="s">
        <v>118</v>
      </c>
      <c r="I6" s="24" t="s">
        <v>119</v>
      </c>
      <c r="J6" s="24" t="s">
        <v>120</v>
      </c>
      <c r="K6" s="24" t="s">
        <v>121</v>
      </c>
      <c r="L6" s="24" t="s">
        <v>122</v>
      </c>
      <c r="M6" s="24" t="s">
        <v>123</v>
      </c>
      <c r="N6" s="24" t="s">
        <v>124</v>
      </c>
      <c r="O6" s="24" t="s">
        <v>125</v>
      </c>
      <c r="P6" s="24" t="s">
        <v>126</v>
      </c>
      <c r="Q6" s="24" t="s">
        <v>127</v>
      </c>
      <c r="R6" s="24" t="s">
        <v>128</v>
      </c>
      <c r="S6" s="24" t="s">
        <v>129</v>
      </c>
      <c r="T6" s="24" t="s">
        <v>130</v>
      </c>
      <c r="U6" s="24" t="s">
        <v>131</v>
      </c>
      <c r="V6" s="24" t="s">
        <v>132</v>
      </c>
      <c r="W6" s="24" t="s">
        <v>133</v>
      </c>
      <c r="X6" s="24" t="s">
        <v>134</v>
      </c>
      <c r="Y6" s="24" t="s">
        <v>135</v>
      </c>
      <c r="Z6" s="24" t="s">
        <v>136</v>
      </c>
      <c r="AA6" s="24" t="s">
        <v>137</v>
      </c>
      <c r="AB6" s="24" t="s">
        <v>138</v>
      </c>
      <c r="AC6" s="24" t="s">
        <v>139</v>
      </c>
      <c r="AD6" s="24" t="s">
        <v>140</v>
      </c>
      <c r="AE6" s="24" t="s">
        <v>141</v>
      </c>
      <c r="AF6" s="24" t="s">
        <v>142</v>
      </c>
      <c r="AG6" s="24" t="s">
        <v>143</v>
      </c>
      <c r="AH6" s="24" t="s">
        <v>144</v>
      </c>
      <c r="AI6" s="24" t="s">
        <v>145</v>
      </c>
      <c r="AJ6" s="24" t="s">
        <v>146</v>
      </c>
      <c r="AK6" s="24" t="s">
        <v>147</v>
      </c>
      <c r="AL6" s="24" t="s">
        <v>148</v>
      </c>
      <c r="AM6" s="24" t="s">
        <v>149</v>
      </c>
      <c r="AN6" s="24" t="s">
        <v>150</v>
      </c>
    </row>
    <row r="7" ht="12.75" customHeight="1">
      <c r="A7" s="1" t="s">
        <v>151</v>
      </c>
      <c r="B7" s="25" t="s">
        <v>152</v>
      </c>
      <c r="C7" s="1">
        <v>39.714</v>
      </c>
      <c r="D7" s="1">
        <v>43.978</v>
      </c>
      <c r="E7" s="1">
        <v>47.908</v>
      </c>
      <c r="F7" s="1">
        <v>50.553</v>
      </c>
      <c r="G7" s="1">
        <v>52.729</v>
      </c>
      <c r="H7" s="1">
        <v>54.724</v>
      </c>
      <c r="I7" s="1">
        <v>56.661</v>
      </c>
      <c r="J7" s="1">
        <v>57.887</v>
      </c>
      <c r="K7" s="1">
        <v>59.65</v>
      </c>
      <c r="L7" s="1">
        <v>61.974</v>
      </c>
      <c r="M7" s="1">
        <v>64.641</v>
      </c>
      <c r="N7" s="1">
        <v>67.44</v>
      </c>
      <c r="O7" s="1">
        <v>69.652</v>
      </c>
      <c r="P7" s="1">
        <v>71.494</v>
      </c>
      <c r="Q7" s="1">
        <v>73.279</v>
      </c>
      <c r="R7" s="1">
        <v>74.803</v>
      </c>
      <c r="S7" s="1">
        <v>76.356</v>
      </c>
      <c r="T7" s="1">
        <v>77.981</v>
      </c>
      <c r="U7" s="1">
        <v>79.327</v>
      </c>
      <c r="V7" s="1">
        <v>79.936</v>
      </c>
      <c r="W7" s="1">
        <v>81.11</v>
      </c>
      <c r="X7" s="1">
        <v>83.131</v>
      </c>
      <c r="Y7" s="1">
        <v>84.736</v>
      </c>
      <c r="Z7" s="1">
        <v>85.873</v>
      </c>
      <c r="AA7" s="1">
        <v>87.572</v>
      </c>
      <c r="AB7" s="1">
        <v>89.703</v>
      </c>
      <c r="AC7" s="1">
        <v>92.261</v>
      </c>
      <c r="AD7" s="1">
        <v>94.729</v>
      </c>
      <c r="AE7" s="1">
        <v>97.102</v>
      </c>
      <c r="AF7" s="1">
        <v>100.065</v>
      </c>
      <c r="AG7" s="1">
        <v>100.0</v>
      </c>
      <c r="AH7" s="1">
        <v>101.653</v>
      </c>
      <c r="AI7" s="1">
        <v>104.149</v>
      </c>
      <c r="AJ7" s="1">
        <v>106.121</v>
      </c>
      <c r="AK7" s="1">
        <v>107.532</v>
      </c>
      <c r="AL7" s="1">
        <v>109.157</v>
      </c>
      <c r="AM7" s="1">
        <v>109.481</v>
      </c>
      <c r="AN7" s="1">
        <v>110.789</v>
      </c>
    </row>
    <row r="8" ht="12.75" customHeight="1">
      <c r="A8" s="1" t="s">
        <v>153</v>
      </c>
      <c r="B8" s="25" t="s">
        <v>154</v>
      </c>
      <c r="C8" s="1">
        <v>59.122</v>
      </c>
      <c r="D8" s="1">
        <v>65.742</v>
      </c>
      <c r="E8" s="1">
        <v>70.626</v>
      </c>
      <c r="F8" s="1">
        <v>72.551</v>
      </c>
      <c r="G8" s="1">
        <v>73.862</v>
      </c>
      <c r="H8" s="1">
        <v>75.259</v>
      </c>
      <c r="I8" s="1">
        <v>76.466</v>
      </c>
      <c r="J8" s="1">
        <v>76.109</v>
      </c>
      <c r="K8" s="1">
        <v>78.557</v>
      </c>
      <c r="L8" s="1">
        <v>80.627</v>
      </c>
      <c r="M8" s="1">
        <v>83.729</v>
      </c>
      <c r="N8" s="1">
        <v>87.158</v>
      </c>
      <c r="O8" s="1">
        <v>89.289</v>
      </c>
      <c r="P8" s="1">
        <v>90.366</v>
      </c>
      <c r="Q8" s="1">
        <v>91.151</v>
      </c>
      <c r="R8" s="1">
        <v>92.078</v>
      </c>
      <c r="S8" s="1">
        <v>92.939</v>
      </c>
      <c r="T8" s="1">
        <v>93.96</v>
      </c>
      <c r="U8" s="1">
        <v>93.851</v>
      </c>
      <c r="V8" s="1">
        <v>92.44</v>
      </c>
      <c r="W8" s="1">
        <v>92.925</v>
      </c>
      <c r="X8" s="1">
        <v>94.769</v>
      </c>
      <c r="Y8" s="1">
        <v>94.697</v>
      </c>
      <c r="Z8" s="1">
        <v>93.806</v>
      </c>
      <c r="AA8" s="1">
        <v>93.703</v>
      </c>
      <c r="AB8" s="1">
        <v>95.03</v>
      </c>
      <c r="AC8" s="1">
        <v>96.951</v>
      </c>
      <c r="AD8" s="1">
        <v>98.277</v>
      </c>
      <c r="AE8" s="1">
        <v>99.403</v>
      </c>
      <c r="AF8" s="1">
        <v>102.362</v>
      </c>
      <c r="AG8" s="1">
        <v>100.0</v>
      </c>
      <c r="AH8" s="1">
        <v>101.637</v>
      </c>
      <c r="AI8" s="1">
        <v>105.413</v>
      </c>
      <c r="AJ8" s="1">
        <v>106.701</v>
      </c>
      <c r="AK8" s="1">
        <v>106.116</v>
      </c>
      <c r="AL8" s="1">
        <v>105.78</v>
      </c>
      <c r="AM8" s="1">
        <v>102.695</v>
      </c>
      <c r="AN8" s="1">
        <v>101.209</v>
      </c>
    </row>
    <row r="9" ht="12.75" customHeight="1">
      <c r="A9" s="1" t="s">
        <v>155</v>
      </c>
      <c r="B9" s="1" t="s">
        <v>156</v>
      </c>
      <c r="C9" s="1">
        <v>92.152</v>
      </c>
      <c r="D9" s="1">
        <v>100.15</v>
      </c>
      <c r="E9" s="1">
        <v>106.847</v>
      </c>
      <c r="F9" s="1">
        <v>111.015</v>
      </c>
      <c r="G9" s="1">
        <v>113.27</v>
      </c>
      <c r="H9" s="1">
        <v>114.945</v>
      </c>
      <c r="I9" s="1">
        <v>116.162</v>
      </c>
      <c r="J9" s="1">
        <v>117.439</v>
      </c>
      <c r="K9" s="1">
        <v>120.818</v>
      </c>
      <c r="L9" s="1">
        <v>122.811</v>
      </c>
      <c r="M9" s="1">
        <v>125.049</v>
      </c>
      <c r="N9" s="1">
        <v>126.291</v>
      </c>
      <c r="O9" s="1">
        <v>128.143</v>
      </c>
      <c r="P9" s="1">
        <v>129.028</v>
      </c>
      <c r="Q9" s="1">
        <v>130.298</v>
      </c>
      <c r="R9" s="1">
        <v>132.848</v>
      </c>
      <c r="S9" s="1">
        <v>133.817</v>
      </c>
      <c r="T9" s="1">
        <v>132.467</v>
      </c>
      <c r="U9" s="1">
        <v>129.574</v>
      </c>
      <c r="V9" s="1">
        <v>125.912</v>
      </c>
      <c r="W9" s="1">
        <v>122.52</v>
      </c>
      <c r="X9" s="1">
        <v>120.339</v>
      </c>
      <c r="Y9" s="1">
        <v>117.982</v>
      </c>
      <c r="Z9" s="1">
        <v>115.034</v>
      </c>
      <c r="AA9" s="1">
        <v>110.885</v>
      </c>
      <c r="AB9" s="1">
        <v>108.752</v>
      </c>
      <c r="AC9" s="1">
        <v>107.669</v>
      </c>
      <c r="AD9" s="1">
        <v>105.915</v>
      </c>
      <c r="AE9" s="1">
        <v>103.764</v>
      </c>
      <c r="AF9" s="1">
        <v>101.758</v>
      </c>
      <c r="AG9" s="1">
        <v>100.0</v>
      </c>
      <c r="AH9" s="1">
        <v>98.622</v>
      </c>
      <c r="AI9" s="1">
        <v>97.725</v>
      </c>
      <c r="AJ9" s="1">
        <v>96.413</v>
      </c>
      <c r="AK9" s="1">
        <v>94.59</v>
      </c>
      <c r="AL9" s="1">
        <v>92.395</v>
      </c>
      <c r="AM9" s="1">
        <v>90.43</v>
      </c>
      <c r="AN9" s="1">
        <v>88.46</v>
      </c>
    </row>
    <row r="10" ht="12.75" customHeight="1">
      <c r="A10" s="1" t="s">
        <v>157</v>
      </c>
      <c r="B10" s="1" t="s">
        <v>158</v>
      </c>
      <c r="C10" s="1">
        <v>58.54</v>
      </c>
      <c r="D10" s="1">
        <v>62.879</v>
      </c>
      <c r="E10" s="1">
        <v>67.743</v>
      </c>
      <c r="F10" s="1">
        <v>70.954</v>
      </c>
      <c r="G10" s="1">
        <v>73.173</v>
      </c>
      <c r="H10" s="1">
        <v>75.264</v>
      </c>
      <c r="I10" s="1">
        <v>77.007</v>
      </c>
      <c r="J10" s="1">
        <v>79.131</v>
      </c>
      <c r="K10" s="1">
        <v>82.752</v>
      </c>
      <c r="L10" s="1">
        <v>84.052</v>
      </c>
      <c r="M10" s="1">
        <v>86.535</v>
      </c>
      <c r="N10" s="1">
        <v>86.814</v>
      </c>
      <c r="O10" s="1">
        <v>89.256</v>
      </c>
      <c r="P10" s="1">
        <v>90.94</v>
      </c>
      <c r="Q10" s="1">
        <v>94.522</v>
      </c>
      <c r="R10" s="1">
        <v>98.91</v>
      </c>
      <c r="S10" s="1">
        <v>102.829</v>
      </c>
      <c r="T10" s="1">
        <v>104.892</v>
      </c>
      <c r="U10" s="1">
        <v>105.29</v>
      </c>
      <c r="V10" s="1">
        <v>104.146</v>
      </c>
      <c r="W10" s="1">
        <v>104.462</v>
      </c>
      <c r="X10" s="1">
        <v>104.847</v>
      </c>
      <c r="Y10" s="1">
        <v>105.258</v>
      </c>
      <c r="Z10" s="1">
        <v>104.705</v>
      </c>
      <c r="AA10" s="1">
        <v>101.76</v>
      </c>
      <c r="AB10" s="1">
        <v>100.942</v>
      </c>
      <c r="AC10" s="1">
        <v>102.49</v>
      </c>
      <c r="AD10" s="1">
        <v>102.549</v>
      </c>
      <c r="AE10" s="1">
        <v>101.982</v>
      </c>
      <c r="AF10" s="1">
        <v>99.653</v>
      </c>
      <c r="AG10" s="1">
        <v>100.0</v>
      </c>
      <c r="AH10" s="1">
        <v>105.735</v>
      </c>
      <c r="AI10" s="1">
        <v>108.894</v>
      </c>
      <c r="AJ10" s="1">
        <v>110.206</v>
      </c>
      <c r="AK10" s="1">
        <v>110.764</v>
      </c>
      <c r="AL10" s="1">
        <v>110.839</v>
      </c>
      <c r="AM10" s="1">
        <v>110.827</v>
      </c>
      <c r="AN10" s="1">
        <v>109.656</v>
      </c>
    </row>
    <row r="11" ht="12.75" customHeight="1">
      <c r="A11" s="1" t="s">
        <v>159</v>
      </c>
      <c r="B11" s="1" t="s">
        <v>160</v>
      </c>
      <c r="C11" s="1">
        <v>80.836</v>
      </c>
      <c r="D11" s="1">
        <v>87.404</v>
      </c>
      <c r="E11" s="1">
        <v>93.864</v>
      </c>
      <c r="F11" s="1">
        <v>98.701</v>
      </c>
      <c r="G11" s="1">
        <v>101.001</v>
      </c>
      <c r="H11" s="1">
        <v>102.225</v>
      </c>
      <c r="I11" s="1">
        <v>103.346</v>
      </c>
      <c r="J11" s="1">
        <v>104.435</v>
      </c>
      <c r="K11" s="1">
        <v>106.085</v>
      </c>
      <c r="L11" s="1">
        <v>107.597</v>
      </c>
      <c r="M11" s="1">
        <v>107.918</v>
      </c>
      <c r="N11" s="1">
        <v>109.01</v>
      </c>
      <c r="O11" s="1">
        <v>109.632</v>
      </c>
      <c r="P11" s="1">
        <v>110.93</v>
      </c>
      <c r="Q11" s="1">
        <v>111.519</v>
      </c>
      <c r="R11" s="1">
        <v>113.241</v>
      </c>
      <c r="S11" s="1">
        <v>113.064</v>
      </c>
      <c r="T11" s="1">
        <v>113.385</v>
      </c>
      <c r="U11" s="1">
        <v>113.217</v>
      </c>
      <c r="V11" s="1">
        <v>113.122</v>
      </c>
      <c r="W11" s="1">
        <v>111.651</v>
      </c>
      <c r="X11" s="1">
        <v>110.844</v>
      </c>
      <c r="Y11" s="1">
        <v>108.944</v>
      </c>
      <c r="Z11" s="1">
        <v>106.693</v>
      </c>
      <c r="AA11" s="1">
        <v>103.689</v>
      </c>
      <c r="AB11" s="1">
        <v>102.41</v>
      </c>
      <c r="AC11" s="1">
        <v>102.43</v>
      </c>
      <c r="AD11" s="1">
        <v>101.904</v>
      </c>
      <c r="AE11" s="1">
        <v>101.075</v>
      </c>
      <c r="AF11" s="1">
        <v>100.39</v>
      </c>
      <c r="AG11" s="1">
        <v>100.0</v>
      </c>
      <c r="AH11" s="1">
        <v>95.761</v>
      </c>
      <c r="AI11" s="1">
        <v>94.242</v>
      </c>
      <c r="AJ11" s="1">
        <v>93.987</v>
      </c>
      <c r="AK11" s="1">
        <v>92.062</v>
      </c>
      <c r="AL11" s="1">
        <v>88.835</v>
      </c>
      <c r="AM11" s="1">
        <v>86.771</v>
      </c>
      <c r="AN11" s="1">
        <v>84.515</v>
      </c>
    </row>
    <row r="12" ht="12.75" customHeight="1">
      <c r="A12" s="1" t="s">
        <v>161</v>
      </c>
      <c r="B12" s="1" t="s">
        <v>162</v>
      </c>
      <c r="C12" s="1">
        <v>298.463</v>
      </c>
      <c r="D12" s="1">
        <v>315.048</v>
      </c>
      <c r="E12" s="1">
        <v>329.175</v>
      </c>
      <c r="F12" s="1">
        <v>336.775</v>
      </c>
      <c r="G12" s="1">
        <v>332.745</v>
      </c>
      <c r="H12" s="1">
        <v>328.035</v>
      </c>
      <c r="I12" s="1">
        <v>322.27</v>
      </c>
      <c r="J12" s="1">
        <v>312.043</v>
      </c>
      <c r="K12" s="1">
        <v>308.099</v>
      </c>
      <c r="L12" s="1">
        <v>306.124</v>
      </c>
      <c r="M12" s="1">
        <v>305.31</v>
      </c>
      <c r="N12" s="1">
        <v>302.833</v>
      </c>
      <c r="O12" s="1">
        <v>298.989</v>
      </c>
      <c r="P12" s="1">
        <v>289.804</v>
      </c>
      <c r="Q12" s="1">
        <v>279.406</v>
      </c>
      <c r="R12" s="1">
        <v>273.586</v>
      </c>
      <c r="S12" s="1">
        <v>262.087</v>
      </c>
      <c r="T12" s="1">
        <v>243.51</v>
      </c>
      <c r="U12" s="1">
        <v>223.129</v>
      </c>
      <c r="V12" s="1">
        <v>204.295</v>
      </c>
      <c r="W12" s="1">
        <v>186.497</v>
      </c>
      <c r="X12" s="1">
        <v>174.832</v>
      </c>
      <c r="Y12" s="1">
        <v>162.919</v>
      </c>
      <c r="Z12" s="1">
        <v>152.363</v>
      </c>
      <c r="AA12" s="1">
        <v>142.74</v>
      </c>
      <c r="AB12" s="1">
        <v>135.716</v>
      </c>
      <c r="AC12" s="1">
        <v>128.357</v>
      </c>
      <c r="AD12" s="1">
        <v>120.579</v>
      </c>
      <c r="AE12" s="1">
        <v>112.311</v>
      </c>
      <c r="AF12" s="1">
        <v>106.669</v>
      </c>
      <c r="AG12" s="1">
        <v>100.0</v>
      </c>
      <c r="AH12" s="1">
        <v>92.854</v>
      </c>
      <c r="AI12" s="1">
        <v>86.714</v>
      </c>
      <c r="AJ12" s="1">
        <v>81.451</v>
      </c>
      <c r="AK12" s="1">
        <v>77.02</v>
      </c>
      <c r="AL12" s="1">
        <v>73.559</v>
      </c>
      <c r="AM12" s="1">
        <v>70.368</v>
      </c>
      <c r="AN12" s="1">
        <v>66.789</v>
      </c>
    </row>
    <row r="13" ht="12.75" customHeight="1">
      <c r="A13" s="1" t="s">
        <v>163</v>
      </c>
      <c r="B13" s="1" t="s">
        <v>164</v>
      </c>
      <c r="C13" s="1">
        <v>52.65</v>
      </c>
      <c r="D13" s="1">
        <v>63.419</v>
      </c>
      <c r="E13" s="1">
        <v>66.908</v>
      </c>
      <c r="F13" s="1">
        <v>67.554</v>
      </c>
      <c r="G13" s="1">
        <v>69.732</v>
      </c>
      <c r="H13" s="1">
        <v>71.221</v>
      </c>
      <c r="I13" s="1">
        <v>71.998</v>
      </c>
      <c r="J13" s="1">
        <v>73.699</v>
      </c>
      <c r="K13" s="1">
        <v>78.716</v>
      </c>
      <c r="L13" s="1">
        <v>83.857</v>
      </c>
      <c r="M13" s="1">
        <v>87.755</v>
      </c>
      <c r="N13" s="1">
        <v>93.287</v>
      </c>
      <c r="O13" s="1">
        <v>96.74</v>
      </c>
      <c r="P13" s="1">
        <v>99.294</v>
      </c>
      <c r="Q13" s="1">
        <v>100.058</v>
      </c>
      <c r="R13" s="1">
        <v>101.656</v>
      </c>
      <c r="S13" s="1">
        <v>103.348</v>
      </c>
      <c r="T13" s="1">
        <v>102.732</v>
      </c>
      <c r="U13" s="1">
        <v>101.29</v>
      </c>
      <c r="V13" s="1">
        <v>99.438</v>
      </c>
      <c r="W13" s="1">
        <v>96.935</v>
      </c>
      <c r="X13" s="1">
        <v>95.652</v>
      </c>
      <c r="Y13" s="1">
        <v>95.957</v>
      </c>
      <c r="Z13" s="1">
        <v>94.577</v>
      </c>
      <c r="AA13" s="1">
        <v>92.774</v>
      </c>
      <c r="AB13" s="1">
        <v>92.532</v>
      </c>
      <c r="AC13" s="1">
        <v>91.949</v>
      </c>
      <c r="AD13" s="1">
        <v>93.334</v>
      </c>
      <c r="AE13" s="1">
        <v>95.718</v>
      </c>
      <c r="AF13" s="1">
        <v>98.866</v>
      </c>
      <c r="AG13" s="1">
        <v>100.0</v>
      </c>
      <c r="AH13" s="1">
        <v>100.43</v>
      </c>
      <c r="AI13" s="1">
        <v>103.607</v>
      </c>
      <c r="AJ13" s="1">
        <v>104.24</v>
      </c>
      <c r="AK13" s="1">
        <v>104.031</v>
      </c>
      <c r="AL13" s="1">
        <v>102.176</v>
      </c>
      <c r="AM13" s="1">
        <v>99.606</v>
      </c>
      <c r="AN13" s="1">
        <v>100.842</v>
      </c>
    </row>
    <row r="14" ht="12.75" customHeight="1">
      <c r="A14" s="1" t="s">
        <v>165</v>
      </c>
      <c r="B14" s="1" t="s">
        <v>166</v>
      </c>
      <c r="C14" s="1">
        <v>46.103</v>
      </c>
      <c r="D14" s="1">
        <v>51.76</v>
      </c>
      <c r="E14" s="1">
        <v>55.757</v>
      </c>
      <c r="F14" s="1">
        <v>57.022</v>
      </c>
      <c r="G14" s="1">
        <v>58.001</v>
      </c>
      <c r="H14" s="1">
        <v>59.207</v>
      </c>
      <c r="I14" s="1">
        <v>60.315</v>
      </c>
      <c r="J14" s="1">
        <v>59.545</v>
      </c>
      <c r="K14" s="1">
        <v>61.57</v>
      </c>
      <c r="L14" s="1">
        <v>63.527</v>
      </c>
      <c r="M14" s="1">
        <v>66.679</v>
      </c>
      <c r="N14" s="1">
        <v>70.501</v>
      </c>
      <c r="O14" s="1">
        <v>72.559</v>
      </c>
      <c r="P14" s="1">
        <v>73.614</v>
      </c>
      <c r="Q14" s="1">
        <v>74.212</v>
      </c>
      <c r="R14" s="1">
        <v>74.607</v>
      </c>
      <c r="S14" s="1">
        <v>75.387</v>
      </c>
      <c r="T14" s="1">
        <v>77.094</v>
      </c>
      <c r="U14" s="1">
        <v>77.899</v>
      </c>
      <c r="V14" s="1">
        <v>77.326</v>
      </c>
      <c r="W14" s="1">
        <v>79.248</v>
      </c>
      <c r="X14" s="1">
        <v>82.651</v>
      </c>
      <c r="Y14" s="1">
        <v>83.529</v>
      </c>
      <c r="Z14" s="1">
        <v>83.538</v>
      </c>
      <c r="AA14" s="1">
        <v>85.264</v>
      </c>
      <c r="AB14" s="1">
        <v>88.214</v>
      </c>
      <c r="AC14" s="1">
        <v>91.592</v>
      </c>
      <c r="AD14" s="1">
        <v>94.438</v>
      </c>
      <c r="AE14" s="1">
        <v>97.214</v>
      </c>
      <c r="AF14" s="1">
        <v>102.653</v>
      </c>
      <c r="AG14" s="1">
        <v>100.0</v>
      </c>
      <c r="AH14" s="1">
        <v>103.085</v>
      </c>
      <c r="AI14" s="1">
        <v>109.188</v>
      </c>
      <c r="AJ14" s="1">
        <v>111.84</v>
      </c>
      <c r="AK14" s="1">
        <v>111.946</v>
      </c>
      <c r="AL14" s="1">
        <v>112.689</v>
      </c>
      <c r="AM14" s="1">
        <v>108.961</v>
      </c>
      <c r="AN14" s="1">
        <v>107.8</v>
      </c>
    </row>
    <row r="15" ht="12.75" customHeight="1">
      <c r="A15" s="1" t="s">
        <v>167</v>
      </c>
      <c r="B15" s="1" t="s">
        <v>168</v>
      </c>
      <c r="C15" s="1">
        <v>43.275</v>
      </c>
      <c r="D15" s="1">
        <v>46.913</v>
      </c>
      <c r="E15" s="1">
        <v>50.256</v>
      </c>
      <c r="F15" s="1">
        <v>51.578</v>
      </c>
      <c r="G15" s="1">
        <v>52.17</v>
      </c>
      <c r="H15" s="1">
        <v>53.738</v>
      </c>
      <c r="I15" s="1">
        <v>54.323</v>
      </c>
      <c r="J15" s="1">
        <v>55.601</v>
      </c>
      <c r="K15" s="1">
        <v>57.356</v>
      </c>
      <c r="L15" s="1">
        <v>59.066</v>
      </c>
      <c r="M15" s="1">
        <v>62.181</v>
      </c>
      <c r="N15" s="1">
        <v>65.219</v>
      </c>
      <c r="O15" s="1">
        <v>67.266</v>
      </c>
      <c r="P15" s="1">
        <v>67.783</v>
      </c>
      <c r="Q15" s="1">
        <v>68.731</v>
      </c>
      <c r="R15" s="1">
        <v>69.881</v>
      </c>
      <c r="S15" s="1">
        <v>71.396</v>
      </c>
      <c r="T15" s="1">
        <v>73.574</v>
      </c>
      <c r="U15" s="1">
        <v>74.976</v>
      </c>
      <c r="V15" s="1">
        <v>75.918</v>
      </c>
      <c r="W15" s="1">
        <v>77.161</v>
      </c>
      <c r="X15" s="1">
        <v>78.969</v>
      </c>
      <c r="Y15" s="1">
        <v>81.271</v>
      </c>
      <c r="Z15" s="1">
        <v>82.5</v>
      </c>
      <c r="AA15" s="1">
        <v>84.062</v>
      </c>
      <c r="AB15" s="1">
        <v>86.686</v>
      </c>
      <c r="AC15" s="1">
        <v>88.2</v>
      </c>
      <c r="AD15" s="1">
        <v>89.683</v>
      </c>
      <c r="AE15" s="1">
        <v>93.182</v>
      </c>
      <c r="AF15" s="1">
        <v>98.851</v>
      </c>
      <c r="AG15" s="1">
        <v>100.0</v>
      </c>
      <c r="AH15" s="1">
        <v>100.309</v>
      </c>
      <c r="AI15" s="1">
        <v>104.276</v>
      </c>
      <c r="AJ15" s="1">
        <v>106.677</v>
      </c>
      <c r="AK15" s="1">
        <v>107.845</v>
      </c>
      <c r="AL15" s="1">
        <v>109.758</v>
      </c>
      <c r="AM15" s="1">
        <v>110.95</v>
      </c>
      <c r="AN15" s="1">
        <v>109.927</v>
      </c>
    </row>
    <row r="16" ht="12.75" customHeight="1">
      <c r="A16" s="1" t="s">
        <v>169</v>
      </c>
      <c r="B16" s="1" t="s">
        <v>170</v>
      </c>
      <c r="C16" s="1">
        <v>94.765</v>
      </c>
      <c r="D16" s="1">
        <v>98.241</v>
      </c>
      <c r="E16" s="1">
        <v>101.484</v>
      </c>
      <c r="F16" s="1">
        <v>102.971</v>
      </c>
      <c r="G16" s="1">
        <v>104.38</v>
      </c>
      <c r="H16" s="1">
        <v>104.922</v>
      </c>
      <c r="I16" s="1">
        <v>107.174</v>
      </c>
      <c r="J16" s="1">
        <v>106.732</v>
      </c>
      <c r="K16" s="1">
        <v>109.807</v>
      </c>
      <c r="L16" s="1">
        <v>113.34</v>
      </c>
      <c r="M16" s="1">
        <v>114.999</v>
      </c>
      <c r="N16" s="1">
        <v>118.747</v>
      </c>
      <c r="O16" s="1">
        <v>121.007</v>
      </c>
      <c r="P16" s="1">
        <v>121.908</v>
      </c>
      <c r="Q16" s="1">
        <v>121.256</v>
      </c>
      <c r="R16" s="1">
        <v>119.216</v>
      </c>
      <c r="S16" s="1">
        <v>116.431</v>
      </c>
      <c r="T16" s="1">
        <v>115.029</v>
      </c>
      <c r="U16" s="1">
        <v>115.065</v>
      </c>
      <c r="V16" s="1">
        <v>112.971</v>
      </c>
      <c r="W16" s="1">
        <v>111.475</v>
      </c>
      <c r="X16" s="1">
        <v>110.148</v>
      </c>
      <c r="Y16" s="1">
        <v>107.965</v>
      </c>
      <c r="Z16" s="1">
        <v>105.13</v>
      </c>
      <c r="AA16" s="1">
        <v>102.526</v>
      </c>
      <c r="AB16" s="1">
        <v>102.171</v>
      </c>
      <c r="AC16" s="1">
        <v>101.268</v>
      </c>
      <c r="AD16" s="1">
        <v>100.872</v>
      </c>
      <c r="AE16" s="1">
        <v>99.936</v>
      </c>
      <c r="AF16" s="1">
        <v>99.13</v>
      </c>
      <c r="AG16" s="1">
        <v>100.0</v>
      </c>
      <c r="AH16" s="1">
        <v>99.347</v>
      </c>
      <c r="AI16" s="1">
        <v>101.089</v>
      </c>
      <c r="AJ16" s="1">
        <v>104.551</v>
      </c>
      <c r="AK16" s="1">
        <v>105.432</v>
      </c>
      <c r="AL16" s="1">
        <v>105.583</v>
      </c>
      <c r="AM16" s="1">
        <v>104.253</v>
      </c>
      <c r="AN16" s="1">
        <v>103.949</v>
      </c>
    </row>
    <row r="17" ht="12.75" customHeight="1">
      <c r="A17" s="1" t="s">
        <v>171</v>
      </c>
      <c r="B17" s="1" t="s">
        <v>172</v>
      </c>
      <c r="C17" s="1">
        <v>33.605</v>
      </c>
      <c r="D17" s="1">
        <v>46.728</v>
      </c>
      <c r="E17" s="1">
        <v>52.706</v>
      </c>
      <c r="F17" s="1">
        <v>50.258</v>
      </c>
      <c r="G17" s="1">
        <v>48.316</v>
      </c>
      <c r="H17" s="1">
        <v>47.816</v>
      </c>
      <c r="I17" s="1">
        <v>47.918</v>
      </c>
      <c r="J17" s="1">
        <v>37.62</v>
      </c>
      <c r="K17" s="1">
        <v>39.011</v>
      </c>
      <c r="L17" s="1">
        <v>39.301</v>
      </c>
      <c r="M17" s="1">
        <v>42.785</v>
      </c>
      <c r="N17" s="1">
        <v>48.995</v>
      </c>
      <c r="O17" s="1">
        <v>48.175</v>
      </c>
      <c r="P17" s="1">
        <v>47.808</v>
      </c>
      <c r="Q17" s="1">
        <v>47.338</v>
      </c>
      <c r="R17" s="1">
        <v>47.455</v>
      </c>
      <c r="S17" s="1">
        <v>48.091</v>
      </c>
      <c r="T17" s="1">
        <v>51.367</v>
      </c>
      <c r="U17" s="1">
        <v>51.365</v>
      </c>
      <c r="V17" s="1">
        <v>44.786</v>
      </c>
      <c r="W17" s="1">
        <v>48.473</v>
      </c>
      <c r="X17" s="1">
        <v>62.668</v>
      </c>
      <c r="Y17" s="1">
        <v>60.508</v>
      </c>
      <c r="Z17" s="1">
        <v>56.638</v>
      </c>
      <c r="AA17" s="1">
        <v>66.186</v>
      </c>
      <c r="AB17" s="1">
        <v>77.761</v>
      </c>
      <c r="AC17" s="1">
        <v>95.226</v>
      </c>
      <c r="AD17" s="1">
        <v>107.471</v>
      </c>
      <c r="AE17" s="1">
        <v>116.409</v>
      </c>
      <c r="AF17" s="1">
        <v>137.313</v>
      </c>
      <c r="AG17" s="1">
        <v>100.0</v>
      </c>
      <c r="AH17" s="1">
        <v>118.14</v>
      </c>
      <c r="AI17" s="1">
        <v>149.286</v>
      </c>
      <c r="AJ17" s="1">
        <v>154.395</v>
      </c>
      <c r="AK17" s="1">
        <v>149.615</v>
      </c>
      <c r="AL17" s="1">
        <v>145.62</v>
      </c>
      <c r="AM17" s="1">
        <v>106.829</v>
      </c>
      <c r="AN17" s="1">
        <v>94.704</v>
      </c>
    </row>
    <row r="18" ht="12.75" customHeight="1">
      <c r="A18" s="1" t="s">
        <v>173</v>
      </c>
      <c r="B18" s="1" t="s">
        <v>174</v>
      </c>
      <c r="C18" s="1">
        <v>35.988</v>
      </c>
      <c r="D18" s="1">
        <v>39.275</v>
      </c>
      <c r="E18" s="1">
        <v>42.604</v>
      </c>
      <c r="F18" s="1">
        <v>45.901</v>
      </c>
      <c r="G18" s="1">
        <v>49.063</v>
      </c>
      <c r="H18" s="1">
        <v>50.881</v>
      </c>
      <c r="I18" s="1">
        <v>52.85</v>
      </c>
      <c r="J18" s="1">
        <v>54.954</v>
      </c>
      <c r="K18" s="1">
        <v>57.168</v>
      </c>
      <c r="L18" s="1">
        <v>59.726</v>
      </c>
      <c r="M18" s="1">
        <v>63.026</v>
      </c>
      <c r="N18" s="1">
        <v>66.215</v>
      </c>
      <c r="O18" s="1">
        <v>69.743</v>
      </c>
      <c r="P18" s="1">
        <v>72.368</v>
      </c>
      <c r="Q18" s="1">
        <v>73.589</v>
      </c>
      <c r="R18" s="1">
        <v>74.104</v>
      </c>
      <c r="S18" s="1">
        <v>75.416</v>
      </c>
      <c r="T18" s="1">
        <v>76.844</v>
      </c>
      <c r="U18" s="1">
        <v>77.646</v>
      </c>
      <c r="V18" s="1">
        <v>79.108</v>
      </c>
      <c r="W18" s="1">
        <v>82.206</v>
      </c>
      <c r="X18" s="1">
        <v>84.003</v>
      </c>
      <c r="Y18" s="1">
        <v>85.949</v>
      </c>
      <c r="Z18" s="1">
        <v>87.522</v>
      </c>
      <c r="AA18" s="1">
        <v>87.759</v>
      </c>
      <c r="AB18" s="1">
        <v>88.795</v>
      </c>
      <c r="AC18" s="1">
        <v>90.141</v>
      </c>
      <c r="AD18" s="1">
        <v>92.06</v>
      </c>
      <c r="AE18" s="1">
        <v>93.361</v>
      </c>
      <c r="AF18" s="1">
        <v>95.601</v>
      </c>
      <c r="AG18" s="1">
        <v>100.0</v>
      </c>
      <c r="AH18" s="1">
        <v>101.954</v>
      </c>
      <c r="AI18" s="1">
        <v>103.507</v>
      </c>
      <c r="AJ18" s="1">
        <v>105.29</v>
      </c>
      <c r="AK18" s="1">
        <v>105.643</v>
      </c>
      <c r="AL18" s="1">
        <v>106.994</v>
      </c>
      <c r="AM18" s="1">
        <v>108.409</v>
      </c>
      <c r="AN18" s="1">
        <v>109.951</v>
      </c>
    </row>
    <row r="19" ht="12.75" customHeight="1">
      <c r="A19" s="1" t="s">
        <v>175</v>
      </c>
      <c r="B19" s="25" t="s">
        <v>176</v>
      </c>
      <c r="C19" s="1">
        <v>31.008</v>
      </c>
      <c r="D19" s="1">
        <v>34.216</v>
      </c>
      <c r="E19" s="1">
        <v>37.704</v>
      </c>
      <c r="F19" s="1">
        <v>40.638</v>
      </c>
      <c r="G19" s="1">
        <v>43.169</v>
      </c>
      <c r="H19" s="1">
        <v>45.417</v>
      </c>
      <c r="I19" s="1">
        <v>47.677</v>
      </c>
      <c r="J19" s="1">
        <v>49.619</v>
      </c>
      <c r="K19" s="1">
        <v>51.073</v>
      </c>
      <c r="L19" s="1">
        <v>53.501</v>
      </c>
      <c r="M19" s="1">
        <v>55.966</v>
      </c>
      <c r="N19" s="1">
        <v>58.473</v>
      </c>
      <c r="O19" s="1">
        <v>60.698</v>
      </c>
      <c r="P19" s="1">
        <v>62.831</v>
      </c>
      <c r="Q19" s="1">
        <v>65.006</v>
      </c>
      <c r="R19" s="1">
        <v>66.763</v>
      </c>
      <c r="S19" s="1">
        <v>68.594</v>
      </c>
      <c r="T19" s="1">
        <v>70.462</v>
      </c>
      <c r="U19" s="1">
        <v>72.428</v>
      </c>
      <c r="V19" s="1">
        <v>73.922</v>
      </c>
      <c r="W19" s="1">
        <v>75.404</v>
      </c>
      <c r="X19" s="1">
        <v>77.502</v>
      </c>
      <c r="Y19" s="1">
        <v>79.88</v>
      </c>
      <c r="Z19" s="1">
        <v>81.969</v>
      </c>
      <c r="AA19" s="1">
        <v>84.533</v>
      </c>
      <c r="AB19" s="1">
        <v>87.058</v>
      </c>
      <c r="AC19" s="1">
        <v>89.933</v>
      </c>
      <c r="AD19" s="1">
        <v>92.976</v>
      </c>
      <c r="AE19" s="1">
        <v>95.981</v>
      </c>
      <c r="AF19" s="1">
        <v>98.947</v>
      </c>
      <c r="AG19" s="1">
        <v>100.0</v>
      </c>
      <c r="AH19" s="1">
        <v>101.661</v>
      </c>
      <c r="AI19" s="1">
        <v>103.524</v>
      </c>
      <c r="AJ19" s="1">
        <v>105.84</v>
      </c>
      <c r="AK19" s="1">
        <v>108.276</v>
      </c>
      <c r="AL19" s="1">
        <v>110.929</v>
      </c>
      <c r="AM19" s="1">
        <v>113.065</v>
      </c>
      <c r="AN19" s="1">
        <v>115.878</v>
      </c>
    </row>
    <row r="20" ht="12.75" customHeight="1">
      <c r="A20" s="1" t="s">
        <v>177</v>
      </c>
      <c r="B20" s="1" t="s">
        <v>178</v>
      </c>
      <c r="C20" s="1">
        <v>29.523</v>
      </c>
      <c r="D20" s="1">
        <v>32.587</v>
      </c>
      <c r="E20" s="1">
        <v>35.966</v>
      </c>
      <c r="F20" s="1">
        <v>38.929</v>
      </c>
      <c r="G20" s="1">
        <v>41.54</v>
      </c>
      <c r="H20" s="1">
        <v>43.837</v>
      </c>
      <c r="I20" s="1">
        <v>46.123</v>
      </c>
      <c r="J20" s="1">
        <v>48.113</v>
      </c>
      <c r="K20" s="1">
        <v>49.597</v>
      </c>
      <c r="L20" s="1">
        <v>52.051</v>
      </c>
      <c r="M20" s="1">
        <v>54.647</v>
      </c>
      <c r="N20" s="1">
        <v>57.341</v>
      </c>
      <c r="O20" s="1">
        <v>59.753</v>
      </c>
      <c r="P20" s="1">
        <v>62.124</v>
      </c>
      <c r="Q20" s="1">
        <v>64.466</v>
      </c>
      <c r="R20" s="1">
        <v>66.272</v>
      </c>
      <c r="S20" s="1">
        <v>68.154</v>
      </c>
      <c r="T20" s="1">
        <v>70.032</v>
      </c>
      <c r="U20" s="1">
        <v>71.954</v>
      </c>
      <c r="V20" s="1">
        <v>73.332</v>
      </c>
      <c r="W20" s="1">
        <v>74.762</v>
      </c>
      <c r="X20" s="1">
        <v>76.768</v>
      </c>
      <c r="Y20" s="1">
        <v>79.075</v>
      </c>
      <c r="Z20" s="1">
        <v>81.216</v>
      </c>
      <c r="AA20" s="1">
        <v>83.958</v>
      </c>
      <c r="AB20" s="1">
        <v>86.624</v>
      </c>
      <c r="AC20" s="1">
        <v>89.528</v>
      </c>
      <c r="AD20" s="1">
        <v>92.645</v>
      </c>
      <c r="AE20" s="1">
        <v>95.712</v>
      </c>
      <c r="AF20" s="1">
        <v>98.768</v>
      </c>
      <c r="AG20" s="1">
        <v>100.0</v>
      </c>
      <c r="AH20" s="1">
        <v>101.778</v>
      </c>
      <c r="AI20" s="1">
        <v>103.679</v>
      </c>
      <c r="AJ20" s="1">
        <v>106.113</v>
      </c>
      <c r="AK20" s="1">
        <v>108.575</v>
      </c>
      <c r="AL20" s="1">
        <v>111.167</v>
      </c>
      <c r="AM20" s="1">
        <v>113.208</v>
      </c>
      <c r="AN20" s="1">
        <v>115.983</v>
      </c>
    </row>
    <row r="21" ht="12.75" customHeight="1">
      <c r="A21" s="1" t="s">
        <v>179</v>
      </c>
      <c r="B21" s="1" t="s">
        <v>180</v>
      </c>
      <c r="C21" s="1">
        <v>29.38</v>
      </c>
      <c r="D21" s="1">
        <v>32.457</v>
      </c>
      <c r="E21" s="1">
        <v>36.037</v>
      </c>
      <c r="F21" s="1">
        <v>39.36</v>
      </c>
      <c r="G21" s="1">
        <v>41.907</v>
      </c>
      <c r="H21" s="1">
        <v>44.039</v>
      </c>
      <c r="I21" s="1">
        <v>46.359</v>
      </c>
      <c r="J21" s="1">
        <v>48.564</v>
      </c>
      <c r="K21" s="1">
        <v>50.311</v>
      </c>
      <c r="L21" s="1">
        <v>52.303</v>
      </c>
      <c r="M21" s="1">
        <v>54.41</v>
      </c>
      <c r="N21" s="1">
        <v>56.774</v>
      </c>
      <c r="O21" s="1">
        <v>58.657</v>
      </c>
      <c r="P21" s="1">
        <v>60.295</v>
      </c>
      <c r="Q21" s="1">
        <v>62.037</v>
      </c>
      <c r="R21" s="1">
        <v>63.639</v>
      </c>
      <c r="S21" s="1">
        <v>65.36</v>
      </c>
      <c r="T21" s="1">
        <v>67.293</v>
      </c>
      <c r="U21" s="1">
        <v>69.126</v>
      </c>
      <c r="V21" s="1">
        <v>70.755</v>
      </c>
      <c r="W21" s="1">
        <v>72.439</v>
      </c>
      <c r="X21" s="1">
        <v>74.885</v>
      </c>
      <c r="Y21" s="1">
        <v>78.361</v>
      </c>
      <c r="Z21" s="1">
        <v>80.636</v>
      </c>
      <c r="AA21" s="1">
        <v>83.182</v>
      </c>
      <c r="AB21" s="1">
        <v>85.516</v>
      </c>
      <c r="AC21" s="1">
        <v>88.551</v>
      </c>
      <c r="AD21" s="1">
        <v>92.277</v>
      </c>
      <c r="AE21" s="1">
        <v>95.513</v>
      </c>
      <c r="AF21" s="1">
        <v>98.869</v>
      </c>
      <c r="AG21" s="1">
        <v>100.0</v>
      </c>
      <c r="AH21" s="1">
        <v>100.249</v>
      </c>
      <c r="AI21" s="1">
        <v>101.652</v>
      </c>
      <c r="AJ21" s="1">
        <v>103.433</v>
      </c>
      <c r="AK21" s="1">
        <v>106.004</v>
      </c>
      <c r="AL21" s="1">
        <v>109.067</v>
      </c>
      <c r="AM21" s="1">
        <v>111.838</v>
      </c>
      <c r="AN21" s="1">
        <v>115.123</v>
      </c>
    </row>
    <row r="22" ht="12.75" customHeight="1">
      <c r="A22" s="1" t="s">
        <v>181</v>
      </c>
      <c r="B22" s="1" t="s">
        <v>182</v>
      </c>
      <c r="C22" s="1">
        <v>20.589</v>
      </c>
      <c r="D22" s="1">
        <v>23.082</v>
      </c>
      <c r="E22" s="1">
        <v>25.901</v>
      </c>
      <c r="F22" s="1">
        <v>28.816</v>
      </c>
      <c r="G22" s="1">
        <v>31.452</v>
      </c>
      <c r="H22" s="1">
        <v>33.806</v>
      </c>
      <c r="I22" s="1">
        <v>35.856</v>
      </c>
      <c r="J22" s="1">
        <v>37.988</v>
      </c>
      <c r="K22" s="1">
        <v>40.432</v>
      </c>
      <c r="L22" s="1">
        <v>43.584</v>
      </c>
      <c r="M22" s="1">
        <v>47.416</v>
      </c>
      <c r="N22" s="1">
        <v>51.462</v>
      </c>
      <c r="O22" s="1">
        <v>55.439</v>
      </c>
      <c r="P22" s="1">
        <v>59.336</v>
      </c>
      <c r="Q22" s="1">
        <v>62.507</v>
      </c>
      <c r="R22" s="1">
        <v>65.047</v>
      </c>
      <c r="S22" s="1">
        <v>67.42</v>
      </c>
      <c r="T22" s="1">
        <v>69.007</v>
      </c>
      <c r="U22" s="1">
        <v>70.389</v>
      </c>
      <c r="V22" s="1">
        <v>71.716</v>
      </c>
      <c r="W22" s="1">
        <v>73.29</v>
      </c>
      <c r="X22" s="1">
        <v>75.354</v>
      </c>
      <c r="Y22" s="1">
        <v>77.882</v>
      </c>
      <c r="Z22" s="1">
        <v>79.883</v>
      </c>
      <c r="AA22" s="1">
        <v>82.918</v>
      </c>
      <c r="AB22" s="1">
        <v>85.984</v>
      </c>
      <c r="AC22" s="1">
        <v>88.718</v>
      </c>
      <c r="AD22" s="1">
        <v>91.41</v>
      </c>
      <c r="AE22" s="1">
        <v>94.79</v>
      </c>
      <c r="AF22" s="1">
        <v>97.352</v>
      </c>
      <c r="AG22" s="1">
        <v>100.0</v>
      </c>
      <c r="AH22" s="1">
        <v>102.517</v>
      </c>
      <c r="AI22" s="1">
        <v>104.4</v>
      </c>
      <c r="AJ22" s="1">
        <v>106.305</v>
      </c>
      <c r="AK22" s="1">
        <v>107.841</v>
      </c>
      <c r="AL22" s="1">
        <v>109.087</v>
      </c>
      <c r="AM22" s="1">
        <v>109.728</v>
      </c>
      <c r="AN22" s="1">
        <v>111.011</v>
      </c>
    </row>
    <row r="23" ht="12.75" customHeight="1">
      <c r="A23" s="1" t="s">
        <v>183</v>
      </c>
      <c r="B23" s="1" t="s">
        <v>184</v>
      </c>
      <c r="C23" s="1">
        <v>35.214</v>
      </c>
      <c r="D23" s="1">
        <v>40.874</v>
      </c>
      <c r="E23" s="1">
        <v>45.846</v>
      </c>
      <c r="F23" s="1">
        <v>48.385</v>
      </c>
      <c r="G23" s="1">
        <v>50.222</v>
      </c>
      <c r="H23" s="1">
        <v>52.204</v>
      </c>
      <c r="I23" s="1">
        <v>53.234</v>
      </c>
      <c r="J23" s="1">
        <v>53.767</v>
      </c>
      <c r="K23" s="1">
        <v>56.046</v>
      </c>
      <c r="L23" s="1">
        <v>58.666</v>
      </c>
      <c r="M23" s="1">
        <v>61.245</v>
      </c>
      <c r="N23" s="1">
        <v>63.586</v>
      </c>
      <c r="O23" s="1">
        <v>65.331</v>
      </c>
      <c r="P23" s="1">
        <v>67.188</v>
      </c>
      <c r="Q23" s="1">
        <v>69.525</v>
      </c>
      <c r="R23" s="1">
        <v>70.372</v>
      </c>
      <c r="S23" s="1">
        <v>71.926</v>
      </c>
      <c r="T23" s="1">
        <v>72.833</v>
      </c>
      <c r="U23" s="1">
        <v>74.447</v>
      </c>
      <c r="V23" s="1">
        <v>75.759</v>
      </c>
      <c r="W23" s="1">
        <v>76.888</v>
      </c>
      <c r="X23" s="1">
        <v>79.195</v>
      </c>
      <c r="Y23" s="1">
        <v>80.084</v>
      </c>
      <c r="Z23" s="1">
        <v>80.469</v>
      </c>
      <c r="AA23" s="1">
        <v>82.2</v>
      </c>
      <c r="AB23" s="1">
        <v>83.421</v>
      </c>
      <c r="AC23" s="1">
        <v>86.461</v>
      </c>
      <c r="AD23" s="1">
        <v>90.024</v>
      </c>
      <c r="AE23" s="1">
        <v>92.097</v>
      </c>
      <c r="AF23" s="1">
        <v>97.022</v>
      </c>
      <c r="AG23" s="1">
        <v>100.0</v>
      </c>
      <c r="AH23" s="1">
        <v>102.024</v>
      </c>
      <c r="AI23" s="1">
        <v>104.758</v>
      </c>
      <c r="AJ23" s="1">
        <v>106.782</v>
      </c>
      <c r="AK23" s="1">
        <v>108.313</v>
      </c>
      <c r="AL23" s="1">
        <v>109.507</v>
      </c>
      <c r="AM23" s="1">
        <v>109.909</v>
      </c>
      <c r="AN23" s="1">
        <v>111.161</v>
      </c>
    </row>
    <row r="24" ht="12.75" customHeight="1">
      <c r="A24" s="1" t="s">
        <v>185</v>
      </c>
      <c r="B24" s="1" t="s">
        <v>186</v>
      </c>
      <c r="C24" s="1">
        <v>33.544</v>
      </c>
      <c r="D24" s="1">
        <v>36.08</v>
      </c>
      <c r="E24" s="1">
        <v>38.38</v>
      </c>
      <c r="F24" s="1">
        <v>40.472</v>
      </c>
      <c r="G24" s="1">
        <v>42.229</v>
      </c>
      <c r="H24" s="1">
        <v>44.054</v>
      </c>
      <c r="I24" s="1">
        <v>45.956</v>
      </c>
      <c r="J24" s="1">
        <v>47.732</v>
      </c>
      <c r="K24" s="1">
        <v>49.582</v>
      </c>
      <c r="L24" s="1">
        <v>51.484</v>
      </c>
      <c r="M24" s="1">
        <v>54.044</v>
      </c>
      <c r="N24" s="1">
        <v>56.994</v>
      </c>
      <c r="O24" s="1">
        <v>59.958</v>
      </c>
      <c r="P24" s="1">
        <v>61.818</v>
      </c>
      <c r="Q24" s="1">
        <v>63.798</v>
      </c>
      <c r="R24" s="1">
        <v>65.161</v>
      </c>
      <c r="S24" s="1">
        <v>66.597</v>
      </c>
      <c r="T24" s="1">
        <v>68.815</v>
      </c>
      <c r="U24" s="1">
        <v>71.04</v>
      </c>
      <c r="V24" s="1">
        <v>72.799</v>
      </c>
      <c r="W24" s="1">
        <v>75.138</v>
      </c>
      <c r="X24" s="1">
        <v>78.044</v>
      </c>
      <c r="Y24" s="1">
        <v>80.6</v>
      </c>
      <c r="Z24" s="1">
        <v>82.922</v>
      </c>
      <c r="AA24" s="1">
        <v>85.467</v>
      </c>
      <c r="AB24" s="1">
        <v>87.722</v>
      </c>
      <c r="AC24" s="1">
        <v>90.19</v>
      </c>
      <c r="AD24" s="1">
        <v>93.249</v>
      </c>
      <c r="AE24" s="1">
        <v>95.861</v>
      </c>
      <c r="AF24" s="1">
        <v>98.848</v>
      </c>
      <c r="AG24" s="1">
        <v>100.0</v>
      </c>
      <c r="AH24" s="1">
        <v>101.075</v>
      </c>
      <c r="AI24" s="1">
        <v>102.816</v>
      </c>
      <c r="AJ24" s="1">
        <v>105.631</v>
      </c>
      <c r="AK24" s="1">
        <v>107.448</v>
      </c>
      <c r="AL24" s="1">
        <v>109.427</v>
      </c>
      <c r="AM24" s="1">
        <v>111.214</v>
      </c>
      <c r="AN24" s="1">
        <v>113.926</v>
      </c>
    </row>
    <row r="25" ht="12.75" customHeight="1">
      <c r="A25" s="1" t="s">
        <v>187</v>
      </c>
      <c r="B25" s="1" t="s">
        <v>188</v>
      </c>
      <c r="C25" s="1">
        <v>33.382</v>
      </c>
      <c r="D25" s="1">
        <v>36.615</v>
      </c>
      <c r="E25" s="1">
        <v>39.885</v>
      </c>
      <c r="F25" s="1">
        <v>42.166</v>
      </c>
      <c r="G25" s="1">
        <v>43.987</v>
      </c>
      <c r="H25" s="1">
        <v>45.971</v>
      </c>
      <c r="I25" s="1">
        <v>47.948</v>
      </c>
      <c r="J25" s="1">
        <v>49.913</v>
      </c>
      <c r="K25" s="1">
        <v>51.929</v>
      </c>
      <c r="L25" s="1">
        <v>54.162</v>
      </c>
      <c r="M25" s="1">
        <v>56.615</v>
      </c>
      <c r="N25" s="1">
        <v>59.206</v>
      </c>
      <c r="O25" s="1">
        <v>61.57</v>
      </c>
      <c r="P25" s="1">
        <v>62.877</v>
      </c>
      <c r="Q25" s="1">
        <v>64.111</v>
      </c>
      <c r="R25" s="1">
        <v>65.236</v>
      </c>
      <c r="S25" s="1">
        <v>66.775</v>
      </c>
      <c r="T25" s="1">
        <v>68.575</v>
      </c>
      <c r="U25" s="1">
        <v>70.609</v>
      </c>
      <c r="V25" s="1">
        <v>72.502</v>
      </c>
      <c r="W25" s="1">
        <v>74.376</v>
      </c>
      <c r="X25" s="1">
        <v>76.458</v>
      </c>
      <c r="Y25" s="1">
        <v>78.64</v>
      </c>
      <c r="Z25" s="1">
        <v>80.542</v>
      </c>
      <c r="AA25" s="1">
        <v>82.247</v>
      </c>
      <c r="AB25" s="1">
        <v>84.974</v>
      </c>
      <c r="AC25" s="1">
        <v>87.695</v>
      </c>
      <c r="AD25" s="1">
        <v>90.649</v>
      </c>
      <c r="AE25" s="1">
        <v>94.158</v>
      </c>
      <c r="AF25" s="1">
        <v>97.821</v>
      </c>
      <c r="AG25" s="1">
        <v>100.0</v>
      </c>
      <c r="AH25" s="1">
        <v>101.33</v>
      </c>
      <c r="AI25" s="1">
        <v>103.877</v>
      </c>
      <c r="AJ25" s="1">
        <v>106.808</v>
      </c>
      <c r="AK25" s="1">
        <v>108.938</v>
      </c>
      <c r="AL25" s="1">
        <v>111.894</v>
      </c>
      <c r="AM25" s="1">
        <v>115.011</v>
      </c>
      <c r="AN25" s="1">
        <v>117.975</v>
      </c>
    </row>
    <row r="26" ht="12.75" customHeight="1">
      <c r="A26" s="1" t="s">
        <v>189</v>
      </c>
      <c r="B26" s="1" t="s">
        <v>190</v>
      </c>
      <c r="C26" s="1">
        <v>43.183</v>
      </c>
      <c r="D26" s="1">
        <v>46.524</v>
      </c>
      <c r="E26" s="1">
        <v>50.04</v>
      </c>
      <c r="F26" s="1">
        <v>52.928</v>
      </c>
      <c r="G26" s="1">
        <v>58.03</v>
      </c>
      <c r="H26" s="1">
        <v>61.699</v>
      </c>
      <c r="I26" s="1">
        <v>66.88</v>
      </c>
      <c r="J26" s="1">
        <v>67.884</v>
      </c>
      <c r="K26" s="1">
        <v>64.651</v>
      </c>
      <c r="L26" s="1">
        <v>67.743</v>
      </c>
      <c r="M26" s="1">
        <v>69.707</v>
      </c>
      <c r="N26" s="1">
        <v>70.707</v>
      </c>
      <c r="O26" s="1">
        <v>70.303</v>
      </c>
      <c r="P26" s="1">
        <v>72.645</v>
      </c>
      <c r="Q26" s="1">
        <v>76.497</v>
      </c>
      <c r="R26" s="1">
        <v>77.946</v>
      </c>
      <c r="S26" s="1">
        <v>79.641</v>
      </c>
      <c r="T26" s="1">
        <v>82.364</v>
      </c>
      <c r="U26" s="1">
        <v>85.64</v>
      </c>
      <c r="V26" s="1">
        <v>85.681</v>
      </c>
      <c r="W26" s="1">
        <v>85.043</v>
      </c>
      <c r="X26" s="1">
        <v>85.9</v>
      </c>
      <c r="Y26" s="1">
        <v>85.579</v>
      </c>
      <c r="Z26" s="1">
        <v>87.674</v>
      </c>
      <c r="AA26" s="1">
        <v>91.508</v>
      </c>
      <c r="AB26" s="1">
        <v>95.008</v>
      </c>
      <c r="AC26" s="1">
        <v>97.947</v>
      </c>
      <c r="AD26" s="1">
        <v>100.576</v>
      </c>
      <c r="AE26" s="1">
        <v>103.496</v>
      </c>
      <c r="AF26" s="1">
        <v>104.619</v>
      </c>
      <c r="AG26" s="1">
        <v>100.0</v>
      </c>
      <c r="AH26" s="1">
        <v>103.993</v>
      </c>
      <c r="AI26" s="1">
        <v>106.511</v>
      </c>
      <c r="AJ26" s="1">
        <v>111.737</v>
      </c>
      <c r="AK26" s="1">
        <v>117.429</v>
      </c>
      <c r="AL26" s="1">
        <v>123.514</v>
      </c>
      <c r="AM26" s="1">
        <v>127.896</v>
      </c>
      <c r="AN26" s="1">
        <v>135.14</v>
      </c>
    </row>
    <row r="27" ht="12.75" customHeight="1">
      <c r="A27" s="1" t="s">
        <v>191</v>
      </c>
      <c r="B27" s="1" t="s">
        <v>192</v>
      </c>
      <c r="C27" s="1">
        <v>30.061</v>
      </c>
      <c r="D27" s="1">
        <v>32.792</v>
      </c>
      <c r="E27" s="1">
        <v>36.149</v>
      </c>
      <c r="F27" s="1">
        <v>38.963</v>
      </c>
      <c r="G27" s="1">
        <v>41.162</v>
      </c>
      <c r="H27" s="1">
        <v>43.257</v>
      </c>
      <c r="I27" s="1">
        <v>44.833</v>
      </c>
      <c r="J27" s="1">
        <v>47.184</v>
      </c>
      <c r="K27" s="1">
        <v>48.328</v>
      </c>
      <c r="L27" s="1">
        <v>50.356</v>
      </c>
      <c r="M27" s="1">
        <v>52.249</v>
      </c>
      <c r="N27" s="1">
        <v>54.344</v>
      </c>
      <c r="O27" s="1">
        <v>56.958</v>
      </c>
      <c r="P27" s="1">
        <v>59.387</v>
      </c>
      <c r="Q27" s="1">
        <v>61.442</v>
      </c>
      <c r="R27" s="1">
        <v>63.734</v>
      </c>
      <c r="S27" s="1">
        <v>65.812</v>
      </c>
      <c r="T27" s="1">
        <v>67.712</v>
      </c>
      <c r="U27" s="1">
        <v>69.609</v>
      </c>
      <c r="V27" s="1">
        <v>71.029</v>
      </c>
      <c r="W27" s="1">
        <v>72.77</v>
      </c>
      <c r="X27" s="1">
        <v>74.166</v>
      </c>
      <c r="Y27" s="1">
        <v>76.485</v>
      </c>
      <c r="Z27" s="1">
        <v>79.411</v>
      </c>
      <c r="AA27" s="1">
        <v>82.368</v>
      </c>
      <c r="AB27" s="1">
        <v>85.066</v>
      </c>
      <c r="AC27" s="1">
        <v>88.213</v>
      </c>
      <c r="AD27" s="1">
        <v>91.171</v>
      </c>
      <c r="AE27" s="1">
        <v>93.734</v>
      </c>
      <c r="AF27" s="1">
        <v>97.544</v>
      </c>
      <c r="AG27" s="1">
        <v>100.0</v>
      </c>
      <c r="AH27" s="1">
        <v>102.393</v>
      </c>
      <c r="AI27" s="1">
        <v>104.23</v>
      </c>
      <c r="AJ27" s="1">
        <v>106.441</v>
      </c>
      <c r="AK27" s="1">
        <v>108.75</v>
      </c>
      <c r="AL27" s="1">
        <v>110.697</v>
      </c>
      <c r="AM27" s="1">
        <v>112.018</v>
      </c>
      <c r="AN27" s="1">
        <v>113.72</v>
      </c>
    </row>
    <row r="28" ht="12.75" customHeight="1">
      <c r="A28" s="1" t="s">
        <v>193</v>
      </c>
      <c r="B28" s="1" t="s">
        <v>194</v>
      </c>
      <c r="C28" s="1">
        <v>131.067</v>
      </c>
      <c r="D28" s="1">
        <v>143.257</v>
      </c>
      <c r="E28" s="1">
        <v>150.362</v>
      </c>
      <c r="F28" s="1">
        <v>142.523</v>
      </c>
      <c r="G28" s="1">
        <v>131.821</v>
      </c>
      <c r="H28" s="1">
        <v>126.093</v>
      </c>
      <c r="I28" s="1">
        <v>123.315</v>
      </c>
      <c r="J28" s="1">
        <v>119.263</v>
      </c>
      <c r="K28" s="1">
        <v>116.968</v>
      </c>
      <c r="L28" s="1">
        <v>115.616</v>
      </c>
      <c r="M28" s="1">
        <v>108.061</v>
      </c>
      <c r="N28" s="1">
        <v>98.986</v>
      </c>
      <c r="O28" s="1">
        <v>91.535</v>
      </c>
      <c r="P28" s="1">
        <v>83.178</v>
      </c>
      <c r="Q28" s="1">
        <v>78.736</v>
      </c>
      <c r="R28" s="1">
        <v>78.58</v>
      </c>
      <c r="S28" s="1">
        <v>78.503</v>
      </c>
      <c r="T28" s="1">
        <v>79.864</v>
      </c>
      <c r="U28" s="1">
        <v>83.25</v>
      </c>
      <c r="V28" s="1">
        <v>88.899</v>
      </c>
      <c r="W28" s="1">
        <v>92.092</v>
      </c>
      <c r="X28" s="1">
        <v>97.17</v>
      </c>
      <c r="Y28" s="1">
        <v>101.711</v>
      </c>
      <c r="Z28" s="1">
        <v>102.151</v>
      </c>
      <c r="AA28" s="1">
        <v>99.609</v>
      </c>
      <c r="AB28" s="1">
        <v>98.123</v>
      </c>
      <c r="AC28" s="1">
        <v>100.153</v>
      </c>
      <c r="AD28" s="1">
        <v>101.089</v>
      </c>
      <c r="AE28" s="1">
        <v>102.417</v>
      </c>
      <c r="AF28" s="1">
        <v>103.124</v>
      </c>
      <c r="AG28" s="1">
        <v>100.0</v>
      </c>
      <c r="AH28" s="1">
        <v>98.946</v>
      </c>
      <c r="AI28" s="1">
        <v>99.934</v>
      </c>
      <c r="AJ28" s="1">
        <v>99.494</v>
      </c>
      <c r="AK28" s="1">
        <v>101.353</v>
      </c>
      <c r="AL28" s="1">
        <v>105.382</v>
      </c>
      <c r="AM28" s="1">
        <v>109.702</v>
      </c>
      <c r="AN28" s="1">
        <v>113.388</v>
      </c>
    </row>
    <row r="29" ht="12.75" customHeight="1">
      <c r="A29" s="1" t="s">
        <v>195</v>
      </c>
      <c r="B29" s="1" t="s">
        <v>196</v>
      </c>
      <c r="C29" s="1">
        <v>28.886</v>
      </c>
      <c r="D29" s="1">
        <v>32.335</v>
      </c>
      <c r="E29" s="1">
        <v>35.866</v>
      </c>
      <c r="F29" s="1">
        <v>38.668</v>
      </c>
      <c r="G29" s="1">
        <v>40.758</v>
      </c>
      <c r="H29" s="1">
        <v>42.731</v>
      </c>
      <c r="I29" s="1">
        <v>44.452</v>
      </c>
      <c r="J29" s="1">
        <v>46.007</v>
      </c>
      <c r="K29" s="1">
        <v>48.025</v>
      </c>
      <c r="L29" s="1">
        <v>50.856</v>
      </c>
      <c r="M29" s="1">
        <v>53.658</v>
      </c>
      <c r="N29" s="1">
        <v>56.202</v>
      </c>
      <c r="O29" s="1">
        <v>58.814</v>
      </c>
      <c r="P29" s="1">
        <v>60.95</v>
      </c>
      <c r="Q29" s="1">
        <v>62.83</v>
      </c>
      <c r="R29" s="1">
        <v>64.641</v>
      </c>
      <c r="S29" s="1">
        <v>66.467</v>
      </c>
      <c r="T29" s="1">
        <v>68.289</v>
      </c>
      <c r="U29" s="1">
        <v>70.035</v>
      </c>
      <c r="V29" s="1">
        <v>72.131</v>
      </c>
      <c r="W29" s="1">
        <v>74.102</v>
      </c>
      <c r="X29" s="1">
        <v>77.007</v>
      </c>
      <c r="Y29" s="1">
        <v>79.972</v>
      </c>
      <c r="Z29" s="1">
        <v>82.258</v>
      </c>
      <c r="AA29" s="1">
        <v>84.714</v>
      </c>
      <c r="AB29" s="1">
        <v>87.278</v>
      </c>
      <c r="AC29" s="1">
        <v>90.308</v>
      </c>
      <c r="AD29" s="1">
        <v>93.309</v>
      </c>
      <c r="AE29" s="1">
        <v>96.179</v>
      </c>
      <c r="AF29" s="1">
        <v>98.645</v>
      </c>
      <c r="AG29" s="1">
        <v>100.0</v>
      </c>
      <c r="AH29" s="1">
        <v>101.83</v>
      </c>
      <c r="AI29" s="1">
        <v>103.875</v>
      </c>
      <c r="AJ29" s="1">
        <v>105.66</v>
      </c>
      <c r="AK29" s="1">
        <v>107.894</v>
      </c>
      <c r="AL29" s="1">
        <v>110.3</v>
      </c>
      <c r="AM29" s="1">
        <v>112.524</v>
      </c>
      <c r="AN29" s="1">
        <v>114.814</v>
      </c>
    </row>
    <row r="30" ht="12.75" customHeight="1">
      <c r="A30" s="1" t="s">
        <v>197</v>
      </c>
      <c r="B30" s="1" t="s">
        <v>198</v>
      </c>
      <c r="C30" s="1">
        <v>18.298</v>
      </c>
      <c r="D30" s="1">
        <v>20.637</v>
      </c>
      <c r="E30" s="1">
        <v>23.284</v>
      </c>
      <c r="F30" s="1">
        <v>26.097</v>
      </c>
      <c r="G30" s="1">
        <v>28.591</v>
      </c>
      <c r="H30" s="1">
        <v>30.803</v>
      </c>
      <c r="I30" s="1">
        <v>32.642</v>
      </c>
      <c r="J30" s="1">
        <v>34.473</v>
      </c>
      <c r="K30" s="1">
        <v>36.656</v>
      </c>
      <c r="L30" s="1">
        <v>39.61</v>
      </c>
      <c r="M30" s="1">
        <v>43.303</v>
      </c>
      <c r="N30" s="1">
        <v>47.151</v>
      </c>
      <c r="O30" s="1">
        <v>51.123</v>
      </c>
      <c r="P30" s="1">
        <v>54.974</v>
      </c>
      <c r="Q30" s="1">
        <v>58.033</v>
      </c>
      <c r="R30" s="1">
        <v>60.215</v>
      </c>
      <c r="S30" s="1">
        <v>62.429</v>
      </c>
      <c r="T30" s="1">
        <v>64.324</v>
      </c>
      <c r="U30" s="1">
        <v>65.669</v>
      </c>
      <c r="V30" s="1">
        <v>66.952</v>
      </c>
      <c r="W30" s="1">
        <v>68.607</v>
      </c>
      <c r="X30" s="1">
        <v>70.942</v>
      </c>
      <c r="Y30" s="1">
        <v>73.47</v>
      </c>
      <c r="Z30" s="1">
        <v>76.229</v>
      </c>
      <c r="AA30" s="1">
        <v>80.082</v>
      </c>
      <c r="AB30" s="1">
        <v>83.806</v>
      </c>
      <c r="AC30" s="1">
        <v>87.105</v>
      </c>
      <c r="AD30" s="1">
        <v>90.699</v>
      </c>
      <c r="AE30" s="1">
        <v>94.042</v>
      </c>
      <c r="AF30" s="1">
        <v>97.086</v>
      </c>
      <c r="AG30" s="1">
        <v>100.0</v>
      </c>
      <c r="AH30" s="1">
        <v>102.826</v>
      </c>
      <c r="AI30" s="1">
        <v>105.231</v>
      </c>
      <c r="AJ30" s="1">
        <v>107.78</v>
      </c>
      <c r="AK30" s="1">
        <v>110.145</v>
      </c>
      <c r="AL30" s="1">
        <v>111.978</v>
      </c>
      <c r="AM30" s="1">
        <v>113.486</v>
      </c>
      <c r="AN30" s="1">
        <v>115.299</v>
      </c>
    </row>
    <row r="31" ht="12.75" customHeight="1">
      <c r="A31" s="1" t="s">
        <v>112</v>
      </c>
      <c r="B31" s="25" t="s">
        <v>199</v>
      </c>
      <c r="C31" s="1" t="s">
        <v>200</v>
      </c>
      <c r="D31" s="1" t="s">
        <v>200</v>
      </c>
      <c r="E31" s="1" t="s">
        <v>200</v>
      </c>
      <c r="F31" s="1" t="s">
        <v>200</v>
      </c>
      <c r="G31" s="1" t="s">
        <v>200</v>
      </c>
      <c r="H31" s="1" t="s">
        <v>200</v>
      </c>
      <c r="I31" s="1" t="s">
        <v>200</v>
      </c>
      <c r="J31" s="1" t="s">
        <v>200</v>
      </c>
      <c r="K31" s="1" t="s">
        <v>200</v>
      </c>
      <c r="L31" s="1" t="s">
        <v>200</v>
      </c>
      <c r="M31" s="1" t="s">
        <v>200</v>
      </c>
      <c r="N31" s="1" t="s">
        <v>200</v>
      </c>
      <c r="O31" s="1" t="s">
        <v>200</v>
      </c>
      <c r="P31" s="1" t="s">
        <v>200</v>
      </c>
      <c r="Q31" s="1" t="s">
        <v>200</v>
      </c>
      <c r="R31" s="1" t="s">
        <v>200</v>
      </c>
      <c r="S31" s="1" t="s">
        <v>200</v>
      </c>
      <c r="T31" s="1" t="s">
        <v>200</v>
      </c>
      <c r="U31" s="1" t="s">
        <v>200</v>
      </c>
      <c r="V31" s="1" t="s">
        <v>200</v>
      </c>
      <c r="W31" s="1" t="s">
        <v>200</v>
      </c>
      <c r="X31" s="1" t="s">
        <v>200</v>
      </c>
      <c r="Y31" s="1" t="s">
        <v>200</v>
      </c>
      <c r="Z31" s="1" t="s">
        <v>200</v>
      </c>
      <c r="AA31" s="1" t="s">
        <v>200</v>
      </c>
      <c r="AB31" s="1" t="s">
        <v>200</v>
      </c>
      <c r="AC31" s="1" t="s">
        <v>200</v>
      </c>
      <c r="AD31" s="1" t="s">
        <v>200</v>
      </c>
      <c r="AE31" s="1" t="s">
        <v>200</v>
      </c>
      <c r="AF31" s="1" t="s">
        <v>200</v>
      </c>
      <c r="AG31" s="1" t="s">
        <v>200</v>
      </c>
      <c r="AH31" s="1" t="s">
        <v>200</v>
      </c>
      <c r="AI31" s="1" t="s">
        <v>200</v>
      </c>
      <c r="AJ31" s="1" t="s">
        <v>200</v>
      </c>
      <c r="AK31" s="1" t="s">
        <v>200</v>
      </c>
      <c r="AL31" s="1" t="s">
        <v>200</v>
      </c>
      <c r="AM31" s="1" t="s">
        <v>200</v>
      </c>
      <c r="AN31" s="1" t="s">
        <v>200</v>
      </c>
    </row>
    <row r="32" ht="12.75" customHeight="1">
      <c r="A32" s="1" t="s">
        <v>201</v>
      </c>
      <c r="B32" s="1" t="s">
        <v>202</v>
      </c>
      <c r="C32" s="1">
        <v>39.479</v>
      </c>
      <c r="D32" s="1">
        <v>43.093</v>
      </c>
      <c r="E32" s="1">
        <v>46.857</v>
      </c>
      <c r="F32" s="1">
        <v>49.881</v>
      </c>
      <c r="G32" s="1">
        <v>52.466</v>
      </c>
      <c r="H32" s="1">
        <v>54.645</v>
      </c>
      <c r="I32" s="1">
        <v>56.898</v>
      </c>
      <c r="J32" s="1">
        <v>58.85</v>
      </c>
      <c r="K32" s="1">
        <v>60.719</v>
      </c>
      <c r="L32" s="1">
        <v>63.29</v>
      </c>
      <c r="M32" s="1">
        <v>65.869</v>
      </c>
      <c r="N32" s="1">
        <v>68.492</v>
      </c>
      <c r="O32" s="1">
        <v>70.886</v>
      </c>
      <c r="P32" s="1">
        <v>73.021</v>
      </c>
      <c r="Q32" s="1">
        <v>75.008</v>
      </c>
      <c r="R32" s="1">
        <v>76.68</v>
      </c>
      <c r="S32" s="1">
        <v>78.324</v>
      </c>
      <c r="T32" s="1">
        <v>79.801</v>
      </c>
      <c r="U32" s="1">
        <v>81.196</v>
      </c>
      <c r="V32" s="1">
        <v>82.2</v>
      </c>
      <c r="W32" s="1">
        <v>83.291</v>
      </c>
      <c r="X32" s="1">
        <v>84.747</v>
      </c>
      <c r="Y32" s="1">
        <v>86.281</v>
      </c>
      <c r="Z32" s="1">
        <v>87.75</v>
      </c>
      <c r="AA32" s="1">
        <v>89.047</v>
      </c>
      <c r="AB32" s="1">
        <v>90.751</v>
      </c>
      <c r="AC32" s="1">
        <v>92.711</v>
      </c>
      <c r="AD32" s="1">
        <v>94.786</v>
      </c>
      <c r="AE32" s="1">
        <v>96.832</v>
      </c>
      <c r="AF32" s="1">
        <v>98.827</v>
      </c>
      <c r="AG32" s="1">
        <v>100.0</v>
      </c>
      <c r="AH32" s="1">
        <v>101.286</v>
      </c>
      <c r="AI32" s="1">
        <v>102.8</v>
      </c>
      <c r="AJ32" s="1">
        <v>104.741</v>
      </c>
      <c r="AK32" s="1">
        <v>106.323</v>
      </c>
      <c r="AL32" s="1">
        <v>108.021</v>
      </c>
      <c r="AM32" s="1">
        <v>109.453</v>
      </c>
      <c r="AN32" s="1">
        <v>111.391</v>
      </c>
    </row>
    <row r="33" ht="12.75" customHeight="1">
      <c r="A33" s="1" t="s">
        <v>203</v>
      </c>
      <c r="B33" s="1" t="s">
        <v>204</v>
      </c>
      <c r="C33" s="1">
        <v>32.849</v>
      </c>
      <c r="D33" s="1">
        <v>42.917</v>
      </c>
      <c r="E33" s="1">
        <v>48.688</v>
      </c>
      <c r="F33" s="1">
        <v>49.539</v>
      </c>
      <c r="G33" s="1">
        <v>50.002</v>
      </c>
      <c r="H33" s="1">
        <v>50.632</v>
      </c>
      <c r="I33" s="1">
        <v>51.166</v>
      </c>
      <c r="J33" s="1">
        <v>44.833</v>
      </c>
      <c r="K33" s="1">
        <v>45.329</v>
      </c>
      <c r="L33" s="1">
        <v>45.676</v>
      </c>
      <c r="M33" s="1">
        <v>48.375</v>
      </c>
      <c r="N33" s="1">
        <v>52.465</v>
      </c>
      <c r="O33" s="1">
        <v>52.696</v>
      </c>
      <c r="P33" s="1">
        <v>52.942</v>
      </c>
      <c r="Q33" s="1">
        <v>53.424</v>
      </c>
      <c r="R33" s="1">
        <v>53.632</v>
      </c>
      <c r="S33" s="1">
        <v>54.054</v>
      </c>
      <c r="T33" s="1">
        <v>56.585</v>
      </c>
      <c r="U33" s="1">
        <v>57.179</v>
      </c>
      <c r="V33" s="1">
        <v>52.352</v>
      </c>
      <c r="W33" s="1">
        <v>54.473</v>
      </c>
      <c r="X33" s="1">
        <v>64.425</v>
      </c>
      <c r="Y33" s="1">
        <v>66.035</v>
      </c>
      <c r="Z33" s="1">
        <v>62.195</v>
      </c>
      <c r="AA33" s="1">
        <v>70.045</v>
      </c>
      <c r="AB33" s="1">
        <v>77.994</v>
      </c>
      <c r="AC33" s="1">
        <v>91.453</v>
      </c>
      <c r="AD33" s="1">
        <v>101.824</v>
      </c>
      <c r="AE33" s="1">
        <v>107.968</v>
      </c>
      <c r="AF33" s="1">
        <v>123.442</v>
      </c>
      <c r="AG33" s="1">
        <v>100.0</v>
      </c>
      <c r="AH33" s="1">
        <v>110.072</v>
      </c>
      <c r="AI33" s="1">
        <v>127.701</v>
      </c>
      <c r="AJ33" s="1">
        <v>129.507</v>
      </c>
      <c r="AK33" s="1">
        <v>128.062</v>
      </c>
      <c r="AL33" s="1">
        <v>127.819</v>
      </c>
      <c r="AM33" s="1">
        <v>105.04</v>
      </c>
      <c r="AN33" s="1">
        <v>97.531</v>
      </c>
    </row>
    <row r="34" ht="12.75" customHeight="1">
      <c r="A34" s="1" t="s">
        <v>205</v>
      </c>
      <c r="B34" s="1" t="s">
        <v>206</v>
      </c>
      <c r="C34" s="1" t="s">
        <v>207</v>
      </c>
      <c r="D34" s="1" t="s">
        <v>207</v>
      </c>
      <c r="E34" s="1" t="s">
        <v>207</v>
      </c>
      <c r="F34" s="1" t="s">
        <v>207</v>
      </c>
      <c r="G34" s="1" t="s">
        <v>207</v>
      </c>
      <c r="H34" s="1" t="s">
        <v>207</v>
      </c>
      <c r="I34" s="1" t="s">
        <v>207</v>
      </c>
      <c r="J34" s="1" t="s">
        <v>207</v>
      </c>
      <c r="K34" s="1">
        <v>59.131</v>
      </c>
      <c r="L34" s="1">
        <v>61.442</v>
      </c>
      <c r="M34" s="1">
        <v>64.286</v>
      </c>
      <c r="N34" s="1">
        <v>67.422</v>
      </c>
      <c r="O34" s="1">
        <v>70.016</v>
      </c>
      <c r="P34" s="1">
        <v>72.011</v>
      </c>
      <c r="Q34" s="1">
        <v>73.729</v>
      </c>
      <c r="R34" s="1">
        <v>75.161</v>
      </c>
      <c r="S34" s="1">
        <v>76.701</v>
      </c>
      <c r="T34" s="1">
        <v>78.192</v>
      </c>
      <c r="U34" s="1">
        <v>79.361</v>
      </c>
      <c r="V34" s="1">
        <v>79.848</v>
      </c>
      <c r="W34" s="1">
        <v>80.978</v>
      </c>
      <c r="X34" s="1">
        <v>82.91</v>
      </c>
      <c r="Y34" s="1">
        <v>84.491</v>
      </c>
      <c r="Z34" s="1">
        <v>85.441</v>
      </c>
      <c r="AA34" s="1">
        <v>87.097</v>
      </c>
      <c r="AB34" s="1">
        <v>89.145</v>
      </c>
      <c r="AC34" s="1">
        <v>91.611</v>
      </c>
      <c r="AD34" s="1">
        <v>94.084</v>
      </c>
      <c r="AE34" s="1">
        <v>96.39</v>
      </c>
      <c r="AF34" s="1">
        <v>99.63</v>
      </c>
      <c r="AG34" s="1">
        <v>100.0</v>
      </c>
      <c r="AH34" s="1">
        <v>101.497</v>
      </c>
      <c r="AI34" s="1">
        <v>104.034</v>
      </c>
      <c r="AJ34" s="1">
        <v>105.909</v>
      </c>
      <c r="AK34" s="1">
        <v>107.0</v>
      </c>
      <c r="AL34" s="1">
        <v>108.242</v>
      </c>
      <c r="AM34" s="1">
        <v>108.186</v>
      </c>
      <c r="AN34" s="1">
        <v>109.067</v>
      </c>
    </row>
    <row r="35" ht="12.75" customHeight="1">
      <c r="A35" s="1" t="s">
        <v>208</v>
      </c>
      <c r="B35" s="1" t="s">
        <v>209</v>
      </c>
      <c r="C35" s="1" t="s">
        <v>207</v>
      </c>
      <c r="D35" s="1" t="s">
        <v>207</v>
      </c>
      <c r="E35" s="1" t="s">
        <v>207</v>
      </c>
      <c r="F35" s="1" t="s">
        <v>207</v>
      </c>
      <c r="G35" s="1" t="s">
        <v>207</v>
      </c>
      <c r="H35" s="1" t="s">
        <v>207</v>
      </c>
      <c r="I35" s="1" t="s">
        <v>207</v>
      </c>
      <c r="J35" s="1" t="s">
        <v>207</v>
      </c>
      <c r="K35" s="1">
        <v>60.24</v>
      </c>
      <c r="L35" s="1">
        <v>62.827</v>
      </c>
      <c r="M35" s="1">
        <v>65.617</v>
      </c>
      <c r="N35" s="1">
        <v>68.636</v>
      </c>
      <c r="O35" s="1">
        <v>71.528</v>
      </c>
      <c r="P35" s="1">
        <v>73.894</v>
      </c>
      <c r="Q35" s="1">
        <v>75.829</v>
      </c>
      <c r="R35" s="1">
        <v>77.41</v>
      </c>
      <c r="S35" s="1">
        <v>79.051</v>
      </c>
      <c r="T35" s="1">
        <v>80.342</v>
      </c>
      <c r="U35" s="1">
        <v>81.53</v>
      </c>
      <c r="V35" s="1">
        <v>82.446</v>
      </c>
      <c r="W35" s="1">
        <v>83.471</v>
      </c>
      <c r="X35" s="1">
        <v>84.734</v>
      </c>
      <c r="Y35" s="1">
        <v>86.231</v>
      </c>
      <c r="Z35" s="1">
        <v>87.525</v>
      </c>
      <c r="AA35" s="1">
        <v>88.712</v>
      </c>
      <c r="AB35" s="1">
        <v>90.254</v>
      </c>
      <c r="AC35" s="1">
        <v>92.017</v>
      </c>
      <c r="AD35" s="1">
        <v>94.038</v>
      </c>
      <c r="AE35" s="1">
        <v>95.957</v>
      </c>
      <c r="AF35" s="1">
        <v>98.129</v>
      </c>
      <c r="AG35" s="1">
        <v>100.0</v>
      </c>
      <c r="AH35" s="1">
        <v>101.047</v>
      </c>
      <c r="AI35" s="1">
        <v>102.462</v>
      </c>
      <c r="AJ35" s="1">
        <v>104.287</v>
      </c>
      <c r="AK35" s="1">
        <v>105.522</v>
      </c>
      <c r="AL35" s="1">
        <v>106.787</v>
      </c>
      <c r="AM35" s="1">
        <v>107.934</v>
      </c>
      <c r="AN35" s="1">
        <v>109.467</v>
      </c>
    </row>
    <row r="36" ht="14.25" customHeight="1">
      <c r="A36" s="26" t="s">
        <v>210</v>
      </c>
    </row>
    <row r="37" ht="12.75" customHeight="1">
      <c r="A37" s="27" t="s">
        <v>211</v>
      </c>
    </row>
    <row r="38" ht="12.75" customHeight="1">
      <c r="A38" s="27" t="s">
        <v>212</v>
      </c>
    </row>
    <row r="39" ht="12.75" customHeight="1">
      <c r="A39" s="27" t="s">
        <v>213</v>
      </c>
    </row>
    <row r="40" ht="12.75" customHeight="1">
      <c r="A40" s="27" t="s">
        <v>214</v>
      </c>
    </row>
    <row r="41" ht="12.75" customHeight="1">
      <c r="A41" s="27" t="s">
        <v>215</v>
      </c>
    </row>
    <row r="42" ht="12.75" customHeight="1">
      <c r="A42" s="27" t="s">
        <v>216</v>
      </c>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row>
  </sheetData>
  <mergeCells count="11">
    <mergeCell ref="A38:AN38"/>
    <mergeCell ref="A39:AN39"/>
    <mergeCell ref="A2:AN2"/>
    <mergeCell ref="A1:AN1"/>
    <mergeCell ref="A41:AN41"/>
    <mergeCell ref="A42:AN42"/>
    <mergeCell ref="A3:AN3"/>
    <mergeCell ref="A4:AN4"/>
    <mergeCell ref="A37:AN37"/>
    <mergeCell ref="A36:AN36"/>
    <mergeCell ref="A40:AN40"/>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ABF8F"/>
  </sheetPr>
  <sheetViews>
    <sheetView workbookViewId="0"/>
  </sheetViews>
  <sheetFormatPr customHeight="1" defaultColWidth="14.43" defaultRowHeight="15.0"/>
  <cols>
    <col customWidth="1" min="1" max="26" width="8.71"/>
  </cols>
  <sheetData>
    <row r="1" ht="12.75" customHeight="1">
      <c r="C1" t="s">
        <v>106</v>
      </c>
    </row>
    <row r="2" ht="12.75" customHeight="1"/>
    <row r="3" ht="12.75" customHeight="1"/>
    <row r="4" ht="12.75" customHeight="1"/>
    <row r="5" ht="12.75" customHeight="1"/>
    <row r="6" ht="12.75" customHeight="1">
      <c r="A6">
        <v>1979.1</v>
      </c>
      <c r="B6" s="21">
        <v>1979.0</v>
      </c>
    </row>
    <row r="7" ht="12.75" customHeight="1">
      <c r="A7">
        <v>1979.2</v>
      </c>
      <c r="B7" s="21">
        <f t="shared" ref="B7:B149" si="1">+B6+0.25</f>
        <v>1979.25</v>
      </c>
    </row>
    <row r="8" ht="12.75" customHeight="1">
      <c r="A8">
        <v>1979.3</v>
      </c>
      <c r="B8" s="21">
        <f t="shared" si="1"/>
        <v>1979.5</v>
      </c>
    </row>
    <row r="9" ht="12.75" customHeight="1">
      <c r="A9">
        <v>1979.4</v>
      </c>
      <c r="B9" s="21">
        <f t="shared" si="1"/>
        <v>1979.75</v>
      </c>
    </row>
    <row r="10" ht="12.75" customHeight="1">
      <c r="A10">
        <v>1980.1</v>
      </c>
      <c r="B10" s="21">
        <f t="shared" si="1"/>
        <v>1980</v>
      </c>
      <c r="C10">
        <v>1.0</v>
      </c>
    </row>
    <row r="11" ht="12.75" customHeight="1">
      <c r="A11">
        <v>1980.2</v>
      </c>
      <c r="B11" s="21">
        <f t="shared" si="1"/>
        <v>1980.25</v>
      </c>
      <c r="C11">
        <v>1.0</v>
      </c>
    </row>
    <row r="12" ht="12.75" customHeight="1">
      <c r="A12">
        <v>1980.3</v>
      </c>
      <c r="B12" s="21">
        <f t="shared" si="1"/>
        <v>1980.5</v>
      </c>
      <c r="C12">
        <v>1.0</v>
      </c>
    </row>
    <row r="13" ht="12.75" customHeight="1">
      <c r="A13">
        <v>1980.4</v>
      </c>
      <c r="B13" s="21">
        <f t="shared" si="1"/>
        <v>1980.75</v>
      </c>
    </row>
    <row r="14" ht="12.75" customHeight="1">
      <c r="A14">
        <f t="shared" ref="A14:A149" si="2">+A10+1</f>
        <v>1981.1</v>
      </c>
      <c r="B14" s="21">
        <f t="shared" si="1"/>
        <v>1981</v>
      </c>
    </row>
    <row r="15" ht="12.75" customHeight="1">
      <c r="A15">
        <f t="shared" si="2"/>
        <v>1981.2</v>
      </c>
      <c r="B15" s="21">
        <f t="shared" si="1"/>
        <v>1981.25</v>
      </c>
    </row>
    <row r="16" ht="12.75" customHeight="1">
      <c r="A16">
        <f t="shared" si="2"/>
        <v>1981.3</v>
      </c>
      <c r="B16" s="21">
        <f t="shared" si="1"/>
        <v>1981.5</v>
      </c>
      <c r="C16">
        <v>1.0</v>
      </c>
    </row>
    <row r="17" ht="12.75" customHeight="1">
      <c r="A17">
        <f t="shared" si="2"/>
        <v>1981.4</v>
      </c>
      <c r="B17" s="21">
        <f t="shared" si="1"/>
        <v>1981.75</v>
      </c>
      <c r="C17">
        <v>1.0</v>
      </c>
    </row>
    <row r="18" ht="12.75" customHeight="1">
      <c r="A18">
        <f t="shared" si="2"/>
        <v>1982.1</v>
      </c>
      <c r="B18" s="21">
        <f t="shared" si="1"/>
        <v>1982</v>
      </c>
      <c r="C18">
        <v>1.0</v>
      </c>
    </row>
    <row r="19" ht="12.75" customHeight="1">
      <c r="A19">
        <f t="shared" si="2"/>
        <v>1982.2</v>
      </c>
      <c r="B19" s="21">
        <f t="shared" si="1"/>
        <v>1982.25</v>
      </c>
      <c r="C19">
        <v>1.0</v>
      </c>
    </row>
    <row r="20" ht="12.75" customHeight="1">
      <c r="A20">
        <f t="shared" si="2"/>
        <v>1982.3</v>
      </c>
      <c r="B20" s="21">
        <f t="shared" si="1"/>
        <v>1982.5</v>
      </c>
      <c r="C20">
        <v>1.0</v>
      </c>
    </row>
    <row r="21" ht="12.75" customHeight="1">
      <c r="A21">
        <f t="shared" si="2"/>
        <v>1982.4</v>
      </c>
      <c r="B21" s="21">
        <f t="shared" si="1"/>
        <v>1982.75</v>
      </c>
      <c r="C21">
        <v>1.0</v>
      </c>
    </row>
    <row r="22" ht="12.75" customHeight="1">
      <c r="A22">
        <f t="shared" si="2"/>
        <v>1983.1</v>
      </c>
      <c r="B22" s="21">
        <f t="shared" si="1"/>
        <v>1983</v>
      </c>
    </row>
    <row r="23" ht="12.75" customHeight="1">
      <c r="A23">
        <f t="shared" si="2"/>
        <v>1983.2</v>
      </c>
      <c r="B23" s="21">
        <f t="shared" si="1"/>
        <v>1983.25</v>
      </c>
    </row>
    <row r="24" ht="12.75" customHeight="1">
      <c r="A24">
        <f t="shared" si="2"/>
        <v>1983.3</v>
      </c>
      <c r="B24" s="21">
        <f t="shared" si="1"/>
        <v>1983.5</v>
      </c>
    </row>
    <row r="25" ht="12.75" customHeight="1">
      <c r="A25">
        <f t="shared" si="2"/>
        <v>1983.4</v>
      </c>
      <c r="B25" s="21">
        <f t="shared" si="1"/>
        <v>1983.75</v>
      </c>
    </row>
    <row r="26" ht="12.75" customHeight="1">
      <c r="A26">
        <f t="shared" si="2"/>
        <v>1984.1</v>
      </c>
      <c r="B26" s="21">
        <f t="shared" si="1"/>
        <v>1984</v>
      </c>
    </row>
    <row r="27" ht="12.75" customHeight="1">
      <c r="A27">
        <f t="shared" si="2"/>
        <v>1984.2</v>
      </c>
      <c r="B27" s="21">
        <f t="shared" si="1"/>
        <v>1984.25</v>
      </c>
    </row>
    <row r="28" ht="12.75" customHeight="1">
      <c r="A28">
        <f t="shared" si="2"/>
        <v>1984.3</v>
      </c>
      <c r="B28" s="21">
        <f t="shared" si="1"/>
        <v>1984.5</v>
      </c>
    </row>
    <row r="29" ht="12.75" customHeight="1">
      <c r="A29">
        <f t="shared" si="2"/>
        <v>1984.4</v>
      </c>
      <c r="B29" s="21">
        <f t="shared" si="1"/>
        <v>1984.75</v>
      </c>
    </row>
    <row r="30" ht="12.75" customHeight="1">
      <c r="A30">
        <f t="shared" si="2"/>
        <v>1985.1</v>
      </c>
      <c r="B30" s="21">
        <f t="shared" si="1"/>
        <v>1985</v>
      </c>
    </row>
    <row r="31" ht="12.75" customHeight="1">
      <c r="A31">
        <f t="shared" si="2"/>
        <v>1985.2</v>
      </c>
      <c r="B31" s="21">
        <f t="shared" si="1"/>
        <v>1985.25</v>
      </c>
    </row>
    <row r="32" ht="12.75" customHeight="1">
      <c r="A32">
        <f t="shared" si="2"/>
        <v>1985.3</v>
      </c>
      <c r="B32" s="21">
        <f t="shared" si="1"/>
        <v>1985.5</v>
      </c>
    </row>
    <row r="33" ht="12.75" customHeight="1">
      <c r="A33">
        <f t="shared" si="2"/>
        <v>1985.4</v>
      </c>
      <c r="B33" s="21">
        <f t="shared" si="1"/>
        <v>1985.75</v>
      </c>
    </row>
    <row r="34" ht="12.75" customHeight="1">
      <c r="A34">
        <f t="shared" si="2"/>
        <v>1986.1</v>
      </c>
      <c r="B34" s="21">
        <f t="shared" si="1"/>
        <v>1986</v>
      </c>
    </row>
    <row r="35" ht="12.75" customHeight="1">
      <c r="A35">
        <f t="shared" si="2"/>
        <v>1986.2</v>
      </c>
      <c r="B35" s="21">
        <f t="shared" si="1"/>
        <v>1986.25</v>
      </c>
    </row>
    <row r="36" ht="12.75" customHeight="1">
      <c r="A36">
        <f t="shared" si="2"/>
        <v>1986.3</v>
      </c>
      <c r="B36" s="21">
        <f t="shared" si="1"/>
        <v>1986.5</v>
      </c>
    </row>
    <row r="37" ht="12.75" customHeight="1">
      <c r="A37">
        <f t="shared" si="2"/>
        <v>1986.4</v>
      </c>
      <c r="B37" s="21">
        <f t="shared" si="1"/>
        <v>1986.75</v>
      </c>
    </row>
    <row r="38" ht="12.75" customHeight="1">
      <c r="A38">
        <f t="shared" si="2"/>
        <v>1987.1</v>
      </c>
      <c r="B38" s="21">
        <f t="shared" si="1"/>
        <v>1987</v>
      </c>
    </row>
    <row r="39" ht="12.75" customHeight="1">
      <c r="A39">
        <f t="shared" si="2"/>
        <v>1987.2</v>
      </c>
      <c r="B39" s="21">
        <f t="shared" si="1"/>
        <v>1987.25</v>
      </c>
    </row>
    <row r="40" ht="12.75" customHeight="1">
      <c r="A40">
        <f t="shared" si="2"/>
        <v>1987.3</v>
      </c>
      <c r="B40" s="21">
        <f t="shared" si="1"/>
        <v>1987.5</v>
      </c>
    </row>
    <row r="41" ht="12.75" customHeight="1">
      <c r="A41">
        <f t="shared" si="2"/>
        <v>1987.4</v>
      </c>
      <c r="B41" s="21">
        <f t="shared" si="1"/>
        <v>1987.75</v>
      </c>
    </row>
    <row r="42" ht="12.75" customHeight="1">
      <c r="A42">
        <f t="shared" si="2"/>
        <v>1988.1</v>
      </c>
      <c r="B42" s="21">
        <f t="shared" si="1"/>
        <v>1988</v>
      </c>
    </row>
    <row r="43" ht="12.75" customHeight="1">
      <c r="A43">
        <f t="shared" si="2"/>
        <v>1988.2</v>
      </c>
      <c r="B43" s="21">
        <f t="shared" si="1"/>
        <v>1988.25</v>
      </c>
    </row>
    <row r="44" ht="12.75" customHeight="1">
      <c r="A44">
        <f t="shared" si="2"/>
        <v>1988.3</v>
      </c>
      <c r="B44" s="21">
        <f t="shared" si="1"/>
        <v>1988.5</v>
      </c>
    </row>
    <row r="45" ht="12.75" customHeight="1">
      <c r="A45">
        <f t="shared" si="2"/>
        <v>1988.4</v>
      </c>
      <c r="B45" s="21">
        <f t="shared" si="1"/>
        <v>1988.75</v>
      </c>
    </row>
    <row r="46" ht="12.75" customHeight="1">
      <c r="A46">
        <f t="shared" si="2"/>
        <v>1989.1</v>
      </c>
      <c r="B46" s="21">
        <f t="shared" si="1"/>
        <v>1989</v>
      </c>
    </row>
    <row r="47" ht="12.75" customHeight="1">
      <c r="A47">
        <f t="shared" si="2"/>
        <v>1989.2</v>
      </c>
      <c r="B47" s="21">
        <f t="shared" si="1"/>
        <v>1989.25</v>
      </c>
    </row>
    <row r="48" ht="12.75" customHeight="1">
      <c r="A48">
        <f t="shared" si="2"/>
        <v>1989.3</v>
      </c>
      <c r="B48" s="21">
        <f t="shared" si="1"/>
        <v>1989.5</v>
      </c>
    </row>
    <row r="49" ht="12.75" customHeight="1">
      <c r="A49">
        <f t="shared" si="2"/>
        <v>1989.4</v>
      </c>
      <c r="B49" s="21">
        <f t="shared" si="1"/>
        <v>1989.75</v>
      </c>
    </row>
    <row r="50" ht="12.75" customHeight="1">
      <c r="A50">
        <f t="shared" si="2"/>
        <v>1990.1</v>
      </c>
      <c r="B50" s="21">
        <f t="shared" si="1"/>
        <v>1990</v>
      </c>
    </row>
    <row r="51" ht="12.75" customHeight="1">
      <c r="A51">
        <f t="shared" si="2"/>
        <v>1990.2</v>
      </c>
      <c r="B51" s="21">
        <f t="shared" si="1"/>
        <v>1990.25</v>
      </c>
    </row>
    <row r="52" ht="12.75" customHeight="1">
      <c r="A52">
        <f t="shared" si="2"/>
        <v>1990.3</v>
      </c>
      <c r="B52" s="21">
        <f t="shared" si="1"/>
        <v>1990.5</v>
      </c>
      <c r="C52">
        <v>1.0</v>
      </c>
    </row>
    <row r="53" ht="12.75" customHeight="1">
      <c r="A53">
        <f t="shared" si="2"/>
        <v>1990.4</v>
      </c>
      <c r="B53" s="21">
        <f t="shared" si="1"/>
        <v>1990.75</v>
      </c>
      <c r="C53">
        <v>1.0</v>
      </c>
    </row>
    <row r="54" ht="12.75" customHeight="1">
      <c r="A54">
        <f t="shared" si="2"/>
        <v>1991.1</v>
      </c>
      <c r="B54" s="21">
        <f t="shared" si="1"/>
        <v>1991</v>
      </c>
      <c r="C54">
        <v>1.0</v>
      </c>
    </row>
    <row r="55" ht="12.75" customHeight="1">
      <c r="A55">
        <f t="shared" si="2"/>
        <v>1991.2</v>
      </c>
      <c r="B55" s="21">
        <f t="shared" si="1"/>
        <v>1991.25</v>
      </c>
    </row>
    <row r="56" ht="12.75" customHeight="1">
      <c r="A56">
        <f t="shared" si="2"/>
        <v>1991.3</v>
      </c>
      <c r="B56" s="21">
        <f t="shared" si="1"/>
        <v>1991.5</v>
      </c>
    </row>
    <row r="57" ht="12.75" customHeight="1">
      <c r="A57">
        <f t="shared" si="2"/>
        <v>1991.4</v>
      </c>
      <c r="B57" s="21">
        <f t="shared" si="1"/>
        <v>1991.75</v>
      </c>
    </row>
    <row r="58" ht="12.75" customHeight="1">
      <c r="A58">
        <f t="shared" si="2"/>
        <v>1992.1</v>
      </c>
      <c r="B58" s="21">
        <f t="shared" si="1"/>
        <v>1992</v>
      </c>
    </row>
    <row r="59" ht="12.75" customHeight="1">
      <c r="A59">
        <f t="shared" si="2"/>
        <v>1992.2</v>
      </c>
      <c r="B59" s="21">
        <f t="shared" si="1"/>
        <v>1992.25</v>
      </c>
    </row>
    <row r="60" ht="12.75" customHeight="1">
      <c r="A60">
        <f t="shared" si="2"/>
        <v>1992.3</v>
      </c>
      <c r="B60" s="21">
        <f t="shared" si="1"/>
        <v>1992.5</v>
      </c>
    </row>
    <row r="61" ht="12.75" customHeight="1">
      <c r="A61">
        <f t="shared" si="2"/>
        <v>1992.4</v>
      </c>
      <c r="B61" s="21">
        <f t="shared" si="1"/>
        <v>1992.75</v>
      </c>
    </row>
    <row r="62" ht="12.75" customHeight="1">
      <c r="A62">
        <f t="shared" si="2"/>
        <v>1993.1</v>
      </c>
      <c r="B62" s="21">
        <f t="shared" si="1"/>
        <v>1993</v>
      </c>
    </row>
    <row r="63" ht="12.75" customHeight="1">
      <c r="A63">
        <f t="shared" si="2"/>
        <v>1993.2</v>
      </c>
      <c r="B63" s="21">
        <f t="shared" si="1"/>
        <v>1993.25</v>
      </c>
    </row>
    <row r="64" ht="12.75" customHeight="1">
      <c r="A64">
        <f t="shared" si="2"/>
        <v>1993.3</v>
      </c>
      <c r="B64" s="21">
        <f t="shared" si="1"/>
        <v>1993.5</v>
      </c>
    </row>
    <row r="65" ht="12.75" customHeight="1">
      <c r="A65">
        <f t="shared" si="2"/>
        <v>1993.4</v>
      </c>
      <c r="B65" s="21">
        <f t="shared" si="1"/>
        <v>1993.75</v>
      </c>
    </row>
    <row r="66" ht="12.75" customHeight="1">
      <c r="A66">
        <f t="shared" si="2"/>
        <v>1994.1</v>
      </c>
      <c r="B66" s="21">
        <f t="shared" si="1"/>
        <v>1994</v>
      </c>
    </row>
    <row r="67" ht="12.75" customHeight="1">
      <c r="A67">
        <f t="shared" si="2"/>
        <v>1994.2</v>
      </c>
      <c r="B67" s="21">
        <f t="shared" si="1"/>
        <v>1994.25</v>
      </c>
    </row>
    <row r="68" ht="12.75" customHeight="1">
      <c r="A68">
        <f t="shared" si="2"/>
        <v>1994.3</v>
      </c>
      <c r="B68" s="21">
        <f t="shared" si="1"/>
        <v>1994.5</v>
      </c>
    </row>
    <row r="69" ht="12.75" customHeight="1">
      <c r="A69">
        <f t="shared" si="2"/>
        <v>1994.4</v>
      </c>
      <c r="B69" s="21">
        <f t="shared" si="1"/>
        <v>1994.75</v>
      </c>
    </row>
    <row r="70" ht="12.75" customHeight="1">
      <c r="A70">
        <f t="shared" si="2"/>
        <v>1995.1</v>
      </c>
      <c r="B70" s="21">
        <f t="shared" si="1"/>
        <v>1995</v>
      </c>
    </row>
    <row r="71" ht="12.75" customHeight="1">
      <c r="A71">
        <f t="shared" si="2"/>
        <v>1995.2</v>
      </c>
      <c r="B71" s="21">
        <f t="shared" si="1"/>
        <v>1995.25</v>
      </c>
    </row>
    <row r="72" ht="12.75" customHeight="1">
      <c r="A72">
        <f t="shared" si="2"/>
        <v>1995.3</v>
      </c>
      <c r="B72" s="21">
        <f t="shared" si="1"/>
        <v>1995.5</v>
      </c>
    </row>
    <row r="73" ht="12.75" customHeight="1">
      <c r="A73">
        <f t="shared" si="2"/>
        <v>1995.4</v>
      </c>
      <c r="B73" s="21">
        <f t="shared" si="1"/>
        <v>1995.75</v>
      </c>
    </row>
    <row r="74" ht="12.75" customHeight="1">
      <c r="A74">
        <f t="shared" si="2"/>
        <v>1996.1</v>
      </c>
      <c r="B74" s="21">
        <f t="shared" si="1"/>
        <v>1996</v>
      </c>
    </row>
    <row r="75" ht="12.75" customHeight="1">
      <c r="A75">
        <f t="shared" si="2"/>
        <v>1996.2</v>
      </c>
      <c r="B75" s="21">
        <f t="shared" si="1"/>
        <v>1996.25</v>
      </c>
    </row>
    <row r="76" ht="12.75" customHeight="1">
      <c r="A76">
        <f t="shared" si="2"/>
        <v>1996.3</v>
      </c>
      <c r="B76" s="21">
        <f t="shared" si="1"/>
        <v>1996.5</v>
      </c>
    </row>
    <row r="77" ht="12.75" customHeight="1">
      <c r="A77">
        <f t="shared" si="2"/>
        <v>1996.4</v>
      </c>
      <c r="B77" s="21">
        <f t="shared" si="1"/>
        <v>1996.75</v>
      </c>
    </row>
    <row r="78" ht="12.75" customHeight="1">
      <c r="A78">
        <f t="shared" si="2"/>
        <v>1997.1</v>
      </c>
      <c r="B78" s="21">
        <f t="shared" si="1"/>
        <v>1997</v>
      </c>
    </row>
    <row r="79" ht="12.75" customHeight="1">
      <c r="A79">
        <f t="shared" si="2"/>
        <v>1997.2</v>
      </c>
      <c r="B79" s="21">
        <f t="shared" si="1"/>
        <v>1997.25</v>
      </c>
    </row>
    <row r="80" ht="12.75" customHeight="1">
      <c r="A80">
        <f t="shared" si="2"/>
        <v>1997.3</v>
      </c>
      <c r="B80" s="21">
        <f t="shared" si="1"/>
        <v>1997.5</v>
      </c>
    </row>
    <row r="81" ht="12.75" customHeight="1">
      <c r="A81">
        <f t="shared" si="2"/>
        <v>1997.4</v>
      </c>
      <c r="B81" s="21">
        <f t="shared" si="1"/>
        <v>1997.75</v>
      </c>
    </row>
    <row r="82" ht="12.75" customHeight="1">
      <c r="A82">
        <f t="shared" si="2"/>
        <v>1998.1</v>
      </c>
      <c r="B82" s="21">
        <f t="shared" si="1"/>
        <v>1998</v>
      </c>
    </row>
    <row r="83" ht="12.75" customHeight="1">
      <c r="A83">
        <f t="shared" si="2"/>
        <v>1998.2</v>
      </c>
      <c r="B83" s="21">
        <f t="shared" si="1"/>
        <v>1998.25</v>
      </c>
    </row>
    <row r="84" ht="12.75" customHeight="1">
      <c r="A84">
        <f t="shared" si="2"/>
        <v>1998.3</v>
      </c>
      <c r="B84" s="21">
        <f t="shared" si="1"/>
        <v>1998.5</v>
      </c>
    </row>
    <row r="85" ht="12.75" customHeight="1">
      <c r="A85">
        <f t="shared" si="2"/>
        <v>1998.4</v>
      </c>
      <c r="B85" s="21">
        <f t="shared" si="1"/>
        <v>1998.75</v>
      </c>
    </row>
    <row r="86" ht="12.75" customHeight="1">
      <c r="A86">
        <f t="shared" si="2"/>
        <v>1999.1</v>
      </c>
      <c r="B86" s="21">
        <f t="shared" si="1"/>
        <v>1999</v>
      </c>
    </row>
    <row r="87" ht="12.75" customHeight="1">
      <c r="A87">
        <f t="shared" si="2"/>
        <v>1999.2</v>
      </c>
      <c r="B87" s="21">
        <f t="shared" si="1"/>
        <v>1999.25</v>
      </c>
    </row>
    <row r="88" ht="12.75" customHeight="1">
      <c r="A88">
        <f t="shared" si="2"/>
        <v>1999.3</v>
      </c>
      <c r="B88" s="21">
        <f t="shared" si="1"/>
        <v>1999.5</v>
      </c>
    </row>
    <row r="89" ht="12.75" customHeight="1">
      <c r="A89">
        <f t="shared" si="2"/>
        <v>1999.4</v>
      </c>
      <c r="B89" s="21">
        <f t="shared" si="1"/>
        <v>1999.75</v>
      </c>
    </row>
    <row r="90" ht="12.75" customHeight="1">
      <c r="A90">
        <f t="shared" si="2"/>
        <v>2000.1</v>
      </c>
      <c r="B90" s="21">
        <f t="shared" si="1"/>
        <v>2000</v>
      </c>
    </row>
    <row r="91" ht="12.75" customHeight="1">
      <c r="A91">
        <f t="shared" si="2"/>
        <v>2000.2</v>
      </c>
      <c r="B91" s="21">
        <f t="shared" si="1"/>
        <v>2000.25</v>
      </c>
    </row>
    <row r="92" ht="12.75" customHeight="1">
      <c r="A92">
        <f t="shared" si="2"/>
        <v>2000.3</v>
      </c>
      <c r="B92" s="21">
        <f t="shared" si="1"/>
        <v>2000.5</v>
      </c>
    </row>
    <row r="93" ht="12.75" customHeight="1">
      <c r="A93">
        <f t="shared" si="2"/>
        <v>2000.4</v>
      </c>
      <c r="B93" s="21">
        <f t="shared" si="1"/>
        <v>2000.75</v>
      </c>
    </row>
    <row r="94" ht="12.75" customHeight="1">
      <c r="A94">
        <f t="shared" si="2"/>
        <v>2001.1</v>
      </c>
      <c r="B94" s="21">
        <f t="shared" si="1"/>
        <v>2001</v>
      </c>
      <c r="C94">
        <v>1.0</v>
      </c>
    </row>
    <row r="95" ht="12.75" customHeight="1">
      <c r="A95">
        <f t="shared" si="2"/>
        <v>2001.2</v>
      </c>
      <c r="B95" s="21">
        <f t="shared" si="1"/>
        <v>2001.25</v>
      </c>
      <c r="C95">
        <v>1.0</v>
      </c>
    </row>
    <row r="96" ht="12.75" customHeight="1">
      <c r="A96">
        <f t="shared" si="2"/>
        <v>2001.3</v>
      </c>
      <c r="B96" s="21">
        <f t="shared" si="1"/>
        <v>2001.5</v>
      </c>
      <c r="C96">
        <v>1.0</v>
      </c>
    </row>
    <row r="97" ht="12.75" customHeight="1">
      <c r="A97">
        <f t="shared" si="2"/>
        <v>2001.4</v>
      </c>
      <c r="B97" s="21">
        <f t="shared" si="1"/>
        <v>2001.75</v>
      </c>
      <c r="C97">
        <v>1.0</v>
      </c>
    </row>
    <row r="98" ht="12.75" customHeight="1">
      <c r="A98">
        <f t="shared" si="2"/>
        <v>2002.1</v>
      </c>
      <c r="B98" s="21">
        <f t="shared" si="1"/>
        <v>2002</v>
      </c>
    </row>
    <row r="99" ht="12.75" customHeight="1">
      <c r="A99">
        <f t="shared" si="2"/>
        <v>2002.2</v>
      </c>
      <c r="B99" s="21">
        <f t="shared" si="1"/>
        <v>2002.25</v>
      </c>
    </row>
    <row r="100" ht="12.75" customHeight="1">
      <c r="A100">
        <f t="shared" si="2"/>
        <v>2002.3</v>
      </c>
      <c r="B100" s="21">
        <f t="shared" si="1"/>
        <v>2002.5</v>
      </c>
    </row>
    <row r="101" ht="12.75" customHeight="1">
      <c r="A101">
        <f t="shared" si="2"/>
        <v>2002.4</v>
      </c>
      <c r="B101" s="21">
        <f t="shared" si="1"/>
        <v>2002.75</v>
      </c>
    </row>
    <row r="102" ht="12.75" customHeight="1">
      <c r="A102">
        <f t="shared" si="2"/>
        <v>2003.1</v>
      </c>
      <c r="B102" s="21">
        <f t="shared" si="1"/>
        <v>2003</v>
      </c>
    </row>
    <row r="103" ht="12.75" customHeight="1">
      <c r="A103">
        <f t="shared" si="2"/>
        <v>2003.2</v>
      </c>
      <c r="B103" s="21">
        <f t="shared" si="1"/>
        <v>2003.25</v>
      </c>
    </row>
    <row r="104" ht="12.75" customHeight="1">
      <c r="A104">
        <f t="shared" si="2"/>
        <v>2003.3</v>
      </c>
      <c r="B104" s="21">
        <f t="shared" si="1"/>
        <v>2003.5</v>
      </c>
    </row>
    <row r="105" ht="12.75" customHeight="1">
      <c r="A105">
        <f t="shared" si="2"/>
        <v>2003.4</v>
      </c>
      <c r="B105" s="21">
        <f t="shared" si="1"/>
        <v>2003.75</v>
      </c>
    </row>
    <row r="106" ht="12.75" customHeight="1">
      <c r="A106">
        <f t="shared" si="2"/>
        <v>2004.1</v>
      </c>
      <c r="B106" s="21">
        <f t="shared" si="1"/>
        <v>2004</v>
      </c>
    </row>
    <row r="107" ht="12.75" customHeight="1">
      <c r="A107">
        <f t="shared" si="2"/>
        <v>2004.2</v>
      </c>
      <c r="B107" s="21">
        <f t="shared" si="1"/>
        <v>2004.25</v>
      </c>
    </row>
    <row r="108" ht="12.75" customHeight="1">
      <c r="A108">
        <f t="shared" si="2"/>
        <v>2004.3</v>
      </c>
      <c r="B108" s="21">
        <f t="shared" si="1"/>
        <v>2004.5</v>
      </c>
    </row>
    <row r="109" ht="12.75" customHeight="1">
      <c r="A109">
        <f t="shared" si="2"/>
        <v>2004.4</v>
      </c>
      <c r="B109" s="21">
        <f t="shared" si="1"/>
        <v>2004.75</v>
      </c>
    </row>
    <row r="110" ht="12.75" customHeight="1">
      <c r="A110">
        <f t="shared" si="2"/>
        <v>2005.1</v>
      </c>
      <c r="B110" s="21">
        <f t="shared" si="1"/>
        <v>2005</v>
      </c>
    </row>
    <row r="111" ht="12.75" customHeight="1">
      <c r="A111">
        <f t="shared" si="2"/>
        <v>2005.2</v>
      </c>
      <c r="B111" s="21">
        <f t="shared" si="1"/>
        <v>2005.25</v>
      </c>
    </row>
    <row r="112" ht="12.75" customHeight="1">
      <c r="A112">
        <f t="shared" si="2"/>
        <v>2005.3</v>
      </c>
      <c r="B112" s="21">
        <f t="shared" si="1"/>
        <v>2005.5</v>
      </c>
    </row>
    <row r="113" ht="12.75" customHeight="1">
      <c r="A113">
        <f t="shared" si="2"/>
        <v>2005.4</v>
      </c>
      <c r="B113" s="21">
        <f t="shared" si="1"/>
        <v>2005.75</v>
      </c>
    </row>
    <row r="114" ht="12.75" customHeight="1">
      <c r="A114">
        <f t="shared" si="2"/>
        <v>2006.1</v>
      </c>
      <c r="B114" s="21">
        <f t="shared" si="1"/>
        <v>2006</v>
      </c>
    </row>
    <row r="115" ht="12.75" customHeight="1">
      <c r="A115">
        <f t="shared" si="2"/>
        <v>2006.2</v>
      </c>
      <c r="B115" s="21">
        <f t="shared" si="1"/>
        <v>2006.25</v>
      </c>
    </row>
    <row r="116" ht="12.75" customHeight="1">
      <c r="A116">
        <f t="shared" si="2"/>
        <v>2006.3</v>
      </c>
      <c r="B116" s="21">
        <f t="shared" si="1"/>
        <v>2006.5</v>
      </c>
    </row>
    <row r="117" ht="12.75" customHeight="1">
      <c r="A117">
        <f t="shared" si="2"/>
        <v>2006.4</v>
      </c>
      <c r="B117" s="21">
        <f t="shared" si="1"/>
        <v>2006.75</v>
      </c>
    </row>
    <row r="118" ht="12.75" customHeight="1">
      <c r="A118">
        <f t="shared" si="2"/>
        <v>2007.1</v>
      </c>
      <c r="B118" s="21">
        <f t="shared" si="1"/>
        <v>2007</v>
      </c>
    </row>
    <row r="119" ht="12.75" customHeight="1">
      <c r="A119">
        <f t="shared" si="2"/>
        <v>2007.2</v>
      </c>
      <c r="B119" s="21">
        <f t="shared" si="1"/>
        <v>2007.25</v>
      </c>
    </row>
    <row r="120" ht="12.75" customHeight="1">
      <c r="A120">
        <f t="shared" si="2"/>
        <v>2007.3</v>
      </c>
      <c r="B120" s="21">
        <f t="shared" si="1"/>
        <v>2007.5</v>
      </c>
    </row>
    <row r="121" ht="12.75" customHeight="1">
      <c r="A121">
        <f t="shared" si="2"/>
        <v>2007.4</v>
      </c>
      <c r="B121" s="21">
        <f t="shared" si="1"/>
        <v>2007.75</v>
      </c>
    </row>
    <row r="122" ht="12.75" customHeight="1">
      <c r="A122">
        <f t="shared" si="2"/>
        <v>2008.1</v>
      </c>
      <c r="B122" s="21">
        <f t="shared" si="1"/>
        <v>2008</v>
      </c>
      <c r="C122">
        <v>1.0</v>
      </c>
    </row>
    <row r="123" ht="12.75" customHeight="1">
      <c r="A123">
        <f t="shared" si="2"/>
        <v>2008.2</v>
      </c>
      <c r="B123" s="21">
        <f t="shared" si="1"/>
        <v>2008.25</v>
      </c>
      <c r="C123">
        <v>1.0</v>
      </c>
    </row>
    <row r="124" ht="12.75" customHeight="1">
      <c r="A124">
        <f t="shared" si="2"/>
        <v>2008.3</v>
      </c>
      <c r="B124" s="21">
        <f t="shared" si="1"/>
        <v>2008.5</v>
      </c>
      <c r="C124">
        <v>1.0</v>
      </c>
    </row>
    <row r="125" ht="12.75" customHeight="1">
      <c r="A125">
        <f t="shared" si="2"/>
        <v>2008.4</v>
      </c>
      <c r="B125" s="21">
        <f t="shared" si="1"/>
        <v>2008.75</v>
      </c>
      <c r="C125">
        <v>1.0</v>
      </c>
    </row>
    <row r="126" ht="12.75" customHeight="1">
      <c r="A126">
        <f t="shared" si="2"/>
        <v>2009.1</v>
      </c>
      <c r="B126" s="21">
        <f t="shared" si="1"/>
        <v>2009</v>
      </c>
      <c r="C126">
        <v>1.0</v>
      </c>
    </row>
    <row r="127" ht="12.75" customHeight="1">
      <c r="A127">
        <f t="shared" si="2"/>
        <v>2009.2</v>
      </c>
      <c r="B127" s="21">
        <f t="shared" si="1"/>
        <v>2009.25</v>
      </c>
      <c r="C127">
        <v>1.0</v>
      </c>
    </row>
    <row r="128" ht="12.75" customHeight="1">
      <c r="A128">
        <f t="shared" si="2"/>
        <v>2009.3</v>
      </c>
      <c r="B128" s="21">
        <f t="shared" si="1"/>
        <v>2009.5</v>
      </c>
    </row>
    <row r="129" ht="12.75" customHeight="1">
      <c r="A129">
        <f t="shared" si="2"/>
        <v>2009.4</v>
      </c>
      <c r="B129" s="21">
        <f t="shared" si="1"/>
        <v>2009.75</v>
      </c>
    </row>
    <row r="130" ht="12.75" customHeight="1">
      <c r="A130">
        <f t="shared" si="2"/>
        <v>2010.1</v>
      </c>
      <c r="B130" s="21">
        <f t="shared" si="1"/>
        <v>2010</v>
      </c>
    </row>
    <row r="131" ht="12.75" customHeight="1">
      <c r="A131">
        <f t="shared" si="2"/>
        <v>2010.2</v>
      </c>
      <c r="B131" s="21">
        <f t="shared" si="1"/>
        <v>2010.25</v>
      </c>
    </row>
    <row r="132" ht="12.75" customHeight="1">
      <c r="A132">
        <f t="shared" si="2"/>
        <v>2010.3</v>
      </c>
      <c r="B132" s="21">
        <f t="shared" si="1"/>
        <v>2010.5</v>
      </c>
    </row>
    <row r="133" ht="12.75" customHeight="1">
      <c r="A133">
        <f t="shared" si="2"/>
        <v>2010.4</v>
      </c>
      <c r="B133" s="21">
        <f t="shared" si="1"/>
        <v>2010.75</v>
      </c>
    </row>
    <row r="134" ht="12.75" customHeight="1">
      <c r="A134">
        <f t="shared" si="2"/>
        <v>2011.1</v>
      </c>
      <c r="B134" s="21">
        <f t="shared" si="1"/>
        <v>2011</v>
      </c>
    </row>
    <row r="135" ht="12.75" customHeight="1">
      <c r="A135">
        <f t="shared" si="2"/>
        <v>2011.2</v>
      </c>
      <c r="B135" s="21">
        <f t="shared" si="1"/>
        <v>2011.25</v>
      </c>
    </row>
    <row r="136" ht="12.75" customHeight="1">
      <c r="A136" s="1">
        <f t="shared" si="2"/>
        <v>2011.3</v>
      </c>
      <c r="B136" s="21">
        <f t="shared" si="1"/>
        <v>2011.5</v>
      </c>
    </row>
    <row r="137" ht="12.75" customHeight="1">
      <c r="A137" s="1">
        <f t="shared" si="2"/>
        <v>2011.4</v>
      </c>
      <c r="B137" s="21">
        <f t="shared" si="1"/>
        <v>2011.75</v>
      </c>
    </row>
    <row r="138" ht="12.75" customHeight="1">
      <c r="A138" s="1">
        <f t="shared" si="2"/>
        <v>2012.1</v>
      </c>
      <c r="B138" s="21">
        <f t="shared" si="1"/>
        <v>2012</v>
      </c>
    </row>
    <row r="139" ht="12.75" customHeight="1">
      <c r="A139" s="1">
        <f t="shared" si="2"/>
        <v>2012.2</v>
      </c>
      <c r="B139" s="21">
        <f t="shared" si="1"/>
        <v>2012.25</v>
      </c>
    </row>
    <row r="140" ht="12.75" customHeight="1">
      <c r="A140" s="1">
        <f t="shared" si="2"/>
        <v>2012.3</v>
      </c>
      <c r="B140" s="21">
        <f t="shared" si="1"/>
        <v>2012.5</v>
      </c>
    </row>
    <row r="141" ht="12.75" customHeight="1">
      <c r="A141" s="1">
        <f t="shared" si="2"/>
        <v>2012.4</v>
      </c>
      <c r="B141" s="21">
        <f t="shared" si="1"/>
        <v>2012.75</v>
      </c>
    </row>
    <row r="142" ht="12.75" customHeight="1">
      <c r="A142" s="1">
        <f t="shared" si="2"/>
        <v>2013.1</v>
      </c>
      <c r="B142" s="21">
        <f t="shared" si="1"/>
        <v>2013</v>
      </c>
    </row>
    <row r="143" ht="12.75" customHeight="1">
      <c r="A143" s="1">
        <f t="shared" si="2"/>
        <v>2013.2</v>
      </c>
      <c r="B143" s="21">
        <f t="shared" si="1"/>
        <v>2013.25</v>
      </c>
    </row>
    <row r="144" ht="12.75" customHeight="1">
      <c r="A144" s="1">
        <f t="shared" si="2"/>
        <v>2013.3</v>
      </c>
      <c r="B144" s="21">
        <f t="shared" si="1"/>
        <v>2013.5</v>
      </c>
    </row>
    <row r="145" ht="12.75" customHeight="1">
      <c r="A145" s="1">
        <f t="shared" si="2"/>
        <v>2013.4</v>
      </c>
      <c r="B145" s="21">
        <f t="shared" si="1"/>
        <v>2013.75</v>
      </c>
    </row>
    <row r="146" ht="12.75" customHeight="1">
      <c r="A146" s="1">
        <f t="shared" si="2"/>
        <v>2014.1</v>
      </c>
      <c r="B146" s="21">
        <f t="shared" si="1"/>
        <v>2014</v>
      </c>
    </row>
    <row r="147" ht="12.75" customHeight="1">
      <c r="A147" s="1">
        <f t="shared" si="2"/>
        <v>2014.2</v>
      </c>
      <c r="B147" s="21">
        <f t="shared" si="1"/>
        <v>2014.25</v>
      </c>
    </row>
    <row r="148" ht="12.75" customHeight="1">
      <c r="A148" s="1">
        <f t="shared" si="2"/>
        <v>2014.3</v>
      </c>
      <c r="B148" s="21">
        <f t="shared" si="1"/>
        <v>2014.5</v>
      </c>
    </row>
    <row r="149" ht="12.75" customHeight="1">
      <c r="A149" s="1">
        <f t="shared" si="2"/>
        <v>2014.4</v>
      </c>
      <c r="B149" s="21">
        <f t="shared" si="1"/>
        <v>2014.75</v>
      </c>
    </row>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drawing r:id="rId1"/>
</worksheet>
</file>