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"/>
    </mc:Choice>
  </mc:AlternateContent>
  <xr:revisionPtr revIDLastSave="0" documentId="13_ncr:1_{CBA3BC8F-173A-4A13-979F-EB84EF257945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" sheetId="95" r:id="rId1"/>
    <sheet name="SUELO" sheetId="91" r:id="rId2"/>
    <sheet name="DATOS SUELO" sheetId="93" r:id="rId3"/>
    <sheet name="AGUA" sheetId="92" r:id="rId4"/>
    <sheet name="DATOS AGUA" sheetId="94" r:id="rId5"/>
    <sheet name="Hoja1" sheetId="49" state="hidden" r:id="rId6"/>
  </sheets>
  <definedNames>
    <definedName name="_xlnm.Print_Area" localSheetId="3">AGUA!$A$1:$J$52</definedName>
    <definedName name="_xlnm.Print_Area" localSheetId="4">'DATOS AGUA'!$A$1:$J$14</definedName>
    <definedName name="_xlnm.Print_Area" localSheetId="2">'DATOS SUELO'!$A$1:$L$18</definedName>
    <definedName name="_xlnm.Print_Area" localSheetId="0">FORMATO!$A$1:$I$52</definedName>
    <definedName name="_xlnm.Print_Area" localSheetId="1">SUELO!$A$1:$L$52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92" l="1"/>
  <c r="C21" i="92"/>
  <c r="C20" i="92"/>
  <c r="C14" i="92"/>
  <c r="C13" i="92"/>
  <c r="C12" i="92"/>
  <c r="C11" i="92"/>
  <c r="E21" i="91"/>
  <c r="E22" i="91"/>
  <c r="E20" i="91"/>
  <c r="L22" i="91"/>
  <c r="L21" i="91"/>
  <c r="L20" i="91"/>
  <c r="L13" i="91"/>
  <c r="L12" i="91"/>
  <c r="C12" i="91"/>
  <c r="C13" i="91"/>
  <c r="C14" i="91"/>
  <c r="C11" i="91"/>
  <c r="M22" i="91" l="1"/>
  <c r="H11" i="93"/>
  <c r="H31" i="91" s="1"/>
  <c r="H12" i="93"/>
  <c r="H32" i="91" s="1"/>
  <c r="I14" i="93"/>
  <c r="I34" i="91" s="1"/>
  <c r="H14" i="93"/>
  <c r="H34" i="91" s="1"/>
  <c r="H32" i="92"/>
  <c r="G32" i="92"/>
  <c r="G31" i="92"/>
  <c r="G30" i="92"/>
  <c r="G29" i="92"/>
  <c r="G27" i="92"/>
  <c r="H12" i="94"/>
  <c r="G12" i="94"/>
  <c r="G7" i="94"/>
  <c r="G28" i="92" s="1"/>
  <c r="H33" i="91"/>
  <c r="H28" i="91"/>
  <c r="H27" i="91"/>
  <c r="H26" i="91"/>
  <c r="I12" i="94" l="1"/>
  <c r="H10" i="93"/>
  <c r="H30" i="91" s="1"/>
  <c r="H9" i="93"/>
  <c r="I16" i="93" l="1"/>
  <c r="I15" i="93" s="1"/>
  <c r="H29" i="91"/>
  <c r="H16" i="93"/>
  <c r="G33" i="92"/>
  <c r="H15" i="93" l="1"/>
  <c r="J15" i="93" s="1"/>
  <c r="J16" i="93"/>
  <c r="H33" i="92"/>
  <c r="H36" i="91"/>
  <c r="H35" i="91" s="1"/>
  <c r="I33" i="92" l="1"/>
  <c r="I36" i="91"/>
  <c r="J36" i="91" l="1"/>
  <c r="P32" i="91" s="1"/>
  <c r="I35" i="91"/>
  <c r="J35" i="91" s="1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<sst xmlns="http://schemas.openxmlformats.org/spreadsheetml/2006/main" count="250" uniqueCount="122">
  <si>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</si>
  <si>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</si>
  <si>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</si>
  <si>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</si>
  <si>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</si>
  <si>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</si>
  <si>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</si>
  <si>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</si>
  <si>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</si>
  <si>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</si>
  <si>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</si>
  <si>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</si>
  <si>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</si>
  <si>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</si>
  <si>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</si>
  <si>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</si>
  <si>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N° OT</t>
  </si>
  <si>
    <t>LABORATORIO DE ENSAYO DE MATERIALES</t>
  </si>
  <si>
    <t>Nota :</t>
  </si>
  <si>
    <t>Página 1 de 1</t>
  </si>
  <si>
    <t>DATOS DE LA MUESTRA</t>
  </si>
  <si>
    <t xml:space="preserve">                 CÓDIGO</t>
  </si>
  <si>
    <t>(ml)</t>
  </si>
  <si>
    <t>(g)</t>
  </si>
  <si>
    <t>Promedio</t>
  </si>
  <si>
    <t>(%)</t>
  </si>
  <si>
    <t>(ppm)</t>
  </si>
  <si>
    <t>Contenido de:</t>
  </si>
  <si>
    <t>p.p.m.</t>
  </si>
  <si>
    <t>Grado de Ataque</t>
  </si>
  <si>
    <t>Consecuencia</t>
  </si>
  <si>
    <t>*Sulfatos</t>
  </si>
  <si>
    <t>0 – 1 000</t>
  </si>
  <si>
    <t>Leve</t>
  </si>
  <si>
    <t>Ataque químico al concreto de la cimentación</t>
  </si>
  <si>
    <t>1 000 – 2 000</t>
  </si>
  <si>
    <t>Moderado</t>
  </si>
  <si>
    <t>2 000 - 20 000</t>
  </si>
  <si>
    <t>Severo</t>
  </si>
  <si>
    <t>&gt; 20 000</t>
  </si>
  <si>
    <t>Muy Severo</t>
  </si>
  <si>
    <t>**Cloruros</t>
  </si>
  <si>
    <t xml:space="preserve">    &gt; 2 000</t>
  </si>
  <si>
    <t>Perjudicial</t>
  </si>
  <si>
    <t>Corrosión de armaduras o elementos metálicos.</t>
  </si>
  <si>
    <t xml:space="preserve">**Sales Soluble Totales </t>
  </si>
  <si>
    <t xml:space="preserve">     &gt; 10 000</t>
  </si>
  <si>
    <t>Pérdida de resistencia mecánica por problema de lixiviación</t>
  </si>
  <si>
    <t>(mg/L)</t>
  </si>
  <si>
    <t>ANALISIS DE AGUA SUBTERRANEA</t>
  </si>
  <si>
    <t>F-LEM-P-SU.14.02</t>
  </si>
  <si>
    <t>METODO DE ENSAYONORMALIZADO PARA LA DETERMINACION CUANTITATIVA DE CLORUROS SOLUBLES EN SUELOS Y AGUA SUBTERRANEA</t>
  </si>
  <si>
    <t>NORMA  NTP 339.177</t>
  </si>
  <si>
    <t>Volumen de agua destilada</t>
  </si>
  <si>
    <t>Peso de suelo seco</t>
  </si>
  <si>
    <t>Alicuota Tomada</t>
  </si>
  <si>
    <t>Solucion estandar de Nitrato de Plata</t>
  </si>
  <si>
    <t>(AgNO₃ )</t>
  </si>
  <si>
    <t>Titulacion de la solucion Nitrato de Plata</t>
  </si>
  <si>
    <t>PH de ensayo</t>
  </si>
  <si>
    <t>Factor de Dilucion</t>
  </si>
  <si>
    <t>Mililitros de solucion usada</t>
  </si>
  <si>
    <t>Contenido de Cloruros</t>
  </si>
  <si>
    <t>F-LEM-P-SU.14.03</t>
  </si>
  <si>
    <t>CLIENTE</t>
  </si>
  <si>
    <t>DIRECCION **</t>
  </si>
  <si>
    <t>PROYECTO **</t>
  </si>
  <si>
    <t>UBICACIÓN **</t>
  </si>
  <si>
    <t>** Datos proporcionados por el cliente</t>
  </si>
  <si>
    <t>F. EMISIÓN</t>
  </si>
  <si>
    <t>CANTERA/SONDAJE **</t>
  </si>
  <si>
    <t>N° MUESTRA **</t>
  </si>
  <si>
    <t>TIPO DE MUESTRA**</t>
  </si>
  <si>
    <t>LUGAR DE ENSAYO</t>
  </si>
  <si>
    <t xml:space="preserve">LABORATORIO DE ENSAYO DE MATERIALES </t>
  </si>
  <si>
    <t>CODIGO DE LA MUESTRA</t>
  </si>
  <si>
    <t>FECHA DE RECEPCIÓN</t>
  </si>
  <si>
    <t>FECHA DE EJECUCIÓN</t>
  </si>
  <si>
    <t>Fin del Documento</t>
  </si>
  <si>
    <t>Versión : 03 (17-05-2021)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</si>
  <si>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</si>
  <si>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</si>
  <si>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</si>
  <si>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</si>
  <si>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Nota:</t>
  </si>
  <si>
    <t>- Los datos de identificación de la muestra son proporcionados por el cliente.</t>
  </si>
  <si>
    <t>Laboratorio de ensayo de materiales</t>
  </si>
  <si>
    <t>DIRECCIÓN **</t>
  </si>
  <si>
    <t>MÉTODO DE ENSAYO NORMALIZADO PARA LA DETERMINACIÓN CUANTITATIVA DE CLORUROS SOLUBLES EN SUELOS Y AGUA SUBTERRANEA</t>
  </si>
  <si>
    <t>CÓDIGO DE LA MUESTRA</t>
  </si>
  <si>
    <t>Titulación del suelo</t>
  </si>
  <si>
    <t>Titulación de la solución Nitrato de Plata</t>
  </si>
  <si>
    <t>Factor de Dilución</t>
  </si>
  <si>
    <t>ANÁLISIS DE SUELO</t>
  </si>
  <si>
    <t>Solución estandar de Nitrato de Plata (AgNO₃ )</t>
  </si>
  <si>
    <t>Mililitros de solución usada</t>
  </si>
  <si>
    <t>Fin del Informe</t>
  </si>
  <si>
    <t>RECEPCIÓN N°</t>
  </si>
  <si>
    <t>MUESTRA</t>
  </si>
  <si>
    <t>FECHA DE ENSAYO</t>
  </si>
  <si>
    <t>REALIZADO</t>
  </si>
  <si>
    <t>a</t>
  </si>
  <si>
    <t>b</t>
  </si>
  <si>
    <t>c</t>
  </si>
  <si>
    <t>d</t>
  </si>
  <si>
    <t>Titulacion del suelo (b/(a/c))</t>
  </si>
  <si>
    <t>e</t>
  </si>
  <si>
    <t>f</t>
  </si>
  <si>
    <t>g</t>
  </si>
  <si>
    <t>h</t>
  </si>
  <si>
    <t>i</t>
  </si>
  <si>
    <t>Contenido de Cloruros (((h-0.2)*e*1000)/d*g)</t>
  </si>
  <si>
    <t xml:space="preserve">Observaciones: </t>
  </si>
  <si>
    <t>…............................................................................................................................................................................</t>
  </si>
  <si>
    <t>Equipo utilizado</t>
  </si>
  <si>
    <t>Código</t>
  </si>
  <si>
    <t xml:space="preserve">Horno </t>
  </si>
  <si>
    <t>Balanza 0.01</t>
  </si>
  <si>
    <t>Versión : 04 (30-03-2023)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</si>
  <si>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</si>
  <si>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</si>
  <si>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OT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</si>
</sst>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.0"/>
    <numFmt numFmtId="165" formatCode="\L\ \-\ 0000"/>
    <numFmt numFmtId="166" formatCode="dd\-mmm\-yyyy"/>
    <numFmt numFmtId="167" formatCode="000"/>
    <numFmt numFmtId="168" formatCode="dd/mm/yyyy;@"/>
    <numFmt numFmtId="169" formatCode="0\ &quot;/ CO-06&quot;"/>
    <numFmt numFmtId="170" formatCode="#,##0.0"/>
    <numFmt numFmtId="171" formatCode="&quot;CERTIFICADO N°&quot;000&quot;-2020&quot;"/>
    <numFmt numFmtId="172" formatCode="00\1\-\ &quot;20 SU01&quot;"/>
    <numFmt numFmtId="173" formatCode="#,##0.000"/>
    <numFmt numFmtId="174" formatCode="0&quot;mg Cl¯/mL&quot;"/>
    <numFmt numFmtId="175" formatCode="0.000"/>
    <numFmt numFmtId="176" formatCode="dd\-mm\-yy;@"/>
    <numFmt numFmtId="177" formatCode="000&quot;-21 SU14&quot;"/>
    <numFmt numFmtId="178" formatCode="yyyy\-mm\-dd;@"/>
    <numFmt numFmtId="179" formatCode="&quot;INFORME DE ENSAYO N°&quot;000&quot;-26 SU14&quot;"/>
    <numFmt numFmtId="180" formatCode="000\-\ &quot;26&quot;"/>
    <numFmt numFmtId="181" formatCode="000\-&quot;SU-26&quot;"/>
    <numFmt numFmtId="182" formatCode="&quot;FORMATO F-LEM-P-SU-11.01&quot;"/>
    <numFmt numFmtId="183" formatCode="000\-&quot;H2O-26&quot;"/>
  </numFmts>
  <fonts count="3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8"/>
      <color theme="1"/>
      <name val="Times New Roman"/>
      <family val="1"/>
    </font>
    <font>
      <b/>
      <sz val="8"/>
      <name val="Times New Roman"/>
      <family val="1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8"/>
      <color theme="1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sz val="7.5"/>
      <name val="Arial"/>
      <family val="2"/>
    </font>
    <font>
      <b/>
      <sz val="8"/>
      <color theme="1"/>
      <name val="Arial"/>
      <family val="2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386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5" fillId="0" borderId="1" xfId="0" applyFont="1" applyBorder="1"/>
    <xf numFmtId="16" fontId="15" fillId="0" borderId="1" xfId="0" applyNumberFormat="1" applyFont="1" applyBorder="1"/>
    <xf numFmtId="2" fontId="15" fillId="0" borderId="1" xfId="0" applyNumberFormat="1" applyFont="1" applyBorder="1"/>
    <xf numFmtId="2" fontId="16" fillId="2" borderId="1" xfId="0" applyNumberFormat="1" applyFont="1" applyFill="1" applyBorder="1" applyAlignment="1">
      <alignment vertical="center" wrapText="1"/>
    </xf>
    <xf numFmtId="169" fontId="9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7" fillId="2" borderId="0" xfId="0" applyNumberFormat="1" applyFont="1" applyFill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hidden="1"/>
    </xf>
    <xf numFmtId="10" fontId="7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8" fillId="0" borderId="0" xfId="3" applyFont="1" applyAlignment="1">
      <alignment horizontal="right" vertical="center"/>
    </xf>
    <xf numFmtId="177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7" fontId="9" fillId="0" borderId="0" xfId="0" applyNumberFormat="1" applyFont="1" applyAlignment="1">
      <alignment vertical="center"/>
    </xf>
    <xf numFmtId="0" fontId="18" fillId="0" borderId="4" xfId="3" applyFont="1" applyBorder="1" applyAlignment="1">
      <alignment vertical="center"/>
    </xf>
    <xf numFmtId="0" fontId="18" fillId="0" borderId="3" xfId="3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8" fillId="0" borderId="3" xfId="3" applyFont="1" applyBorder="1" applyAlignment="1">
      <alignment horizontal="right" vertical="center"/>
    </xf>
    <xf numFmtId="17" fontId="9" fillId="0" borderId="5" xfId="0" applyNumberFormat="1" applyFont="1" applyBorder="1" applyAlignment="1">
      <alignment vertical="center"/>
    </xf>
    <xf numFmtId="0" fontId="9" fillId="0" borderId="6" xfId="3" applyFont="1" applyBorder="1" applyAlignment="1">
      <alignment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right" vertical="center"/>
    </xf>
    <xf numFmtId="0" fontId="19" fillId="0" borderId="0" xfId="0" applyFont="1" applyAlignment="1" applyProtection="1">
      <alignment vertical="center"/>
      <protection hidden="1"/>
    </xf>
    <xf numFmtId="176" fontId="9" fillId="0" borderId="7" xfId="0" applyNumberFormat="1" applyFont="1" applyBorder="1" applyAlignment="1" applyProtection="1">
      <alignment horizontal="left" vertical="center"/>
      <protection hidden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3" fontId="10" fillId="0" borderId="0" xfId="0" applyNumberFormat="1" applyFont="1" applyAlignment="1">
      <alignment vertical="center" wrapText="1"/>
    </xf>
    <xf numFmtId="3" fontId="10" fillId="0" borderId="7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8" xfId="0" applyFont="1" applyBorder="1" applyAlignment="1">
      <alignment horizontal="right" vertical="center"/>
    </xf>
    <xf numFmtId="0" fontId="25" fillId="0" borderId="7" xfId="0" applyFont="1" applyBorder="1" applyAlignment="1" applyProtection="1">
      <alignment vertical="center"/>
      <protection hidden="1"/>
    </xf>
    <xf numFmtId="0" fontId="18" fillId="0" borderId="27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3" applyFont="1" applyAlignment="1">
      <alignment vertical="center"/>
    </xf>
    <xf numFmtId="0" fontId="9" fillId="0" borderId="2" xfId="0" applyFont="1" applyBorder="1" applyAlignment="1">
      <alignment vertical="center"/>
    </xf>
    <xf numFmtId="0" fontId="18" fillId="0" borderId="0" xfId="3" applyFont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18" fillId="0" borderId="23" xfId="4" applyFont="1" applyBorder="1" applyAlignment="1">
      <alignment horizontal="left" vertical="center"/>
    </xf>
    <xf numFmtId="0" fontId="9" fillId="0" borderId="17" xfId="4" applyFont="1" applyBorder="1" applyAlignment="1">
      <alignment horizontal="right" vertical="center"/>
    </xf>
    <xf numFmtId="1" fontId="9" fillId="0" borderId="0" xfId="4" applyNumberFormat="1" applyFont="1" applyAlignment="1">
      <alignment vertical="center" wrapText="1"/>
    </xf>
    <xf numFmtId="3" fontId="10" fillId="0" borderId="7" xfId="0" applyNumberFormat="1" applyFont="1" applyBorder="1" applyAlignment="1">
      <alignment vertical="center" wrapText="1"/>
    </xf>
    <xf numFmtId="174" fontId="9" fillId="0" borderId="6" xfId="0" applyNumberFormat="1" applyFont="1" applyBorder="1" applyAlignment="1">
      <alignment vertical="center" wrapText="1"/>
    </xf>
    <xf numFmtId="173" fontId="9" fillId="0" borderId="6" xfId="0" applyNumberFormat="1" applyFont="1" applyBorder="1" applyAlignment="1">
      <alignment vertical="center" wrapText="1"/>
    </xf>
    <xf numFmtId="170" fontId="9" fillId="0" borderId="6" xfId="0" applyNumberFormat="1" applyFont="1" applyBorder="1" applyAlignment="1">
      <alignment vertical="center" wrapText="1"/>
    </xf>
    <xf numFmtId="173" fontId="9" fillId="0" borderId="8" xfId="0" applyNumberFormat="1" applyFont="1" applyBorder="1" applyAlignment="1">
      <alignment vertical="center" wrapText="1"/>
    </xf>
    <xf numFmtId="0" fontId="25" fillId="0" borderId="9" xfId="0" applyFont="1" applyBorder="1" applyAlignment="1" applyProtection="1">
      <alignment vertical="center"/>
      <protection hidden="1"/>
    </xf>
    <xf numFmtId="0" fontId="9" fillId="0" borderId="24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horizontal="right" vertical="center"/>
    </xf>
    <xf numFmtId="173" fontId="9" fillId="0" borderId="30" xfId="0" applyNumberFormat="1" applyFont="1" applyBorder="1" applyAlignment="1">
      <alignment horizontal="center" vertical="center" wrapText="1"/>
    </xf>
    <xf numFmtId="0" fontId="18" fillId="0" borderId="26" xfId="4" applyFont="1" applyBorder="1" applyAlignment="1">
      <alignment horizontal="right" vertical="center"/>
    </xf>
    <xf numFmtId="0" fontId="6" fillId="0" borderId="8" xfId="0" applyFont="1" applyBorder="1" applyAlignment="1" applyProtection="1">
      <alignment vertical="center"/>
      <protection hidden="1"/>
    </xf>
    <xf numFmtId="0" fontId="26" fillId="0" borderId="0" xfId="5" applyFont="1" applyAlignment="1">
      <alignment horizontal="right" vertical="center"/>
    </xf>
    <xf numFmtId="0" fontId="9" fillId="0" borderId="2" xfId="3" applyFont="1" applyBorder="1" applyAlignment="1">
      <alignment horizontal="center" vertical="center"/>
    </xf>
    <xf numFmtId="0" fontId="5" fillId="0" borderId="0" xfId="0" applyFont="1" applyProtection="1">
      <protection locked="0"/>
    </xf>
    <xf numFmtId="171" fontId="5" fillId="0" borderId="0" xfId="0" applyNumberFormat="1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10" fillId="0" borderId="0" xfId="0" applyFont="1" applyAlignment="1" applyProtection="1">
      <alignment vertical="center"/>
      <protection locked="0"/>
    </xf>
    <xf numFmtId="172" fontId="9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/>
      <protection locked="0"/>
    </xf>
    <xf numFmtId="165" fontId="5" fillId="0" borderId="0" xfId="0" applyNumberFormat="1" applyFont="1" applyAlignment="1" applyProtection="1">
      <alignment horizontal="left" vertical="center"/>
      <protection locked="0"/>
    </xf>
    <xf numFmtId="166" fontId="5" fillId="0" borderId="0" xfId="0" applyNumberFormat="1" applyFont="1" applyProtection="1">
      <protection locked="0"/>
    </xf>
    <xf numFmtId="177" fontId="9" fillId="0" borderId="0" xfId="0" applyNumberFormat="1" applyFont="1" applyAlignment="1" applyProtection="1">
      <alignment horizontal="left" vertical="center"/>
      <protection locked="0"/>
    </xf>
    <xf numFmtId="166" fontId="5" fillId="0" borderId="0" xfId="0" applyNumberFormat="1" applyFont="1" applyAlignment="1" applyProtection="1">
      <alignment horizontal="left"/>
      <protection locked="0"/>
    </xf>
    <xf numFmtId="168" fontId="5" fillId="0" borderId="0" xfId="0" applyNumberFormat="1" applyFont="1" applyAlignment="1" applyProtection="1">
      <alignment horizontal="left"/>
      <protection locked="0"/>
    </xf>
    <xf numFmtId="0" fontId="9" fillId="0" borderId="0" xfId="3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Protection="1">
      <protection locked="0"/>
    </xf>
    <xf numFmtId="173" fontId="9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19" fillId="0" borderId="0" xfId="0" applyFont="1" applyAlignment="1">
      <alignment vertical="center"/>
    </xf>
    <xf numFmtId="176" fontId="9" fillId="0" borderId="7" xfId="0" applyNumberFormat="1" applyFont="1" applyBorder="1" applyAlignment="1">
      <alignment horizontal="left" vertical="center"/>
    </xf>
    <xf numFmtId="0" fontId="5" fillId="0" borderId="6" xfId="0" applyFont="1" applyBorder="1"/>
    <xf numFmtId="0" fontId="9" fillId="0" borderId="0" xfId="4" applyFont="1" applyAlignment="1">
      <alignment vertical="center"/>
    </xf>
    <xf numFmtId="0" fontId="9" fillId="0" borderId="22" xfId="4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17" xfId="0" applyFont="1" applyBorder="1" applyAlignment="1">
      <alignment horizontal="right" vertical="center"/>
    </xf>
    <xf numFmtId="0" fontId="9" fillId="0" borderId="33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32" xfId="0" applyFont="1" applyBorder="1" applyAlignment="1">
      <alignment horizontal="right" vertical="center"/>
    </xf>
    <xf numFmtId="0" fontId="6" fillId="0" borderId="29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28" xfId="0" applyFont="1" applyBorder="1" applyAlignment="1">
      <alignment horizontal="right" vertical="center"/>
    </xf>
    <xf numFmtId="0" fontId="18" fillId="0" borderId="28" xfId="0" applyFont="1" applyBorder="1" applyAlignment="1">
      <alignment horizontal="right" vertical="center"/>
    </xf>
    <xf numFmtId="0" fontId="9" fillId="0" borderId="8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9" fillId="0" borderId="0" xfId="0" applyFont="1" applyAlignment="1">
      <alignment horizontal="left" vertical="center" indent="2"/>
    </xf>
    <xf numFmtId="0" fontId="19" fillId="0" borderId="0" xfId="0" applyFont="1"/>
    <xf numFmtId="0" fontId="9" fillId="0" borderId="0" xfId="0" applyFont="1"/>
    <xf numFmtId="2" fontId="24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7" xfId="0" applyFont="1" applyBorder="1"/>
    <xf numFmtId="2" fontId="9" fillId="0" borderId="0" xfId="0" applyNumberFormat="1" applyFont="1" applyAlignment="1">
      <alignment vertical="center" wrapText="1"/>
    </xf>
    <xf numFmtId="0" fontId="25" fillId="0" borderId="7" xfId="0" applyFont="1" applyBorder="1" applyAlignment="1">
      <alignment vertical="center"/>
    </xf>
    <xf numFmtId="174" fontId="9" fillId="0" borderId="0" xfId="0" applyNumberFormat="1" applyFont="1" applyAlignment="1">
      <alignment vertical="center" wrapText="1"/>
    </xf>
    <xf numFmtId="173" fontId="9" fillId="0" borderId="0" xfId="0" applyNumberFormat="1" applyFont="1" applyAlignment="1">
      <alignment vertical="center" wrapText="1"/>
    </xf>
    <xf numFmtId="170" fontId="9" fillId="0" borderId="0" xfId="0" applyNumberFormat="1" applyFont="1" applyAlignment="1">
      <alignment vertical="center" wrapText="1"/>
    </xf>
    <xf numFmtId="0" fontId="5" fillId="0" borderId="8" xfId="0" applyFont="1" applyBorder="1"/>
    <xf numFmtId="173" fontId="18" fillId="0" borderId="29" xfId="0" applyNumberFormat="1" applyFont="1" applyBorder="1" applyAlignment="1">
      <alignment vertical="center" wrapText="1"/>
    </xf>
    <xf numFmtId="2" fontId="18" fillId="0" borderId="29" xfId="0" applyNumberFormat="1" applyFont="1" applyBorder="1" applyAlignment="1">
      <alignment vertical="center" wrapText="1"/>
    </xf>
    <xf numFmtId="1" fontId="18" fillId="0" borderId="29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175" fontId="9" fillId="0" borderId="10" xfId="0" applyNumberFormat="1" applyFont="1" applyBorder="1" applyAlignment="1">
      <alignment horizontal="center" vertical="center" wrapText="1"/>
    </xf>
    <xf numFmtId="175" fontId="9" fillId="0" borderId="1" xfId="0" applyNumberFormat="1" applyFont="1" applyBorder="1" applyAlignment="1">
      <alignment horizontal="center" vertical="center" wrapText="1"/>
    </xf>
    <xf numFmtId="0" fontId="9" fillId="0" borderId="0" xfId="3" applyFont="1" applyAlignment="1">
      <alignment horizontal="left" vertical="center"/>
    </xf>
    <xf numFmtId="0" fontId="28" fillId="0" borderId="0" xfId="5" applyFont="1" applyAlignment="1">
      <alignment horizontal="left" vertical="center"/>
    </xf>
    <xf numFmtId="0" fontId="9" fillId="0" borderId="23" xfId="4" applyFont="1" applyBorder="1" applyAlignment="1">
      <alignment vertical="center"/>
    </xf>
    <xf numFmtId="0" fontId="27" fillId="0" borderId="0" xfId="0" applyFont="1" applyAlignment="1">
      <alignment vertical="center"/>
    </xf>
    <xf numFmtId="0" fontId="20" fillId="0" borderId="0" xfId="5" quotePrefix="1" applyFont="1" applyAlignment="1">
      <alignment horizontal="left" vertical="center"/>
    </xf>
    <xf numFmtId="0" fontId="20" fillId="0" borderId="0" xfId="5" quotePrefix="1" applyFont="1" applyAlignment="1">
      <alignment vertical="center" wrapText="1"/>
    </xf>
    <xf numFmtId="0" fontId="14" fillId="0" borderId="2" xfId="0" applyFont="1" applyBorder="1" applyAlignment="1">
      <alignment vertical="center"/>
    </xf>
    <xf numFmtId="0" fontId="1" fillId="0" borderId="0" xfId="0" applyFont="1" applyAlignment="1">
      <alignment horizontal="left" indent="1"/>
    </xf>
    <xf numFmtId="0" fontId="27" fillId="0" borderId="0" xfId="0" applyFont="1"/>
    <xf numFmtId="0" fontId="1" fillId="0" borderId="34" xfId="0" applyFont="1" applyBorder="1" applyAlignment="1">
      <alignment horizontal="left" indent="1"/>
    </xf>
    <xf numFmtId="0" fontId="1" fillId="0" borderId="34" xfId="0" applyFont="1" applyBorder="1" applyAlignment="1" applyProtection="1">
      <alignment horizontal="left" indent="1"/>
      <protection locked="0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1" fillId="0" borderId="0" xfId="4" applyAlignment="1">
      <alignment vertical="center"/>
    </xf>
    <xf numFmtId="167" fontId="20" fillId="0" borderId="0" xfId="0" quotePrefix="1" applyNumberFormat="1" applyFont="1" applyAlignment="1">
      <alignment horizontal="center" vertical="center" wrapText="1"/>
    </xf>
    <xf numFmtId="2" fontId="14" fillId="0" borderId="0" xfId="0" quotePrefix="1" applyNumberFormat="1" applyFont="1" applyAlignment="1">
      <alignment horizontal="center" vertical="center"/>
    </xf>
    <xf numFmtId="2" fontId="23" fillId="0" borderId="1" xfId="0" applyNumberFormat="1" applyFont="1" applyBorder="1" applyAlignment="1">
      <alignment vertical="center"/>
    </xf>
    <xf numFmtId="2" fontId="6" fillId="0" borderId="0" xfId="0" applyNumberFormat="1" applyFont="1"/>
    <xf numFmtId="164" fontId="14" fillId="0" borderId="0" xfId="0" quotePrefix="1" applyNumberFormat="1" applyFont="1" applyAlignment="1">
      <alignment horizontal="center" vertical="center"/>
    </xf>
    <xf numFmtId="0" fontId="1" fillId="0" borderId="0" xfId="0" applyFont="1" applyAlignment="1" applyProtection="1">
      <alignment horizontal="left" indent="1"/>
      <protection locked="0"/>
    </xf>
    <xf numFmtId="178" fontId="9" fillId="0" borderId="0" xfId="0" applyNumberFormat="1" applyFont="1" applyAlignment="1" applyProtection="1">
      <alignment horizontal="left" vertical="center"/>
      <protection locked="0"/>
    </xf>
    <xf numFmtId="178" fontId="9" fillId="0" borderId="7" xfId="0" applyNumberFormat="1" applyFont="1" applyBorder="1" applyAlignment="1" applyProtection="1">
      <alignment horizontal="left" vertical="center"/>
      <protection locked="0"/>
    </xf>
    <xf numFmtId="173" fontId="29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1" fontId="7" fillId="0" borderId="0" xfId="0" applyNumberFormat="1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6" fillId="0" borderId="0" xfId="0" applyFont="1" applyAlignment="1">
      <alignment horizontal="center" vertical="center"/>
    </xf>
    <xf numFmtId="0" fontId="29" fillId="0" borderId="22" xfId="0" applyFont="1" applyBorder="1" applyAlignment="1" applyProtection="1">
      <alignment horizontal="center" vertical="center"/>
      <protection locked="0"/>
    </xf>
    <xf numFmtId="0" fontId="29" fillId="0" borderId="19" xfId="0" applyFont="1" applyBorder="1" applyAlignment="1" applyProtection="1">
      <alignment horizontal="center" vertical="center"/>
      <protection locked="0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2" fontId="9" fillId="0" borderId="19" xfId="0" applyNumberFormat="1" applyFont="1" applyBorder="1" applyAlignment="1">
      <alignment horizontal="center" vertical="center" wrapText="1"/>
    </xf>
    <xf numFmtId="174" fontId="9" fillId="0" borderId="19" xfId="0" applyNumberFormat="1" applyFont="1" applyBorder="1" applyAlignment="1">
      <alignment horizontal="center" vertical="center" wrapText="1"/>
    </xf>
    <xf numFmtId="174" fontId="9" fillId="0" borderId="18" xfId="0" applyNumberFormat="1" applyFont="1" applyBorder="1" applyAlignment="1">
      <alignment horizontal="center" vertical="center" wrapText="1"/>
    </xf>
    <xf numFmtId="173" fontId="29" fillId="0" borderId="19" xfId="0" applyNumberFormat="1" applyFont="1" applyBorder="1" applyAlignment="1" applyProtection="1">
      <alignment horizontal="center" vertical="center" wrapText="1"/>
      <protection locked="0"/>
    </xf>
    <xf numFmtId="4" fontId="29" fillId="0" borderId="19" xfId="0" applyNumberFormat="1" applyFont="1" applyBorder="1" applyAlignment="1" applyProtection="1">
      <alignment horizontal="center" vertical="center" wrapText="1"/>
      <protection locked="0"/>
    </xf>
    <xf numFmtId="173" fontId="29" fillId="0" borderId="33" xfId="0" applyNumberFormat="1" applyFont="1" applyBorder="1" applyAlignment="1" applyProtection="1">
      <alignment horizontal="center" vertical="center" wrapText="1"/>
      <protection locked="0"/>
    </xf>
    <xf numFmtId="2" fontId="9" fillId="0" borderId="18" xfId="0" applyNumberFormat="1" applyFont="1" applyBorder="1" applyAlignment="1">
      <alignment vertical="center" wrapText="1"/>
    </xf>
    <xf numFmtId="174" fontId="9" fillId="0" borderId="18" xfId="0" applyNumberFormat="1" applyFont="1" applyBorder="1" applyAlignment="1">
      <alignment vertical="center" wrapText="1"/>
    </xf>
    <xf numFmtId="173" fontId="29" fillId="0" borderId="18" xfId="0" applyNumberFormat="1" applyFont="1" applyBorder="1" applyAlignment="1" applyProtection="1">
      <alignment vertical="center" wrapText="1"/>
      <protection locked="0"/>
    </xf>
    <xf numFmtId="4" fontId="29" fillId="0" borderId="18" xfId="0" applyNumberFormat="1" applyFont="1" applyBorder="1" applyAlignment="1" applyProtection="1">
      <alignment vertical="center" wrapText="1"/>
      <protection locked="0"/>
    </xf>
    <xf numFmtId="173" fontId="29" fillId="0" borderId="32" xfId="0" applyNumberFormat="1" applyFont="1" applyBorder="1" applyAlignment="1" applyProtection="1">
      <alignment vertical="center" wrapText="1"/>
      <protection locked="0"/>
    </xf>
    <xf numFmtId="0" fontId="29" fillId="0" borderId="17" xfId="0" applyFont="1" applyBorder="1" applyAlignment="1" applyProtection="1">
      <alignment vertical="center"/>
      <protection locked="0"/>
    </xf>
    <xf numFmtId="0" fontId="29" fillId="0" borderId="18" xfId="0" applyFont="1" applyBorder="1" applyAlignment="1" applyProtection="1">
      <alignment vertical="center"/>
      <protection locked="0"/>
    </xf>
    <xf numFmtId="0" fontId="29" fillId="0" borderId="18" xfId="0" applyFont="1" applyBorder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9" fillId="0" borderId="23" xfId="0" applyFont="1" applyBorder="1" applyAlignment="1" applyProtection="1">
      <alignment vertical="center"/>
      <protection hidden="1"/>
    </xf>
    <xf numFmtId="0" fontId="10" fillId="0" borderId="23" xfId="0" applyFont="1" applyBorder="1" applyAlignment="1" applyProtection="1">
      <alignment vertical="center"/>
      <protection hidden="1"/>
    </xf>
    <xf numFmtId="0" fontId="10" fillId="0" borderId="16" xfId="0" applyFont="1" applyBorder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0" fillId="0" borderId="25" xfId="0" applyFont="1" applyBorder="1" applyAlignment="1" applyProtection="1">
      <alignment vertical="center"/>
      <protection hidden="1"/>
    </xf>
    <xf numFmtId="0" fontId="10" fillId="0" borderId="10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0" borderId="2" xfId="0" applyFont="1" applyBorder="1" applyAlignment="1" applyProtection="1">
      <alignment vertical="center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1" fontId="29" fillId="0" borderId="22" xfId="4" applyNumberFormat="1" applyFont="1" applyBorder="1" applyAlignment="1" applyProtection="1">
      <alignment horizontal="center" vertical="center" wrapText="1"/>
      <protection locked="0"/>
    </xf>
    <xf numFmtId="170" fontId="29" fillId="0" borderId="19" xfId="0" applyNumberFormat="1" applyFont="1" applyBorder="1" applyAlignment="1" applyProtection="1">
      <alignment horizontal="center" vertical="center" wrapText="1"/>
      <protection locked="0"/>
    </xf>
    <xf numFmtId="173" fontId="29" fillId="0" borderId="30" xfId="0" applyNumberFormat="1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73" fontId="29" fillId="0" borderId="18" xfId="0" applyNumberFormat="1" applyFont="1" applyBorder="1" applyAlignment="1">
      <alignment horizontal="center" vertical="center" wrapText="1"/>
    </xf>
    <xf numFmtId="170" fontId="29" fillId="0" borderId="18" xfId="0" applyNumberFormat="1" applyFont="1" applyBorder="1" applyAlignment="1">
      <alignment horizontal="center" vertical="center" wrapText="1"/>
    </xf>
    <xf numFmtId="0" fontId="25" fillId="0" borderId="9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1" fontId="29" fillId="0" borderId="17" xfId="4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vertical="center"/>
    </xf>
    <xf numFmtId="180" fontId="9" fillId="0" borderId="0" xfId="0" applyNumberFormat="1" applyFont="1" applyAlignment="1" applyProtection="1">
      <alignment horizontal="left" vertical="center"/>
      <protection locked="0"/>
    </xf>
    <xf numFmtId="181" fontId="9" fillId="0" borderId="7" xfId="0" applyNumberFormat="1" applyFont="1" applyBorder="1" applyAlignment="1" applyProtection="1">
      <alignment horizontal="left" vertical="center"/>
      <protection locked="0"/>
    </xf>
    <xf numFmtId="0" fontId="2" fillId="2" borderId="35" xfId="0" applyFont="1" applyFill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0" fontId="13" fillId="2" borderId="36" xfId="0" applyFont="1" applyFill="1" applyBorder="1" applyAlignment="1">
      <alignment vertical="center"/>
    </xf>
    <xf numFmtId="0" fontId="5" fillId="0" borderId="37" xfId="0" applyFont="1" applyBorder="1" applyProtection="1">
      <protection hidden="1"/>
    </xf>
    <xf numFmtId="0" fontId="5" fillId="0" borderId="0" xfId="0" applyFont="1" applyProtection="1">
      <protection hidden="1"/>
    </xf>
    <xf numFmtId="0" fontId="2" fillId="2" borderId="3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5" fillId="0" borderId="39" xfId="0" applyFont="1" applyBorder="1" applyProtection="1">
      <protection hidden="1"/>
    </xf>
    <xf numFmtId="0" fontId="4" fillId="3" borderId="40" xfId="0" applyFont="1" applyFill="1" applyBorder="1" applyAlignment="1">
      <alignment vertical="center"/>
    </xf>
    <xf numFmtId="0" fontId="4" fillId="3" borderId="41" xfId="0" applyFont="1" applyFill="1" applyBorder="1" applyAlignment="1">
      <alignment vertical="center"/>
    </xf>
    <xf numFmtId="0" fontId="4" fillId="3" borderId="4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3" fillId="3" borderId="1" xfId="3" applyFont="1" applyFill="1" applyBorder="1" applyAlignment="1">
      <alignment vertical="center"/>
    </xf>
    <xf numFmtId="0" fontId="7" fillId="0" borderId="0" xfId="0" applyFont="1" applyProtection="1">
      <protection hidden="1"/>
    </xf>
    <xf numFmtId="0" fontId="18" fillId="3" borderId="0" xfId="3" applyFont="1" applyFill="1" applyAlignment="1">
      <alignment vertical="center"/>
    </xf>
    <xf numFmtId="0" fontId="18" fillId="3" borderId="0" xfId="3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17" fontId="9" fillId="3" borderId="0" xfId="0" applyNumberFormat="1" applyFont="1" applyFill="1" applyAlignment="1">
      <alignment vertical="center"/>
    </xf>
    <xf numFmtId="0" fontId="18" fillId="3" borderId="3" xfId="3" applyFont="1" applyFill="1" applyBorder="1" applyAlignment="1">
      <alignment vertical="center"/>
    </xf>
    <xf numFmtId="0" fontId="18" fillId="3" borderId="3" xfId="3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  <xf numFmtId="17" fontId="9" fillId="3" borderId="3" xfId="0" applyNumberFormat="1" applyFont="1" applyFill="1" applyBorder="1" applyAlignment="1">
      <alignment vertical="center"/>
    </xf>
    <xf numFmtId="0" fontId="21" fillId="3" borderId="0" xfId="3" applyFont="1" applyFill="1" applyAlignment="1">
      <alignment vertical="center" wrapText="1"/>
    </xf>
    <xf numFmtId="0" fontId="31" fillId="3" borderId="0" xfId="3" applyFont="1" applyFill="1" applyAlignment="1">
      <alignment vertical="center"/>
    </xf>
    <xf numFmtId="0" fontId="31" fillId="0" borderId="0" xfId="0" applyFont="1" applyProtection="1">
      <protection hidden="1"/>
    </xf>
    <xf numFmtId="0" fontId="31" fillId="3" borderId="0" xfId="0" applyFont="1" applyFill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14" fillId="3" borderId="0" xfId="0" applyFont="1" applyFill="1" applyAlignment="1">
      <alignment horizontal="center" vertical="center"/>
    </xf>
    <xf numFmtId="0" fontId="5" fillId="0" borderId="2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5" fillId="0" borderId="6" xfId="0" applyFont="1" applyBorder="1" applyProtection="1">
      <protection hidden="1"/>
    </xf>
    <xf numFmtId="167" fontId="32" fillId="2" borderId="0" xfId="0" quotePrefix="1" applyNumberFormat="1" applyFont="1" applyFill="1" applyAlignment="1">
      <alignment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14" fillId="2" borderId="27" xfId="4" applyFont="1" applyFill="1" applyBorder="1" applyAlignment="1">
      <alignment vertical="center"/>
    </xf>
    <xf numFmtId="167" fontId="14" fillId="2" borderId="10" xfId="0" quotePrefix="1" applyNumberFormat="1" applyFont="1" applyFill="1" applyBorder="1" applyAlignment="1">
      <alignment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vertical="center"/>
    </xf>
    <xf numFmtId="0" fontId="1" fillId="3" borderId="10" xfId="4" applyFill="1" applyBorder="1" applyAlignment="1">
      <alignment vertical="center"/>
    </xf>
    <xf numFmtId="2" fontId="33" fillId="2" borderId="7" xfId="0" applyNumberFormat="1" applyFont="1" applyFill="1" applyBorder="1" applyAlignment="1">
      <alignment horizontal="center" vertical="center"/>
    </xf>
    <xf numFmtId="0" fontId="17" fillId="0" borderId="0" xfId="0" applyFont="1" applyProtection="1">
      <protection hidden="1"/>
    </xf>
    <xf numFmtId="0" fontId="6" fillId="0" borderId="7" xfId="0" applyFont="1" applyBorder="1" applyAlignment="1" applyProtection="1">
      <alignment vertical="center"/>
      <protection hidden="1"/>
    </xf>
    <xf numFmtId="0" fontId="5" fillId="0" borderId="10" xfId="0" applyFont="1" applyBorder="1" applyProtection="1">
      <protection hidden="1"/>
    </xf>
    <xf numFmtId="0" fontId="31" fillId="3" borderId="10" xfId="3" applyFont="1" applyFill="1" applyBorder="1" applyAlignment="1">
      <alignment vertical="center"/>
    </xf>
    <xf numFmtId="2" fontId="14" fillId="2" borderId="1" xfId="4" applyNumberFormat="1" applyFont="1" applyFill="1" applyBorder="1" applyAlignment="1">
      <alignment horizontal="center" vertical="center"/>
    </xf>
    <xf numFmtId="0" fontId="23" fillId="2" borderId="27" xfId="0" applyFont="1" applyFill="1" applyBorder="1" applyAlignment="1">
      <alignment vertical="center"/>
    </xf>
    <xf numFmtId="0" fontId="14" fillId="3" borderId="10" xfId="4" applyFont="1" applyFill="1" applyBorder="1" applyAlignment="1">
      <alignment vertical="center"/>
    </xf>
    <xf numFmtId="0" fontId="23" fillId="2" borderId="28" xfId="0" applyFont="1" applyFill="1" applyBorder="1" applyAlignment="1">
      <alignment horizontal="center" vertical="center"/>
    </xf>
    <xf numFmtId="2" fontId="14" fillId="2" borderId="1" xfId="0" quotePrefix="1" applyNumberFormat="1" applyFont="1" applyFill="1" applyBorder="1" applyAlignment="1">
      <alignment horizontal="center" vertical="center"/>
    </xf>
    <xf numFmtId="0" fontId="6" fillId="0" borderId="6" xfId="0" applyFont="1" applyBorder="1" applyAlignment="1" applyProtection="1">
      <alignment vertical="center"/>
      <protection hidden="1"/>
    </xf>
    <xf numFmtId="0" fontId="2" fillId="0" borderId="3" xfId="0" applyFont="1" applyBorder="1" applyProtection="1">
      <protection hidden="1"/>
    </xf>
    <xf numFmtId="0" fontId="14" fillId="3" borderId="3" xfId="4" applyFont="1" applyFill="1" applyBorder="1" applyAlignment="1">
      <alignment vertical="center"/>
    </xf>
    <xf numFmtId="0" fontId="6" fillId="0" borderId="3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indent="1"/>
      <protection hidden="1"/>
    </xf>
    <xf numFmtId="0" fontId="14" fillId="3" borderId="0" xfId="4" applyFont="1" applyFill="1" applyAlignment="1">
      <alignment vertical="center"/>
    </xf>
    <xf numFmtId="0" fontId="19" fillId="0" borderId="0" xfId="0" applyFont="1" applyProtection="1">
      <protection hidden="1"/>
    </xf>
    <xf numFmtId="0" fontId="9" fillId="0" borderId="0" xfId="0" applyFont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167" fontId="14" fillId="2" borderId="0" xfId="0" quotePrefix="1" applyNumberFormat="1" applyFont="1" applyFill="1" applyAlignment="1">
      <alignment vertical="center"/>
    </xf>
    <xf numFmtId="0" fontId="14" fillId="0" borderId="0" xfId="0" applyFont="1" applyProtection="1">
      <protection hidden="1"/>
    </xf>
    <xf numFmtId="0" fontId="23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9" fillId="2" borderId="27" xfId="0" applyFont="1" applyFill="1" applyBorder="1" applyAlignment="1" applyProtection="1">
      <alignment horizontal="center" vertical="center"/>
      <protection locked="0"/>
    </xf>
    <xf numFmtId="0" fontId="9" fillId="2" borderId="28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left" indent="1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" fillId="0" borderId="43" xfId="0" applyFont="1" applyBorder="1" applyAlignment="1">
      <alignment horizontal="left" indent="1"/>
    </xf>
    <xf numFmtId="0" fontId="1" fillId="0" borderId="29" xfId="0" applyFont="1" applyBorder="1" applyAlignment="1">
      <alignment horizontal="left" indent="1"/>
    </xf>
    <xf numFmtId="0" fontId="0" fillId="0" borderId="29" xfId="0" applyBorder="1" applyAlignment="1">
      <alignment horizontal="left" indent="1"/>
    </xf>
    <xf numFmtId="16" fontId="0" fillId="0" borderId="29" xfId="0" applyNumberFormat="1" applyBorder="1" applyAlignment="1">
      <alignment horizontal="left" indent="1"/>
    </xf>
    <xf numFmtId="0" fontId="9" fillId="0" borderId="29" xfId="3" applyFont="1" applyBorder="1" applyAlignment="1">
      <alignment horizontal="left" vertical="center" indent="1"/>
    </xf>
    <xf numFmtId="0" fontId="9" fillId="0" borderId="44" xfId="3" applyFont="1" applyBorder="1" applyAlignment="1">
      <alignment horizontal="left" vertical="center" indent="1"/>
    </xf>
    <xf numFmtId="0" fontId="2" fillId="0" borderId="0" xfId="0" applyFont="1" applyAlignment="1">
      <alignment horizontal="right"/>
    </xf>
    <xf numFmtId="0" fontId="18" fillId="0" borderId="0" xfId="3" applyFont="1" applyAlignment="1">
      <alignment horizontal="right" vertical="center" wrapText="1"/>
    </xf>
    <xf numFmtId="180" fontId="9" fillId="0" borderId="0" xfId="0" applyNumberFormat="1" applyFont="1" applyAlignment="1">
      <alignment horizontal="left" vertical="center"/>
    </xf>
    <xf numFmtId="178" fontId="9" fillId="0" borderId="0" xfId="0" applyNumberFormat="1" applyFont="1" applyAlignment="1">
      <alignment horizontal="left" vertical="center"/>
    </xf>
    <xf numFmtId="178" fontId="9" fillId="0" borderId="7" xfId="0" applyNumberFormat="1" applyFont="1" applyBorder="1" applyAlignment="1" applyProtection="1">
      <alignment horizontal="left" vertical="center"/>
      <protection hidden="1"/>
    </xf>
    <xf numFmtId="183" fontId="9" fillId="0" borderId="7" xfId="0" applyNumberFormat="1" applyFont="1" applyBorder="1" applyAlignment="1" applyProtection="1">
      <alignment horizontal="left" vertical="center"/>
      <protection hidden="1"/>
    </xf>
    <xf numFmtId="0" fontId="23" fillId="3" borderId="1" xfId="3" applyFont="1" applyFill="1" applyBorder="1" applyAlignment="1">
      <alignment horizontal="center" vertical="center"/>
    </xf>
    <xf numFmtId="0" fontId="23" fillId="3" borderId="27" xfId="3" applyFont="1" applyFill="1" applyBorder="1" applyAlignment="1">
      <alignment horizontal="center" vertical="center"/>
    </xf>
    <xf numFmtId="0" fontId="23" fillId="3" borderId="28" xfId="3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82" fontId="22" fillId="0" borderId="0" xfId="0" applyNumberFormat="1" applyFont="1" applyAlignment="1" applyProtection="1">
      <alignment horizontal="center"/>
      <protection hidden="1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8" fillId="0" borderId="27" xfId="0" applyFont="1" applyBorder="1" applyAlignment="1" applyProtection="1">
      <alignment horizontal="center" vertical="center"/>
      <protection hidden="1"/>
    </xf>
    <xf numFmtId="0" fontId="18" fillId="0" borderId="28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31" fillId="3" borderId="0" xfId="3" applyFont="1" applyFill="1" applyAlignment="1">
      <alignment horizontal="center" vertical="center"/>
    </xf>
    <xf numFmtId="167" fontId="14" fillId="2" borderId="27" xfId="0" quotePrefix="1" applyNumberFormat="1" applyFont="1" applyFill="1" applyBorder="1" applyAlignment="1">
      <alignment horizontal="center" vertical="center"/>
    </xf>
    <xf numFmtId="167" fontId="14" fillId="2" borderId="28" xfId="0" quotePrefix="1" applyNumberFormat="1" applyFont="1" applyFill="1" applyBorder="1" applyAlignment="1">
      <alignment horizontal="center" vertical="center"/>
    </xf>
    <xf numFmtId="0" fontId="14" fillId="2" borderId="27" xfId="4" applyFont="1" applyFill="1" applyBorder="1" applyAlignment="1">
      <alignment horizontal="center" vertical="center"/>
    </xf>
    <xf numFmtId="0" fontId="14" fillId="2" borderId="28" xfId="4" applyFont="1" applyFill="1" applyBorder="1" applyAlignment="1">
      <alignment horizontal="center" vertical="center"/>
    </xf>
    <xf numFmtId="2" fontId="14" fillId="2" borderId="27" xfId="4" applyNumberFormat="1" applyFont="1" applyFill="1" applyBorder="1" applyAlignment="1">
      <alignment horizontal="center" vertical="center"/>
    </xf>
    <xf numFmtId="2" fontId="14" fillId="2" borderId="28" xfId="4" applyNumberFormat="1" applyFont="1" applyFill="1" applyBorder="1" applyAlignment="1">
      <alignment horizontal="center" vertical="center"/>
    </xf>
    <xf numFmtId="2" fontId="14" fillId="2" borderId="27" xfId="0" quotePrefix="1" applyNumberFormat="1" applyFont="1" applyFill="1" applyBorder="1" applyAlignment="1">
      <alignment horizontal="center" vertical="center"/>
    </xf>
    <xf numFmtId="2" fontId="14" fillId="2" borderId="28" xfId="0" quotePrefix="1" applyNumberFormat="1" applyFont="1" applyFill="1" applyBorder="1" applyAlignment="1">
      <alignment horizontal="center" vertical="center"/>
    </xf>
    <xf numFmtId="0" fontId="14" fillId="0" borderId="0" xfId="1" applyFont="1" applyBorder="1" applyAlignment="1" applyProtection="1">
      <alignment horizontal="center" vertical="center" wrapText="1"/>
    </xf>
    <xf numFmtId="0" fontId="14" fillId="2" borderId="0" xfId="0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 applyProtection="1">
      <alignment horizontal="center" vertical="center"/>
      <protection hidden="1"/>
    </xf>
    <xf numFmtId="0" fontId="14" fillId="2" borderId="27" xfId="0" applyFont="1" applyFill="1" applyBorder="1" applyAlignment="1" applyProtection="1">
      <alignment horizontal="center" vertical="center"/>
      <protection hidden="1"/>
    </xf>
    <xf numFmtId="0" fontId="14" fillId="2" borderId="28" xfId="0" applyFont="1" applyFill="1" applyBorder="1" applyAlignment="1" applyProtection="1">
      <alignment horizontal="center" vertical="center"/>
      <protection hidden="1"/>
    </xf>
    <xf numFmtId="0" fontId="18" fillId="3" borderId="0" xfId="3" applyFont="1" applyFill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0" xfId="3" applyFont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27" xfId="4" applyFont="1" applyBorder="1" applyAlignment="1">
      <alignment horizontal="center" vertical="center"/>
    </xf>
    <xf numFmtId="0" fontId="9" fillId="0" borderId="10" xfId="4" applyFont="1" applyBorder="1" applyAlignment="1">
      <alignment horizontal="center" vertical="center"/>
    </xf>
    <xf numFmtId="0" fontId="9" fillId="0" borderId="28" xfId="4" applyFont="1" applyBorder="1" applyAlignment="1">
      <alignment horizontal="center" vertical="center"/>
    </xf>
    <xf numFmtId="0" fontId="20" fillId="0" borderId="0" xfId="5" quotePrefix="1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79" fontId="22" fillId="0" borderId="0" xfId="0" applyNumberFormat="1" applyFont="1" applyAlignment="1" applyProtection="1">
      <alignment horizontal="center"/>
      <protection locked="0"/>
    </xf>
    <xf numFmtId="0" fontId="11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73" fontId="18" fillId="0" borderId="27" xfId="0" applyNumberFormat="1" applyFont="1" applyBorder="1" applyAlignment="1">
      <alignment horizontal="center" vertical="center" wrapText="1"/>
    </xf>
    <xf numFmtId="173" fontId="18" fillId="0" borderId="28" xfId="0" applyNumberFormat="1" applyFont="1" applyBorder="1" applyAlignment="1">
      <alignment horizontal="center" vertical="center" wrapText="1"/>
    </xf>
    <xf numFmtId="2" fontId="18" fillId="0" borderId="27" xfId="0" applyNumberFormat="1" applyFont="1" applyBorder="1" applyAlignment="1">
      <alignment horizontal="center" vertical="center" wrapText="1"/>
    </xf>
    <xf numFmtId="2" fontId="18" fillId="0" borderId="28" xfId="0" applyNumberFormat="1" applyFont="1" applyBorder="1" applyAlignment="1">
      <alignment horizontal="center" vertical="center" wrapText="1"/>
    </xf>
    <xf numFmtId="1" fontId="18" fillId="0" borderId="27" xfId="0" applyNumberFormat="1" applyFont="1" applyBorder="1" applyAlignment="1">
      <alignment horizontal="center" vertical="center"/>
    </xf>
    <xf numFmtId="1" fontId="18" fillId="0" borderId="28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 wrapText="1"/>
    </xf>
    <xf numFmtId="2" fontId="9" fillId="0" borderId="18" xfId="0" applyNumberFormat="1" applyFont="1" applyBorder="1" applyAlignment="1">
      <alignment horizontal="center" vertical="center" wrapText="1"/>
    </xf>
    <xf numFmtId="174" fontId="9" fillId="0" borderId="19" xfId="0" applyNumberFormat="1" applyFont="1" applyBorder="1" applyAlignment="1">
      <alignment horizontal="center" vertical="center" wrapText="1"/>
    </xf>
    <xf numFmtId="174" fontId="9" fillId="0" borderId="18" xfId="0" applyNumberFormat="1" applyFont="1" applyBorder="1" applyAlignment="1">
      <alignment horizontal="center" vertical="center" wrapText="1"/>
    </xf>
    <xf numFmtId="173" fontId="9" fillId="0" borderId="19" xfId="0" applyNumberFormat="1" applyFont="1" applyBorder="1" applyAlignment="1" applyProtection="1">
      <alignment horizontal="center" vertical="center" wrapText="1"/>
      <protection locked="0"/>
    </xf>
    <xf numFmtId="173" fontId="9" fillId="0" borderId="18" xfId="0" applyNumberFormat="1" applyFont="1" applyBorder="1" applyAlignment="1" applyProtection="1">
      <alignment horizontal="center" vertical="center" wrapText="1"/>
      <protection locked="0"/>
    </xf>
    <xf numFmtId="4" fontId="9" fillId="0" borderId="19" xfId="0" applyNumberFormat="1" applyFont="1" applyBorder="1" applyAlignment="1" applyProtection="1">
      <alignment horizontal="center" vertical="center" wrapText="1"/>
      <protection locked="0"/>
    </xf>
    <xf numFmtId="4" fontId="9" fillId="0" borderId="18" xfId="0" applyNumberFormat="1" applyFont="1" applyBorder="1" applyAlignment="1" applyProtection="1">
      <alignment horizontal="center" vertical="center" wrapText="1"/>
      <protection locked="0"/>
    </xf>
    <xf numFmtId="173" fontId="9" fillId="0" borderId="33" xfId="0" applyNumberFormat="1" applyFont="1" applyBorder="1" applyAlignment="1" applyProtection="1">
      <alignment horizontal="center" vertical="center" wrapText="1"/>
      <protection locked="0"/>
    </xf>
    <xf numFmtId="173" fontId="9" fillId="0" borderId="32" xfId="0" applyNumberFormat="1" applyFont="1" applyBorder="1" applyAlignment="1" applyProtection="1">
      <alignment horizontal="center" vertical="center" wrapText="1"/>
      <protection locked="0"/>
    </xf>
    <xf numFmtId="0" fontId="28" fillId="2" borderId="0" xfId="0" applyFont="1" applyFill="1" applyAlignment="1" applyProtection="1">
      <alignment horizontal="left" vertical="center" wrapText="1"/>
      <protection locked="0"/>
    </xf>
    <xf numFmtId="179" fontId="22" fillId="0" borderId="0" xfId="0" applyNumberFormat="1" applyFont="1" applyAlignment="1" applyProtection="1">
      <alignment horizontal="center" vertical="center"/>
      <protection hidden="1"/>
    </xf>
    <xf numFmtId="1" fontId="9" fillId="0" borderId="22" xfId="4" applyNumberFormat="1" applyFont="1" applyBorder="1" applyAlignment="1">
      <alignment horizontal="center" vertical="center" wrapText="1"/>
    </xf>
    <xf numFmtId="1" fontId="9" fillId="0" borderId="17" xfId="4" applyNumberFormat="1" applyFont="1" applyBorder="1" applyAlignment="1">
      <alignment horizontal="center" vertical="center" wrapText="1"/>
    </xf>
    <xf numFmtId="173" fontId="9" fillId="0" borderId="19" xfId="0" applyNumberFormat="1" applyFont="1" applyBorder="1" applyAlignment="1">
      <alignment horizontal="center" vertical="center" wrapText="1"/>
    </xf>
    <xf numFmtId="173" fontId="9" fillId="0" borderId="18" xfId="0" applyNumberFormat="1" applyFont="1" applyBorder="1" applyAlignment="1">
      <alignment horizontal="center" vertical="center" wrapText="1"/>
    </xf>
    <xf numFmtId="170" fontId="9" fillId="0" borderId="19" xfId="0" applyNumberFormat="1" applyFont="1" applyBorder="1" applyAlignment="1">
      <alignment horizontal="center" vertical="center" wrapText="1"/>
    </xf>
    <xf numFmtId="170" fontId="9" fillId="0" borderId="18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BBC88A76-677B-475D-9887-1F43275E0569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66145"/>
          <a:ext cx="62407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649605</xdr:colOff>
      <xdr:row>14</xdr:row>
      <xdr:rowOff>95250</xdr:rowOff>
    </xdr:from>
    <xdr:to>
      <xdr:col>5</xdr:col>
      <xdr:colOff>691830</xdr:colOff>
      <xdr:row>15</xdr:row>
      <xdr:rowOff>174090</xdr:rowOff>
    </xdr:to>
    <xdr:sp macro="" textlink="">
      <xdr:nvSpPr>
        <xdr:cNvPr id="3" name="8 CuadroTexto">
          <a:extLst>
            <a:ext uri="{FF2B5EF4-FFF2-40B4-BE49-F238E27FC236}">
              <a16:creationId xmlns:a16="http://schemas.microsoft.com/office/drawing/2014/main" id="{56515BAC-975C-432A-B19E-3AD06B02274C}"/>
            </a:ext>
          </a:extLst>
        </xdr:cNvPr>
        <xdr:cNvSpPr txBox="1"/>
      </xdr:nvSpPr>
      <xdr:spPr>
        <a:xfrm>
          <a:off x="1935480" y="3105150"/>
          <a:ext cx="2385375" cy="221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2</xdr:col>
      <xdr:colOff>649605</xdr:colOff>
      <xdr:row>15</xdr:row>
      <xdr:rowOff>171450</xdr:rowOff>
    </xdr:from>
    <xdr:to>
      <xdr:col>4</xdr:col>
      <xdr:colOff>678585</xdr:colOff>
      <xdr:row>16</xdr:row>
      <xdr:rowOff>189330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E3CCB945-4A63-478B-92A0-6D936B9A0E57}"/>
            </a:ext>
          </a:extLst>
        </xdr:cNvPr>
        <xdr:cNvSpPr txBox="1"/>
      </xdr:nvSpPr>
      <xdr:spPr>
        <a:xfrm>
          <a:off x="1935480" y="3324225"/>
          <a:ext cx="159108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2</xdr:col>
      <xdr:colOff>649605</xdr:colOff>
      <xdr:row>16</xdr:row>
      <xdr:rowOff>186690</xdr:rowOff>
    </xdr:from>
    <xdr:to>
      <xdr:col>4</xdr:col>
      <xdr:colOff>678585</xdr:colOff>
      <xdr:row>18</xdr:row>
      <xdr:rowOff>4545</xdr:rowOff>
    </xdr:to>
    <xdr:sp macro="" textlink="">
      <xdr:nvSpPr>
        <xdr:cNvPr id="5" name="8 CuadroTexto">
          <a:extLst>
            <a:ext uri="{FF2B5EF4-FFF2-40B4-BE49-F238E27FC236}">
              <a16:creationId xmlns:a16="http://schemas.microsoft.com/office/drawing/2014/main" id="{46CACD28-DA32-47EB-B726-C91414A4F167}"/>
            </a:ext>
          </a:extLst>
        </xdr:cNvPr>
        <xdr:cNvSpPr txBox="1"/>
      </xdr:nvSpPr>
      <xdr:spPr>
        <a:xfrm>
          <a:off x="1935480" y="3539490"/>
          <a:ext cx="159108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4</xdr:col>
      <xdr:colOff>680085</xdr:colOff>
      <xdr:row>15</xdr:row>
      <xdr:rowOff>171450</xdr:rowOff>
    </xdr:from>
    <xdr:to>
      <xdr:col>5</xdr:col>
      <xdr:colOff>693330</xdr:colOff>
      <xdr:row>16</xdr:row>
      <xdr:rowOff>189330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6381D196-FE1E-4850-B84B-D498FB353636}"/>
            </a:ext>
          </a:extLst>
        </xdr:cNvPr>
        <xdr:cNvSpPr txBox="1"/>
      </xdr:nvSpPr>
      <xdr:spPr>
        <a:xfrm>
          <a:off x="3528060" y="3324225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680085</xdr:colOff>
      <xdr:row>16</xdr:row>
      <xdr:rowOff>186690</xdr:rowOff>
    </xdr:from>
    <xdr:to>
      <xdr:col>5</xdr:col>
      <xdr:colOff>693330</xdr:colOff>
      <xdr:row>18</xdr:row>
      <xdr:rowOff>4545</xdr:rowOff>
    </xdr:to>
    <xdr:sp macro="" textlink="">
      <xdr:nvSpPr>
        <xdr:cNvPr id="7" name="8 CuadroTexto">
          <a:extLst>
            <a:ext uri="{FF2B5EF4-FFF2-40B4-BE49-F238E27FC236}">
              <a16:creationId xmlns:a16="http://schemas.microsoft.com/office/drawing/2014/main" id="{4501A254-F855-4767-9C49-A99409513DF9}"/>
            </a:ext>
          </a:extLst>
        </xdr:cNvPr>
        <xdr:cNvSpPr txBox="1"/>
      </xdr:nvSpPr>
      <xdr:spPr>
        <a:xfrm>
          <a:off x="3528060" y="3539490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X</a:t>
          </a: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5A0EC4E-BDE2-4543-8DDF-483D6AC2DAC4}"/>
            </a:ext>
          </a:extLst>
        </xdr:cNvPr>
        <xdr:cNvSpPr txBox="1"/>
      </xdr:nvSpPr>
      <xdr:spPr>
        <a:xfrm>
          <a:off x="9987915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114300</xdr:colOff>
      <xdr:row>43</xdr:row>
      <xdr:rowOff>142875</xdr:rowOff>
    </xdr:from>
    <xdr:to>
      <xdr:col>4</xdr:col>
      <xdr:colOff>286442</xdr:colOff>
      <xdr:row>47</xdr:row>
      <xdr:rowOff>21271</xdr:rowOff>
    </xdr:to>
    <xdr:sp macro="" textlink="">
      <xdr:nvSpPr>
        <xdr:cNvPr id="9" name="12 Rectángulo">
          <a:extLst>
            <a:ext uri="{FF2B5EF4-FFF2-40B4-BE49-F238E27FC236}">
              <a16:creationId xmlns:a16="http://schemas.microsoft.com/office/drawing/2014/main" id="{71866FEB-5184-4CD9-9284-17823B5958FC}"/>
            </a:ext>
          </a:extLst>
        </xdr:cNvPr>
        <xdr:cNvSpPr/>
      </xdr:nvSpPr>
      <xdr:spPr>
        <a:xfrm>
          <a:off x="1200150" y="9686925"/>
          <a:ext cx="1934267" cy="67849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362643</xdr:colOff>
      <xdr:row>43</xdr:row>
      <xdr:rowOff>150497</xdr:rowOff>
    </xdr:from>
    <xdr:to>
      <xdr:col>7</xdr:col>
      <xdr:colOff>217171</xdr:colOff>
      <xdr:row>47</xdr:row>
      <xdr:rowOff>12336</xdr:rowOff>
    </xdr:to>
    <xdr:sp macro="" textlink="">
      <xdr:nvSpPr>
        <xdr:cNvPr id="10" name="12 Rectángulo">
          <a:extLst>
            <a:ext uri="{FF2B5EF4-FFF2-40B4-BE49-F238E27FC236}">
              <a16:creationId xmlns:a16="http://schemas.microsoft.com/office/drawing/2014/main" id="{9BECAFD5-C4A2-4D3C-9969-0307868D24DD}"/>
            </a:ext>
          </a:extLst>
        </xdr:cNvPr>
        <xdr:cNvSpPr/>
      </xdr:nvSpPr>
      <xdr:spPr>
        <a:xfrm>
          <a:off x="3210618" y="9694547"/>
          <a:ext cx="2064328" cy="66193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 editAs="oneCell">
    <xdr:from>
      <xdr:col>3</xdr:col>
      <xdr:colOff>352425</xdr:colOff>
      <xdr:row>1</xdr:row>
      <xdr:rowOff>9525</xdr:rowOff>
    </xdr:from>
    <xdr:to>
      <xdr:col>4</xdr:col>
      <xdr:colOff>767821</xdr:colOff>
      <xdr:row>4</xdr:row>
      <xdr:rowOff>133350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2D4254B-866C-4662-804C-30C1C7CE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209550"/>
          <a:ext cx="1196446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327772</xdr:colOff>
      <xdr:row>45</xdr:row>
      <xdr:rowOff>432549</xdr:rowOff>
    </xdr:from>
    <xdr:to>
      <xdr:col>8</xdr:col>
      <xdr:colOff>297420</xdr:colOff>
      <xdr:row>51</xdr:row>
      <xdr:rowOff>108410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82787A-664B-42F9-B438-95E0A559E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966197" y="9814674"/>
          <a:ext cx="1407923" cy="1104611"/>
        </a:xfrm>
        <a:prstGeom prst="rect">
          <a:avLst/>
        </a:prstGeom>
      </xdr:spPr>
    </xdr:pic>
    <xdr:clientData/>
  </xdr:twoCellAnchor>
  <xdr:twoCellAnchor editAs="oneCell">
    <xdr:from>
      <xdr:col>8</xdr:col>
      <xdr:colOff>434340</xdr:colOff>
      <xdr:row>45</xdr:row>
      <xdr:rowOff>403860</xdr:rowOff>
    </xdr:from>
    <xdr:to>
      <xdr:col>10</xdr:col>
      <xdr:colOff>15293</xdr:colOff>
      <xdr:row>51</xdr:row>
      <xdr:rowOff>82013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C1F7D3-8E1E-468D-AC38-504B66837E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625340" y="97231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152401</xdr:colOff>
      <xdr:row>42</xdr:row>
      <xdr:rowOff>200024</xdr:rowOff>
    </xdr:from>
    <xdr:to>
      <xdr:col>10</xdr:col>
      <xdr:colOff>1</xdr:colOff>
      <xdr:row>49</xdr:row>
      <xdr:rowOff>152399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772026" y="8982074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44</xdr:row>
      <xdr:rowOff>68580</xdr:rowOff>
    </xdr:from>
    <xdr:to>
      <xdr:col>7</xdr:col>
      <xdr:colOff>7673</xdr:colOff>
      <xdr:row>49</xdr:row>
      <xdr:rowOff>173453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75F958-9D10-4A6A-8673-2D659DC951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3672840" y="93726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5EB0-722F-4550-9AB7-0D4175A408F1}">
  <dimension ref="A1:M54"/>
  <sheetViews>
    <sheetView showGridLines="0" zoomScaleNormal="100" zoomScaleSheetLayoutView="100" workbookViewId="0">
      <selection activeCell="G10" sqref="G10:H10"/>
    </sheetView>
  </sheetViews>
  <sheetFormatPr baseColWidth="10" defaultColWidth="10.33203125" defaultRowHeight="13.8" x14ac:dyDescent="0.25"/>
  <cols>
    <col min="1" max="1" width="16.33203125" style="222" customWidth="1"/>
    <col min="2" max="2" width="3" style="222" customWidth="1"/>
    <col min="3" max="5" width="11.6640625" style="222" customWidth="1"/>
    <col min="6" max="8" width="10.6640625" style="222" customWidth="1"/>
    <col min="9" max="9" width="7.6640625" style="222" customWidth="1"/>
    <col min="10" max="10" width="6.44140625" style="222" customWidth="1"/>
    <col min="11" max="11" width="8" style="222" customWidth="1"/>
    <col min="12" max="12" width="12.44140625" style="222" customWidth="1"/>
    <col min="13" max="13" width="17.33203125" style="222" customWidth="1"/>
    <col min="14" max="16384" width="10.33203125" style="222"/>
  </cols>
  <sheetData>
    <row r="1" spans="1:13" ht="15.75" customHeight="1" thickTop="1" x14ac:dyDescent="0.25">
      <c r="A1" s="218"/>
      <c r="B1" s="219"/>
      <c r="C1" s="219"/>
      <c r="D1" s="220"/>
      <c r="E1" s="220"/>
      <c r="F1" s="220"/>
      <c r="G1" s="220"/>
      <c r="H1" s="220"/>
      <c r="I1" s="221"/>
    </row>
    <row r="2" spans="1:13" ht="15.75" customHeight="1" x14ac:dyDescent="0.25">
      <c r="A2" s="223"/>
      <c r="B2" s="224"/>
      <c r="C2" s="224"/>
      <c r="D2" s="225"/>
      <c r="E2" s="225"/>
      <c r="F2" s="225"/>
      <c r="G2" s="225"/>
      <c r="H2" s="225"/>
      <c r="I2" s="226"/>
      <c r="L2" s="24" t="s">
        <v>64</v>
      </c>
      <c r="M2" s="292"/>
    </row>
    <row r="3" spans="1:13" ht="15.75" customHeight="1" x14ac:dyDescent="0.25">
      <c r="A3" s="223"/>
      <c r="B3" s="224"/>
      <c r="C3" s="224"/>
      <c r="D3" s="225"/>
      <c r="E3" s="225"/>
      <c r="F3" s="225"/>
      <c r="G3" s="225"/>
      <c r="H3" s="225"/>
      <c r="I3" s="226"/>
      <c r="L3" s="24" t="s">
        <v>87</v>
      </c>
      <c r="M3" s="293"/>
    </row>
    <row r="4" spans="1:13" ht="15.75" customHeight="1" x14ac:dyDescent="0.25">
      <c r="A4" s="223"/>
      <c r="B4" s="224"/>
      <c r="C4" s="224"/>
      <c r="D4" s="225"/>
      <c r="E4" s="225"/>
      <c r="F4" s="225"/>
      <c r="G4" s="225"/>
      <c r="H4" s="225"/>
      <c r="I4" s="226"/>
      <c r="L4" s="24" t="s">
        <v>66</v>
      </c>
      <c r="M4" s="293"/>
    </row>
    <row r="5" spans="1:13" ht="15.75" customHeight="1" thickBot="1" x14ac:dyDescent="0.3">
      <c r="A5" s="227"/>
      <c r="B5" s="228"/>
      <c r="C5" s="228"/>
      <c r="D5" s="228"/>
      <c r="E5" s="228"/>
      <c r="F5" s="228"/>
      <c r="G5" s="228"/>
      <c r="H5" s="228"/>
      <c r="I5" s="229"/>
      <c r="L5" s="24" t="s">
        <v>67</v>
      </c>
      <c r="M5" s="293"/>
    </row>
    <row r="6" spans="1:13" ht="15.9" customHeight="1" thickTop="1" x14ac:dyDescent="0.25">
      <c r="A6" s="230"/>
      <c r="B6" s="230"/>
      <c r="C6" s="230"/>
      <c r="D6" s="230"/>
      <c r="E6" s="230"/>
      <c r="F6" s="230"/>
      <c r="G6" s="230"/>
      <c r="H6" s="230"/>
      <c r="I6" s="230"/>
      <c r="L6" s="298"/>
      <c r="M6" s="294"/>
    </row>
    <row r="7" spans="1:13" ht="15.9" customHeight="1" x14ac:dyDescent="0.25">
      <c r="A7" s="307" t="s">
        <v>17</v>
      </c>
      <c r="B7" s="307"/>
      <c r="C7" s="307"/>
      <c r="D7" s="307"/>
      <c r="E7" s="307"/>
      <c r="F7" s="307"/>
      <c r="G7" s="307"/>
      <c r="H7" s="307"/>
      <c r="I7" s="307"/>
      <c r="L7" s="24" t="s">
        <v>97</v>
      </c>
      <c r="M7" s="294"/>
    </row>
    <row r="8" spans="1:13" ht="15.9" customHeight="1" x14ac:dyDescent="0.25">
      <c r="A8" s="308"/>
      <c r="B8" s="308"/>
      <c r="C8" s="308"/>
      <c r="D8" s="308"/>
      <c r="E8" s="308"/>
      <c r="F8" s="308"/>
      <c r="G8" s="308"/>
      <c r="H8" s="308"/>
      <c r="I8" s="308"/>
      <c r="L8" s="24" t="s">
        <v>69</v>
      </c>
      <c r="M8" s="295"/>
    </row>
    <row r="9" spans="1:13" ht="15.9" customHeight="1" x14ac:dyDescent="0.25">
      <c r="A9" s="231"/>
      <c r="B9" s="309" t="s">
        <v>98</v>
      </c>
      <c r="C9" s="310"/>
      <c r="D9" s="232" t="s">
        <v>16</v>
      </c>
      <c r="E9" s="309" t="s">
        <v>99</v>
      </c>
      <c r="F9" s="310"/>
      <c r="G9" s="309" t="s">
        <v>100</v>
      </c>
      <c r="H9" s="310"/>
      <c r="I9" s="231"/>
      <c r="L9" s="24" t="s">
        <v>121</v>
      </c>
      <c r="M9" s="294"/>
    </row>
    <row r="10" spans="1:13" ht="15.9" customHeight="1" x14ac:dyDescent="0.25">
      <c r="B10" s="304"/>
      <c r="C10" s="304"/>
      <c r="D10" s="233"/>
      <c r="E10" s="305"/>
      <c r="F10" s="306"/>
      <c r="G10" s="305"/>
      <c r="H10" s="306"/>
      <c r="I10"/>
      <c r="J10"/>
      <c r="K10" s="234"/>
      <c r="L10" s="298"/>
      <c r="M10" s="294"/>
    </row>
    <row r="11" spans="1:13" ht="15.9" customHeight="1" x14ac:dyDescent="0.25">
      <c r="A11" s="235"/>
      <c r="I11"/>
      <c r="J11"/>
      <c r="K11" s="234"/>
      <c r="L11" s="24" t="s">
        <v>89</v>
      </c>
      <c r="M11" s="294"/>
    </row>
    <row r="12" spans="1:13" ht="15.9" customHeight="1" x14ac:dyDescent="0.25">
      <c r="A12" s="235"/>
      <c r="B12" s="236"/>
      <c r="C12" s="237"/>
      <c r="D12" s="237"/>
      <c r="E12" s="237"/>
      <c r="F12" s="237"/>
      <c r="G12" s="237"/>
      <c r="H12" s="237"/>
      <c r="I12" s="238"/>
      <c r="J12" s="234"/>
      <c r="K12" s="234"/>
      <c r="L12" s="24" t="s">
        <v>76</v>
      </c>
      <c r="M12" s="295"/>
    </row>
    <row r="13" spans="1:13" ht="30" customHeight="1" x14ac:dyDescent="0.25">
      <c r="A13" s="315" t="s">
        <v>51</v>
      </c>
      <c r="B13" s="316"/>
      <c r="C13" s="316"/>
      <c r="D13" s="316"/>
      <c r="E13" s="316"/>
      <c r="F13" s="316"/>
      <c r="G13" s="316"/>
      <c r="H13" s="316"/>
      <c r="I13" s="317"/>
      <c r="J13" s="234"/>
      <c r="K13" s="234"/>
      <c r="L13" s="24" t="s">
        <v>77</v>
      </c>
      <c r="M13" s="295"/>
    </row>
    <row r="14" spans="1:13" ht="18" customHeight="1" x14ac:dyDescent="0.25">
      <c r="A14" s="318" t="s">
        <v>52</v>
      </c>
      <c r="B14" s="319"/>
      <c r="C14" s="319"/>
      <c r="D14" s="319"/>
      <c r="E14" s="319"/>
      <c r="F14" s="319"/>
      <c r="G14" s="319"/>
      <c r="H14" s="319"/>
      <c r="I14" s="320"/>
      <c r="J14" s="234"/>
      <c r="K14" s="234"/>
      <c r="L14" s="298"/>
      <c r="M14" s="294"/>
    </row>
    <row r="15" spans="1:13" ht="11.25" customHeight="1" x14ac:dyDescent="0.25">
      <c r="A15" s="239"/>
      <c r="B15" s="240"/>
      <c r="C15" s="241"/>
      <c r="D15" s="241"/>
      <c r="E15" s="241"/>
      <c r="F15" s="241"/>
      <c r="G15" s="241"/>
      <c r="H15" s="241"/>
      <c r="I15" s="242"/>
      <c r="J15" s="234"/>
      <c r="K15" s="234"/>
      <c r="L15" s="24" t="s">
        <v>70</v>
      </c>
      <c r="M15" s="296"/>
    </row>
    <row r="16" spans="1:13" ht="15.9" customHeight="1" x14ac:dyDescent="0.25">
      <c r="C16" s="321"/>
      <c r="D16" s="321"/>
      <c r="E16" s="321"/>
      <c r="G16" s="321"/>
      <c r="H16" s="321"/>
      <c r="I16" s="243"/>
      <c r="K16" s="234"/>
      <c r="L16" s="24" t="s">
        <v>71</v>
      </c>
      <c r="M16" s="296"/>
    </row>
    <row r="17" spans="1:13" ht="15.9" customHeight="1" x14ac:dyDescent="0.25">
      <c r="C17" s="244"/>
      <c r="D17" s="245"/>
      <c r="E17" s="246"/>
      <c r="G17" s="244"/>
      <c r="I17" s="36"/>
      <c r="K17" s="234"/>
      <c r="L17" s="24" t="s">
        <v>72</v>
      </c>
      <c r="M17" s="297"/>
    </row>
    <row r="18" spans="1:13" ht="15.9" customHeight="1" x14ac:dyDescent="0.25">
      <c r="C18" s="244"/>
      <c r="D18" s="245"/>
      <c r="E18" s="246"/>
      <c r="G18" s="244"/>
      <c r="I18" s="247"/>
      <c r="K18" s="234"/>
      <c r="L18" s="248"/>
    </row>
    <row r="19" spans="1:13" ht="12" customHeight="1" x14ac:dyDescent="0.25">
      <c r="A19" s="249"/>
      <c r="B19" s="249"/>
      <c r="C19" s="249"/>
      <c r="D19" s="249"/>
      <c r="E19" s="249"/>
      <c r="F19" s="249"/>
      <c r="G19" s="249"/>
      <c r="H19" s="249"/>
      <c r="I19" s="249"/>
      <c r="K19" s="234"/>
    </row>
    <row r="20" spans="1:13" ht="18.75" customHeight="1" x14ac:dyDescent="0.25">
      <c r="A20" s="38"/>
      <c r="B20" s="250"/>
      <c r="C20" s="250"/>
      <c r="D20" s="250"/>
      <c r="E20" s="250"/>
      <c r="F20" s="250"/>
      <c r="G20" s="250"/>
      <c r="H20" s="250"/>
      <c r="I20" s="40"/>
      <c r="J20" s="234"/>
      <c r="K20" s="14"/>
    </row>
    <row r="21" spans="1:13" ht="18.75" customHeight="1" x14ac:dyDescent="0.25">
      <c r="A21" s="251"/>
      <c r="H21" s="252"/>
      <c r="I21" s="253"/>
      <c r="J21" s="234"/>
      <c r="K21" s="15"/>
    </row>
    <row r="22" spans="1:13" ht="18.75" customHeight="1" x14ac:dyDescent="0.25">
      <c r="A22" s="251"/>
      <c r="B22" s="254" t="s">
        <v>101</v>
      </c>
      <c r="C22" s="255" t="s">
        <v>53</v>
      </c>
      <c r="D22" s="256"/>
      <c r="E22" s="256"/>
      <c r="F22" s="257" t="s">
        <v>22</v>
      </c>
      <c r="G22" s="322">
        <v>300</v>
      </c>
      <c r="H22" s="323"/>
      <c r="I22" s="253"/>
      <c r="J22" s="234"/>
      <c r="K22" s="15"/>
    </row>
    <row r="23" spans="1:13" ht="18.75" customHeight="1" x14ac:dyDescent="0.25">
      <c r="A23" s="251"/>
      <c r="B23" s="254" t="s">
        <v>102</v>
      </c>
      <c r="C23" s="258" t="s">
        <v>54</v>
      </c>
      <c r="D23" s="259"/>
      <c r="E23" s="259"/>
      <c r="F23" s="257" t="s">
        <v>23</v>
      </c>
      <c r="G23" s="324">
        <v>100</v>
      </c>
      <c r="H23" s="325"/>
      <c r="I23" s="260"/>
      <c r="J23" s="261"/>
      <c r="K23" s="15"/>
    </row>
    <row r="24" spans="1:13" ht="18.75" customHeight="1" x14ac:dyDescent="0.25">
      <c r="A24" s="251"/>
      <c r="B24" s="254" t="s">
        <v>103</v>
      </c>
      <c r="C24" s="258" t="s">
        <v>55</v>
      </c>
      <c r="D24" s="259"/>
      <c r="E24" s="259"/>
      <c r="F24" s="257" t="s">
        <v>22</v>
      </c>
      <c r="G24" s="324">
        <v>30</v>
      </c>
      <c r="H24" s="325"/>
      <c r="I24" s="262"/>
      <c r="J24" s="234"/>
      <c r="K24" s="234"/>
    </row>
    <row r="25" spans="1:13" ht="18.75" customHeight="1" x14ac:dyDescent="0.25">
      <c r="A25" s="251"/>
      <c r="B25" s="254" t="s">
        <v>104</v>
      </c>
      <c r="C25" s="258" t="s">
        <v>105</v>
      </c>
      <c r="D25" s="259"/>
      <c r="E25" s="259"/>
      <c r="F25" s="257"/>
      <c r="G25" s="324">
        <v>10</v>
      </c>
      <c r="H25" s="325"/>
      <c r="I25" s="262"/>
      <c r="J25" s="234"/>
      <c r="K25" s="234"/>
    </row>
    <row r="26" spans="1:13" ht="18.75" customHeight="1" x14ac:dyDescent="0.25">
      <c r="A26" s="251"/>
      <c r="B26" s="254" t="s">
        <v>106</v>
      </c>
      <c r="C26" s="258" t="s">
        <v>58</v>
      </c>
      <c r="D26" s="259"/>
      <c r="E26" s="259"/>
      <c r="F26" s="257"/>
      <c r="G26" s="326"/>
      <c r="H26" s="327"/>
      <c r="I26" s="262"/>
      <c r="J26" s="234"/>
      <c r="K26" s="234"/>
    </row>
    <row r="27" spans="1:13" ht="18.75" customHeight="1" x14ac:dyDescent="0.25">
      <c r="A27" s="251"/>
      <c r="B27" s="254" t="s">
        <v>107</v>
      </c>
      <c r="C27" s="258" t="s">
        <v>59</v>
      </c>
      <c r="D27" s="259"/>
      <c r="E27" s="259"/>
      <c r="F27" s="257"/>
      <c r="G27" s="328"/>
      <c r="H27" s="329"/>
      <c r="I27" s="262"/>
      <c r="J27" s="234"/>
      <c r="K27" s="234"/>
    </row>
    <row r="28" spans="1:13" ht="18.75" customHeight="1" x14ac:dyDescent="0.25">
      <c r="A28" s="251"/>
      <c r="B28" s="254" t="s">
        <v>108</v>
      </c>
      <c r="C28" s="258" t="s">
        <v>60</v>
      </c>
      <c r="D28" s="263"/>
      <c r="E28" s="263"/>
      <c r="F28" s="257" t="s">
        <v>22</v>
      </c>
      <c r="G28" s="328"/>
      <c r="H28" s="329"/>
      <c r="I28" s="262"/>
      <c r="J28" s="234"/>
      <c r="K28" s="234"/>
    </row>
    <row r="29" spans="1:13" ht="18.75" customHeight="1" x14ac:dyDescent="0.25">
      <c r="A29" s="251"/>
      <c r="B29" s="254" t="s">
        <v>109</v>
      </c>
      <c r="C29" s="258" t="s">
        <v>61</v>
      </c>
      <c r="D29" s="264"/>
      <c r="E29" s="264"/>
      <c r="F29" s="257" t="s">
        <v>22</v>
      </c>
      <c r="G29" s="265"/>
      <c r="H29" s="265"/>
      <c r="I29" s="262"/>
      <c r="J29" s="234"/>
      <c r="K29" s="234"/>
    </row>
    <row r="30" spans="1:13" ht="18.75" customHeight="1" x14ac:dyDescent="0.25">
      <c r="A30" s="251"/>
      <c r="B30" s="254" t="s">
        <v>110</v>
      </c>
      <c r="C30" s="266" t="s">
        <v>111</v>
      </c>
      <c r="D30" s="267"/>
      <c r="E30" s="267"/>
      <c r="F30" s="268" t="s">
        <v>26</v>
      </c>
      <c r="G30" s="269"/>
      <c r="H30" s="269"/>
      <c r="I30" s="262"/>
      <c r="J30" s="234"/>
      <c r="K30" s="234"/>
    </row>
    <row r="31" spans="1:13" ht="18.75" customHeight="1" x14ac:dyDescent="0.25">
      <c r="A31" s="270"/>
      <c r="I31" s="262"/>
      <c r="J31" s="234"/>
      <c r="K31" s="234"/>
    </row>
    <row r="32" spans="1:13" ht="18.75" customHeight="1" x14ac:dyDescent="0.25">
      <c r="A32" s="251"/>
      <c r="I32" s="262"/>
      <c r="J32" s="234"/>
      <c r="K32" s="234"/>
    </row>
    <row r="33" spans="1:11" ht="18.75" customHeight="1" x14ac:dyDescent="0.25">
      <c r="A33" s="250"/>
      <c r="B33" s="271"/>
      <c r="C33" s="272"/>
      <c r="D33" s="272"/>
      <c r="E33" s="272"/>
      <c r="F33" s="272"/>
      <c r="G33" s="272"/>
      <c r="H33" s="272"/>
      <c r="I33" s="273"/>
      <c r="J33" s="234"/>
      <c r="K33" s="234"/>
    </row>
    <row r="34" spans="1:11" ht="18.75" customHeight="1" x14ac:dyDescent="0.25">
      <c r="A34" s="274" t="s">
        <v>112</v>
      </c>
      <c r="B34" s="275"/>
      <c r="C34" s="276"/>
      <c r="D34" s="276"/>
      <c r="E34" s="276"/>
      <c r="F34" s="276"/>
      <c r="G34" s="276"/>
      <c r="H34" s="276"/>
      <c r="I34" s="51"/>
      <c r="J34" s="234"/>
      <c r="K34" s="234"/>
    </row>
    <row r="35" spans="1:11" ht="18.75" customHeight="1" x14ac:dyDescent="0.25">
      <c r="A35" s="277" t="s">
        <v>113</v>
      </c>
      <c r="B35" s="275"/>
      <c r="C35" s="276"/>
      <c r="D35" s="276"/>
      <c r="E35" s="276"/>
      <c r="F35" s="276"/>
      <c r="G35" s="276"/>
      <c r="H35" s="276"/>
      <c r="I35" s="51"/>
      <c r="J35" s="234"/>
      <c r="K35" s="234"/>
    </row>
    <row r="36" spans="1:11" ht="18.75" customHeight="1" x14ac:dyDescent="0.25">
      <c r="A36" s="278"/>
      <c r="B36" s="275"/>
      <c r="C36" s="276"/>
      <c r="D36" s="276"/>
      <c r="E36" s="276"/>
      <c r="F36" s="276"/>
      <c r="G36" s="276"/>
      <c r="H36" s="276"/>
      <c r="I36" s="51"/>
      <c r="J36" s="234"/>
      <c r="K36" s="234"/>
    </row>
    <row r="37" spans="1:11" ht="18.75" customHeight="1" x14ac:dyDescent="0.25">
      <c r="A37" s="279"/>
      <c r="B37" s="277"/>
      <c r="C37" s="280"/>
      <c r="D37" s="281"/>
      <c r="E37" s="281"/>
      <c r="F37" s="281"/>
      <c r="G37" s="282"/>
      <c r="H37" s="283"/>
      <c r="I37" s="51"/>
      <c r="J37" s="234"/>
      <c r="K37" s="234"/>
    </row>
    <row r="38" spans="1:11" ht="18.75" customHeight="1" x14ac:dyDescent="0.25">
      <c r="A38" s="284"/>
      <c r="B38" s="284"/>
      <c r="C38" s="285"/>
      <c r="D38" s="285"/>
      <c r="E38" s="285"/>
      <c r="F38" s="286"/>
      <c r="G38" s="286"/>
      <c r="H38" s="286"/>
      <c r="I38" s="284"/>
      <c r="J38" s="234"/>
      <c r="K38" s="234"/>
    </row>
    <row r="39" spans="1:11" ht="18.75" customHeight="1" x14ac:dyDescent="0.25">
      <c r="A39" s="311"/>
      <c r="B39" s="311"/>
      <c r="C39" s="312" t="s">
        <v>114</v>
      </c>
      <c r="D39" s="312"/>
      <c r="E39" s="313" t="s">
        <v>115</v>
      </c>
      <c r="F39" s="314"/>
      <c r="G39" s="286"/>
      <c r="H39" s="286"/>
      <c r="I39" s="284"/>
      <c r="J39" s="234"/>
      <c r="K39" s="234"/>
    </row>
    <row r="40" spans="1:11" ht="18.75" customHeight="1" x14ac:dyDescent="0.25">
      <c r="A40" s="331"/>
      <c r="B40" s="331"/>
      <c r="C40" s="332" t="s">
        <v>116</v>
      </c>
      <c r="D40" s="332"/>
      <c r="E40" s="287"/>
      <c r="F40" s="288"/>
      <c r="G40" s="286"/>
      <c r="H40" s="286"/>
      <c r="I40" s="284"/>
      <c r="J40" s="234"/>
      <c r="K40" s="234"/>
    </row>
    <row r="41" spans="1:11" ht="18.75" customHeight="1" x14ac:dyDescent="0.25">
      <c r="A41" s="331"/>
      <c r="B41" s="331"/>
      <c r="C41" s="333" t="s">
        <v>117</v>
      </c>
      <c r="D41" s="334"/>
      <c r="E41" s="287"/>
      <c r="F41" s="288"/>
      <c r="G41" s="286"/>
      <c r="H41" s="286"/>
      <c r="I41" s="284"/>
      <c r="J41" s="234"/>
      <c r="K41" s="234"/>
    </row>
    <row r="42" spans="1:11" ht="15.9" customHeight="1" x14ac:dyDescent="0.25">
      <c r="A42" s="284"/>
      <c r="B42" s="52"/>
      <c r="C42" s="52"/>
      <c r="D42" s="52"/>
      <c r="E42" s="52"/>
      <c r="F42" s="52"/>
      <c r="G42" s="52"/>
      <c r="H42" s="51"/>
      <c r="I42" s="51"/>
      <c r="J42" s="234"/>
      <c r="K42" s="234"/>
    </row>
    <row r="43" spans="1:11" ht="15.9" customHeight="1" x14ac:dyDescent="0.25">
      <c r="A43" s="284"/>
      <c r="B43" s="52"/>
      <c r="C43" s="52"/>
      <c r="D43" s="52"/>
      <c r="E43" s="52"/>
      <c r="F43" s="52"/>
      <c r="G43" s="52"/>
      <c r="H43" s="51"/>
      <c r="I43" s="51"/>
      <c r="J43" s="234"/>
      <c r="K43" s="234"/>
    </row>
    <row r="44" spans="1:11" ht="15.9" customHeight="1" x14ac:dyDescent="0.25">
      <c r="A44" s="284"/>
      <c r="B44" s="52"/>
      <c r="C44" s="52"/>
      <c r="D44" s="52"/>
      <c r="E44" s="52"/>
      <c r="F44" s="52"/>
      <c r="G44" s="52"/>
      <c r="H44" s="51"/>
      <c r="I44" s="51"/>
      <c r="J44" s="234"/>
      <c r="K44" s="234"/>
    </row>
    <row r="45" spans="1:11" ht="15.9" customHeight="1" x14ac:dyDescent="0.25">
      <c r="A45" s="284"/>
      <c r="B45" s="52"/>
      <c r="C45" s="52"/>
      <c r="D45" s="52"/>
      <c r="E45" s="52"/>
      <c r="F45" s="52"/>
      <c r="G45" s="52"/>
      <c r="H45" s="51"/>
      <c r="I45" s="51"/>
      <c r="J45" s="234"/>
      <c r="K45" s="234"/>
    </row>
    <row r="46" spans="1:11" ht="15.9" customHeight="1" x14ac:dyDescent="0.25">
      <c r="A46" s="289"/>
      <c r="B46" s="52"/>
      <c r="I46" s="51"/>
      <c r="J46" s="234"/>
      <c r="K46" s="234"/>
    </row>
    <row r="47" spans="1:11" ht="15.9" customHeight="1" x14ac:dyDescent="0.25">
      <c r="A47" s="279"/>
      <c r="B47" s="52"/>
      <c r="C47" s="52"/>
      <c r="D47" s="52"/>
      <c r="E47" s="52"/>
      <c r="F47" s="52"/>
      <c r="G47" s="52"/>
      <c r="H47" s="51"/>
      <c r="I47" s="51"/>
      <c r="J47" s="234"/>
      <c r="K47" s="234"/>
    </row>
    <row r="48" spans="1:11" ht="15.9" customHeight="1" x14ac:dyDescent="0.25">
      <c r="B48" s="335"/>
      <c r="C48" s="335"/>
      <c r="D48" s="335"/>
      <c r="E48" s="335"/>
      <c r="F48" s="335"/>
      <c r="G48" s="335"/>
      <c r="H48" s="236"/>
      <c r="I48" s="51"/>
      <c r="J48" s="234"/>
      <c r="K48" s="234"/>
    </row>
    <row r="49" spans="1:11" ht="15.9" customHeight="1" x14ac:dyDescent="0.25">
      <c r="A49" s="290" t="s">
        <v>19</v>
      </c>
      <c r="B49" s="52"/>
      <c r="C49" s="52"/>
      <c r="D49" s="52"/>
      <c r="E49" s="52"/>
      <c r="F49" s="52"/>
      <c r="G49" s="52"/>
      <c r="H49" s="51"/>
      <c r="I49" s="51"/>
      <c r="J49" s="234"/>
      <c r="K49" s="234"/>
    </row>
    <row r="50" spans="1:11" ht="15.9" customHeight="1" x14ac:dyDescent="0.25">
      <c r="A50" s="290" t="s">
        <v>118</v>
      </c>
      <c r="B50" s="51"/>
      <c r="C50" s="51"/>
      <c r="D50" s="291" t="s">
        <v>119</v>
      </c>
      <c r="E50" s="51"/>
      <c r="F50" s="51"/>
      <c r="G50" s="51"/>
      <c r="H50" s="51"/>
      <c r="I50" s="51"/>
      <c r="J50" s="234"/>
      <c r="K50" s="234"/>
    </row>
    <row r="51" spans="1:11" ht="15.9" customHeight="1" x14ac:dyDescent="0.25"/>
    <row r="52" spans="1:11" ht="30.75" customHeight="1" x14ac:dyDescent="0.25">
      <c r="A52" s="330" t="s">
        <v>120</v>
      </c>
      <c r="B52" s="330"/>
      <c r="C52" s="330"/>
      <c r="D52" s="330"/>
      <c r="E52" s="330"/>
      <c r="F52" s="330"/>
      <c r="G52" s="330"/>
      <c r="H52" s="330"/>
      <c r="I52" s="330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48" name="Rango3_3_1_1_1_1_1_2_1"/>
  </protectedRanges>
  <mergeCells count="29">
    <mergeCell ref="A52:I52"/>
    <mergeCell ref="A40:B40"/>
    <mergeCell ref="C40:D40"/>
    <mergeCell ref="A41:B41"/>
    <mergeCell ref="C41:D41"/>
    <mergeCell ref="B48:D48"/>
    <mergeCell ref="E48:G48"/>
    <mergeCell ref="A39:B39"/>
    <mergeCell ref="C39:D39"/>
    <mergeCell ref="E39:F39"/>
    <mergeCell ref="A13:I13"/>
    <mergeCell ref="A14:I14"/>
    <mergeCell ref="C16:E16"/>
    <mergeCell ref="G16:H16"/>
    <mergeCell ref="G22:H22"/>
    <mergeCell ref="G23:H23"/>
    <mergeCell ref="G24:H24"/>
    <mergeCell ref="G25:H25"/>
    <mergeCell ref="G26:H26"/>
    <mergeCell ref="G27:H27"/>
    <mergeCell ref="G28:H28"/>
    <mergeCell ref="B10:C10"/>
    <mergeCell ref="E10:F10"/>
    <mergeCell ref="G10:H10"/>
    <mergeCell ref="A7:I7"/>
    <mergeCell ref="A8:I8"/>
    <mergeCell ref="B9:C9"/>
    <mergeCell ref="E9:F9"/>
    <mergeCell ref="G9:H9"/>
  </mergeCells>
  <printOptions horizontalCentered="1" verticalCentered="1"/>
  <pageMargins left="0.78740157480314965" right="0.78740157480314965" top="0.78740157480314965" bottom="0" header="0" footer="0"/>
  <pageSetup paperSize="9" scale="83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S54"/>
  <sheetViews>
    <sheetView showGridLines="0" tabSelected="1" view="pageBreakPreview" zoomScaleNormal="85" zoomScaleSheetLayoutView="100" workbookViewId="0">
      <selection activeCell="H22" sqref="H22"/>
    </sheetView>
  </sheetViews>
  <sheetFormatPr baseColWidth="10" defaultColWidth="10.33203125" defaultRowHeight="13.8" x14ac:dyDescent="0.25"/>
  <cols>
    <col min="1" max="1" width="12.5546875" style="76" customWidth="1"/>
    <col min="2" max="2" width="3" style="76" customWidth="1"/>
    <col min="3" max="3" width="3.44140625" style="76" customWidth="1"/>
    <col min="4" max="4" width="1.44140625" style="76" customWidth="1"/>
    <col min="5" max="5" width="8.6640625" style="76" customWidth="1"/>
    <col min="6" max="6" width="10.44140625" style="76" customWidth="1"/>
    <col min="7" max="7" width="10.109375" style="76" customWidth="1"/>
    <col min="8" max="8" width="11.44140625" style="76" customWidth="1"/>
    <col min="9" max="9" width="11.33203125" style="76" customWidth="1"/>
    <col min="10" max="10" width="10.77734375" style="76" customWidth="1"/>
    <col min="11" max="11" width="1.21875" style="76" customWidth="1"/>
    <col min="12" max="12" width="13.5546875" style="76" customWidth="1"/>
    <col min="13" max="14" width="6.44140625" style="76" customWidth="1"/>
    <col min="15" max="15" width="8" style="76" customWidth="1"/>
    <col min="16" max="16" width="20.44140625" style="76" customWidth="1"/>
    <col min="17" max="17" width="18.33203125" style="76" customWidth="1"/>
    <col min="18" max="18" width="15.109375" style="76" customWidth="1"/>
    <col min="19" max="19" width="28.6640625" style="76" customWidth="1"/>
    <col min="20" max="16384" width="10.33203125" style="76"/>
  </cols>
  <sheetData>
    <row r="1" spans="1:19" ht="15.75" customHeight="1" x14ac:dyDescent="0.25">
      <c r="A1" s="16"/>
      <c r="B1" s="16"/>
      <c r="C1" s="16"/>
      <c r="D1" s="16"/>
      <c r="E1" s="16"/>
      <c r="F1" s="16"/>
      <c r="G1" s="17"/>
      <c r="H1" s="17"/>
      <c r="I1" s="17"/>
      <c r="J1" s="95"/>
      <c r="K1" s="95"/>
      <c r="L1" s="95"/>
    </row>
    <row r="2" spans="1:19" ht="15.75" customHeight="1" x14ac:dyDescent="0.25">
      <c r="A2" s="16"/>
      <c r="B2" s="16"/>
      <c r="C2" s="16"/>
      <c r="D2" s="16"/>
      <c r="E2" s="16"/>
      <c r="F2" s="16"/>
      <c r="G2" s="17"/>
      <c r="H2" s="17"/>
      <c r="I2" s="17"/>
      <c r="J2" s="95"/>
      <c r="K2" s="95"/>
      <c r="L2" s="95"/>
    </row>
    <row r="3" spans="1:19" ht="15.75" customHeight="1" x14ac:dyDescent="0.25">
      <c r="A3" s="16"/>
      <c r="B3" s="16"/>
      <c r="C3" s="16"/>
      <c r="D3" s="16"/>
      <c r="E3" s="16"/>
      <c r="F3" s="16"/>
      <c r="G3" s="17"/>
      <c r="H3" s="17"/>
      <c r="I3" s="17"/>
      <c r="J3" s="95"/>
      <c r="K3" s="95"/>
      <c r="L3" s="95"/>
    </row>
    <row r="4" spans="1:19" ht="15.75" customHeight="1" x14ac:dyDescent="0.25">
      <c r="A4" s="16"/>
      <c r="B4" s="16"/>
      <c r="C4" s="16"/>
      <c r="D4" s="16"/>
      <c r="E4" s="16"/>
      <c r="F4" s="16"/>
      <c r="G4" s="17"/>
      <c r="H4" s="17"/>
      <c r="I4" s="17"/>
      <c r="J4" s="95"/>
      <c r="K4" s="95"/>
      <c r="L4" s="95"/>
    </row>
    <row r="5" spans="1:19" ht="15.7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9" ht="15.9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9" ht="15.9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9" ht="15.9" customHeight="1" x14ac:dyDescent="0.25">
      <c r="A8" s="355" t="s">
        <v>17</v>
      </c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</row>
    <row r="9" spans="1:19" ht="15.9" customHeight="1" x14ac:dyDescent="0.25">
      <c r="A9" s="356">
        <v>1</v>
      </c>
      <c r="B9" s="356"/>
      <c r="C9" s="356"/>
      <c r="D9" s="356"/>
      <c r="E9" s="356"/>
      <c r="F9" s="356"/>
      <c r="G9" s="356"/>
      <c r="H9" s="356"/>
      <c r="I9" s="356"/>
      <c r="J9" s="356"/>
      <c r="K9" s="356"/>
      <c r="L9" s="356"/>
      <c r="Q9" s="77"/>
    </row>
    <row r="10" spans="1:19" ht="15.9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9" ht="15.9" customHeight="1" x14ac:dyDescent="0.25">
      <c r="A11" s="56" t="s">
        <v>64</v>
      </c>
      <c r="B11" s="20" t="s">
        <v>0</v>
      </c>
      <c r="C11" s="377">
        <f>+FORMATO!M2</f>
        <v>0</v>
      </c>
      <c r="D11" s="377"/>
      <c r="E11" s="377"/>
      <c r="F11" s="377"/>
      <c r="G11" s="377"/>
      <c r="H11" s="377"/>
      <c r="I11" s="377"/>
      <c r="J11" s="22" t="s">
        <v>21</v>
      </c>
      <c r="K11" s="23" t="s">
        <v>0</v>
      </c>
      <c r="L11" s="78" t="s">
        <v>50</v>
      </c>
      <c r="M11" s="79"/>
      <c r="N11" s="79"/>
      <c r="O11" s="79"/>
      <c r="Q11" s="80"/>
    </row>
    <row r="12" spans="1:19" ht="21" customHeight="1" x14ac:dyDescent="0.25">
      <c r="A12" s="56" t="s">
        <v>87</v>
      </c>
      <c r="B12" s="20" t="s">
        <v>0</v>
      </c>
      <c r="C12" s="377">
        <f>+FORMATO!M3</f>
        <v>0</v>
      </c>
      <c r="D12" s="377"/>
      <c r="E12" s="377"/>
      <c r="F12" s="377"/>
      <c r="G12" s="377"/>
      <c r="H12" s="377"/>
      <c r="I12" s="377"/>
      <c r="J12" s="299" t="s">
        <v>97</v>
      </c>
      <c r="K12" s="20" t="s">
        <v>0</v>
      </c>
      <c r="L12" s="216">
        <f>+FORMATO!M7</f>
        <v>0</v>
      </c>
      <c r="M12" s="79"/>
      <c r="N12" s="79"/>
      <c r="O12" s="79"/>
      <c r="Q12" s="81"/>
      <c r="R12" s="82"/>
      <c r="S12" s="83"/>
    </row>
    <row r="13" spans="1:19" ht="15.9" customHeight="1" x14ac:dyDescent="0.25">
      <c r="A13" s="56" t="s">
        <v>66</v>
      </c>
      <c r="B13" s="20" t="s">
        <v>0</v>
      </c>
      <c r="C13" s="377">
        <f>+FORMATO!M4</f>
        <v>0</v>
      </c>
      <c r="D13" s="377"/>
      <c r="E13" s="377"/>
      <c r="F13" s="377"/>
      <c r="G13" s="377"/>
      <c r="H13" s="377"/>
      <c r="I13" s="377"/>
      <c r="J13" s="24" t="s">
        <v>69</v>
      </c>
      <c r="K13" s="20" t="s">
        <v>0</v>
      </c>
      <c r="L13" s="158">
        <f>+FORMATO!M8</f>
        <v>0</v>
      </c>
      <c r="M13" s="79"/>
      <c r="N13" s="79"/>
      <c r="O13" s="79"/>
      <c r="R13" s="84"/>
      <c r="S13" s="84"/>
    </row>
    <row r="14" spans="1:19" ht="15.9" customHeight="1" x14ac:dyDescent="0.25">
      <c r="A14" s="56" t="s">
        <v>67</v>
      </c>
      <c r="B14" s="20" t="s">
        <v>0</v>
      </c>
      <c r="C14" s="377">
        <f>+FORMATO!M5</f>
        <v>0</v>
      </c>
      <c r="D14" s="377"/>
      <c r="E14" s="377"/>
      <c r="F14" s="377"/>
      <c r="G14" s="377"/>
      <c r="H14" s="377"/>
      <c r="I14" s="377"/>
      <c r="J14" s="377"/>
      <c r="K14" s="20"/>
      <c r="L14" s="85"/>
      <c r="M14" s="79"/>
      <c r="N14" s="79"/>
      <c r="O14" s="79"/>
      <c r="R14" s="84"/>
      <c r="S14" s="84"/>
    </row>
    <row r="15" spans="1:19" ht="15.9" customHeight="1" x14ac:dyDescent="0.25">
      <c r="A15" s="136" t="s">
        <v>68</v>
      </c>
      <c r="B15" s="20"/>
      <c r="C15" s="20"/>
      <c r="D15" s="20"/>
      <c r="E15" s="26"/>
      <c r="F15" s="26"/>
      <c r="G15" s="26"/>
      <c r="H15" s="26"/>
      <c r="I15" s="26"/>
      <c r="J15" s="24"/>
      <c r="K15" s="20"/>
      <c r="L15" s="27"/>
      <c r="M15" s="79"/>
      <c r="N15" s="79"/>
      <c r="O15" s="79"/>
      <c r="R15" s="86"/>
      <c r="S15" s="86"/>
    </row>
    <row r="16" spans="1:19" ht="30" customHeight="1" x14ac:dyDescent="0.25">
      <c r="A16" s="339" t="s">
        <v>88</v>
      </c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1"/>
      <c r="M16" s="79"/>
      <c r="N16" s="79"/>
      <c r="O16" s="79"/>
      <c r="R16" s="86"/>
      <c r="S16" s="86"/>
    </row>
    <row r="17" spans="1:19" ht="18" customHeight="1" x14ac:dyDescent="0.25">
      <c r="A17" s="358" t="s">
        <v>52</v>
      </c>
      <c r="B17" s="359"/>
      <c r="C17" s="359"/>
      <c r="D17" s="359"/>
      <c r="E17" s="359"/>
      <c r="F17" s="359"/>
      <c r="G17" s="359"/>
      <c r="H17" s="359"/>
      <c r="I17" s="359"/>
      <c r="J17" s="359"/>
      <c r="K17" s="359"/>
      <c r="L17" s="360"/>
      <c r="M17" s="79"/>
      <c r="N17" s="79"/>
      <c r="O17" s="79"/>
      <c r="R17" s="86"/>
      <c r="S17" s="86"/>
    </row>
    <row r="18" spans="1:19" ht="7.5" customHeight="1" x14ac:dyDescent="0.25">
      <c r="A18" s="28"/>
      <c r="B18" s="29"/>
      <c r="C18" s="29"/>
      <c r="D18" s="29"/>
      <c r="E18" s="30"/>
      <c r="F18" s="30"/>
      <c r="G18" s="30"/>
      <c r="H18" s="30"/>
      <c r="I18" s="30"/>
      <c r="J18" s="31"/>
      <c r="K18" s="29"/>
      <c r="L18" s="32"/>
      <c r="M18" s="79"/>
      <c r="N18" s="79"/>
      <c r="O18" s="79"/>
      <c r="R18" s="86"/>
      <c r="S18" s="86"/>
    </row>
    <row r="19" spans="1:19" ht="15.9" customHeight="1" x14ac:dyDescent="0.25">
      <c r="A19" s="342" t="s">
        <v>20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4"/>
      <c r="N19" s="79"/>
      <c r="O19" s="79"/>
      <c r="R19" s="87"/>
      <c r="S19" s="87"/>
    </row>
    <row r="20" spans="1:19" ht="15.9" customHeight="1" x14ac:dyDescent="0.25">
      <c r="A20" s="33" t="s">
        <v>70</v>
      </c>
      <c r="B20" s="54"/>
      <c r="C20" s="135"/>
      <c r="D20" s="35" t="s">
        <v>0</v>
      </c>
      <c r="E20" s="78">
        <f>+FORMATO!M15</f>
        <v>0</v>
      </c>
      <c r="F20" s="78"/>
      <c r="G20" s="88"/>
      <c r="H20" s="89"/>
      <c r="I20" s="21"/>
      <c r="J20" s="35" t="s">
        <v>89</v>
      </c>
      <c r="K20" s="96" t="s">
        <v>0</v>
      </c>
      <c r="L20" s="217">
        <f>+FORMATO!M11</f>
        <v>0</v>
      </c>
      <c r="N20" s="79"/>
      <c r="O20" s="79"/>
      <c r="R20" s="87"/>
      <c r="S20" s="87"/>
    </row>
    <row r="21" spans="1:19" ht="15.9" customHeight="1" x14ac:dyDescent="0.25">
      <c r="A21" s="33" t="s">
        <v>71</v>
      </c>
      <c r="D21" s="35" t="s">
        <v>0</v>
      </c>
      <c r="E21" s="78">
        <f>+FORMATO!M16</f>
        <v>0</v>
      </c>
      <c r="F21" s="78"/>
      <c r="G21" s="88"/>
      <c r="H21" s="89"/>
      <c r="I21" s="21"/>
      <c r="J21" s="35" t="s">
        <v>76</v>
      </c>
      <c r="K21" s="96" t="s">
        <v>0</v>
      </c>
      <c r="L21" s="159">
        <f>+FORMATO!M12</f>
        <v>0</v>
      </c>
      <c r="N21" s="79"/>
      <c r="O21" s="79"/>
      <c r="R21" s="87"/>
      <c r="S21" s="87"/>
    </row>
    <row r="22" spans="1:19" ht="15.9" customHeight="1" x14ac:dyDescent="0.25">
      <c r="A22" s="33" t="s">
        <v>72</v>
      </c>
      <c r="D22" s="35" t="s">
        <v>0</v>
      </c>
      <c r="E22" s="78">
        <f>+FORMATO!M17</f>
        <v>0</v>
      </c>
      <c r="F22" s="78"/>
      <c r="G22" s="88"/>
      <c r="H22" s="89"/>
      <c r="I22" s="21"/>
      <c r="J22" s="35" t="s">
        <v>77</v>
      </c>
      <c r="K22" s="96" t="s">
        <v>0</v>
      </c>
      <c r="L22" s="159">
        <f>+FORMATO!M13</f>
        <v>0</v>
      </c>
      <c r="M22" s="76">
        <f>+FORMATO!E10</f>
        <v>0</v>
      </c>
      <c r="N22" s="79"/>
      <c r="O22" s="79"/>
      <c r="R22" s="87"/>
      <c r="S22" s="87"/>
    </row>
    <row r="23" spans="1:19" ht="15.9" customHeight="1" thickBot="1" x14ac:dyDescent="0.3">
      <c r="A23" s="33" t="s">
        <v>73</v>
      </c>
      <c r="D23" s="35" t="s">
        <v>0</v>
      </c>
      <c r="E23" s="141" t="s">
        <v>86</v>
      </c>
      <c r="F23" s="78"/>
      <c r="G23" s="88"/>
      <c r="H23" s="89"/>
      <c r="I23" s="21"/>
      <c r="J23" s="35"/>
      <c r="K23" s="96"/>
      <c r="L23" s="97"/>
      <c r="N23" s="79"/>
      <c r="O23" s="79"/>
      <c r="R23" s="87"/>
      <c r="S23" s="87"/>
    </row>
    <row r="24" spans="1:19" ht="10.5" customHeight="1" thickBot="1" x14ac:dyDescent="0.3">
      <c r="A24" s="38"/>
      <c r="B24" s="357"/>
      <c r="C24" s="357"/>
      <c r="D24" s="357"/>
      <c r="E24" s="357"/>
      <c r="F24" s="39"/>
      <c r="G24" s="39"/>
      <c r="H24" s="39"/>
      <c r="I24" s="39"/>
      <c r="J24" s="357"/>
      <c r="K24" s="357"/>
      <c r="L24" s="40"/>
      <c r="M24" s="79"/>
      <c r="N24" s="90"/>
      <c r="O24" s="90"/>
      <c r="P24" s="146" t="s">
        <v>27</v>
      </c>
      <c r="Q24" s="147" t="s">
        <v>28</v>
      </c>
      <c r="R24" s="147" t="s">
        <v>29</v>
      </c>
      <c r="S24" s="147" t="s">
        <v>30</v>
      </c>
    </row>
    <row r="25" spans="1:19" ht="18.75" customHeight="1" x14ac:dyDescent="0.25">
      <c r="A25" s="98"/>
      <c r="B25" s="351" t="s">
        <v>93</v>
      </c>
      <c r="C25" s="352"/>
      <c r="D25" s="352"/>
      <c r="E25" s="352"/>
      <c r="F25" s="352"/>
      <c r="G25" s="352"/>
      <c r="H25" s="352"/>
      <c r="I25" s="353"/>
      <c r="J25" s="99"/>
      <c r="K25" s="41"/>
      <c r="L25" s="42"/>
      <c r="M25" s="79"/>
      <c r="N25" s="91"/>
      <c r="O25" s="92"/>
      <c r="P25" s="336" t="s">
        <v>31</v>
      </c>
      <c r="Q25" s="148" t="s">
        <v>32</v>
      </c>
      <c r="R25" s="148" t="s">
        <v>33</v>
      </c>
      <c r="S25" s="336" t="s">
        <v>34</v>
      </c>
    </row>
    <row r="26" spans="1:19" ht="17.25" customHeight="1" x14ac:dyDescent="0.25">
      <c r="A26" s="98"/>
      <c r="B26" s="100" t="s">
        <v>53</v>
      </c>
      <c r="C26" s="137"/>
      <c r="D26" s="137"/>
      <c r="E26" s="101"/>
      <c r="F26" s="101"/>
      <c r="G26" s="102" t="s">
        <v>22</v>
      </c>
      <c r="H26" s="345">
        <f>+'DATOS SUELO'!H6</f>
        <v>300</v>
      </c>
      <c r="I26" s="346"/>
      <c r="J26" s="95"/>
      <c r="K26" s="21"/>
      <c r="L26" s="42"/>
      <c r="M26" s="79"/>
      <c r="N26" s="91"/>
      <c r="O26" s="92"/>
      <c r="P26" s="337"/>
      <c r="Q26" s="148" t="s">
        <v>35</v>
      </c>
      <c r="R26" s="148" t="s">
        <v>36</v>
      </c>
      <c r="S26" s="337"/>
    </row>
    <row r="27" spans="1:19" ht="17.25" customHeight="1" x14ac:dyDescent="0.25">
      <c r="A27" s="98"/>
      <c r="B27" s="43" t="s">
        <v>54</v>
      </c>
      <c r="C27" s="44"/>
      <c r="D27" s="44"/>
      <c r="E27" s="44"/>
      <c r="F27" s="44"/>
      <c r="G27" s="45" t="s">
        <v>23</v>
      </c>
      <c r="H27" s="347">
        <f>+'DATOS SUELO'!H7</f>
        <v>100</v>
      </c>
      <c r="I27" s="348"/>
      <c r="J27" s="95"/>
      <c r="K27" s="21"/>
      <c r="L27" s="118"/>
      <c r="M27" s="93"/>
      <c r="N27" s="91"/>
      <c r="O27" s="92"/>
      <c r="P27" s="337"/>
      <c r="Q27" s="148" t="s">
        <v>37</v>
      </c>
      <c r="R27" s="148" t="s">
        <v>38</v>
      </c>
      <c r="S27" s="337"/>
    </row>
    <row r="28" spans="1:19" ht="17.25" customHeight="1" thickBot="1" x14ac:dyDescent="0.3">
      <c r="A28" s="98"/>
      <c r="B28" s="43" t="s">
        <v>55</v>
      </c>
      <c r="C28" s="44"/>
      <c r="D28" s="44"/>
      <c r="E28" s="44"/>
      <c r="F28" s="44"/>
      <c r="G28" s="45" t="s">
        <v>22</v>
      </c>
      <c r="H28" s="349">
        <f>+'DATOS SUELO'!H8</f>
        <v>30</v>
      </c>
      <c r="I28" s="350"/>
      <c r="J28" s="95"/>
      <c r="K28" s="119"/>
      <c r="L28" s="120"/>
      <c r="M28" s="79"/>
      <c r="N28" s="79"/>
      <c r="O28" s="79"/>
      <c r="P28" s="338"/>
      <c r="Q28" s="149" t="s">
        <v>39</v>
      </c>
      <c r="R28" s="149" t="s">
        <v>40</v>
      </c>
      <c r="S28" s="338"/>
    </row>
    <row r="29" spans="1:19" ht="17.25" customHeight="1" thickBot="1" x14ac:dyDescent="0.3">
      <c r="A29" s="98"/>
      <c r="B29" s="43" t="s">
        <v>90</v>
      </c>
      <c r="C29" s="44"/>
      <c r="D29" s="44"/>
      <c r="E29" s="44"/>
      <c r="F29" s="44"/>
      <c r="G29" s="45"/>
      <c r="H29" s="367">
        <f>+'DATOS SUELO'!H9</f>
        <v>10</v>
      </c>
      <c r="I29" s="368"/>
      <c r="J29" s="95"/>
      <c r="K29" s="121"/>
      <c r="L29" s="122"/>
      <c r="M29" s="79"/>
      <c r="N29" s="79"/>
      <c r="O29" s="79"/>
      <c r="P29" s="150" t="s">
        <v>41</v>
      </c>
      <c r="Q29" s="149" t="s">
        <v>42</v>
      </c>
      <c r="R29" s="149" t="s">
        <v>43</v>
      </c>
      <c r="S29" s="149" t="s">
        <v>44</v>
      </c>
    </row>
    <row r="30" spans="1:19" ht="17.25" customHeight="1" thickBot="1" x14ac:dyDescent="0.3">
      <c r="A30" s="98"/>
      <c r="B30" s="43" t="s">
        <v>94</v>
      </c>
      <c r="C30" s="44"/>
      <c r="D30" s="44"/>
      <c r="E30" s="44"/>
      <c r="F30" s="44"/>
      <c r="G30" s="45"/>
      <c r="H30" s="369">
        <f>+'DATOS SUELO'!H10</f>
        <v>0</v>
      </c>
      <c r="I30" s="370"/>
      <c r="J30" s="95"/>
      <c r="K30" s="123"/>
      <c r="L30" s="122"/>
      <c r="M30" s="79"/>
      <c r="N30" s="79"/>
      <c r="O30" s="79"/>
      <c r="P30" s="150" t="s">
        <v>45</v>
      </c>
      <c r="Q30" s="149" t="s">
        <v>46</v>
      </c>
      <c r="R30" s="149" t="s">
        <v>43</v>
      </c>
      <c r="S30" s="149" t="s">
        <v>47</v>
      </c>
    </row>
    <row r="31" spans="1:19" ht="17.25" customHeight="1" x14ac:dyDescent="0.25">
      <c r="A31" s="98"/>
      <c r="B31" s="43" t="s">
        <v>91</v>
      </c>
      <c r="C31" s="44"/>
      <c r="D31" s="44"/>
      <c r="E31" s="44"/>
      <c r="F31" s="44"/>
      <c r="G31" s="45"/>
      <c r="H31" s="371">
        <f>+'DATOS SUELO'!H11</f>
        <v>0</v>
      </c>
      <c r="I31" s="372"/>
      <c r="J31" s="95"/>
      <c r="K31" s="124"/>
      <c r="L31" s="122"/>
      <c r="M31" s="79"/>
      <c r="N31" s="79"/>
      <c r="O31" s="79"/>
      <c r="P31" s="95"/>
      <c r="Q31" s="151"/>
      <c r="R31" s="152"/>
      <c r="S31" s="153"/>
    </row>
    <row r="32" spans="1:19" ht="17.25" customHeight="1" x14ac:dyDescent="0.25">
      <c r="A32" s="98"/>
      <c r="B32" s="43" t="s">
        <v>59</v>
      </c>
      <c r="C32" s="44"/>
      <c r="D32" s="44"/>
      <c r="E32" s="44"/>
      <c r="F32" s="44"/>
      <c r="G32" s="45"/>
      <c r="H32" s="373">
        <f>+'DATOS SUELO'!H12</f>
        <v>0</v>
      </c>
      <c r="I32" s="374"/>
      <c r="J32" s="95"/>
      <c r="K32" s="125"/>
      <c r="L32" s="122"/>
      <c r="M32" s="79"/>
      <c r="N32" s="79"/>
      <c r="P32" s="154" t="str">
        <f>IF(J36&gt;2000, "Perjudicial", "No Perjudicial")</f>
        <v>No Perjudicial</v>
      </c>
      <c r="Q32" s="155"/>
      <c r="R32" s="152"/>
      <c r="S32" s="156"/>
    </row>
    <row r="33" spans="1:15" ht="17.25" customHeight="1" x14ac:dyDescent="0.25">
      <c r="A33" s="98"/>
      <c r="B33" s="103" t="s">
        <v>92</v>
      </c>
      <c r="C33" s="104"/>
      <c r="D33" s="104"/>
      <c r="E33" s="104"/>
      <c r="F33" s="104"/>
      <c r="G33" s="105" t="s">
        <v>22</v>
      </c>
      <c r="H33" s="375">
        <f>+'DATOS SUELO'!H13</f>
        <v>1</v>
      </c>
      <c r="I33" s="376"/>
      <c r="J33" s="126"/>
      <c r="K33" s="124"/>
      <c r="L33" s="122"/>
      <c r="M33" s="79"/>
      <c r="N33" s="79"/>
      <c r="O33" s="79"/>
    </row>
    <row r="34" spans="1:15" ht="17.25" customHeight="1" x14ac:dyDescent="0.25">
      <c r="A34" s="106"/>
      <c r="B34" s="107" t="s">
        <v>95</v>
      </c>
      <c r="C34" s="108"/>
      <c r="D34" s="108"/>
      <c r="E34" s="108"/>
      <c r="F34" s="108"/>
      <c r="G34" s="109" t="s">
        <v>22</v>
      </c>
      <c r="H34" s="94">
        <f>+'DATOS SUELO'!H14</f>
        <v>0</v>
      </c>
      <c r="I34" s="94">
        <f>+'DATOS SUELO'!I14</f>
        <v>0</v>
      </c>
      <c r="J34" s="361" t="s">
        <v>24</v>
      </c>
      <c r="K34" s="362"/>
      <c r="L34" s="127"/>
      <c r="M34" s="79"/>
      <c r="N34" s="79"/>
      <c r="O34" s="79"/>
    </row>
    <row r="35" spans="1:15" ht="17.25" customHeight="1" x14ac:dyDescent="0.25">
      <c r="A35" s="98"/>
      <c r="B35" s="47" t="s">
        <v>62</v>
      </c>
      <c r="C35" s="48"/>
      <c r="D35" s="48"/>
      <c r="E35" s="48"/>
      <c r="F35" s="48"/>
      <c r="G35" s="110" t="s">
        <v>25</v>
      </c>
      <c r="H35" s="133">
        <f>H36/10000</f>
        <v>0</v>
      </c>
      <c r="I35" s="134">
        <f>I36/10000</f>
        <v>0</v>
      </c>
      <c r="J35" s="363">
        <f>AVERAGE(H35:I35)</f>
        <v>0</v>
      </c>
      <c r="K35" s="364"/>
      <c r="L35" s="128"/>
      <c r="M35" s="79"/>
      <c r="N35" s="79"/>
      <c r="O35" s="79"/>
    </row>
    <row r="36" spans="1:15" ht="17.25" customHeight="1" x14ac:dyDescent="0.25">
      <c r="A36" s="98"/>
      <c r="B36" s="47" t="s">
        <v>62</v>
      </c>
      <c r="C36" s="48"/>
      <c r="D36" s="48"/>
      <c r="E36" s="48"/>
      <c r="F36" s="48"/>
      <c r="G36" s="110" t="s">
        <v>26</v>
      </c>
      <c r="H36" s="49">
        <f>((H34-0.2)*H31*1000)/H29*H33</f>
        <v>0</v>
      </c>
      <c r="I36" s="50">
        <f>((I34-0.2)*H31*1000)/H29*H33</f>
        <v>0</v>
      </c>
      <c r="J36" s="365">
        <f>AVERAGE(H36:I36)</f>
        <v>0</v>
      </c>
      <c r="K36" s="366"/>
      <c r="L36" s="129"/>
      <c r="M36" s="79"/>
      <c r="N36" s="79"/>
      <c r="O36" s="79"/>
    </row>
    <row r="37" spans="1:15" ht="15.9" customHeight="1" x14ac:dyDescent="0.25">
      <c r="A37" s="111"/>
      <c r="B37" s="112"/>
      <c r="C37" s="112"/>
      <c r="D37" s="112"/>
      <c r="E37" s="113"/>
      <c r="F37" s="113"/>
      <c r="G37" s="114"/>
      <c r="H37" s="113"/>
      <c r="I37" s="113"/>
      <c r="J37" s="130"/>
      <c r="K37" s="130"/>
      <c r="L37" s="131"/>
      <c r="M37" s="79"/>
      <c r="N37" s="79"/>
      <c r="O37" s="79"/>
    </row>
    <row r="38" spans="1:15" ht="15.9" customHeight="1" x14ac:dyDescent="0.25">
      <c r="A38" s="115"/>
      <c r="B38" s="116"/>
      <c r="C38" s="116"/>
      <c r="D38" s="116"/>
      <c r="E38" s="116"/>
      <c r="F38" s="116"/>
      <c r="G38" s="116"/>
      <c r="H38" s="116"/>
      <c r="I38" s="116"/>
      <c r="J38" s="132"/>
      <c r="K38" s="132"/>
      <c r="L38" s="132"/>
      <c r="M38" s="79"/>
      <c r="N38" s="79"/>
      <c r="O38" s="79"/>
    </row>
    <row r="39" spans="1:15" ht="15.9" customHeight="1" x14ac:dyDescent="0.25">
      <c r="A39" s="138" t="s">
        <v>84</v>
      </c>
      <c r="B39" s="16"/>
      <c r="C39" s="16"/>
      <c r="D39" s="16"/>
      <c r="E39" s="16"/>
      <c r="F39" s="16"/>
      <c r="G39" s="16"/>
      <c r="H39" s="16"/>
      <c r="I39" s="16"/>
      <c r="J39" s="132"/>
      <c r="K39" s="132"/>
      <c r="L39" s="132"/>
      <c r="M39" s="79"/>
      <c r="N39" s="79"/>
      <c r="O39" s="79"/>
    </row>
    <row r="40" spans="1:15" ht="15.9" customHeight="1" x14ac:dyDescent="0.25">
      <c r="A40" s="139" t="s">
        <v>85</v>
      </c>
      <c r="B40" s="16"/>
      <c r="C40" s="16"/>
      <c r="D40" s="16"/>
      <c r="E40" s="16"/>
      <c r="F40" s="16"/>
      <c r="G40" s="16"/>
      <c r="H40" s="16"/>
      <c r="I40" s="16"/>
      <c r="J40" s="132"/>
      <c r="K40" s="132"/>
      <c r="L40" s="132"/>
      <c r="M40" s="79"/>
      <c r="N40" s="79"/>
      <c r="O40" s="79"/>
    </row>
    <row r="41" spans="1:15" ht="15.9" customHeight="1" x14ac:dyDescent="0.25">
      <c r="A41" s="139" t="s">
        <v>80</v>
      </c>
      <c r="B41" s="16"/>
      <c r="C41" s="16"/>
      <c r="D41" s="16"/>
      <c r="E41" s="16"/>
      <c r="F41" s="16"/>
      <c r="G41" s="16"/>
      <c r="H41" s="16"/>
      <c r="I41" s="16"/>
      <c r="J41" s="132"/>
      <c r="K41" s="132"/>
      <c r="L41" s="132"/>
      <c r="M41" s="79"/>
      <c r="N41" s="79"/>
      <c r="O41" s="79"/>
    </row>
    <row r="42" spans="1:15" ht="29.25" customHeight="1" x14ac:dyDescent="0.25">
      <c r="A42" s="354" t="s">
        <v>81</v>
      </c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140"/>
      <c r="N42" s="140"/>
      <c r="O42" s="79"/>
    </row>
    <row r="43" spans="1:15" ht="15.9" customHeight="1" x14ac:dyDescent="0.25">
      <c r="A43" s="139" t="s">
        <v>82</v>
      </c>
      <c r="B43" s="16"/>
      <c r="C43" s="16"/>
      <c r="D43" s="16"/>
      <c r="E43" s="16"/>
      <c r="F43" s="16"/>
      <c r="G43" s="16"/>
      <c r="H43" s="16"/>
      <c r="I43" s="16"/>
      <c r="J43" s="132"/>
      <c r="K43" s="132"/>
      <c r="L43" s="132"/>
      <c r="M43" s="79"/>
      <c r="N43" s="79"/>
      <c r="O43" s="79"/>
    </row>
    <row r="44" spans="1:15" ht="9.75" customHeight="1" x14ac:dyDescent="0.25">
      <c r="A44" s="115"/>
      <c r="B44" s="16"/>
      <c r="C44" s="16"/>
      <c r="D44" s="16"/>
      <c r="E44" s="16"/>
      <c r="F44" s="16"/>
      <c r="G44" s="16"/>
      <c r="H44" s="16"/>
      <c r="I44" s="16"/>
      <c r="J44" s="132"/>
      <c r="K44" s="132"/>
      <c r="L44" s="132"/>
      <c r="M44" s="79"/>
      <c r="N44" s="79"/>
      <c r="O44" s="79"/>
    </row>
    <row r="45" spans="1:15" ht="15.9" customHeight="1" x14ac:dyDescent="0.25">
      <c r="A45" s="143" t="s">
        <v>83</v>
      </c>
      <c r="B45" s="142"/>
      <c r="C45" s="145"/>
      <c r="D45" s="144"/>
      <c r="E45" s="144"/>
      <c r="F45" s="144"/>
      <c r="G45" s="144"/>
      <c r="H45" s="144"/>
      <c r="I45" s="144"/>
      <c r="J45" s="144"/>
      <c r="K45" s="144"/>
      <c r="L45" s="144"/>
      <c r="M45" s="79"/>
      <c r="N45" s="79"/>
      <c r="O45" s="79"/>
    </row>
    <row r="46" spans="1:15" ht="57" customHeight="1" x14ac:dyDescent="0.25">
      <c r="A46" s="143"/>
      <c r="B46" s="142"/>
      <c r="C46" s="157"/>
      <c r="D46" s="142"/>
      <c r="E46" s="142"/>
      <c r="F46" s="142"/>
      <c r="G46" s="142"/>
      <c r="H46" s="142"/>
      <c r="I46" s="142"/>
      <c r="J46" s="142"/>
      <c r="K46" s="142"/>
      <c r="L46" s="142"/>
      <c r="M46" s="79"/>
      <c r="N46" s="79"/>
      <c r="O46" s="79"/>
    </row>
    <row r="47" spans="1:15" ht="15.9" customHeight="1" x14ac:dyDescent="0.25">
      <c r="A47" s="143"/>
      <c r="B47" s="142"/>
      <c r="C47" s="157"/>
      <c r="D47" s="142"/>
      <c r="E47" s="142"/>
      <c r="F47" s="142"/>
      <c r="G47" s="142"/>
      <c r="H47" s="142"/>
      <c r="I47" s="142"/>
      <c r="J47" s="142"/>
      <c r="K47" s="142"/>
      <c r="L47" s="142"/>
      <c r="M47" s="79"/>
      <c r="N47" s="79"/>
      <c r="O47" s="79"/>
    </row>
    <row r="48" spans="1:15" ht="9.75" customHeight="1" x14ac:dyDescent="0.25">
      <c r="A48" s="143"/>
      <c r="B48" s="142"/>
      <c r="C48" s="157"/>
      <c r="D48" s="142"/>
      <c r="E48" s="142"/>
      <c r="F48" s="142"/>
      <c r="G48" s="142"/>
      <c r="H48" s="142"/>
      <c r="I48" s="142"/>
      <c r="J48" s="142"/>
      <c r="K48" s="142"/>
      <c r="L48" s="142"/>
      <c r="M48" s="79"/>
      <c r="N48" s="79"/>
      <c r="O48" s="79"/>
    </row>
    <row r="49" spans="1:15" ht="14.25" customHeight="1" x14ac:dyDescent="0.25">
      <c r="A49" s="117"/>
      <c r="B49" s="116"/>
      <c r="C49" s="116"/>
      <c r="D49" s="116"/>
      <c r="E49" s="116"/>
      <c r="F49" s="116"/>
      <c r="G49" s="16"/>
      <c r="H49" s="16"/>
      <c r="I49" s="16"/>
      <c r="J49" s="132"/>
      <c r="K49" s="132"/>
      <c r="L49" s="132"/>
      <c r="M49" s="79"/>
      <c r="N49" s="79"/>
      <c r="O49" s="79"/>
    </row>
    <row r="50" spans="1:15" ht="15.75" hidden="1" customHeight="1" x14ac:dyDescent="0.25">
      <c r="A50" s="117"/>
      <c r="B50" s="116"/>
      <c r="C50" s="116"/>
      <c r="D50" s="116"/>
      <c r="E50" s="116"/>
      <c r="F50" s="116"/>
      <c r="G50" s="16"/>
      <c r="H50" s="16"/>
      <c r="I50" s="16"/>
      <c r="J50" s="132"/>
      <c r="K50" s="132"/>
      <c r="L50" s="132"/>
      <c r="M50" s="79"/>
      <c r="N50" s="79"/>
      <c r="O50" s="79"/>
    </row>
    <row r="51" spans="1:15" ht="15.9" customHeight="1" x14ac:dyDescent="0.25">
      <c r="A51" s="21" t="s">
        <v>19</v>
      </c>
      <c r="B51" s="16"/>
      <c r="C51" s="16"/>
      <c r="D51" s="16"/>
      <c r="E51" s="16"/>
      <c r="F51" s="16"/>
      <c r="G51" s="16"/>
      <c r="H51" s="16"/>
      <c r="I51" s="16"/>
      <c r="J51" s="132"/>
      <c r="K51" s="132"/>
      <c r="L51" s="132"/>
      <c r="M51" s="79"/>
      <c r="N51" s="79"/>
      <c r="O51" s="79"/>
    </row>
    <row r="52" spans="1:15" ht="12.75" customHeight="1" x14ac:dyDescent="0.25">
      <c r="A52" s="21" t="s">
        <v>79</v>
      </c>
      <c r="B52" s="16"/>
      <c r="C52" s="16"/>
      <c r="D52" s="16"/>
      <c r="E52" s="16"/>
      <c r="F52" s="16"/>
      <c r="G52" s="16"/>
      <c r="H52" s="16"/>
      <c r="I52" s="16"/>
      <c r="J52" s="132"/>
      <c r="K52" s="132"/>
      <c r="L52" s="74" t="s">
        <v>96</v>
      </c>
      <c r="M52" s="79"/>
      <c r="N52" s="79"/>
      <c r="O52" s="79"/>
    </row>
    <row r="53" spans="1:15" ht="15.9" customHeight="1" x14ac:dyDescent="0.25"/>
    <row r="54" spans="1:15" ht="15.9" customHeight="1" x14ac:dyDescent="0.25"/>
  </sheetData>
  <protectedRanges>
    <protectedRange sqref="E15:F15 E18:F18" name="Rango3_3_1_1_1_1_1_1_1_1"/>
    <protectedRange sqref="F11" name="Rango3_3_1_1_1_1_1_2_1_1"/>
    <protectedRange sqref="F13:F14" name="Rango3_3_1_1_1_1_1_1_1_1_1_1_1_2_1_1_2_1_1_1_1_1_1_1_1_1_1_1_1"/>
    <protectedRange sqref="E13:E14" name="Rango3_3_1_1_1_1_1_1_1_1_2"/>
    <protectedRange sqref="E11:E12" name="Rango3_3_1_1_1_1_1_2_1_1_1"/>
  </protectedRanges>
  <mergeCells count="26">
    <mergeCell ref="C11:I11"/>
    <mergeCell ref="C13:I13"/>
    <mergeCell ref="A42:L42"/>
    <mergeCell ref="A8:L8"/>
    <mergeCell ref="A9:L9"/>
    <mergeCell ref="B24:E24"/>
    <mergeCell ref="J24:K24"/>
    <mergeCell ref="A17:L17"/>
    <mergeCell ref="J34:K34"/>
    <mergeCell ref="J35:K35"/>
    <mergeCell ref="J36:K36"/>
    <mergeCell ref="H29:I29"/>
    <mergeCell ref="H30:I30"/>
    <mergeCell ref="H31:I31"/>
    <mergeCell ref="H32:I32"/>
    <mergeCell ref="H33:I33"/>
    <mergeCell ref="C12:I12"/>
    <mergeCell ref="C14:J14"/>
    <mergeCell ref="P25:P28"/>
    <mergeCell ref="S25:S28"/>
    <mergeCell ref="A16:L16"/>
    <mergeCell ref="A19:L19"/>
    <mergeCell ref="H26:I26"/>
    <mergeCell ref="H27:I27"/>
    <mergeCell ref="H28:I28"/>
    <mergeCell ref="B25:I25"/>
  </mergeCells>
  <printOptions horizontalCentered="1"/>
  <pageMargins left="0" right="0" top="0.19685039370078741" bottom="0" header="0.11811023622047245" footer="0"/>
  <pageSetup paperSize="274" scale="92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ECE5-10C0-4625-AF2A-51F1CFFEFE23}">
  <dimension ref="A1:O18"/>
  <sheetViews>
    <sheetView showGridLines="0" view="pageBreakPreview" zoomScaleNormal="85" zoomScaleSheetLayoutView="100" workbookViewId="0">
      <selection activeCell="H12" sqref="H12"/>
    </sheetView>
  </sheetViews>
  <sheetFormatPr baseColWidth="10" defaultColWidth="10.33203125" defaultRowHeight="13.8" x14ac:dyDescent="0.25"/>
  <cols>
    <col min="1" max="1" width="12.5546875" style="95" customWidth="1"/>
    <col min="2" max="2" width="3" style="95" customWidth="1"/>
    <col min="3" max="3" width="3.44140625" style="95" customWidth="1"/>
    <col min="4" max="4" width="1.44140625" style="95" customWidth="1"/>
    <col min="5" max="5" width="8.6640625" style="95" customWidth="1"/>
    <col min="6" max="6" width="10.44140625" style="95" customWidth="1"/>
    <col min="7" max="7" width="10.109375" style="95" customWidth="1"/>
    <col min="8" max="8" width="11.44140625" style="95" customWidth="1"/>
    <col min="9" max="9" width="11.33203125" style="95" customWidth="1"/>
    <col min="10" max="10" width="10.33203125" style="95" customWidth="1"/>
    <col min="11" max="11" width="2" style="95" customWidth="1"/>
    <col min="12" max="12" width="13.5546875" style="95" customWidth="1"/>
    <col min="13" max="14" width="6.44140625" style="95" customWidth="1"/>
    <col min="15" max="15" width="8" style="95" customWidth="1"/>
    <col min="16" max="16384" width="10.33203125" style="95"/>
  </cols>
  <sheetData>
    <row r="1" spans="1:15" ht="57" customHeight="1" x14ac:dyDescent="0.25">
      <c r="A1" s="136"/>
      <c r="B1" s="20"/>
      <c r="C1" s="20"/>
      <c r="D1" s="20"/>
      <c r="E1" s="26"/>
      <c r="F1" s="26"/>
      <c r="G1" s="26"/>
      <c r="H1" s="26"/>
      <c r="I1" s="26"/>
      <c r="J1" s="24"/>
      <c r="K1" s="20"/>
      <c r="L1" s="27"/>
      <c r="M1" s="161"/>
      <c r="N1" s="161"/>
      <c r="O1" s="161"/>
    </row>
    <row r="2" spans="1:15" ht="30" customHeight="1" x14ac:dyDescent="0.25">
      <c r="A2" s="339" t="s">
        <v>88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1"/>
      <c r="M2" s="161"/>
      <c r="N2" s="161"/>
      <c r="O2" s="161"/>
    </row>
    <row r="3" spans="1:15" ht="18" customHeight="1" x14ac:dyDescent="0.25">
      <c r="A3" s="358" t="s">
        <v>52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60"/>
      <c r="M3" s="161"/>
      <c r="N3" s="161"/>
      <c r="O3" s="161"/>
    </row>
    <row r="4" spans="1:15" ht="10.5" customHeight="1" x14ac:dyDescent="0.25">
      <c r="A4" s="38"/>
      <c r="B4" s="357"/>
      <c r="C4" s="357"/>
      <c r="D4" s="357"/>
      <c r="E4" s="357"/>
      <c r="F4" s="39"/>
      <c r="G4" s="39"/>
      <c r="H4" s="39"/>
      <c r="I4" s="39"/>
      <c r="J4" s="357"/>
      <c r="K4" s="357"/>
      <c r="L4" s="40"/>
      <c r="M4" s="161"/>
      <c r="N4" s="165"/>
      <c r="O4" s="165"/>
    </row>
    <row r="5" spans="1:15" ht="18.75" customHeight="1" x14ac:dyDescent="0.25">
      <c r="A5" s="98"/>
      <c r="B5" s="351" t="s">
        <v>93</v>
      </c>
      <c r="C5" s="352"/>
      <c r="D5" s="352"/>
      <c r="E5" s="352"/>
      <c r="F5" s="352"/>
      <c r="G5" s="352"/>
      <c r="H5" s="352"/>
      <c r="I5" s="353"/>
      <c r="J5" s="99"/>
      <c r="K5" s="41"/>
      <c r="L5" s="42"/>
      <c r="M5" s="161"/>
      <c r="N5" s="162"/>
      <c r="O5" s="163"/>
    </row>
    <row r="6" spans="1:15" ht="17.25" customHeight="1" x14ac:dyDescent="0.25">
      <c r="A6" s="98"/>
      <c r="B6" s="100" t="s">
        <v>53</v>
      </c>
      <c r="C6" s="137"/>
      <c r="D6" s="137"/>
      <c r="E6" s="101"/>
      <c r="F6" s="101"/>
      <c r="G6" s="102" t="s">
        <v>22</v>
      </c>
      <c r="H6" s="166">
        <v>300</v>
      </c>
      <c r="I6" s="180"/>
      <c r="K6" s="21"/>
      <c r="L6" s="42"/>
      <c r="M6" s="161"/>
      <c r="N6" s="162"/>
      <c r="O6" s="163"/>
    </row>
    <row r="7" spans="1:15" ht="17.25" customHeight="1" x14ac:dyDescent="0.25">
      <c r="A7" s="98"/>
      <c r="B7" s="43" t="s">
        <v>54</v>
      </c>
      <c r="C7" s="44"/>
      <c r="D7" s="44"/>
      <c r="E7" s="44"/>
      <c r="F7" s="44"/>
      <c r="G7" s="45" t="s">
        <v>23</v>
      </c>
      <c r="H7" s="167">
        <v>100</v>
      </c>
      <c r="I7" s="181"/>
      <c r="K7" s="21"/>
      <c r="L7" s="118"/>
      <c r="M7" s="164"/>
      <c r="N7" s="162"/>
      <c r="O7" s="163"/>
    </row>
    <row r="8" spans="1:15" ht="17.25" customHeight="1" x14ac:dyDescent="0.25">
      <c r="A8" s="98"/>
      <c r="B8" s="43" t="s">
        <v>55</v>
      </c>
      <c r="C8" s="44"/>
      <c r="D8" s="44"/>
      <c r="E8" s="44"/>
      <c r="F8" s="44"/>
      <c r="G8" s="45" t="s">
        <v>22</v>
      </c>
      <c r="H8" s="168">
        <v>30</v>
      </c>
      <c r="I8" s="182"/>
      <c r="K8" s="119"/>
      <c r="L8" s="120"/>
      <c r="M8" s="161"/>
      <c r="N8" s="161"/>
      <c r="O8" s="161"/>
    </row>
    <row r="9" spans="1:15" ht="17.25" customHeight="1" x14ac:dyDescent="0.25">
      <c r="A9" s="98"/>
      <c r="B9" s="43" t="s">
        <v>90</v>
      </c>
      <c r="C9" s="44"/>
      <c r="D9" s="44"/>
      <c r="E9" s="44"/>
      <c r="F9" s="44"/>
      <c r="G9" s="45"/>
      <c r="H9" s="169">
        <f>H7/(H6/H8)</f>
        <v>10</v>
      </c>
      <c r="I9" s="175"/>
      <c r="K9" s="121"/>
      <c r="L9" s="122"/>
      <c r="M9" s="161"/>
      <c r="N9" s="161"/>
      <c r="O9" s="161"/>
    </row>
    <row r="10" spans="1:15" ht="17.25" customHeight="1" x14ac:dyDescent="0.25">
      <c r="A10" s="98"/>
      <c r="B10" s="43" t="s">
        <v>94</v>
      </c>
      <c r="C10" s="44"/>
      <c r="D10" s="44"/>
      <c r="E10" s="44"/>
      <c r="F10" s="44"/>
      <c r="G10" s="45"/>
      <c r="H10" s="170">
        <f>ROUND(H11,0)</f>
        <v>0</v>
      </c>
      <c r="I10" s="176"/>
      <c r="K10" s="123"/>
      <c r="L10" s="122"/>
      <c r="M10" s="161"/>
      <c r="N10" s="161"/>
      <c r="O10" s="161"/>
    </row>
    <row r="11" spans="1:15" ht="17.25" customHeight="1" x14ac:dyDescent="0.25">
      <c r="A11" s="98"/>
      <c r="B11" s="43" t="s">
        <v>91</v>
      </c>
      <c r="C11" s="44"/>
      <c r="D11" s="44"/>
      <c r="E11" s="44"/>
      <c r="F11" s="44"/>
      <c r="G11" s="45"/>
      <c r="H11" s="172">
        <f>+FORMATO!G26</f>
        <v>0</v>
      </c>
      <c r="I11" s="177"/>
      <c r="K11" s="124"/>
      <c r="L11" s="122"/>
      <c r="M11" s="161"/>
      <c r="N11" s="161"/>
      <c r="O11" s="161"/>
    </row>
    <row r="12" spans="1:15" ht="17.25" customHeight="1" x14ac:dyDescent="0.25">
      <c r="A12" s="98"/>
      <c r="B12" s="43" t="s">
        <v>59</v>
      </c>
      <c r="C12" s="44"/>
      <c r="D12" s="44"/>
      <c r="E12" s="44"/>
      <c r="F12" s="44"/>
      <c r="G12" s="45"/>
      <c r="H12" s="173">
        <f>+FORMATO!G27</f>
        <v>0</v>
      </c>
      <c r="I12" s="178"/>
      <c r="K12" s="125"/>
      <c r="L12" s="122"/>
      <c r="M12" s="161"/>
      <c r="N12" s="161"/>
    </row>
    <row r="13" spans="1:15" ht="17.25" customHeight="1" x14ac:dyDescent="0.25">
      <c r="A13" s="98"/>
      <c r="B13" s="103" t="s">
        <v>92</v>
      </c>
      <c r="C13" s="104"/>
      <c r="D13" s="104"/>
      <c r="E13" s="104"/>
      <c r="F13" s="104"/>
      <c r="G13" s="105" t="s">
        <v>22</v>
      </c>
      <c r="H13" s="174">
        <v>1</v>
      </c>
      <c r="I13" s="179"/>
      <c r="J13" s="126"/>
      <c r="K13" s="124"/>
      <c r="L13" s="122"/>
      <c r="M13" s="161"/>
      <c r="N13" s="161"/>
      <c r="O13" s="161"/>
    </row>
    <row r="14" spans="1:15" ht="17.25" customHeight="1" x14ac:dyDescent="0.25">
      <c r="A14" s="106"/>
      <c r="B14" s="107" t="s">
        <v>95</v>
      </c>
      <c r="C14" s="108"/>
      <c r="D14" s="108"/>
      <c r="E14" s="108"/>
      <c r="F14" s="108"/>
      <c r="G14" s="109" t="s">
        <v>22</v>
      </c>
      <c r="H14" s="160">
        <f>+FORMATO!G29</f>
        <v>0</v>
      </c>
      <c r="I14" s="160">
        <f>+FORMATO!H29</f>
        <v>0</v>
      </c>
      <c r="J14" s="361" t="s">
        <v>24</v>
      </c>
      <c r="K14" s="362"/>
      <c r="L14" s="127"/>
      <c r="M14" s="161"/>
      <c r="N14" s="161"/>
      <c r="O14" s="161"/>
    </row>
    <row r="15" spans="1:15" ht="17.25" customHeight="1" x14ac:dyDescent="0.25">
      <c r="A15" s="98"/>
      <c r="B15" s="47" t="s">
        <v>62</v>
      </c>
      <c r="C15" s="48"/>
      <c r="D15" s="48"/>
      <c r="E15" s="48"/>
      <c r="F15" s="48"/>
      <c r="G15" s="110" t="s">
        <v>25</v>
      </c>
      <c r="H15" s="133">
        <f>H16/10000</f>
        <v>0</v>
      </c>
      <c r="I15" s="134">
        <f>I16/10000</f>
        <v>0</v>
      </c>
      <c r="J15" s="363">
        <f>AVERAGE(H15:I15)</f>
        <v>0</v>
      </c>
      <c r="K15" s="364"/>
      <c r="L15" s="128"/>
      <c r="M15" s="161"/>
      <c r="N15" s="161"/>
      <c r="O15" s="161"/>
    </row>
    <row r="16" spans="1:15" ht="17.25" customHeight="1" x14ac:dyDescent="0.25">
      <c r="A16" s="98"/>
      <c r="B16" s="47" t="s">
        <v>62</v>
      </c>
      <c r="C16" s="48"/>
      <c r="D16" s="48"/>
      <c r="E16" s="48"/>
      <c r="F16" s="48"/>
      <c r="G16" s="110" t="s">
        <v>26</v>
      </c>
      <c r="H16" s="49">
        <f>((H14-0.2)*H11*1000)/H9*H13</f>
        <v>0</v>
      </c>
      <c r="I16" s="50">
        <f>((I14-0.2)*H11*1000)/H9*H13</f>
        <v>0</v>
      </c>
      <c r="J16" s="365">
        <f>AVERAGE(H16:I16)</f>
        <v>0</v>
      </c>
      <c r="K16" s="366"/>
      <c r="L16" s="129"/>
      <c r="M16" s="161"/>
      <c r="N16" s="161"/>
      <c r="O16" s="161"/>
    </row>
    <row r="17" spans="1:15" ht="15.9" customHeight="1" x14ac:dyDescent="0.25">
      <c r="A17" s="111"/>
      <c r="B17" s="112"/>
      <c r="C17" s="112"/>
      <c r="D17" s="112"/>
      <c r="E17" s="113"/>
      <c r="F17" s="113"/>
      <c r="G17" s="114"/>
      <c r="H17" s="113"/>
      <c r="I17" s="113"/>
      <c r="J17" s="130"/>
      <c r="K17" s="130"/>
      <c r="L17" s="131"/>
      <c r="M17" s="161"/>
      <c r="N17" s="161"/>
      <c r="O17" s="161"/>
    </row>
    <row r="18" spans="1:15" ht="15.9" customHeight="1" x14ac:dyDescent="0.25">
      <c r="A18" s="115"/>
      <c r="B18" s="116"/>
      <c r="C18" s="116"/>
      <c r="D18" s="116"/>
      <c r="E18" s="116"/>
      <c r="F18" s="116"/>
      <c r="G18" s="116"/>
      <c r="H18" s="116"/>
      <c r="I18" s="116"/>
      <c r="J18" s="132"/>
      <c r="K18" s="132"/>
      <c r="L18" s="132"/>
      <c r="M18" s="161"/>
      <c r="N18" s="161"/>
      <c r="O18" s="161"/>
    </row>
  </sheetData>
  <sheetProtection algorithmName="SHA-512" hashValue="SeA23noX/TgdEsM+M7kXzf93fQo93PG/cSrKDPFsbZ4i1HE+EY8bTajmm6A5hUIuFMzxANEvK0mU0E/OCUQBCw==" saltValue="rexP0B9Egd2deUfa0+DLrw==" spinCount="100000" sheet="1" objects="1" scenarios="1" selectLockedCells="1"/>
  <protectedRanges>
    <protectedRange sqref="E1:F1" name="Rango3_3_1_1_1_1_1_1_1_1"/>
  </protectedRanges>
  <mergeCells count="8">
    <mergeCell ref="J15:K15"/>
    <mergeCell ref="J16:K16"/>
    <mergeCell ref="J14:K14"/>
    <mergeCell ref="B5:I5"/>
    <mergeCell ref="A2:L2"/>
    <mergeCell ref="A3:L3"/>
    <mergeCell ref="B4:E4"/>
    <mergeCell ref="J4:K4"/>
  </mergeCells>
  <printOptions horizontalCentered="1"/>
  <pageMargins left="0" right="0" top="0.19685039370078741" bottom="0" header="0.11811023622047245" footer="0"/>
  <pageSetup paperSize="274" scale="9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"/>
  <sheetViews>
    <sheetView showGridLines="0" view="pageBreakPreview" topLeftCell="A13" zoomScaleNormal="100" zoomScaleSheetLayoutView="100" workbookViewId="0">
      <selection activeCell="J23" sqref="J23"/>
    </sheetView>
  </sheetViews>
  <sheetFormatPr baseColWidth="10" defaultColWidth="10.33203125" defaultRowHeight="13.8" x14ac:dyDescent="0.25"/>
  <cols>
    <col min="1" max="1" width="16.44140625" style="184" customWidth="1"/>
    <col min="2" max="2" width="2" style="184" customWidth="1"/>
    <col min="3" max="4" width="12.33203125" style="184" customWidth="1"/>
    <col min="5" max="5" width="6.5546875" style="184" customWidth="1"/>
    <col min="6" max="8" width="9.88671875" style="184" customWidth="1"/>
    <col min="9" max="9" width="2" style="184" customWidth="1"/>
    <col min="10" max="10" width="13.5546875" style="184" customWidth="1"/>
    <col min="11" max="12" width="6.44140625" style="184" customWidth="1"/>
    <col min="13" max="13" width="8" style="184" customWidth="1"/>
    <col min="14" max="16384" width="10.33203125" style="184"/>
  </cols>
  <sheetData>
    <row r="1" spans="1:13" ht="15.75" customHeight="1" x14ac:dyDescent="0.25">
      <c r="A1" s="16"/>
      <c r="B1" s="16"/>
      <c r="C1" s="16"/>
      <c r="D1" s="17"/>
      <c r="E1" s="17"/>
      <c r="F1" s="17"/>
      <c r="G1" s="17"/>
    </row>
    <row r="2" spans="1:13" ht="15.75" customHeight="1" x14ac:dyDescent="0.25">
      <c r="A2" s="16"/>
      <c r="B2" s="16"/>
      <c r="C2" s="16"/>
      <c r="D2" s="17"/>
      <c r="E2" s="17"/>
      <c r="F2" s="17"/>
      <c r="G2" s="17"/>
    </row>
    <row r="3" spans="1:13" ht="15.75" customHeight="1" x14ac:dyDescent="0.25">
      <c r="A3" s="16"/>
      <c r="B3" s="16"/>
      <c r="C3" s="16"/>
      <c r="D3" s="17"/>
      <c r="E3" s="17"/>
      <c r="F3" s="17"/>
      <c r="G3" s="17"/>
    </row>
    <row r="4" spans="1:13" ht="15.75" customHeight="1" x14ac:dyDescent="0.25">
      <c r="A4" s="16"/>
      <c r="B4" s="16"/>
      <c r="C4" s="16"/>
      <c r="D4" s="17"/>
      <c r="E4" s="17"/>
      <c r="F4" s="17"/>
      <c r="G4" s="17"/>
    </row>
    <row r="5" spans="1:13" ht="15.7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3" ht="15.9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3" ht="15.9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3" ht="15.9" customHeight="1" x14ac:dyDescent="0.25">
      <c r="A8" s="355" t="s">
        <v>17</v>
      </c>
      <c r="B8" s="355"/>
      <c r="C8" s="355"/>
      <c r="D8" s="355"/>
      <c r="E8" s="355"/>
      <c r="F8" s="355"/>
      <c r="G8" s="355"/>
      <c r="H8" s="355"/>
      <c r="I8" s="355"/>
      <c r="J8" s="355"/>
    </row>
    <row r="9" spans="1:13" ht="15.9" customHeight="1" x14ac:dyDescent="0.25">
      <c r="A9" s="378">
        <v>1</v>
      </c>
      <c r="B9" s="378"/>
      <c r="C9" s="378"/>
      <c r="D9" s="378"/>
      <c r="E9" s="378"/>
      <c r="F9" s="378"/>
      <c r="G9" s="378"/>
      <c r="H9" s="378"/>
      <c r="I9" s="378"/>
      <c r="J9" s="378"/>
    </row>
    <row r="10" spans="1:13" ht="15.9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spans="1:13" ht="15.9" customHeight="1" x14ac:dyDescent="0.25">
      <c r="A11" s="56" t="s">
        <v>64</v>
      </c>
      <c r="B11" s="20" t="s">
        <v>0</v>
      </c>
      <c r="C11" s="21">
        <f>+FORMATO!M2</f>
        <v>0</v>
      </c>
      <c r="D11" s="21"/>
      <c r="E11" s="21"/>
      <c r="F11" s="21"/>
      <c r="G11" s="21"/>
      <c r="H11" s="22" t="s">
        <v>21</v>
      </c>
      <c r="I11" s="23" t="s">
        <v>0</v>
      </c>
      <c r="J11" s="21" t="s">
        <v>63</v>
      </c>
      <c r="K11" s="183"/>
      <c r="L11" s="183"/>
      <c r="M11" s="183"/>
    </row>
    <row r="12" spans="1:13" ht="15.9" customHeight="1" x14ac:dyDescent="0.25">
      <c r="A12" s="56" t="s">
        <v>65</v>
      </c>
      <c r="B12" s="20" t="s">
        <v>0</v>
      </c>
      <c r="C12" s="21">
        <f>+FORMATO!M3</f>
        <v>0</v>
      </c>
      <c r="D12" s="21"/>
      <c r="E12" s="21"/>
      <c r="F12" s="21"/>
      <c r="G12" s="21"/>
      <c r="H12" s="24" t="s">
        <v>16</v>
      </c>
      <c r="I12" s="20" t="s">
        <v>0</v>
      </c>
      <c r="J12" s="300">
        <v>215</v>
      </c>
      <c r="K12" s="183"/>
      <c r="L12" s="183"/>
      <c r="M12" s="183"/>
    </row>
    <row r="13" spans="1:13" ht="15.9" customHeight="1" x14ac:dyDescent="0.25">
      <c r="A13" s="56" t="s">
        <v>66</v>
      </c>
      <c r="B13" s="20" t="s">
        <v>0</v>
      </c>
      <c r="C13" s="21">
        <f>+FORMATO!M4</f>
        <v>0</v>
      </c>
      <c r="D13" s="21"/>
      <c r="E13" s="21"/>
      <c r="F13" s="21"/>
      <c r="G13" s="21"/>
      <c r="H13" s="24" t="s">
        <v>69</v>
      </c>
      <c r="I13" s="20" t="s">
        <v>0</v>
      </c>
      <c r="J13" s="301">
        <v>0</v>
      </c>
      <c r="K13" s="183"/>
      <c r="L13" s="183"/>
      <c r="M13" s="183"/>
    </row>
    <row r="14" spans="1:13" ht="15.9" customHeight="1" x14ac:dyDescent="0.25">
      <c r="A14" s="56" t="s">
        <v>67</v>
      </c>
      <c r="B14" s="20" t="s">
        <v>0</v>
      </c>
      <c r="C14" s="21">
        <f>+FORMATO!M5</f>
        <v>0</v>
      </c>
      <c r="D14" s="21"/>
      <c r="E14" s="21"/>
      <c r="F14" s="21"/>
      <c r="G14" s="21"/>
      <c r="H14" s="24"/>
      <c r="I14" s="20"/>
      <c r="J14" s="25"/>
      <c r="K14" s="183"/>
      <c r="L14" s="183"/>
      <c r="M14" s="183"/>
    </row>
    <row r="15" spans="1:13" ht="15.9" customHeight="1" x14ac:dyDescent="0.25">
      <c r="A15" s="54" t="s">
        <v>68</v>
      </c>
      <c r="B15" s="20"/>
      <c r="C15" s="26"/>
      <c r="D15" s="26"/>
      <c r="E15" s="26"/>
      <c r="F15" s="26"/>
      <c r="G15" s="26"/>
      <c r="H15" s="24"/>
      <c r="I15" s="20"/>
      <c r="J15" s="27"/>
      <c r="K15" s="183"/>
      <c r="L15" s="183"/>
      <c r="M15" s="183"/>
    </row>
    <row r="16" spans="1:13" ht="28.95" customHeight="1" x14ac:dyDescent="0.25">
      <c r="A16" s="315" t="s">
        <v>51</v>
      </c>
      <c r="B16" s="316"/>
      <c r="C16" s="316"/>
      <c r="D16" s="316"/>
      <c r="E16" s="316"/>
      <c r="F16" s="316"/>
      <c r="G16" s="316"/>
      <c r="H16" s="316"/>
      <c r="I16" s="316"/>
      <c r="J16" s="317"/>
      <c r="K16" s="183"/>
      <c r="L16" s="183"/>
      <c r="M16" s="183"/>
    </row>
    <row r="17" spans="1:13" ht="18" customHeight="1" x14ac:dyDescent="0.25">
      <c r="A17" s="318" t="s">
        <v>52</v>
      </c>
      <c r="B17" s="319"/>
      <c r="C17" s="319"/>
      <c r="D17" s="319"/>
      <c r="E17" s="319"/>
      <c r="F17" s="319"/>
      <c r="G17" s="319"/>
      <c r="H17" s="319"/>
      <c r="I17" s="319"/>
      <c r="J17" s="320"/>
      <c r="K17" s="183"/>
      <c r="L17" s="183"/>
      <c r="M17" s="183"/>
    </row>
    <row r="18" spans="1:13" ht="11.25" customHeight="1" x14ac:dyDescent="0.25">
      <c r="A18" s="28"/>
      <c r="B18" s="29"/>
      <c r="C18" s="30"/>
      <c r="D18" s="30"/>
      <c r="E18" s="30"/>
      <c r="F18" s="30"/>
      <c r="G18" s="30"/>
      <c r="H18" s="31"/>
      <c r="I18" s="29"/>
      <c r="J18" s="32"/>
      <c r="K18" s="183"/>
      <c r="L18" s="183"/>
      <c r="M18" s="183"/>
    </row>
    <row r="19" spans="1:13" ht="15.9" customHeight="1" x14ac:dyDescent="0.25">
      <c r="A19" s="342" t="s">
        <v>20</v>
      </c>
      <c r="B19" s="343"/>
      <c r="C19" s="343"/>
      <c r="D19" s="343"/>
      <c r="E19" s="343"/>
      <c r="F19" s="343"/>
      <c r="G19" s="343"/>
      <c r="H19" s="343"/>
      <c r="I19" s="343"/>
      <c r="J19" s="344"/>
      <c r="L19" s="183"/>
      <c r="M19" s="183"/>
    </row>
    <row r="20" spans="1:13" ht="15.9" customHeight="1" x14ac:dyDescent="0.25">
      <c r="A20" s="33" t="s">
        <v>70</v>
      </c>
      <c r="B20" s="34" t="s">
        <v>0</v>
      </c>
      <c r="C20" s="21">
        <f>+FORMATO!M15</f>
        <v>0</v>
      </c>
      <c r="D20" s="34"/>
      <c r="E20" s="36"/>
      <c r="F20" s="21"/>
      <c r="G20" s="21"/>
      <c r="H20" s="35" t="s">
        <v>75</v>
      </c>
      <c r="I20" s="36" t="s">
        <v>0</v>
      </c>
      <c r="J20" s="303">
        <v>1</v>
      </c>
      <c r="L20" s="183"/>
      <c r="M20" s="183"/>
    </row>
    <row r="21" spans="1:13" ht="15.9" customHeight="1" x14ac:dyDescent="0.25">
      <c r="A21" s="33" t="s">
        <v>71</v>
      </c>
      <c r="B21" s="34" t="s">
        <v>0</v>
      </c>
      <c r="C21" s="21">
        <f>+FORMATO!M16</f>
        <v>0</v>
      </c>
      <c r="D21" s="34"/>
      <c r="E21" s="36"/>
      <c r="F21" s="21"/>
      <c r="G21" s="21"/>
      <c r="H21" s="35" t="s">
        <v>76</v>
      </c>
      <c r="I21" s="36" t="s">
        <v>0</v>
      </c>
      <c r="J21" s="302">
        <v>0</v>
      </c>
      <c r="L21" s="183"/>
      <c r="M21" s="183"/>
    </row>
    <row r="22" spans="1:13" ht="15.9" customHeight="1" x14ac:dyDescent="0.25">
      <c r="A22" s="33" t="s">
        <v>72</v>
      </c>
      <c r="B22" s="34" t="s">
        <v>0</v>
      </c>
      <c r="C22" s="21">
        <f>+FORMATO!M17</f>
        <v>0</v>
      </c>
      <c r="D22" s="34"/>
      <c r="E22" s="36"/>
      <c r="F22" s="21"/>
      <c r="G22" s="21"/>
      <c r="H22" s="35" t="s">
        <v>77</v>
      </c>
      <c r="I22" s="36" t="s">
        <v>0</v>
      </c>
      <c r="J22" s="302">
        <v>0</v>
      </c>
      <c r="L22" s="183"/>
      <c r="M22" s="183"/>
    </row>
    <row r="23" spans="1:13" ht="15.9" customHeight="1" x14ac:dyDescent="0.25">
      <c r="A23" s="33" t="s">
        <v>73</v>
      </c>
      <c r="B23" s="34" t="s">
        <v>0</v>
      </c>
      <c r="C23" s="21" t="s">
        <v>74</v>
      </c>
      <c r="D23" s="34"/>
      <c r="E23" s="36"/>
      <c r="F23" s="21"/>
      <c r="G23" s="21"/>
      <c r="H23" s="35"/>
      <c r="I23" s="36"/>
      <c r="J23" s="37"/>
      <c r="L23" s="183"/>
      <c r="M23" s="183"/>
    </row>
    <row r="24" spans="1:13" ht="12" customHeight="1" x14ac:dyDescent="0.25">
      <c r="A24" s="57"/>
      <c r="B24" s="75"/>
      <c r="C24" s="55"/>
      <c r="D24" s="193"/>
      <c r="E24" s="193"/>
      <c r="F24" s="193"/>
      <c r="G24" s="193"/>
      <c r="H24" s="193"/>
      <c r="I24" s="193"/>
      <c r="J24" s="194"/>
      <c r="L24" s="183"/>
      <c r="M24" s="183"/>
    </row>
    <row r="25" spans="1:13" ht="24.75" customHeight="1" x14ac:dyDescent="0.25">
      <c r="A25" s="38"/>
      <c r="B25" s="357"/>
      <c r="C25" s="357"/>
      <c r="D25" s="39"/>
      <c r="E25" s="39"/>
      <c r="F25" s="39"/>
      <c r="G25" s="39"/>
      <c r="H25" s="357"/>
      <c r="I25" s="357"/>
      <c r="J25" s="40"/>
      <c r="K25" s="183"/>
      <c r="L25" s="14"/>
      <c r="M25" s="14"/>
    </row>
    <row r="26" spans="1:13" ht="18.75" customHeight="1" x14ac:dyDescent="0.25">
      <c r="A26" s="185"/>
      <c r="B26" s="351" t="s">
        <v>49</v>
      </c>
      <c r="C26" s="352"/>
      <c r="D26" s="352"/>
      <c r="E26" s="352"/>
      <c r="F26" s="352"/>
      <c r="G26" s="352"/>
      <c r="H26" s="353"/>
      <c r="I26" s="41"/>
      <c r="J26" s="42"/>
      <c r="K26" s="183"/>
      <c r="L26" s="13"/>
      <c r="M26" s="15"/>
    </row>
    <row r="27" spans="1:13" ht="18.75" customHeight="1" x14ac:dyDescent="0.25">
      <c r="A27" s="185"/>
      <c r="B27" s="58" t="s">
        <v>55</v>
      </c>
      <c r="C27" s="186"/>
      <c r="D27" s="59"/>
      <c r="E27" s="187"/>
      <c r="F27" s="60" t="s">
        <v>22</v>
      </c>
      <c r="G27" s="379">
        <f>+'DATOS AGUA'!G6</f>
        <v>30</v>
      </c>
      <c r="H27" s="380"/>
      <c r="I27" s="61"/>
      <c r="J27" s="62"/>
      <c r="K27" s="183"/>
      <c r="L27" s="13"/>
      <c r="M27" s="15"/>
    </row>
    <row r="28" spans="1:13" ht="18.75" customHeight="1" x14ac:dyDescent="0.25">
      <c r="A28" s="185"/>
      <c r="B28" s="43" t="s">
        <v>56</v>
      </c>
      <c r="C28" s="44"/>
      <c r="D28" s="188"/>
      <c r="E28" s="188"/>
      <c r="F28" s="45" t="s">
        <v>57</v>
      </c>
      <c r="G28" s="369">
        <f>+'DATOS AGUA'!G7</f>
        <v>2</v>
      </c>
      <c r="H28" s="370"/>
      <c r="I28" s="63"/>
      <c r="J28" s="46"/>
      <c r="K28" s="189"/>
      <c r="L28" s="13"/>
      <c r="M28" s="15"/>
    </row>
    <row r="29" spans="1:13" ht="18.75" customHeight="1" x14ac:dyDescent="0.25">
      <c r="A29" s="185"/>
      <c r="B29" s="43" t="s">
        <v>58</v>
      </c>
      <c r="C29" s="44"/>
      <c r="D29" s="188"/>
      <c r="E29" s="188"/>
      <c r="F29" s="45"/>
      <c r="G29" s="381">
        <f>+'DATOS AGUA'!G8</f>
        <v>2.06</v>
      </c>
      <c r="H29" s="382"/>
      <c r="I29" s="64"/>
      <c r="J29" s="46"/>
      <c r="K29" s="183"/>
      <c r="L29" s="183"/>
      <c r="M29" s="183"/>
    </row>
    <row r="30" spans="1:13" ht="18.75" customHeight="1" x14ac:dyDescent="0.25">
      <c r="A30" s="185"/>
      <c r="B30" s="43" t="s">
        <v>59</v>
      </c>
      <c r="C30" s="44"/>
      <c r="D30" s="188"/>
      <c r="E30" s="188"/>
      <c r="F30" s="45"/>
      <c r="G30" s="383">
        <f>+'DATOS AGUA'!G9</f>
        <v>7.86</v>
      </c>
      <c r="H30" s="384"/>
      <c r="I30" s="65"/>
      <c r="J30" s="46"/>
      <c r="K30" s="183"/>
      <c r="L30" s="183"/>
      <c r="M30" s="183"/>
    </row>
    <row r="31" spans="1:13" ht="18.75" customHeight="1" x14ac:dyDescent="0.25">
      <c r="A31" s="185"/>
      <c r="B31" s="43" t="s">
        <v>60</v>
      </c>
      <c r="C31" s="44"/>
      <c r="D31" s="188"/>
      <c r="E31" s="188"/>
      <c r="F31" s="45" t="s">
        <v>22</v>
      </c>
      <c r="G31" s="381">
        <f>+'DATOS AGUA'!G10</f>
        <v>1</v>
      </c>
      <c r="H31" s="382"/>
      <c r="I31" s="66"/>
      <c r="J31" s="67"/>
      <c r="K31" s="183"/>
      <c r="L31" s="183"/>
      <c r="M31" s="183"/>
    </row>
    <row r="32" spans="1:13" ht="18.75" customHeight="1" x14ac:dyDescent="0.25">
      <c r="A32" s="185"/>
      <c r="B32" s="68" t="s">
        <v>61</v>
      </c>
      <c r="C32" s="69"/>
      <c r="D32" s="190"/>
      <c r="E32" s="190"/>
      <c r="F32" s="70" t="s">
        <v>22</v>
      </c>
      <c r="G32" s="71">
        <f>+'DATOS AGUA'!G11</f>
        <v>0.8</v>
      </c>
      <c r="H32" s="71">
        <f>+'DATOS AGUA'!H11</f>
        <v>0.8</v>
      </c>
      <c r="I32" s="361" t="s">
        <v>24</v>
      </c>
      <c r="J32" s="362"/>
      <c r="K32" s="183"/>
      <c r="L32" s="183"/>
      <c r="M32" s="183"/>
    </row>
    <row r="33" spans="1:13" ht="18.75" customHeight="1" x14ac:dyDescent="0.25">
      <c r="A33" s="185"/>
      <c r="B33" s="47" t="s">
        <v>62</v>
      </c>
      <c r="C33" s="48"/>
      <c r="D33" s="191"/>
      <c r="E33" s="191"/>
      <c r="F33" s="72" t="s">
        <v>48</v>
      </c>
      <c r="G33" s="49">
        <f>((G32-0.2)*G29*1000)/G27*G31</f>
        <v>41.20000000000001</v>
      </c>
      <c r="H33" s="50">
        <f>((H32-0.2)*G29*1000)/G27*G31</f>
        <v>41.20000000000001</v>
      </c>
      <c r="I33" s="365">
        <f>AVERAGE(G33:H33)</f>
        <v>41.20000000000001</v>
      </c>
      <c r="J33" s="366"/>
      <c r="K33" s="183"/>
      <c r="L33" s="183"/>
      <c r="M33" s="183"/>
    </row>
    <row r="34" spans="1:13" ht="18.75" customHeight="1" x14ac:dyDescent="0.25">
      <c r="A34" s="73"/>
      <c r="B34" s="192"/>
      <c r="C34" s="193"/>
      <c r="D34" s="193"/>
      <c r="E34" s="193"/>
      <c r="F34" s="193"/>
      <c r="G34" s="193"/>
      <c r="H34" s="193"/>
      <c r="I34" s="193"/>
      <c r="J34" s="194"/>
      <c r="K34" s="183"/>
      <c r="L34" s="183"/>
      <c r="M34" s="183"/>
    </row>
    <row r="35" spans="1:13" ht="18.75" customHeight="1" x14ac:dyDescent="0.25">
      <c r="D35" s="51"/>
      <c r="E35" s="51"/>
      <c r="F35" s="51"/>
      <c r="G35" s="51"/>
      <c r="H35" s="51"/>
      <c r="I35" s="51"/>
      <c r="J35" s="51"/>
      <c r="K35" s="183"/>
      <c r="L35" s="183"/>
      <c r="M35" s="183"/>
    </row>
    <row r="36" spans="1:13" ht="15.9" customHeight="1" x14ac:dyDescent="0.25">
      <c r="B36" s="52"/>
      <c r="C36" s="52"/>
      <c r="D36" s="52"/>
      <c r="E36" s="52"/>
      <c r="F36" s="52"/>
      <c r="G36" s="52"/>
      <c r="H36" s="51"/>
      <c r="I36" s="51"/>
      <c r="J36" s="51"/>
      <c r="K36" s="183"/>
      <c r="L36" s="183"/>
      <c r="M36" s="183"/>
    </row>
    <row r="37" spans="1:13" ht="15.9" customHeight="1" x14ac:dyDescent="0.25">
      <c r="A37" s="52" t="s">
        <v>18</v>
      </c>
      <c r="B37" s="195"/>
      <c r="C37" s="52"/>
      <c r="D37" s="52"/>
      <c r="E37" s="52"/>
      <c r="F37" s="52"/>
      <c r="G37" s="52"/>
      <c r="H37" s="51"/>
      <c r="I37" s="51"/>
      <c r="J37" s="51"/>
      <c r="K37" s="183"/>
      <c r="L37" s="183"/>
      <c r="M37" s="183"/>
    </row>
    <row r="38" spans="1:13" ht="15.9" customHeight="1" x14ac:dyDescent="0.25">
      <c r="A38" s="196"/>
      <c r="B38" s="195"/>
      <c r="C38" s="52"/>
      <c r="D38" s="52"/>
      <c r="E38" s="52"/>
      <c r="F38" s="52"/>
      <c r="G38" s="52"/>
      <c r="H38" s="51"/>
      <c r="I38" s="51"/>
      <c r="J38" s="51"/>
      <c r="K38" s="183"/>
      <c r="L38" s="183"/>
      <c r="M38" s="183"/>
    </row>
    <row r="39" spans="1:13" ht="15.9" customHeight="1" x14ac:dyDescent="0.25">
      <c r="A39" s="196"/>
      <c r="B39" s="195"/>
      <c r="C39" s="52"/>
      <c r="D39" s="52"/>
      <c r="E39" s="52"/>
      <c r="F39" s="52"/>
      <c r="G39" s="52"/>
      <c r="H39" s="51"/>
      <c r="I39" s="51"/>
      <c r="J39" s="51"/>
      <c r="K39" s="183"/>
      <c r="L39" s="183"/>
      <c r="M39" s="183"/>
    </row>
    <row r="40" spans="1:13" ht="15.9" customHeight="1" x14ac:dyDescent="0.25">
      <c r="A40" s="196"/>
      <c r="B40" s="36"/>
      <c r="C40" s="36"/>
      <c r="D40" s="36"/>
      <c r="E40" s="36"/>
      <c r="F40" s="36"/>
      <c r="G40" s="52"/>
      <c r="H40" s="51"/>
      <c r="I40" s="51"/>
      <c r="J40" s="51"/>
      <c r="K40" s="183"/>
      <c r="L40" s="183"/>
      <c r="M40" s="183"/>
    </row>
    <row r="41" spans="1:13" ht="15.9" customHeight="1" x14ac:dyDescent="0.25">
      <c r="A41" s="196"/>
      <c r="B41" s="52"/>
      <c r="C41" s="52"/>
      <c r="D41" s="52"/>
      <c r="E41" s="52"/>
      <c r="F41" s="52"/>
      <c r="G41" s="52"/>
      <c r="H41" s="51"/>
      <c r="I41" s="51"/>
      <c r="J41" s="51"/>
      <c r="K41" s="183"/>
      <c r="L41" s="183"/>
      <c r="M41" s="183"/>
    </row>
    <row r="42" spans="1:13" ht="15.9" customHeight="1" x14ac:dyDescent="0.25">
      <c r="A42" s="196"/>
      <c r="B42" s="52"/>
      <c r="C42" s="52"/>
      <c r="D42" s="52"/>
      <c r="E42" s="52"/>
      <c r="F42" s="52"/>
      <c r="G42" s="52"/>
      <c r="H42" s="51"/>
      <c r="I42" s="51"/>
      <c r="J42" s="51"/>
      <c r="K42" s="183"/>
      <c r="L42" s="183"/>
      <c r="M42" s="183"/>
    </row>
    <row r="43" spans="1:13" ht="15.9" customHeight="1" x14ac:dyDescent="0.25">
      <c r="A43" s="196"/>
      <c r="B43" s="52"/>
      <c r="C43" s="52"/>
      <c r="D43" s="52"/>
      <c r="E43" s="52"/>
      <c r="F43" s="52"/>
      <c r="G43" s="52"/>
      <c r="H43" s="51"/>
      <c r="I43" s="51"/>
      <c r="J43" s="51"/>
      <c r="K43" s="183"/>
      <c r="L43" s="183"/>
      <c r="M43" s="183"/>
    </row>
    <row r="44" spans="1:13" ht="15.9" customHeight="1" x14ac:dyDescent="0.25">
      <c r="A44" s="196"/>
      <c r="B44" s="52"/>
      <c r="C44" s="52"/>
      <c r="D44" s="52"/>
      <c r="E44" s="52"/>
      <c r="F44" s="52"/>
      <c r="G44" s="52"/>
      <c r="H44" s="51"/>
      <c r="I44" s="51"/>
      <c r="J44" s="51"/>
      <c r="K44" s="183"/>
      <c r="L44" s="183"/>
      <c r="M44" s="183"/>
    </row>
    <row r="45" spans="1:13" ht="15.9" customHeight="1" x14ac:dyDescent="0.25">
      <c r="A45" s="196"/>
      <c r="B45" s="52"/>
      <c r="C45" s="52"/>
      <c r="D45" s="52"/>
      <c r="E45" s="52"/>
      <c r="F45" s="52"/>
      <c r="G45" s="52"/>
      <c r="H45" s="51"/>
      <c r="I45" s="51"/>
      <c r="J45" s="51"/>
      <c r="K45" s="183"/>
      <c r="L45" s="183"/>
      <c r="M45" s="183"/>
    </row>
    <row r="46" spans="1:13" ht="15.9" customHeight="1" x14ac:dyDescent="0.25">
      <c r="A46" s="53"/>
      <c r="B46" s="36"/>
      <c r="C46" s="36"/>
      <c r="D46" s="52"/>
      <c r="E46" s="52"/>
      <c r="F46" s="52"/>
      <c r="G46" s="52"/>
      <c r="H46" s="51"/>
      <c r="I46" s="51"/>
      <c r="J46" s="51"/>
      <c r="K46" s="183"/>
      <c r="L46" s="183"/>
      <c r="M46" s="183"/>
    </row>
    <row r="47" spans="1:13" ht="15.9" customHeight="1" x14ac:dyDescent="0.25">
      <c r="A47" s="53"/>
      <c r="B47" s="36"/>
      <c r="C47" s="36"/>
      <c r="D47" s="52"/>
      <c r="E47" s="52"/>
      <c r="F47" s="52"/>
      <c r="G47" s="52"/>
      <c r="H47" s="51"/>
      <c r="I47" s="51"/>
      <c r="J47" s="51"/>
      <c r="K47" s="183"/>
      <c r="L47" s="183"/>
      <c r="M47" s="183"/>
    </row>
    <row r="48" spans="1:13" ht="15.9" customHeight="1" x14ac:dyDescent="0.25">
      <c r="A48" s="53"/>
      <c r="B48" s="52"/>
      <c r="C48" s="52"/>
      <c r="D48" s="52"/>
      <c r="E48" s="52"/>
      <c r="F48" s="52"/>
      <c r="G48" s="52"/>
      <c r="H48" s="51"/>
      <c r="I48" s="51"/>
      <c r="J48" s="51"/>
      <c r="K48" s="183"/>
      <c r="L48" s="183"/>
      <c r="M48" s="183"/>
    </row>
    <row r="49" spans="1:13" ht="15.9" customHeight="1" x14ac:dyDescent="0.25">
      <c r="A49" s="53"/>
      <c r="B49" s="52"/>
      <c r="C49" s="52"/>
      <c r="D49" s="52"/>
      <c r="E49" s="52"/>
      <c r="F49" s="52"/>
      <c r="G49" s="52"/>
      <c r="H49" s="51"/>
      <c r="I49" s="51"/>
      <c r="J49" s="51"/>
      <c r="K49" s="183"/>
      <c r="L49" s="183"/>
      <c r="M49" s="183"/>
    </row>
    <row r="50" spans="1:13" ht="15.9" customHeight="1" x14ac:dyDescent="0.25">
      <c r="A50" s="53" t="s">
        <v>19</v>
      </c>
      <c r="B50" s="51"/>
      <c r="C50" s="51"/>
      <c r="D50" s="51"/>
      <c r="E50" s="51"/>
      <c r="F50" s="51"/>
      <c r="G50" s="51"/>
      <c r="H50" s="51"/>
      <c r="I50" s="51"/>
      <c r="J50" s="51"/>
      <c r="K50" s="183"/>
      <c r="L50" s="183"/>
      <c r="M50" s="183"/>
    </row>
    <row r="51" spans="1:13" ht="15.9" customHeight="1" x14ac:dyDescent="0.25">
      <c r="A51" s="53" t="s">
        <v>79</v>
      </c>
      <c r="J51" s="74" t="s">
        <v>78</v>
      </c>
    </row>
    <row r="52" spans="1:13" ht="30.75" customHeight="1" x14ac:dyDescent="0.25">
      <c r="A52" s="330"/>
      <c r="B52" s="330"/>
      <c r="C52" s="330"/>
      <c r="D52" s="330"/>
      <c r="E52" s="330"/>
      <c r="F52" s="330"/>
      <c r="G52" s="330"/>
      <c r="H52" s="330"/>
      <c r="I52" s="330"/>
      <c r="J52" s="330"/>
    </row>
    <row r="53" spans="1:13" ht="15.9" customHeight="1" x14ac:dyDescent="0.25"/>
    <row r="54" spans="1:13" ht="15.9" customHeight="1" x14ac:dyDescent="0.25"/>
  </sheetData>
  <protectedRanges>
    <protectedRange sqref="C15 C18" name="Rango3_3_1_1_1_1_1_1_1_1"/>
    <protectedRange sqref="C13:C14" name="Rango3_3_1_1_1_1_1_1_1_1_2"/>
    <protectedRange sqref="C11:C12" name="Rango3_3_1_1_1_1_1_2_1_1_1"/>
  </protectedRanges>
  <mergeCells count="16">
    <mergeCell ref="A8:J8"/>
    <mergeCell ref="A9:J9"/>
    <mergeCell ref="A52:J52"/>
    <mergeCell ref="A16:J16"/>
    <mergeCell ref="A17:J17"/>
    <mergeCell ref="A19:J19"/>
    <mergeCell ref="B25:C25"/>
    <mergeCell ref="H25:I25"/>
    <mergeCell ref="G27:H27"/>
    <mergeCell ref="I33:J33"/>
    <mergeCell ref="B26:H26"/>
    <mergeCell ref="G28:H28"/>
    <mergeCell ref="G29:H29"/>
    <mergeCell ref="G30:H30"/>
    <mergeCell ref="G31:H31"/>
    <mergeCell ref="I32:J32"/>
  </mergeCells>
  <printOptions horizontalCentered="1"/>
  <pageMargins left="0" right="0" top="0.51181102362204722" bottom="0" header="0.11811023622047245" footer="0"/>
  <pageSetup paperSize="274" scale="93" fitToWidth="0" fitToHeight="0" orientation="portrait" r:id="rId1"/>
  <headerFooter scaleWithDoc="0">
    <oddHeader>&amp;C&amp;G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DEE0-1A82-4CFB-88C5-0B204AB37740}">
  <dimension ref="A1:M14"/>
  <sheetViews>
    <sheetView showGridLines="0" view="pageBreakPreview" zoomScaleNormal="100" zoomScaleSheetLayoutView="100" workbookViewId="0">
      <selection activeCell="H11" sqref="H11"/>
    </sheetView>
  </sheetViews>
  <sheetFormatPr baseColWidth="10" defaultColWidth="10.33203125" defaultRowHeight="13.8" x14ac:dyDescent="0.25"/>
  <cols>
    <col min="1" max="1" width="16.44140625" style="203" customWidth="1"/>
    <col min="2" max="2" width="2" style="203" customWidth="1"/>
    <col min="3" max="4" width="12.33203125" style="203" customWidth="1"/>
    <col min="5" max="5" width="6.5546875" style="203" customWidth="1"/>
    <col min="6" max="6" width="9.88671875" style="203" customWidth="1"/>
    <col min="7" max="8" width="11.6640625" style="203" customWidth="1"/>
    <col min="9" max="9" width="2" style="203" customWidth="1"/>
    <col min="10" max="10" width="13.5546875" style="203" customWidth="1"/>
    <col min="11" max="12" width="6.44140625" style="203" customWidth="1"/>
    <col min="13" max="13" width="8" style="203" customWidth="1"/>
    <col min="14" max="16384" width="10.33203125" style="203"/>
  </cols>
  <sheetData>
    <row r="1" spans="1:13" ht="84.75" customHeight="1" x14ac:dyDescent="0.25">
      <c r="A1" s="54"/>
      <c r="B1" s="20"/>
      <c r="C1" s="26"/>
      <c r="D1" s="26"/>
      <c r="E1" s="26"/>
      <c r="F1" s="26"/>
      <c r="G1" s="26"/>
      <c r="H1" s="24"/>
      <c r="I1" s="20"/>
      <c r="J1" s="27"/>
      <c r="K1" s="202"/>
      <c r="L1" s="202"/>
      <c r="M1" s="202"/>
    </row>
    <row r="2" spans="1:13" ht="28.95" customHeight="1" x14ac:dyDescent="0.25">
      <c r="A2" s="339" t="s">
        <v>51</v>
      </c>
      <c r="B2" s="340"/>
      <c r="C2" s="340"/>
      <c r="D2" s="340"/>
      <c r="E2" s="340"/>
      <c r="F2" s="340"/>
      <c r="G2" s="340"/>
      <c r="H2" s="340"/>
      <c r="I2" s="340"/>
      <c r="J2" s="341"/>
      <c r="K2" s="202"/>
      <c r="L2" s="202"/>
      <c r="M2" s="202"/>
    </row>
    <row r="3" spans="1:13" ht="18" customHeight="1" x14ac:dyDescent="0.25">
      <c r="A3" s="358" t="s">
        <v>52</v>
      </c>
      <c r="B3" s="359"/>
      <c r="C3" s="359"/>
      <c r="D3" s="359"/>
      <c r="E3" s="359"/>
      <c r="F3" s="359"/>
      <c r="G3" s="359"/>
      <c r="H3" s="359"/>
      <c r="I3" s="359"/>
      <c r="J3" s="360"/>
      <c r="K3" s="202"/>
      <c r="L3" s="202"/>
      <c r="M3" s="202"/>
    </row>
    <row r="4" spans="1:13" ht="24.75" customHeight="1" x14ac:dyDescent="0.25">
      <c r="A4" s="38"/>
      <c r="B4" s="357"/>
      <c r="C4" s="357"/>
      <c r="D4" s="39"/>
      <c r="E4" s="39"/>
      <c r="F4" s="39"/>
      <c r="G4" s="39"/>
      <c r="H4" s="357"/>
      <c r="I4" s="357"/>
      <c r="J4" s="40"/>
      <c r="K4" s="202"/>
      <c r="L4" s="165"/>
      <c r="M4" s="165"/>
    </row>
    <row r="5" spans="1:13" ht="18.75" customHeight="1" x14ac:dyDescent="0.25">
      <c r="A5" s="200"/>
      <c r="B5" s="351" t="s">
        <v>49</v>
      </c>
      <c r="C5" s="352"/>
      <c r="D5" s="352"/>
      <c r="E5" s="352"/>
      <c r="F5" s="352"/>
      <c r="G5" s="352"/>
      <c r="H5" s="353"/>
      <c r="I5" s="41"/>
      <c r="J5" s="42"/>
      <c r="K5" s="202"/>
      <c r="L5" s="13"/>
      <c r="M5" s="15"/>
    </row>
    <row r="6" spans="1:13" ht="18.75" customHeight="1" x14ac:dyDescent="0.25">
      <c r="A6" s="200"/>
      <c r="B6" s="58" t="s">
        <v>55</v>
      </c>
      <c r="C6" s="101"/>
      <c r="D6" s="59"/>
      <c r="E6" s="215"/>
      <c r="F6" s="60" t="s">
        <v>22</v>
      </c>
      <c r="G6" s="197">
        <v>30</v>
      </c>
      <c r="H6" s="214"/>
      <c r="I6" s="61"/>
      <c r="J6" s="62"/>
      <c r="K6" s="202"/>
      <c r="L6" s="13"/>
      <c r="M6" s="15"/>
    </row>
    <row r="7" spans="1:13" ht="18.75" customHeight="1" x14ac:dyDescent="0.25">
      <c r="A7" s="200"/>
      <c r="B7" s="43" t="s">
        <v>56</v>
      </c>
      <c r="C7" s="44"/>
      <c r="D7" s="211"/>
      <c r="E7" s="211"/>
      <c r="F7" s="45" t="s">
        <v>57</v>
      </c>
      <c r="G7" s="170">
        <f>ROUND(G8,0)</f>
        <v>2</v>
      </c>
      <c r="H7" s="171"/>
      <c r="I7" s="63"/>
      <c r="J7" s="122"/>
      <c r="K7" s="213"/>
      <c r="L7" s="13"/>
      <c r="M7" s="15"/>
    </row>
    <row r="8" spans="1:13" ht="18.75" customHeight="1" x14ac:dyDescent="0.25">
      <c r="A8" s="200"/>
      <c r="B8" s="43" t="s">
        <v>58</v>
      </c>
      <c r="C8" s="44"/>
      <c r="D8" s="211"/>
      <c r="E8" s="211"/>
      <c r="F8" s="45"/>
      <c r="G8" s="172">
        <v>2.06</v>
      </c>
      <c r="H8" s="208"/>
      <c r="I8" s="64"/>
      <c r="J8" s="122"/>
      <c r="K8" s="202"/>
      <c r="L8" s="202"/>
      <c r="M8" s="202"/>
    </row>
    <row r="9" spans="1:13" ht="18.75" customHeight="1" x14ac:dyDescent="0.25">
      <c r="A9" s="200"/>
      <c r="B9" s="43" t="s">
        <v>59</v>
      </c>
      <c r="C9" s="44"/>
      <c r="D9" s="211"/>
      <c r="E9" s="211"/>
      <c r="F9" s="45"/>
      <c r="G9" s="198">
        <v>7.86</v>
      </c>
      <c r="H9" s="209"/>
      <c r="I9" s="65"/>
      <c r="J9" s="122"/>
      <c r="K9" s="202"/>
      <c r="L9" s="202"/>
      <c r="M9" s="202"/>
    </row>
    <row r="10" spans="1:13" ht="18.75" customHeight="1" x14ac:dyDescent="0.25">
      <c r="A10" s="200"/>
      <c r="B10" s="43" t="s">
        <v>60</v>
      </c>
      <c r="C10" s="44"/>
      <c r="D10" s="211"/>
      <c r="E10" s="211"/>
      <c r="F10" s="45" t="s">
        <v>22</v>
      </c>
      <c r="G10" s="172">
        <v>1</v>
      </c>
      <c r="H10" s="208"/>
      <c r="I10" s="66"/>
      <c r="J10" s="210"/>
      <c r="K10" s="202"/>
      <c r="L10" s="202"/>
      <c r="M10" s="202"/>
    </row>
    <row r="11" spans="1:13" ht="18.75" customHeight="1" x14ac:dyDescent="0.25">
      <c r="A11" s="200"/>
      <c r="B11" s="68" t="s">
        <v>61</v>
      </c>
      <c r="C11" s="69"/>
      <c r="D11" s="212"/>
      <c r="E11" s="212"/>
      <c r="F11" s="70" t="s">
        <v>22</v>
      </c>
      <c r="G11" s="199">
        <v>0.8</v>
      </c>
      <c r="H11" s="199">
        <v>0.8</v>
      </c>
      <c r="I11" s="361" t="s">
        <v>24</v>
      </c>
      <c r="J11" s="362"/>
      <c r="K11" s="202"/>
      <c r="L11" s="202"/>
      <c r="M11" s="202"/>
    </row>
    <row r="12" spans="1:13" ht="18.75" customHeight="1" x14ac:dyDescent="0.25">
      <c r="A12" s="200"/>
      <c r="B12" s="47" t="s">
        <v>62</v>
      </c>
      <c r="C12" s="48"/>
      <c r="D12" s="201"/>
      <c r="E12" s="201"/>
      <c r="F12" s="72" t="s">
        <v>48</v>
      </c>
      <c r="G12" s="49">
        <f>((G11-0.2)*G8*1000)/G6*G10</f>
        <v>41.20000000000001</v>
      </c>
      <c r="H12" s="50">
        <f>((H11-0.2)*G8*1000)/G6*G10</f>
        <v>41.20000000000001</v>
      </c>
      <c r="I12" s="365">
        <f>AVERAGE(G12:H12)</f>
        <v>41.20000000000001</v>
      </c>
      <c r="J12" s="366"/>
      <c r="K12" s="202"/>
      <c r="L12" s="202"/>
      <c r="M12" s="202"/>
    </row>
    <row r="13" spans="1:13" ht="18.75" customHeight="1" x14ac:dyDescent="0.25">
      <c r="A13" s="204"/>
      <c r="B13" s="205"/>
      <c r="C13" s="206"/>
      <c r="D13" s="206"/>
      <c r="E13" s="206"/>
      <c r="F13" s="206"/>
      <c r="G13" s="206"/>
      <c r="H13" s="206"/>
      <c r="I13" s="206"/>
      <c r="J13" s="207"/>
      <c r="K13" s="202"/>
      <c r="L13" s="202"/>
      <c r="M13" s="202"/>
    </row>
    <row r="14" spans="1:13" ht="18.75" customHeight="1" x14ac:dyDescent="0.25">
      <c r="D14" s="132"/>
      <c r="E14" s="132"/>
      <c r="F14" s="132"/>
      <c r="G14" s="132"/>
      <c r="H14" s="132"/>
      <c r="I14" s="132"/>
      <c r="J14" s="132"/>
      <c r="K14" s="202"/>
      <c r="L14" s="202"/>
      <c r="M14" s="202"/>
    </row>
  </sheetData>
  <sheetProtection algorithmName="SHA-512" hashValue="/+M1uaPmO0rDjeNjkzlg7otwgRQeNWZ61MMk7VKL5gSupj+fkyukFj2IjVUzzcl9DXReF+pQyNycRkN9JgHjZA==" saltValue="ciFGcefbhONZbqHCD1Jz1Q==" spinCount="100000" sheet="1" objects="1" scenarios="1" selectLockedCells="1"/>
  <protectedRanges>
    <protectedRange sqref="C1" name="Rango3_3_1_1_1_1_1_1_1_1"/>
  </protectedRanges>
  <mergeCells count="7">
    <mergeCell ref="I11:J11"/>
    <mergeCell ref="I12:J12"/>
    <mergeCell ref="B5:H5"/>
    <mergeCell ref="A2:J2"/>
    <mergeCell ref="A3:J3"/>
    <mergeCell ref="B4:C4"/>
    <mergeCell ref="H4:I4"/>
  </mergeCells>
  <printOptions horizontalCentered="1"/>
  <pageMargins left="0" right="0" top="0.51181102362204722" bottom="0" header="0.11811023622047245" footer="0"/>
  <pageSetup paperSize="274" scale="93" fitToWidth="0" fitToHeight="0" orientation="portrait" r:id="rId1"/>
  <headerFooter scaleWithDoc="0">
    <oddHeader>&amp;C&amp;G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385" t="s">
        <v>10</v>
      </c>
      <c r="B2" s="385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FORMATO</vt:lpstr>
      <vt:lpstr>SUELO</vt:lpstr>
      <vt:lpstr>DATOS SUELO</vt:lpstr>
      <vt:lpstr>AGUA</vt:lpstr>
      <vt:lpstr>DATOS AGUA</vt:lpstr>
      <vt:lpstr>Hoja1</vt:lpstr>
      <vt:lpstr>AGUA!Área_de_impresión</vt:lpstr>
      <vt:lpstr>'DATOS AGUA'!Área_de_impresión</vt:lpstr>
      <vt:lpstr>'DATOS SUELO'!Área_de_impresión</vt:lpstr>
      <vt:lpstr>FORMATO!Área_de_impresión</vt:lpstr>
      <vt:lpstr>SUELO!Área_de_impresión</vt:lpstr>
    </vt:vector>
  </TitlesOfParts>
  <Company>Geofal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Cloruros Suelo</dc:title>
  <dc:subject>Quimico Suelos</dc:subject>
  <dc:creator>Fabian La Rosa G.</dc:creator>
  <cp:keywords>Calidad</cp:keywords>
  <cp:lastModifiedBy>LENOVO</cp:lastModifiedBy>
  <cp:lastPrinted>2026-01-02T17:52:21Z</cp:lastPrinted>
  <dcterms:created xsi:type="dcterms:W3CDTF">1999-11-07T15:11:55Z</dcterms:created>
  <dcterms:modified xsi:type="dcterms:W3CDTF">2026-06-26T19:48:43Z</dcterms:modified>
</cp:coreProperties>
</file>