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qkbairo/Documents/R/Causality-Presentation/causal_sims/"/>
    </mc:Choice>
  </mc:AlternateContent>
  <xr:revisionPtr revIDLastSave="0" documentId="13_ncr:1_{1E833557-189C-6D4F-B884-198EE25EC641}" xr6:coauthVersionLast="47" xr6:coauthVersionMax="47" xr10:uidLastSave="{00000000-0000-0000-0000-000000000000}"/>
  <bookViews>
    <workbookView xWindow="3740" yWindow="740" windowWidth="24980" windowHeight="17260" xr2:uid="{D5867907-E084-3D41-9B72-2FA3C7BA90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H35" i="1"/>
  <c r="G35" i="1"/>
  <c r="H34" i="1"/>
  <c r="G34" i="1"/>
  <c r="H31" i="1"/>
  <c r="G31" i="1"/>
  <c r="I31" i="1" s="1"/>
  <c r="H30" i="1"/>
  <c r="G30" i="1"/>
  <c r="I30" i="1" s="1"/>
  <c r="H23" i="1"/>
  <c r="G23" i="1"/>
  <c r="H22" i="1"/>
  <c r="G22" i="1"/>
  <c r="I19" i="1"/>
  <c r="H19" i="1"/>
  <c r="G19" i="1"/>
  <c r="I18" i="1"/>
  <c r="H18" i="1"/>
  <c r="G18" i="1"/>
  <c r="G11" i="1"/>
  <c r="H11" i="1"/>
  <c r="H10" i="1"/>
  <c r="G10" i="1"/>
  <c r="G6" i="1"/>
  <c r="G7" i="1"/>
  <c r="H7" i="1"/>
  <c r="H6" i="1"/>
  <c r="J30" i="1" l="1"/>
  <c r="J18" i="1"/>
  <c r="I6" i="1"/>
  <c r="I7" i="1"/>
</calcChain>
</file>

<file path=xl/sharedStrings.xml><?xml version="1.0" encoding="utf-8"?>
<sst xmlns="http://schemas.openxmlformats.org/spreadsheetml/2006/main" count="64" uniqueCount="22">
  <si>
    <t>men</t>
  </si>
  <si>
    <t>women</t>
  </si>
  <si>
    <t>prob_applying to math</t>
  </si>
  <si>
    <t>prob_of applying to not math</t>
  </si>
  <si>
    <t>prob_acceptance in math</t>
  </si>
  <si>
    <t>prob_acceptance in not math</t>
  </si>
  <si>
    <t>Accepted in math</t>
  </si>
  <si>
    <t>Men</t>
  </si>
  <si>
    <t>Women</t>
  </si>
  <si>
    <t>Accepted in not math</t>
  </si>
  <si>
    <t>Total acceptance</t>
  </si>
  <si>
    <t>Rejected in math</t>
  </si>
  <si>
    <t>Rejected in not math</t>
  </si>
  <si>
    <t>Assuming equal numbers of applications to university but disproportionate applications to math programs by women (this is true, generally across the board)</t>
  </si>
  <si>
    <t>Perceived acceptance bias towards men</t>
  </si>
  <si>
    <t>Assuming not math accepts much less</t>
  </si>
  <si>
    <t>Assuming not math accepts much less AND bias against women in math</t>
  </si>
  <si>
    <t>Berkley 1973</t>
  </si>
  <si>
    <t>44% of men accepted</t>
  </si>
  <si>
    <t>35% of women accepted</t>
  </si>
  <si>
    <t>Assuming bias against women in math</t>
  </si>
  <si>
    <t>Women applied more to programs with fewer spots/more difficult to get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</si>
</sst>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%"/>
    <numFmt numFmtId="166" formatCode="0.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1" fillId="2" borderId="0" xfId="0" applyFont="1" applyFill="1" applyBorder="1"/>
    <xf numFmtId="165" fontId="0" fillId="2" borderId="0" xfId="0" applyNumberFormat="1" applyFill="1" applyBorder="1"/>
    <xf numFmtId="166" fontId="0" fillId="2" borderId="0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1CEB-CBFF-044D-B648-C59203C8936B}">
  <dimension ref="B2:O36"/>
  <sheetViews>
    <sheetView tabSelected="1" workbookViewId="0">
      <selection activeCell="H33" sqref="H33"/>
    </sheetView>
  </sheetViews>
  <sheetFormatPr baseColWidth="10" defaultRowHeight="16" x14ac:dyDescent="0.2"/>
  <cols>
    <col min="2" max="2" width="10.83203125" style="10"/>
    <col min="3" max="3" width="19" bestFit="1" customWidth="1"/>
    <col min="4" max="4" width="24" bestFit="1" customWidth="1"/>
    <col min="7" max="7" width="15.1640625" bestFit="1" customWidth="1"/>
    <col min="8" max="8" width="18.33203125" bestFit="1" customWidth="1"/>
    <col min="9" max="9" width="15.1640625" bestFit="1" customWidth="1"/>
  </cols>
  <sheetData>
    <row r="2" spans="2:15" x14ac:dyDescent="0.2">
      <c r="B2" s="11"/>
      <c r="C2" s="1" t="s">
        <v>13</v>
      </c>
      <c r="D2" s="1"/>
      <c r="E2" s="1"/>
      <c r="F2" s="1"/>
      <c r="G2" s="1"/>
      <c r="H2" s="1"/>
      <c r="I2" s="1"/>
      <c r="J2" s="1"/>
      <c r="K2" s="2"/>
      <c r="O2" t="s">
        <v>17</v>
      </c>
    </row>
    <row r="3" spans="2:15" x14ac:dyDescent="0.2">
      <c r="B3" s="12"/>
      <c r="C3" s="5" t="s">
        <v>15</v>
      </c>
      <c r="D3" s="3"/>
      <c r="E3" s="3"/>
      <c r="F3" s="3"/>
      <c r="G3" s="3"/>
      <c r="H3" s="3"/>
      <c r="I3" s="3"/>
      <c r="J3" s="3"/>
      <c r="K3" s="4"/>
      <c r="O3" t="s">
        <v>18</v>
      </c>
    </row>
    <row r="4" spans="2:15" x14ac:dyDescent="0.2">
      <c r="B4" s="12"/>
      <c r="C4" s="3"/>
      <c r="D4" s="3"/>
      <c r="E4" s="3"/>
      <c r="F4" s="3"/>
      <c r="G4" s="3"/>
      <c r="H4" s="3"/>
      <c r="I4" s="3"/>
      <c r="J4" s="3"/>
      <c r="K4" s="4"/>
      <c r="O4" t="s">
        <v>19</v>
      </c>
    </row>
    <row r="5" spans="2:15" x14ac:dyDescent="0.2">
      <c r="B5" s="12"/>
      <c r="C5" s="3" t="s">
        <v>2</v>
      </c>
      <c r="D5" s="3" t="s">
        <v>3</v>
      </c>
      <c r="E5" s="3"/>
      <c r="F5" s="3"/>
      <c r="G5" s="3" t="s">
        <v>6</v>
      </c>
      <c r="H5" s="3" t="s">
        <v>9</v>
      </c>
      <c r="I5" s="3" t="s">
        <v>10</v>
      </c>
      <c r="J5" s="3" t="s">
        <v>14</v>
      </c>
      <c r="K5" s="4"/>
      <c r="O5" t="s">
        <v>21</v>
      </c>
    </row>
    <row r="6" spans="2:15" x14ac:dyDescent="0.2">
      <c r="B6" s="12" t="s">
        <v>0</v>
      </c>
      <c r="C6" s="3">
        <v>0.75</v>
      </c>
      <c r="D6" s="3">
        <v>0.25</v>
      </c>
      <c r="E6" s="3"/>
      <c r="F6" s="3" t="s">
        <v>7</v>
      </c>
      <c r="G6" s="3">
        <f>100*C6*C10</f>
        <v>37.5</v>
      </c>
      <c r="H6" s="3">
        <f>100*D6*D10</f>
        <v>6.25</v>
      </c>
      <c r="I6" s="6">
        <f>SUM(G6:H6)/SUM(G6:H6,G10:H10)</f>
        <v>0.4375</v>
      </c>
      <c r="J6" s="7">
        <f>I6/I7</f>
        <v>1.1666666666666667</v>
      </c>
      <c r="K6" s="4"/>
    </row>
    <row r="7" spans="2:15" x14ac:dyDescent="0.2">
      <c r="B7" s="12" t="s">
        <v>1</v>
      </c>
      <c r="C7" s="3">
        <v>0.5</v>
      </c>
      <c r="D7" s="3">
        <v>0.5</v>
      </c>
      <c r="E7" s="3"/>
      <c r="F7" s="3" t="s">
        <v>8</v>
      </c>
      <c r="G7" s="3">
        <f>100*C7*C11</f>
        <v>25</v>
      </c>
      <c r="H7" s="3">
        <f>100*D7*D11</f>
        <v>12.5</v>
      </c>
      <c r="I7" s="6">
        <f>SUM(G7:H7)/SUM(G7:H7,G11:H11)</f>
        <v>0.375</v>
      </c>
      <c r="J7" s="3"/>
      <c r="K7" s="4"/>
    </row>
    <row r="8" spans="2:15" x14ac:dyDescent="0.2">
      <c r="B8" s="12"/>
      <c r="C8" s="3"/>
      <c r="D8" s="3"/>
      <c r="E8" s="3"/>
      <c r="F8" s="3"/>
      <c r="G8" s="3"/>
      <c r="H8" s="3"/>
      <c r="I8" s="3"/>
      <c r="J8" s="3"/>
      <c r="K8" s="4"/>
    </row>
    <row r="9" spans="2:15" x14ac:dyDescent="0.2">
      <c r="B9" s="12"/>
      <c r="C9" s="3" t="s">
        <v>4</v>
      </c>
      <c r="D9" s="3" t="s">
        <v>5</v>
      </c>
      <c r="E9" s="3"/>
      <c r="F9" s="3"/>
      <c r="G9" s="3" t="s">
        <v>11</v>
      </c>
      <c r="H9" s="3" t="s">
        <v>12</v>
      </c>
      <c r="I9" s="3"/>
      <c r="J9" s="3"/>
      <c r="K9" s="4"/>
    </row>
    <row r="10" spans="2:15" x14ac:dyDescent="0.2">
      <c r="B10" s="12" t="s">
        <v>0</v>
      </c>
      <c r="C10" s="3">
        <v>0.5</v>
      </c>
      <c r="D10" s="3">
        <v>0.25</v>
      </c>
      <c r="E10" s="3"/>
      <c r="F10" s="3" t="s">
        <v>7</v>
      </c>
      <c r="G10" s="3">
        <f>100*C6*(1-C10)</f>
        <v>37.5</v>
      </c>
      <c r="H10" s="3">
        <f>100*D6*(1-D10)</f>
        <v>18.75</v>
      </c>
      <c r="I10" s="3"/>
      <c r="J10" s="3"/>
      <c r="K10" s="4"/>
    </row>
    <row r="11" spans="2:15" x14ac:dyDescent="0.2">
      <c r="B11" s="12" t="s">
        <v>1</v>
      </c>
      <c r="C11" s="3">
        <v>0.5</v>
      </c>
      <c r="D11" s="3">
        <v>0.25</v>
      </c>
      <c r="E11" s="3"/>
      <c r="F11" s="3" t="s">
        <v>8</v>
      </c>
      <c r="G11" s="3">
        <f>100*C7*(1-C11)</f>
        <v>25</v>
      </c>
      <c r="H11" s="3">
        <f>100*D7*(1-D11)</f>
        <v>37.5</v>
      </c>
      <c r="I11" s="3"/>
      <c r="J11" s="3"/>
      <c r="K11" s="4"/>
    </row>
    <row r="12" spans="2:15" x14ac:dyDescent="0.2">
      <c r="B12" s="13"/>
      <c r="C12" s="8"/>
      <c r="D12" s="8"/>
      <c r="E12" s="8"/>
      <c r="F12" s="8"/>
      <c r="G12" s="8"/>
      <c r="H12" s="8"/>
      <c r="I12" s="8"/>
      <c r="J12" s="8"/>
      <c r="K12" s="9"/>
    </row>
    <row r="14" spans="2:15" x14ac:dyDescent="0.2">
      <c r="B14" s="11"/>
      <c r="C14" s="1" t="s">
        <v>13</v>
      </c>
      <c r="D14" s="1"/>
      <c r="E14" s="1"/>
      <c r="F14" s="1"/>
      <c r="G14" s="1"/>
      <c r="H14" s="1"/>
      <c r="I14" s="1"/>
      <c r="J14" s="1"/>
      <c r="K14" s="2"/>
    </row>
    <row r="15" spans="2:15" x14ac:dyDescent="0.2">
      <c r="B15" s="12"/>
      <c r="C15" s="5" t="s">
        <v>16</v>
      </c>
      <c r="D15" s="3"/>
      <c r="E15" s="3"/>
      <c r="F15" s="3"/>
      <c r="G15" s="3"/>
      <c r="H15" s="3"/>
      <c r="I15" s="3"/>
      <c r="J15" s="3"/>
      <c r="K15" s="4"/>
    </row>
    <row r="16" spans="2:15" x14ac:dyDescent="0.2">
      <c r="B16" s="12"/>
      <c r="C16" s="3"/>
      <c r="D16" s="3"/>
      <c r="E16" s="3"/>
      <c r="F16" s="3"/>
      <c r="G16" s="3"/>
      <c r="H16" s="3"/>
      <c r="I16" s="3"/>
      <c r="J16" s="3"/>
      <c r="K16" s="4"/>
    </row>
    <row r="17" spans="2:11" x14ac:dyDescent="0.2">
      <c r="B17" s="12"/>
      <c r="C17" s="3" t="s">
        <v>2</v>
      </c>
      <c r="D17" s="3" t="s">
        <v>3</v>
      </c>
      <c r="E17" s="3"/>
      <c r="F17" s="3"/>
      <c r="G17" s="3" t="s">
        <v>6</v>
      </c>
      <c r="H17" s="3" t="s">
        <v>9</v>
      </c>
      <c r="I17" s="3" t="s">
        <v>10</v>
      </c>
      <c r="J17" s="3" t="s">
        <v>14</v>
      </c>
      <c r="K17" s="4"/>
    </row>
    <row r="18" spans="2:11" x14ac:dyDescent="0.2">
      <c r="B18" s="12" t="s">
        <v>0</v>
      </c>
      <c r="C18" s="3">
        <v>0.75</v>
      </c>
      <c r="D18" s="3">
        <v>0.25</v>
      </c>
      <c r="E18" s="3"/>
      <c r="F18" s="3" t="s">
        <v>7</v>
      </c>
      <c r="G18" s="3">
        <f>100*C18*C22</f>
        <v>56.25</v>
      </c>
      <c r="H18" s="3">
        <f>100*D18*D22</f>
        <v>6.25</v>
      </c>
      <c r="I18" s="6">
        <f>SUM(G18:H18)/SUM(G18:H18,G22:H22)</f>
        <v>0.625</v>
      </c>
      <c r="J18" s="7">
        <f>I18/I19</f>
        <v>1.6666666666666667</v>
      </c>
      <c r="K18" s="4"/>
    </row>
    <row r="19" spans="2:11" x14ac:dyDescent="0.2">
      <c r="B19" s="12" t="s">
        <v>1</v>
      </c>
      <c r="C19" s="3">
        <v>0.5</v>
      </c>
      <c r="D19" s="3">
        <v>0.5</v>
      </c>
      <c r="E19" s="3"/>
      <c r="F19" s="3" t="s">
        <v>8</v>
      </c>
      <c r="G19" s="3">
        <f>100*C19*C23</f>
        <v>25</v>
      </c>
      <c r="H19" s="3">
        <f>100*D19*D23</f>
        <v>12.5</v>
      </c>
      <c r="I19" s="6">
        <f>SUM(G19:H19)/SUM(G19:H19,G23:H23)</f>
        <v>0.375</v>
      </c>
      <c r="J19" s="3"/>
      <c r="K19" s="4"/>
    </row>
    <row r="20" spans="2:11" x14ac:dyDescent="0.2">
      <c r="B20" s="12"/>
      <c r="C20" s="3"/>
      <c r="D20" s="3"/>
      <c r="E20" s="3"/>
      <c r="F20" s="3"/>
      <c r="G20" s="3"/>
      <c r="H20" s="3"/>
      <c r="I20" s="3"/>
      <c r="J20" s="3"/>
      <c r="K20" s="4"/>
    </row>
    <row r="21" spans="2:11" x14ac:dyDescent="0.2">
      <c r="B21" s="12"/>
      <c r="C21" s="3" t="s">
        <v>4</v>
      </c>
      <c r="D21" s="3" t="s">
        <v>5</v>
      </c>
      <c r="E21" s="3"/>
      <c r="F21" s="3"/>
      <c r="G21" s="3" t="s">
        <v>11</v>
      </c>
      <c r="H21" s="3" t="s">
        <v>12</v>
      </c>
      <c r="I21" s="3"/>
      <c r="J21" s="3"/>
      <c r="K21" s="4"/>
    </row>
    <row r="22" spans="2:11" x14ac:dyDescent="0.2">
      <c r="B22" s="12" t="s">
        <v>0</v>
      </c>
      <c r="C22" s="3">
        <v>0.75</v>
      </c>
      <c r="D22" s="3">
        <v>0.25</v>
      </c>
      <c r="E22" s="3"/>
      <c r="F22" s="3" t="s">
        <v>7</v>
      </c>
      <c r="G22" s="3">
        <f>100*C18*(1-C22)</f>
        <v>18.75</v>
      </c>
      <c r="H22" s="3">
        <f>100*D18*(1-D22)</f>
        <v>18.75</v>
      </c>
      <c r="I22" s="3"/>
      <c r="J22" s="3"/>
      <c r="K22" s="4"/>
    </row>
    <row r="23" spans="2:11" x14ac:dyDescent="0.2">
      <c r="B23" s="12" t="s">
        <v>1</v>
      </c>
      <c r="C23" s="3">
        <v>0.5</v>
      </c>
      <c r="D23" s="3">
        <v>0.25</v>
      </c>
      <c r="E23" s="3"/>
      <c r="F23" s="3" t="s">
        <v>8</v>
      </c>
      <c r="G23" s="3">
        <f>100*C19*(1-C23)</f>
        <v>25</v>
      </c>
      <c r="H23" s="3">
        <f>100*D19*(1-D23)</f>
        <v>37.5</v>
      </c>
      <c r="I23" s="3"/>
      <c r="J23" s="3"/>
      <c r="K23" s="4"/>
    </row>
    <row r="24" spans="2:11" x14ac:dyDescent="0.2">
      <c r="B24" s="13"/>
      <c r="C24" s="8"/>
      <c r="D24" s="8"/>
      <c r="E24" s="8"/>
      <c r="F24" s="8"/>
      <c r="G24" s="8"/>
      <c r="H24" s="8"/>
      <c r="I24" s="8"/>
      <c r="J24" s="8"/>
      <c r="K24" s="9"/>
    </row>
    <row r="26" spans="2:11" x14ac:dyDescent="0.2">
      <c r="B26" s="11"/>
      <c r="C26" s="1" t="s">
        <v>13</v>
      </c>
      <c r="D26" s="1"/>
      <c r="E26" s="1"/>
      <c r="F26" s="1"/>
      <c r="G26" s="1"/>
      <c r="H26" s="1"/>
      <c r="I26" s="1"/>
      <c r="J26" s="1"/>
      <c r="K26" s="2"/>
    </row>
    <row r="27" spans="2:11" x14ac:dyDescent="0.2">
      <c r="B27" s="12"/>
      <c r="C27" s="5" t="s">
        <v>20</v>
      </c>
      <c r="D27" s="3"/>
      <c r="E27" s="3"/>
      <c r="F27" s="3"/>
      <c r="G27" s="3"/>
      <c r="H27" s="3"/>
      <c r="I27" s="3"/>
      <c r="J27" s="3"/>
      <c r="K27" s="4"/>
    </row>
    <row r="28" spans="2:11" x14ac:dyDescent="0.2">
      <c r="B28" s="12"/>
      <c r="C28" s="3"/>
      <c r="D28" s="3"/>
      <c r="E28" s="3"/>
      <c r="F28" s="3"/>
      <c r="G28" s="3"/>
      <c r="H28" s="3"/>
      <c r="I28" s="3"/>
      <c r="J28" s="3"/>
      <c r="K28" s="4"/>
    </row>
    <row r="29" spans="2:11" x14ac:dyDescent="0.2">
      <c r="B29" s="12"/>
      <c r="C29" s="3" t="s">
        <v>2</v>
      </c>
      <c r="D29" s="3" t="s">
        <v>3</v>
      </c>
      <c r="E29" s="3"/>
      <c r="F29" s="3"/>
      <c r="G29" s="3" t="s">
        <v>6</v>
      </c>
      <c r="H29" s="3" t="s">
        <v>9</v>
      </c>
      <c r="I29" s="3" t="s">
        <v>10</v>
      </c>
      <c r="J29" s="3" t="s">
        <v>14</v>
      </c>
      <c r="K29" s="4"/>
    </row>
    <row r="30" spans="2:11" x14ac:dyDescent="0.2">
      <c r="B30" s="12" t="s">
        <v>0</v>
      </c>
      <c r="C30" s="3">
        <v>0.5</v>
      </c>
      <c r="D30" s="3">
        <v>0.5</v>
      </c>
      <c r="E30" s="3"/>
      <c r="F30" s="3" t="s">
        <v>7</v>
      </c>
      <c r="G30" s="3">
        <f>100*C30*C34</f>
        <v>37.5</v>
      </c>
      <c r="H30" s="3">
        <f>100*D30*D34</f>
        <v>12.5</v>
      </c>
      <c r="I30" s="6">
        <f>SUM(G30:H30)/SUM(G30:H30,G34:H34)</f>
        <v>0.5</v>
      </c>
      <c r="J30" s="7">
        <f>I30/I31</f>
        <v>1.3333333333333333</v>
      </c>
      <c r="K30" s="4"/>
    </row>
    <row r="31" spans="2:11" x14ac:dyDescent="0.2">
      <c r="B31" s="12" t="s">
        <v>1</v>
      </c>
      <c r="C31" s="3">
        <v>0.5</v>
      </c>
      <c r="D31" s="3">
        <v>0.5</v>
      </c>
      <c r="E31" s="3"/>
      <c r="F31" s="3" t="s">
        <v>8</v>
      </c>
      <c r="G31" s="3">
        <f>100*C31*C35</f>
        <v>25</v>
      </c>
      <c r="H31" s="3">
        <f>100*D31*D35</f>
        <v>12.5</v>
      </c>
      <c r="I31" s="6">
        <f>SUM(G31:H31)/SUM(G31:H31,G35:H35)</f>
        <v>0.375</v>
      </c>
      <c r="J31" s="3"/>
      <c r="K31" s="4"/>
    </row>
    <row r="32" spans="2:11" x14ac:dyDescent="0.2">
      <c r="B32" s="12"/>
      <c r="C32" s="3"/>
      <c r="D32" s="3"/>
      <c r="E32" s="3"/>
      <c r="F32" s="3"/>
      <c r="G32" s="3"/>
      <c r="H32" s="3"/>
      <c r="I32" s="3"/>
      <c r="J32" s="3"/>
      <c r="K32" s="4"/>
    </row>
    <row r="33" spans="2:11" x14ac:dyDescent="0.2">
      <c r="B33" s="12"/>
      <c r="C33" s="3" t="s">
        <v>4</v>
      </c>
      <c r="D33" s="3" t="s">
        <v>5</v>
      </c>
      <c r="E33" s="3"/>
      <c r="F33" s="3"/>
      <c r="G33" s="3" t="s">
        <v>11</v>
      </c>
      <c r="H33" s="3" t="s">
        <v>12</v>
      </c>
      <c r="I33" s="3"/>
      <c r="J33" s="3"/>
      <c r="K33" s="4"/>
    </row>
    <row r="34" spans="2:11" x14ac:dyDescent="0.2">
      <c r="B34" s="12" t="s">
        <v>0</v>
      </c>
      <c r="C34" s="3">
        <v>0.75</v>
      </c>
      <c r="D34" s="3">
        <v>0.25</v>
      </c>
      <c r="E34" s="3"/>
      <c r="F34" s="3" t="s">
        <v>7</v>
      </c>
      <c r="G34" s="3">
        <f>100*C30*(1-C34)</f>
        <v>12.5</v>
      </c>
      <c r="H34" s="3">
        <f>100*D30*(1-D34)</f>
        <v>37.5</v>
      </c>
      <c r="I34" s="3"/>
      <c r="J34" s="3"/>
      <c r="K34" s="4"/>
    </row>
    <row r="35" spans="2:11" x14ac:dyDescent="0.2">
      <c r="B35" s="12" t="s">
        <v>1</v>
      </c>
      <c r="C35" s="3">
        <v>0.5</v>
      </c>
      <c r="D35" s="3">
        <v>0.25</v>
      </c>
      <c r="E35" s="3"/>
      <c r="F35" s="3" t="s">
        <v>8</v>
      </c>
      <c r="G35" s="3">
        <f>100*C31*(1-C35)</f>
        <v>25</v>
      </c>
      <c r="H35" s="3">
        <f>100*D31*(1-D35)</f>
        <v>37.5</v>
      </c>
      <c r="I35" s="3"/>
      <c r="J35" s="3"/>
      <c r="K35" s="4"/>
    </row>
    <row r="36" spans="2:11" x14ac:dyDescent="0.2">
      <c r="B36" s="13"/>
      <c r="C36" s="8"/>
      <c r="D36" s="8"/>
      <c r="E36" s="8"/>
      <c r="F36" s="8"/>
      <c r="G36" s="8"/>
      <c r="H36" s="8"/>
      <c r="I36" s="8"/>
      <c r="J36" s="8"/>
      <c r="K36" s="9"/>
    </row>
  </sheetData>
  <conditionalFormatting sqref="C6:D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D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D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4">
      <colorScale>
        <cfvo type="min"/>
        <cfvo type="num" val="0"/>
        <cfvo type="max"/>
        <color rgb="FF0070C0"/>
        <color theme="0"/>
        <color rgb="FFFF0000"/>
      </colorScale>
    </cfRule>
    <cfRule type="colorScale" priority="3">
      <colorScale>
        <cfvo type="num" val="0"/>
        <cfvo type="num" val="1"/>
        <cfvo type="num" val="10"/>
        <color theme="7"/>
        <color theme="0"/>
        <color rgb="FFFF0000"/>
      </colorScale>
    </cfRule>
    <cfRule type="colorScale" priority="2">
      <colorScale>
        <cfvo type="num" val="0"/>
        <cfvo type="num" val="1"/>
        <cfvo type="num" val="2"/>
        <color rgb="FF00B0F0"/>
        <color theme="0" tint="-0.249977111117893"/>
        <color rgb="FFFF0000"/>
      </colorScale>
    </cfRule>
  </conditionalFormatting>
  <conditionalFormatting sqref="C30:D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D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D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Bairos-Novak</dc:creator>
  <cp:lastModifiedBy>Kevin Bairos-Novak</cp:lastModifiedBy>
  <dcterms:created xsi:type="dcterms:W3CDTF">2024-12-27T17:52:03Z</dcterms:created>
  <dcterms:modified xsi:type="dcterms:W3CDTF">2024-12-28T19:58:43Z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2024-12-27T17:54:51Z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7c8da509-3ce5-455f-9bb2-2560cf4ab183</vt:lpwstr>
  </property>
  <property fmtid="{D5CDD505-2E9C-101B-9397-08002B2CF9AE}" pid="8" name="MSIP_Label_0f488380-630a-4f55-a077-a19445e3f360_ContentBits">
    <vt:lpwstr>0</vt:lpwstr>
  </property>
</Properties>
</file>