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ithub\CloudMOOBenchmark\lu.snt.serval.CloudMOOBenchmark.genetic\src\resources\"/>
    </mc:Choice>
  </mc:AlternateContent>
  <bookViews>
    <workbookView xWindow="0" yWindow="0" windowWidth="28800" windowHeight="14235" activeTab="2"/>
  </bookViews>
  <sheets>
    <sheet name="Sheet3" sheetId="3" r:id="rId1"/>
    <sheet name="Sheet1" sheetId="6" r:id="rId2"/>
    <sheet name="Sheet2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C50" i="3"/>
  <c r="C49" i="3"/>
  <c r="D50" i="3"/>
  <c r="D49" i="3"/>
  <c r="H50" i="3"/>
  <c r="H51" i="3" s="1"/>
  <c r="H4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H28" i="6" l="1"/>
  <c r="H29" i="6" s="1"/>
  <c r="G28" i="6"/>
  <c r="G29" i="6" s="1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3" i="3"/>
</calcChain>
</file>

<file path=xl/sharedStrings.xml><?xml version="1.0" encoding="utf-8"?>
<sst xmlns="http://schemas.openxmlformats.org/spreadsheetml/2006/main" count="143" uniqueCount="99">
  <si>
    <t>vCPU</t>
  </si>
  <si>
    <t>Memory (GiB)</t>
  </si>
  <si>
    <t>Networking Performance</t>
  </si>
  <si>
    <t>m3.medium</t>
  </si>
  <si>
    <t>m3.large</t>
  </si>
  <si>
    <t>m3.xlarge</t>
  </si>
  <si>
    <t>m3.2xlarge</t>
  </si>
  <si>
    <t>c3.large</t>
  </si>
  <si>
    <t>c3.xlarge</t>
  </si>
  <si>
    <t>c3.2xlarge</t>
  </si>
  <si>
    <t>c3.4xlarge</t>
  </si>
  <si>
    <t>c3.8xlarge</t>
  </si>
  <si>
    <t>g2.2xlarge</t>
  </si>
  <si>
    <t>r3.large</t>
  </si>
  <si>
    <t>r3.xlarge</t>
  </si>
  <si>
    <t>r3.2xlarge</t>
  </si>
  <si>
    <t>r3.4xlarge</t>
  </si>
  <si>
    <t>r3.8xlarge</t>
  </si>
  <si>
    <t>i2.xlarge</t>
  </si>
  <si>
    <t>i2.2xlarge</t>
  </si>
  <si>
    <t>i2.4xlarge</t>
  </si>
  <si>
    <t>i2.8xlarge</t>
  </si>
  <si>
    <t>hs1.8xlarge</t>
  </si>
  <si>
    <t>t1.micro</t>
  </si>
  <si>
    <t>m1.small</t>
  </si>
  <si>
    <t>Instance Storage (GB)</t>
  </si>
  <si>
    <t>Linux/UNIX Usage</t>
  </si>
  <si>
    <t>Provider</t>
  </si>
  <si>
    <t>Amazon</t>
  </si>
  <si>
    <t>n1-standard-1</t>
  </si>
  <si>
    <t>n1-standard-2</t>
  </si>
  <si>
    <t>n1-standard-4</t>
  </si>
  <si>
    <t>n1-standard-8</t>
  </si>
  <si>
    <t>n1-standard-16</t>
  </si>
  <si>
    <t>Google</t>
  </si>
  <si>
    <t>f1-micro</t>
  </si>
  <si>
    <t>g1-small</t>
  </si>
  <si>
    <t>n1-highmem-2</t>
  </si>
  <si>
    <t>n1-highmem-4</t>
  </si>
  <si>
    <t>n1-highmem-8</t>
  </si>
  <si>
    <t>n1-highmem-16</t>
  </si>
  <si>
    <t>n1-highcpu-2</t>
  </si>
  <si>
    <t>n1-highcpu-4</t>
  </si>
  <si>
    <t>n1-highcpu-8</t>
  </si>
  <si>
    <t>n1-highcpu-16</t>
  </si>
  <si>
    <t>Microsoft</t>
  </si>
  <si>
    <t>A5</t>
  </si>
  <si>
    <t>A6</t>
  </si>
  <si>
    <t>A7</t>
  </si>
  <si>
    <t>A8</t>
  </si>
  <si>
    <t>A9</t>
  </si>
  <si>
    <t>A0</t>
  </si>
  <si>
    <t>A1</t>
  </si>
  <si>
    <t>A2</t>
  </si>
  <si>
    <t>A3</t>
  </si>
  <si>
    <t>A4</t>
  </si>
  <si>
    <t>Name</t>
  </si>
  <si>
    <t>CpuPerUser</t>
  </si>
  <si>
    <t>RamPerUser</t>
  </si>
  <si>
    <t>SoftwareA</t>
  </si>
  <si>
    <t>SoftwareB</t>
  </si>
  <si>
    <t>SoftwareC</t>
  </si>
  <si>
    <t>SoftwareD</t>
  </si>
  <si>
    <t>SoftwareE</t>
  </si>
  <si>
    <t>SoftwareF</t>
  </si>
  <si>
    <t>SoftwareG</t>
  </si>
  <si>
    <t>SoftwareH</t>
  </si>
  <si>
    <t>SoftwareI</t>
  </si>
  <si>
    <t>SoftwareJ</t>
  </si>
  <si>
    <t>SoftwareK</t>
  </si>
  <si>
    <t>SoftwareL</t>
  </si>
  <si>
    <t>SoftwareM</t>
  </si>
  <si>
    <t>SoftwareN</t>
  </si>
  <si>
    <t>SoftwareO</t>
  </si>
  <si>
    <t>SoftwareP</t>
  </si>
  <si>
    <t>SoftwareQ</t>
  </si>
  <si>
    <t>SoftwareR</t>
  </si>
  <si>
    <t>SoftwareS</t>
  </si>
  <si>
    <t>SoftwareT</t>
  </si>
  <si>
    <t>SoftwareU</t>
  </si>
  <si>
    <t>SoftwareV</t>
  </si>
  <si>
    <t>SoftwareW</t>
  </si>
  <si>
    <t>SoftwareX</t>
  </si>
  <si>
    <t>SoftwareY</t>
  </si>
  <si>
    <t>SoftwareZ</t>
  </si>
  <si>
    <t>SoftwareO , SoftwareW</t>
  </si>
  <si>
    <t>SoftwareX , SoftwareD</t>
  </si>
  <si>
    <t>SoftwareB , SoftwareK</t>
  </si>
  <si>
    <t>SoftwareR , SoftwareY</t>
  </si>
  <si>
    <t>SoftwareP , SoftwareI</t>
  </si>
  <si>
    <t>SoftwareK , SoftwareZ</t>
  </si>
  <si>
    <t>SoftwareJ , SoftwareS</t>
  </si>
  <si>
    <t>SoftwareO , SoftwareI</t>
  </si>
  <si>
    <t>SoftwareA , SoftwareV</t>
  </si>
  <si>
    <t>SoftwareH , SoftwareP</t>
  </si>
  <si>
    <t>SoftwareN , SoftwareU</t>
  </si>
  <si>
    <t>SoftwareM , SoftwareV</t>
  </si>
  <si>
    <t>SoftwareD , SoftwareA</t>
  </si>
  <si>
    <t>SoftwareU , SoftwareB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</si>
</sst>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0000%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6" workbookViewId="0">
      <selection activeCell="C51" sqref="C51"/>
    </sheetView>
  </sheetViews>
  <sheetFormatPr defaultRowHeight="15" x14ac:dyDescent="0.25"/>
  <cols>
    <col min="2" max="2" width="21.85546875" customWidth="1"/>
    <col min="4" max="4" width="13.5703125" customWidth="1"/>
    <col min="5" max="5" width="19.42578125" customWidth="1"/>
    <col min="6" max="6" width="20.28515625" customWidth="1"/>
    <col min="8" max="8" width="9.140625" style="3"/>
  </cols>
  <sheetData>
    <row r="1" spans="1:8" s="2" customFormat="1" x14ac:dyDescent="0.25">
      <c r="A1" s="2" t="s">
        <v>27</v>
      </c>
      <c r="C1" s="2" t="s">
        <v>0</v>
      </c>
      <c r="D1" s="2" t="s">
        <v>1</v>
      </c>
      <c r="E1" s="2" t="s">
        <v>25</v>
      </c>
      <c r="F1" s="2" t="s">
        <v>2</v>
      </c>
      <c r="G1" s="2" t="s">
        <v>26</v>
      </c>
      <c r="H1" s="4"/>
    </row>
    <row r="2" spans="1:8" x14ac:dyDescent="0.25">
      <c r="A2" t="s">
        <v>28</v>
      </c>
      <c r="B2" t="s">
        <v>3</v>
      </c>
      <c r="C2">
        <v>1</v>
      </c>
      <c r="D2">
        <v>3.75</v>
      </c>
      <c r="E2">
        <v>4</v>
      </c>
      <c r="G2" s="1">
        <v>7.0000000000000007E-2</v>
      </c>
      <c r="H2" s="5">
        <f>G2/(C2*D2)</f>
        <v>1.8666666666666668E-2</v>
      </c>
    </row>
    <row r="3" spans="1:8" x14ac:dyDescent="0.25">
      <c r="A3" t="s">
        <v>28</v>
      </c>
      <c r="B3" t="s">
        <v>4</v>
      </c>
      <c r="C3">
        <v>2</v>
      </c>
      <c r="D3">
        <v>7.5</v>
      </c>
      <c r="E3">
        <v>32</v>
      </c>
      <c r="G3" s="1">
        <v>0.14000000000000001</v>
      </c>
      <c r="H3" s="5">
        <f t="shared" ref="H3:H48" si="0">G3/(C3*D3)</f>
        <v>9.3333333333333341E-3</v>
      </c>
    </row>
    <row r="4" spans="1:8" x14ac:dyDescent="0.25">
      <c r="A4" t="s">
        <v>28</v>
      </c>
      <c r="B4" t="s">
        <v>5</v>
      </c>
      <c r="C4">
        <v>4</v>
      </c>
      <c r="D4">
        <v>15</v>
      </c>
      <c r="E4">
        <f>2*40</f>
        <v>80</v>
      </c>
      <c r="G4" s="1">
        <v>0.28000000000000003</v>
      </c>
      <c r="H4" s="5">
        <f t="shared" si="0"/>
        <v>4.6666666666666671E-3</v>
      </c>
    </row>
    <row r="5" spans="1:8" x14ac:dyDescent="0.25">
      <c r="A5" t="s">
        <v>28</v>
      </c>
      <c r="B5" t="s">
        <v>6</v>
      </c>
      <c r="C5">
        <v>8</v>
      </c>
      <c r="D5">
        <v>30</v>
      </c>
      <c r="E5">
        <f>2*80</f>
        <v>160</v>
      </c>
      <c r="G5" s="1">
        <v>0.56000000000000005</v>
      </c>
      <c r="H5" s="5">
        <f t="shared" si="0"/>
        <v>2.3333333333333335E-3</v>
      </c>
    </row>
    <row r="6" spans="1:8" x14ac:dyDescent="0.25">
      <c r="A6" t="s">
        <v>28</v>
      </c>
      <c r="B6" t="s">
        <v>7</v>
      </c>
      <c r="C6">
        <v>2</v>
      </c>
      <c r="D6">
        <v>3.75</v>
      </c>
      <c r="E6">
        <f>2*16</f>
        <v>32</v>
      </c>
      <c r="G6" s="1">
        <v>0.105</v>
      </c>
      <c r="H6" s="5">
        <f t="shared" si="0"/>
        <v>1.4E-2</v>
      </c>
    </row>
    <row r="7" spans="1:8" x14ac:dyDescent="0.25">
      <c r="A7" t="s">
        <v>28</v>
      </c>
      <c r="B7" t="s">
        <v>8</v>
      </c>
      <c r="C7">
        <v>4</v>
      </c>
      <c r="D7">
        <v>7.5</v>
      </c>
      <c r="E7">
        <f>2*40</f>
        <v>80</v>
      </c>
      <c r="G7" s="1">
        <v>0.21</v>
      </c>
      <c r="H7" s="5">
        <f t="shared" si="0"/>
        <v>7.0000000000000001E-3</v>
      </c>
    </row>
    <row r="8" spans="1:8" x14ac:dyDescent="0.25">
      <c r="A8" t="s">
        <v>28</v>
      </c>
      <c r="B8" t="s">
        <v>9</v>
      </c>
      <c r="C8">
        <v>8</v>
      </c>
      <c r="D8">
        <v>15</v>
      </c>
      <c r="E8">
        <f>2*80</f>
        <v>160</v>
      </c>
      <c r="G8" s="1">
        <v>0.42</v>
      </c>
      <c r="H8" s="5">
        <f t="shared" si="0"/>
        <v>3.5000000000000001E-3</v>
      </c>
    </row>
    <row r="9" spans="1:8" x14ac:dyDescent="0.25">
      <c r="A9" t="s">
        <v>28</v>
      </c>
      <c r="B9" t="s">
        <v>10</v>
      </c>
      <c r="C9">
        <v>16</v>
      </c>
      <c r="D9">
        <v>30</v>
      </c>
      <c r="E9">
        <f>2*160</f>
        <v>320</v>
      </c>
      <c r="G9" s="1">
        <v>0.84</v>
      </c>
      <c r="H9" s="5">
        <f t="shared" si="0"/>
        <v>1.75E-3</v>
      </c>
    </row>
    <row r="10" spans="1:8" x14ac:dyDescent="0.25">
      <c r="A10" t="s">
        <v>28</v>
      </c>
      <c r="B10" t="s">
        <v>11</v>
      </c>
      <c r="C10">
        <v>32</v>
      </c>
      <c r="D10">
        <v>60</v>
      </c>
      <c r="E10">
        <f>2* 320</f>
        <v>640</v>
      </c>
      <c r="G10" s="1">
        <v>1.68</v>
      </c>
      <c r="H10" s="5">
        <f t="shared" si="0"/>
        <v>8.7500000000000002E-4</v>
      </c>
    </row>
    <row r="11" spans="1:8" x14ac:dyDescent="0.25">
      <c r="A11" t="s">
        <v>28</v>
      </c>
      <c r="B11" t="s">
        <v>12</v>
      </c>
      <c r="C11">
        <v>8</v>
      </c>
      <c r="D11">
        <v>15</v>
      </c>
      <c r="E11">
        <v>60</v>
      </c>
      <c r="G11" s="1">
        <v>0.65</v>
      </c>
      <c r="H11" s="5">
        <f t="shared" si="0"/>
        <v>5.4166666666666669E-3</v>
      </c>
    </row>
    <row r="12" spans="1:8" x14ac:dyDescent="0.25">
      <c r="A12" t="s">
        <v>28</v>
      </c>
      <c r="B12" t="s">
        <v>13</v>
      </c>
      <c r="C12">
        <v>2</v>
      </c>
      <c r="D12">
        <v>15</v>
      </c>
      <c r="E12">
        <f>1* 32</f>
        <v>32</v>
      </c>
      <c r="G12" s="1">
        <v>0.17499999999999999</v>
      </c>
      <c r="H12" s="5">
        <f t="shared" si="0"/>
        <v>5.8333333333333327E-3</v>
      </c>
    </row>
    <row r="13" spans="1:8" x14ac:dyDescent="0.25">
      <c r="A13" t="s">
        <v>28</v>
      </c>
      <c r="B13" t="s">
        <v>14</v>
      </c>
      <c r="C13">
        <v>4</v>
      </c>
      <c r="D13">
        <v>30.5</v>
      </c>
      <c r="E13">
        <f>1* 80</f>
        <v>80</v>
      </c>
      <c r="G13" s="1">
        <v>0.35</v>
      </c>
      <c r="H13" s="5">
        <f t="shared" si="0"/>
        <v>2.8688524590163933E-3</v>
      </c>
    </row>
    <row r="14" spans="1:8" x14ac:dyDescent="0.25">
      <c r="A14" t="s">
        <v>28</v>
      </c>
      <c r="B14" t="s">
        <v>15</v>
      </c>
      <c r="C14">
        <v>8</v>
      </c>
      <c r="D14">
        <v>61</v>
      </c>
      <c r="E14">
        <f>1* 160</f>
        <v>160</v>
      </c>
      <c r="G14" s="1">
        <v>0.7</v>
      </c>
      <c r="H14" s="5">
        <f t="shared" si="0"/>
        <v>1.4344262295081967E-3</v>
      </c>
    </row>
    <row r="15" spans="1:8" x14ac:dyDescent="0.25">
      <c r="A15" t="s">
        <v>28</v>
      </c>
      <c r="B15" t="s">
        <v>16</v>
      </c>
      <c r="C15">
        <v>16</v>
      </c>
      <c r="D15">
        <v>122</v>
      </c>
      <c r="E15">
        <f>1* 320</f>
        <v>320</v>
      </c>
      <c r="G15" s="1">
        <v>1.4</v>
      </c>
      <c r="H15" s="5">
        <f t="shared" si="0"/>
        <v>7.1721311475409833E-4</v>
      </c>
    </row>
    <row r="16" spans="1:8" x14ac:dyDescent="0.25">
      <c r="A16" t="s">
        <v>28</v>
      </c>
      <c r="B16" t="s">
        <v>17</v>
      </c>
      <c r="C16">
        <v>32</v>
      </c>
      <c r="D16">
        <v>244</v>
      </c>
      <c r="E16">
        <f>2* 320</f>
        <v>640</v>
      </c>
      <c r="G16" s="1">
        <v>2.8</v>
      </c>
      <c r="H16" s="5">
        <f t="shared" si="0"/>
        <v>3.5860655737704917E-4</v>
      </c>
    </row>
    <row r="17" spans="1:8" x14ac:dyDescent="0.25">
      <c r="A17" t="s">
        <v>28</v>
      </c>
      <c r="B17" t="s">
        <v>18</v>
      </c>
      <c r="C17">
        <v>4</v>
      </c>
      <c r="D17">
        <v>30.5</v>
      </c>
      <c r="E17">
        <f>1* 800</f>
        <v>800</v>
      </c>
      <c r="G17" s="1">
        <v>0.85299999999999998</v>
      </c>
      <c r="H17" s="5">
        <f t="shared" si="0"/>
        <v>6.9918032786885241E-3</v>
      </c>
    </row>
    <row r="18" spans="1:8" x14ac:dyDescent="0.25">
      <c r="A18" t="s">
        <v>28</v>
      </c>
      <c r="B18" t="s">
        <v>19</v>
      </c>
      <c r="C18">
        <v>8</v>
      </c>
      <c r="D18">
        <v>61</v>
      </c>
      <c r="E18">
        <f>2* 800</f>
        <v>1600</v>
      </c>
      <c r="G18" s="1">
        <v>1.7050000000000001</v>
      </c>
      <c r="H18" s="5">
        <f t="shared" si="0"/>
        <v>3.4938524590163935E-3</v>
      </c>
    </row>
    <row r="19" spans="1:8" x14ac:dyDescent="0.25">
      <c r="A19" t="s">
        <v>28</v>
      </c>
      <c r="B19" t="s">
        <v>20</v>
      </c>
      <c r="C19">
        <v>16</v>
      </c>
      <c r="D19">
        <v>122</v>
      </c>
      <c r="E19">
        <f>4* 800</f>
        <v>3200</v>
      </c>
      <c r="G19" s="1">
        <v>3.41</v>
      </c>
      <c r="H19" s="5">
        <f t="shared" si="0"/>
        <v>1.7469262295081967E-3</v>
      </c>
    </row>
    <row r="20" spans="1:8" x14ac:dyDescent="0.25">
      <c r="A20" t="s">
        <v>28</v>
      </c>
      <c r="B20" t="s">
        <v>21</v>
      </c>
      <c r="C20">
        <v>32</v>
      </c>
      <c r="D20">
        <v>244</v>
      </c>
      <c r="E20">
        <f>8*800</f>
        <v>6400</v>
      </c>
      <c r="G20" s="1">
        <v>6.82</v>
      </c>
      <c r="H20" s="5">
        <f t="shared" si="0"/>
        <v>8.7346311475409836E-4</v>
      </c>
    </row>
    <row r="21" spans="1:8" x14ac:dyDescent="0.25">
      <c r="A21" t="s">
        <v>28</v>
      </c>
      <c r="B21" t="s">
        <v>22</v>
      </c>
      <c r="C21">
        <v>16</v>
      </c>
      <c r="D21">
        <v>117</v>
      </c>
      <c r="E21">
        <f>24*2048</f>
        <v>49152</v>
      </c>
      <c r="G21" s="1">
        <v>4.5999999999999996</v>
      </c>
      <c r="H21" s="5">
        <f t="shared" si="0"/>
        <v>2.4572649572649572E-3</v>
      </c>
    </row>
    <row r="22" spans="1:8" x14ac:dyDescent="0.25">
      <c r="A22" t="s">
        <v>28</v>
      </c>
      <c r="B22" t="s">
        <v>23</v>
      </c>
      <c r="C22">
        <v>1</v>
      </c>
      <c r="D22">
        <v>0.61499999999999999</v>
      </c>
      <c r="E22">
        <v>2</v>
      </c>
      <c r="G22" s="1">
        <v>0.02</v>
      </c>
      <c r="H22" s="5">
        <f t="shared" si="0"/>
        <v>3.2520325203252036E-2</v>
      </c>
    </row>
    <row r="23" spans="1:8" x14ac:dyDescent="0.25">
      <c r="A23" t="s">
        <v>28</v>
      </c>
      <c r="B23" t="s">
        <v>24</v>
      </c>
      <c r="C23">
        <v>1</v>
      </c>
      <c r="D23">
        <v>1.7</v>
      </c>
      <c r="E23">
        <f>1* 160</f>
        <v>160</v>
      </c>
      <c r="G23" s="1">
        <v>4.3999999999999997E-2</v>
      </c>
      <c r="H23" s="5">
        <f t="shared" si="0"/>
        <v>2.5882352941176471E-2</v>
      </c>
    </row>
    <row r="24" spans="1:8" x14ac:dyDescent="0.25">
      <c r="A24" t="s">
        <v>34</v>
      </c>
      <c r="B24" t="s">
        <v>29</v>
      </c>
      <c r="C24">
        <v>1</v>
      </c>
      <c r="D24">
        <v>3.75</v>
      </c>
      <c r="G24" s="1">
        <v>0.08</v>
      </c>
      <c r="H24" s="5">
        <f t="shared" si="0"/>
        <v>2.1333333333333333E-2</v>
      </c>
    </row>
    <row r="25" spans="1:8" x14ac:dyDescent="0.25">
      <c r="A25" t="s">
        <v>34</v>
      </c>
      <c r="B25" t="s">
        <v>30</v>
      </c>
      <c r="C25">
        <v>2</v>
      </c>
      <c r="D25">
        <v>7.5</v>
      </c>
      <c r="G25" s="1">
        <v>0.15</v>
      </c>
      <c r="H25" s="5">
        <f t="shared" si="0"/>
        <v>0.01</v>
      </c>
    </row>
    <row r="26" spans="1:8" x14ac:dyDescent="0.25">
      <c r="A26" t="s">
        <v>34</v>
      </c>
      <c r="B26" t="s">
        <v>31</v>
      </c>
      <c r="C26">
        <v>4</v>
      </c>
      <c r="D26">
        <v>15</v>
      </c>
      <c r="G26" s="1">
        <v>0.31</v>
      </c>
      <c r="H26" s="5">
        <f t="shared" si="0"/>
        <v>5.1666666666666666E-3</v>
      </c>
    </row>
    <row r="27" spans="1:8" x14ac:dyDescent="0.25">
      <c r="A27" t="s">
        <v>34</v>
      </c>
      <c r="B27" t="s">
        <v>32</v>
      </c>
      <c r="C27">
        <v>8</v>
      </c>
      <c r="D27">
        <v>30</v>
      </c>
      <c r="G27" s="1">
        <v>0.62</v>
      </c>
      <c r="H27" s="5">
        <f t="shared" si="0"/>
        <v>2.5833333333333333E-3</v>
      </c>
    </row>
    <row r="28" spans="1:8" x14ac:dyDescent="0.25">
      <c r="A28" t="s">
        <v>34</v>
      </c>
      <c r="B28" t="s">
        <v>33</v>
      </c>
      <c r="C28">
        <v>16</v>
      </c>
      <c r="D28">
        <v>60</v>
      </c>
      <c r="G28" s="1">
        <v>1.23</v>
      </c>
      <c r="H28" s="5">
        <f t="shared" si="0"/>
        <v>1.2812500000000001E-3</v>
      </c>
    </row>
    <row r="29" spans="1:8" x14ac:dyDescent="0.25">
      <c r="A29" t="s">
        <v>34</v>
      </c>
      <c r="B29" t="s">
        <v>35</v>
      </c>
      <c r="C29">
        <v>1</v>
      </c>
      <c r="D29">
        <v>0.6</v>
      </c>
      <c r="G29" s="1">
        <v>0.01</v>
      </c>
      <c r="H29" s="5">
        <f t="shared" si="0"/>
        <v>1.6666666666666666E-2</v>
      </c>
    </row>
    <row r="30" spans="1:8" x14ac:dyDescent="0.25">
      <c r="A30" t="s">
        <v>34</v>
      </c>
      <c r="B30" t="s">
        <v>36</v>
      </c>
      <c r="C30">
        <v>1</v>
      </c>
      <c r="D30">
        <v>1.7</v>
      </c>
      <c r="G30" s="1">
        <v>0.04</v>
      </c>
      <c r="H30" s="5">
        <f t="shared" si="0"/>
        <v>2.3529411764705882E-2</v>
      </c>
    </row>
    <row r="31" spans="1:8" x14ac:dyDescent="0.25">
      <c r="A31" t="s">
        <v>34</v>
      </c>
      <c r="B31" t="s">
        <v>37</v>
      </c>
      <c r="C31">
        <v>2</v>
      </c>
      <c r="D31">
        <v>13</v>
      </c>
      <c r="G31" s="1">
        <v>0.18</v>
      </c>
      <c r="H31" s="5">
        <f t="shared" si="0"/>
        <v>6.9230769230769224E-3</v>
      </c>
    </row>
    <row r="32" spans="1:8" x14ac:dyDescent="0.25">
      <c r="A32" t="s">
        <v>34</v>
      </c>
      <c r="B32" t="s">
        <v>38</v>
      </c>
      <c r="C32">
        <v>4</v>
      </c>
      <c r="D32">
        <v>26</v>
      </c>
      <c r="G32" s="1">
        <v>0.36</v>
      </c>
      <c r="H32" s="5">
        <f t="shared" si="0"/>
        <v>3.4615384615384612E-3</v>
      </c>
    </row>
    <row r="33" spans="1:8" x14ac:dyDescent="0.25">
      <c r="A33" t="s">
        <v>34</v>
      </c>
      <c r="B33" t="s">
        <v>39</v>
      </c>
      <c r="C33">
        <v>8</v>
      </c>
      <c r="D33">
        <v>52</v>
      </c>
      <c r="G33" s="1">
        <v>0.72</v>
      </c>
      <c r="H33" s="5">
        <f t="shared" si="0"/>
        <v>1.7307692307692306E-3</v>
      </c>
    </row>
    <row r="34" spans="1:8" x14ac:dyDescent="0.25">
      <c r="A34" t="s">
        <v>34</v>
      </c>
      <c r="B34" t="s">
        <v>40</v>
      </c>
      <c r="C34">
        <v>16</v>
      </c>
      <c r="D34">
        <v>104</v>
      </c>
      <c r="G34" s="1">
        <v>1.44</v>
      </c>
      <c r="H34" s="5">
        <f t="shared" si="0"/>
        <v>8.653846153846153E-4</v>
      </c>
    </row>
    <row r="35" spans="1:8" x14ac:dyDescent="0.25">
      <c r="A35" t="s">
        <v>34</v>
      </c>
      <c r="B35" t="s">
        <v>41</v>
      </c>
      <c r="C35">
        <v>2</v>
      </c>
      <c r="D35">
        <v>1.8</v>
      </c>
      <c r="G35" s="1">
        <v>9.6000000000000002E-2</v>
      </c>
      <c r="H35" s="5">
        <f t="shared" si="0"/>
        <v>2.6666666666666665E-2</v>
      </c>
    </row>
    <row r="36" spans="1:8" x14ac:dyDescent="0.25">
      <c r="A36" t="s">
        <v>34</v>
      </c>
      <c r="B36" t="s">
        <v>42</v>
      </c>
      <c r="C36">
        <v>4</v>
      </c>
      <c r="D36">
        <v>3.6</v>
      </c>
      <c r="G36" s="1">
        <v>0.192</v>
      </c>
      <c r="H36" s="5">
        <f t="shared" si="0"/>
        <v>1.3333333333333332E-2</v>
      </c>
    </row>
    <row r="37" spans="1:8" x14ac:dyDescent="0.25">
      <c r="A37" t="s">
        <v>34</v>
      </c>
      <c r="B37" t="s">
        <v>43</v>
      </c>
      <c r="C37">
        <v>8</v>
      </c>
      <c r="D37">
        <v>7.2</v>
      </c>
      <c r="G37" s="1">
        <v>0.38400000000000001</v>
      </c>
      <c r="H37" s="5">
        <f t="shared" si="0"/>
        <v>6.6666666666666662E-3</v>
      </c>
    </row>
    <row r="38" spans="1:8" x14ac:dyDescent="0.25">
      <c r="A38" t="s">
        <v>34</v>
      </c>
      <c r="B38" t="s">
        <v>44</v>
      </c>
      <c r="C38">
        <v>16</v>
      </c>
      <c r="D38">
        <v>14.4</v>
      </c>
      <c r="G38" s="1">
        <v>0.76800000000000002</v>
      </c>
      <c r="H38" s="5">
        <f t="shared" si="0"/>
        <v>3.3333333333333331E-3</v>
      </c>
    </row>
    <row r="39" spans="1:8" x14ac:dyDescent="0.25">
      <c r="A39" t="s">
        <v>45</v>
      </c>
      <c r="B39" t="s">
        <v>51</v>
      </c>
      <c r="C39">
        <v>1</v>
      </c>
      <c r="D39">
        <v>0.76800000000000002</v>
      </c>
      <c r="G39" s="1">
        <v>0.02</v>
      </c>
      <c r="H39" s="5">
        <f t="shared" si="0"/>
        <v>2.6041666666666668E-2</v>
      </c>
    </row>
    <row r="40" spans="1:8" x14ac:dyDescent="0.25">
      <c r="A40" t="s">
        <v>45</v>
      </c>
      <c r="B40" t="s">
        <v>52</v>
      </c>
      <c r="C40">
        <v>1</v>
      </c>
      <c r="D40">
        <v>1.75</v>
      </c>
      <c r="G40" s="1">
        <v>0.08</v>
      </c>
      <c r="H40" s="5">
        <f t="shared" si="0"/>
        <v>4.5714285714285714E-2</v>
      </c>
    </row>
    <row r="41" spans="1:8" x14ac:dyDescent="0.25">
      <c r="A41" t="s">
        <v>45</v>
      </c>
      <c r="B41" t="s">
        <v>53</v>
      </c>
      <c r="C41">
        <v>2</v>
      </c>
      <c r="D41">
        <v>3.5</v>
      </c>
      <c r="G41" s="1">
        <v>0.16</v>
      </c>
      <c r="H41" s="5">
        <f t="shared" si="0"/>
        <v>2.2857142857142857E-2</v>
      </c>
    </row>
    <row r="42" spans="1:8" x14ac:dyDescent="0.25">
      <c r="A42" t="s">
        <v>45</v>
      </c>
      <c r="B42" t="s">
        <v>54</v>
      </c>
      <c r="C42">
        <v>4</v>
      </c>
      <c r="D42">
        <v>7</v>
      </c>
      <c r="G42" s="1">
        <v>0.32</v>
      </c>
      <c r="H42" s="5">
        <f t="shared" si="0"/>
        <v>1.1428571428571429E-2</v>
      </c>
    </row>
    <row r="43" spans="1:8" x14ac:dyDescent="0.25">
      <c r="A43" t="s">
        <v>45</v>
      </c>
      <c r="B43" t="s">
        <v>55</v>
      </c>
      <c r="C43">
        <v>8</v>
      </c>
      <c r="D43">
        <v>14</v>
      </c>
      <c r="G43" s="1">
        <v>0.64</v>
      </c>
      <c r="H43" s="5">
        <f t="shared" si="0"/>
        <v>5.7142857142857143E-3</v>
      </c>
    </row>
    <row r="44" spans="1:8" x14ac:dyDescent="0.25">
      <c r="A44" t="s">
        <v>45</v>
      </c>
      <c r="B44" t="s">
        <v>46</v>
      </c>
      <c r="C44">
        <v>2</v>
      </c>
      <c r="D44">
        <v>14</v>
      </c>
      <c r="G44" s="1">
        <v>0.35</v>
      </c>
      <c r="H44" s="5">
        <f t="shared" si="0"/>
        <v>1.2499999999999999E-2</v>
      </c>
    </row>
    <row r="45" spans="1:8" x14ac:dyDescent="0.25">
      <c r="A45" t="s">
        <v>45</v>
      </c>
      <c r="B45" t="s">
        <v>47</v>
      </c>
      <c r="C45">
        <v>4</v>
      </c>
      <c r="D45">
        <v>28</v>
      </c>
      <c r="G45" s="1">
        <v>0.71</v>
      </c>
      <c r="H45" s="5">
        <f t="shared" si="0"/>
        <v>6.339285714285714E-3</v>
      </c>
    </row>
    <row r="46" spans="1:8" x14ac:dyDescent="0.25">
      <c r="A46" t="s">
        <v>45</v>
      </c>
      <c r="B46" t="s">
        <v>48</v>
      </c>
      <c r="C46">
        <v>8</v>
      </c>
      <c r="D46">
        <v>56</v>
      </c>
      <c r="G46" s="1">
        <v>1.41</v>
      </c>
      <c r="H46" s="5">
        <f t="shared" si="0"/>
        <v>3.1473214285714286E-3</v>
      </c>
    </row>
    <row r="47" spans="1:8" x14ac:dyDescent="0.25">
      <c r="A47" t="s">
        <v>45</v>
      </c>
      <c r="B47" t="s">
        <v>49</v>
      </c>
      <c r="C47">
        <v>8</v>
      </c>
      <c r="D47">
        <v>56</v>
      </c>
      <c r="G47" s="1">
        <v>2.4500000000000002</v>
      </c>
      <c r="H47" s="5">
        <f t="shared" si="0"/>
        <v>5.4687500000000005E-3</v>
      </c>
    </row>
    <row r="48" spans="1:8" x14ac:dyDescent="0.25">
      <c r="A48" t="s">
        <v>45</v>
      </c>
      <c r="B48" t="s">
        <v>50</v>
      </c>
      <c r="C48">
        <v>16</v>
      </c>
      <c r="D48">
        <v>112</v>
      </c>
      <c r="G48" s="1">
        <v>4.9000000000000004</v>
      </c>
      <c r="H48" s="5">
        <f t="shared" si="0"/>
        <v>2.7343750000000003E-3</v>
      </c>
    </row>
    <row r="49" spans="3:8" x14ac:dyDescent="0.25">
      <c r="C49">
        <f>MIN(C2:C48)</f>
        <v>1</v>
      </c>
      <c r="D49">
        <f>MIN(D2:D48)</f>
        <v>0.6</v>
      </c>
      <c r="H49" s="5">
        <f>MIN(H2:H48)</f>
        <v>3.5860655737704917E-4</v>
      </c>
    </row>
    <row r="50" spans="3:8" x14ac:dyDescent="0.25">
      <c r="C50">
        <f>MAX(C2:C49)</f>
        <v>32</v>
      </c>
      <c r="D50">
        <f>MAX(D2:D49)</f>
        <v>244</v>
      </c>
      <c r="H50" s="5">
        <f>MAX(H2:H49)</f>
        <v>4.5714285714285714E-2</v>
      </c>
    </row>
    <row r="51" spans="3:8" x14ac:dyDescent="0.25">
      <c r="H51" s="5">
        <f>AVERAGE(H2:H50)</f>
        <v>9.8832672313319166E-3</v>
      </c>
    </row>
    <row r="52" spans="3:8" x14ac:dyDescent="0.25">
      <c r="H5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27" sqref="A1:C27"/>
    </sheetView>
  </sheetViews>
  <sheetFormatPr defaultRowHeight="15" x14ac:dyDescent="0.25"/>
  <cols>
    <col min="1" max="1" width="12.85546875" customWidth="1"/>
    <col min="2" max="2" width="12.7109375" customWidth="1"/>
    <col min="3" max="3" width="12.28515625" customWidth="1"/>
    <col min="4" max="4" width="13" customWidth="1"/>
  </cols>
  <sheetData>
    <row r="1" spans="1:8" x14ac:dyDescent="0.25">
      <c r="A1" t="s">
        <v>56</v>
      </c>
      <c r="B1" t="s">
        <v>57</v>
      </c>
      <c r="C1" t="s">
        <v>58</v>
      </c>
    </row>
    <row r="2" spans="1:8" x14ac:dyDescent="0.25">
      <c r="A2" t="s">
        <v>59</v>
      </c>
      <c r="B2">
        <v>9.2587844246437817E-4</v>
      </c>
      <c r="C2">
        <v>2.3134927631432687E-2</v>
      </c>
      <c r="G2">
        <f>10000*B2</f>
        <v>9.2587844246437818</v>
      </c>
      <c r="H2">
        <f>10000*C2</f>
        <v>231.34927631432686</v>
      </c>
    </row>
    <row r="3" spans="1:8" x14ac:dyDescent="0.25">
      <c r="A3" t="s">
        <v>60</v>
      </c>
      <c r="B3">
        <v>2.3462159089595864E-3</v>
      </c>
      <c r="C3">
        <v>1.0873288857948589E-2</v>
      </c>
      <c r="G3">
        <f>10000*B3</f>
        <v>23.462159089595865</v>
      </c>
      <c r="H3">
        <f>10000*C3</f>
        <v>108.73288857948589</v>
      </c>
    </row>
    <row r="4" spans="1:8" x14ac:dyDescent="0.25">
      <c r="A4" t="s">
        <v>61</v>
      </c>
      <c r="B4">
        <v>2.3414782855110667E-3</v>
      </c>
      <c r="C4">
        <v>1.6703271595555073E-2</v>
      </c>
      <c r="G4">
        <f>10000*B4</f>
        <v>23.414782855110669</v>
      </c>
      <c r="H4">
        <f>10000*C4</f>
        <v>167.03271595555071</v>
      </c>
    </row>
    <row r="5" spans="1:8" x14ac:dyDescent="0.25">
      <c r="A5" t="s">
        <v>62</v>
      </c>
      <c r="B5">
        <v>1.3955694353942332E-3</v>
      </c>
      <c r="C5">
        <v>1.5663339604106982E-2</v>
      </c>
      <c r="G5">
        <f>10000*B5</f>
        <v>13.955694353942333</v>
      </c>
      <c r="H5">
        <f>10000*C5</f>
        <v>156.6333960410698</v>
      </c>
    </row>
    <row r="6" spans="1:8" x14ac:dyDescent="0.25">
      <c r="A6" t="s">
        <v>63</v>
      </c>
      <c r="B6">
        <v>7.2283324067070644E-4</v>
      </c>
      <c r="C6">
        <v>5.2664804508681462E-3</v>
      </c>
      <c r="G6">
        <f>10000*B6</f>
        <v>7.2283324067070645</v>
      </c>
      <c r="H6">
        <f>10000*C6</f>
        <v>52.664804508681463</v>
      </c>
    </row>
    <row r="7" spans="1:8" x14ac:dyDescent="0.25">
      <c r="A7" t="s">
        <v>64</v>
      </c>
      <c r="B7">
        <v>8.9795213694899092E-4</v>
      </c>
      <c r="C7">
        <v>7.2197078038311914E-3</v>
      </c>
      <c r="G7">
        <f>10000*B7</f>
        <v>8.979521369489909</v>
      </c>
      <c r="H7">
        <f>10000*C7</f>
        <v>72.197078038311915</v>
      </c>
    </row>
    <row r="8" spans="1:8" x14ac:dyDescent="0.25">
      <c r="A8" t="s">
        <v>65</v>
      </c>
      <c r="B8">
        <v>1.4221047959032021E-4</v>
      </c>
      <c r="C8">
        <v>1.9455175681744454E-2</v>
      </c>
      <c r="G8">
        <f>10000*B8</f>
        <v>1.422104795903202</v>
      </c>
      <c r="H8">
        <f>10000*C8</f>
        <v>194.55175681744456</v>
      </c>
    </row>
    <row r="9" spans="1:8" x14ac:dyDescent="0.25">
      <c r="A9" t="s">
        <v>66</v>
      </c>
      <c r="B9">
        <v>1.7278975731825736E-3</v>
      </c>
      <c r="C9">
        <v>4.8350604695216971E-3</v>
      </c>
      <c r="G9">
        <f>10000*B9</f>
        <v>17.278975731825735</v>
      </c>
      <c r="H9">
        <f>10000*C9</f>
        <v>48.350604695216973</v>
      </c>
    </row>
    <row r="10" spans="1:8" x14ac:dyDescent="0.25">
      <c r="A10" t="s">
        <v>67</v>
      </c>
      <c r="B10">
        <v>2.7629681868960132E-3</v>
      </c>
      <c r="C10">
        <v>5.1436925738247274E-3</v>
      </c>
      <c r="G10">
        <f>10000*B10</f>
        <v>27.62968186896013</v>
      </c>
      <c r="H10">
        <f>10000*C10</f>
        <v>51.436925738247275</v>
      </c>
    </row>
    <row r="11" spans="1:8" x14ac:dyDescent="0.25">
      <c r="A11" t="s">
        <v>68</v>
      </c>
      <c r="B11">
        <v>1.4653024131746452E-3</v>
      </c>
      <c r="C11">
        <v>3.6709257491659335E-3</v>
      </c>
      <c r="G11">
        <f>10000*B11</f>
        <v>14.653024131746452</v>
      </c>
      <c r="H11">
        <f>10000*C11</f>
        <v>36.709257491659336</v>
      </c>
    </row>
    <row r="12" spans="1:8" x14ac:dyDescent="0.25">
      <c r="A12" t="s">
        <v>69</v>
      </c>
      <c r="B12">
        <v>2.1091412863253854E-3</v>
      </c>
      <c r="C12">
        <v>3.5988807986306326E-3</v>
      </c>
      <c r="G12">
        <f>10000*B12</f>
        <v>21.091412863253854</v>
      </c>
      <c r="H12">
        <f>10000*C12</f>
        <v>35.988807986306327</v>
      </c>
    </row>
    <row r="13" spans="1:8" x14ac:dyDescent="0.25">
      <c r="A13" t="s">
        <v>70</v>
      </c>
      <c r="B13">
        <v>8.4226306117683909E-4</v>
      </c>
      <c r="C13">
        <v>2.2767030579813864E-2</v>
      </c>
      <c r="G13">
        <f>10000*B13</f>
        <v>8.4226306117683905</v>
      </c>
      <c r="H13">
        <f>10000*C13</f>
        <v>227.67030579813863</v>
      </c>
    </row>
    <row r="14" spans="1:8" x14ac:dyDescent="0.25">
      <c r="A14" t="s">
        <v>71</v>
      </c>
      <c r="B14">
        <v>9.2148509217338057E-4</v>
      </c>
      <c r="C14">
        <v>8.5110210857180929E-3</v>
      </c>
      <c r="G14">
        <f>10000*B14</f>
        <v>9.2148509217338059</v>
      </c>
      <c r="H14">
        <f>10000*C14</f>
        <v>85.110210857180931</v>
      </c>
    </row>
    <row r="15" spans="1:8" x14ac:dyDescent="0.25">
      <c r="A15" t="s">
        <v>72</v>
      </c>
      <c r="B15">
        <v>3.1867557155486727E-3</v>
      </c>
      <c r="C15">
        <v>1.4042848956846541E-2</v>
      </c>
      <c r="G15">
        <f>10000*B15</f>
        <v>31.867557155486725</v>
      </c>
      <c r="H15">
        <f>10000*C15</f>
        <v>140.42848956846541</v>
      </c>
    </row>
    <row r="16" spans="1:8" x14ac:dyDescent="0.25">
      <c r="A16" t="s">
        <v>73</v>
      </c>
      <c r="B16">
        <v>1.1941194191256461E-3</v>
      </c>
      <c r="C16">
        <v>4.2618764885683337E-3</v>
      </c>
      <c r="G16">
        <f>10000*B16</f>
        <v>11.941194191256461</v>
      </c>
      <c r="H16">
        <f>10000*C16</f>
        <v>42.618764885683341</v>
      </c>
    </row>
    <row r="17" spans="1:8" x14ac:dyDescent="0.25">
      <c r="A17" t="s">
        <v>74</v>
      </c>
      <c r="B17">
        <v>2.8144302707506521E-4</v>
      </c>
      <c r="C17">
        <v>1.2828253311335851E-2</v>
      </c>
      <c r="G17">
        <f>10000*B17</f>
        <v>2.8144302707506519</v>
      </c>
      <c r="H17">
        <f>10000*C17</f>
        <v>128.28253311335851</v>
      </c>
    </row>
    <row r="18" spans="1:8" x14ac:dyDescent="0.25">
      <c r="A18" t="s">
        <v>75</v>
      </c>
      <c r="B18">
        <v>2.110169235501422E-3</v>
      </c>
      <c r="C18">
        <v>6.002525528509303E-4</v>
      </c>
      <c r="G18">
        <f>10000*B18</f>
        <v>21.101692355014219</v>
      </c>
      <c r="H18">
        <f>10000*C18</f>
        <v>6.0025255285093033</v>
      </c>
    </row>
    <row r="19" spans="1:8" x14ac:dyDescent="0.25">
      <c r="A19" t="s">
        <v>76</v>
      </c>
      <c r="B19">
        <v>5.0982793505333318E-4</v>
      </c>
      <c r="C19">
        <v>1.0242327263297329E-2</v>
      </c>
      <c r="G19">
        <f>10000*B19</f>
        <v>5.0982793505333319</v>
      </c>
      <c r="H19">
        <f>10000*C19</f>
        <v>102.42327263297329</v>
      </c>
    </row>
    <row r="20" spans="1:8" x14ac:dyDescent="0.25">
      <c r="A20" t="s">
        <v>77</v>
      </c>
      <c r="B20">
        <v>2.9975116226135445E-3</v>
      </c>
      <c r="C20">
        <v>2.3168091638686279E-2</v>
      </c>
      <c r="G20">
        <f>10000*B20</f>
        <v>29.975116226135444</v>
      </c>
      <c r="H20">
        <f>10000*C20</f>
        <v>231.6809163868628</v>
      </c>
    </row>
    <row r="21" spans="1:8" x14ac:dyDescent="0.25">
      <c r="A21" t="s">
        <v>78</v>
      </c>
      <c r="B21">
        <v>1.329880723499745E-3</v>
      </c>
      <c r="C21">
        <v>2.1481601763279772E-2</v>
      </c>
      <c r="G21">
        <f>10000*B21</f>
        <v>13.298807234997451</v>
      </c>
      <c r="H21">
        <f>10000*C21</f>
        <v>214.81601763279772</v>
      </c>
    </row>
    <row r="22" spans="1:8" x14ac:dyDescent="0.25">
      <c r="A22" t="s">
        <v>79</v>
      </c>
      <c r="B22">
        <v>9.0559321912558595E-4</v>
      </c>
      <c r="C22">
        <v>1.1274293183994503E-2</v>
      </c>
      <c r="G22">
        <f>10000*B22</f>
        <v>9.0559321912558595</v>
      </c>
      <c r="H22">
        <f>10000*C22</f>
        <v>112.74293183994503</v>
      </c>
    </row>
    <row r="23" spans="1:8" x14ac:dyDescent="0.25">
      <c r="A23" t="s">
        <v>80</v>
      </c>
      <c r="B23">
        <v>1.268767361106719E-3</v>
      </c>
      <c r="C23">
        <v>2.0225837562777207E-2</v>
      </c>
      <c r="G23">
        <f>10000*B23</f>
        <v>12.68767361106719</v>
      </c>
      <c r="H23">
        <f>10000*C23</f>
        <v>202.25837562777207</v>
      </c>
    </row>
    <row r="24" spans="1:8" x14ac:dyDescent="0.25">
      <c r="A24" t="s">
        <v>81</v>
      </c>
      <c r="B24">
        <v>2.0712724144949773E-3</v>
      </c>
      <c r="C24">
        <v>1.2464899908304947E-2</v>
      </c>
      <c r="G24">
        <f>10000*B24</f>
        <v>20.712724144949771</v>
      </c>
      <c r="H24">
        <f>10000*C24</f>
        <v>124.64899908304946</v>
      </c>
    </row>
    <row r="25" spans="1:8" x14ac:dyDescent="0.25">
      <c r="A25" t="s">
        <v>82</v>
      </c>
      <c r="B25">
        <v>1.8841711248351728E-3</v>
      </c>
      <c r="C25">
        <v>1.4303505667179245E-2</v>
      </c>
      <c r="G25">
        <f>10000*B25</f>
        <v>18.841711248351729</v>
      </c>
      <c r="H25">
        <f>10000*C25</f>
        <v>143.03505667179246</v>
      </c>
    </row>
    <row r="26" spans="1:8" x14ac:dyDescent="0.25">
      <c r="A26" t="s">
        <v>83</v>
      </c>
      <c r="B26">
        <v>2.3763724664943573E-3</v>
      </c>
      <c r="C26">
        <v>1.6200313377681633E-2</v>
      </c>
      <c r="G26">
        <f>10000*B26</f>
        <v>23.763724664943574</v>
      </c>
      <c r="H26">
        <f>10000*C26</f>
        <v>162.00313377681633</v>
      </c>
    </row>
    <row r="27" spans="1:8" x14ac:dyDescent="0.25">
      <c r="A27" t="s">
        <v>84</v>
      </c>
      <c r="B27">
        <v>1.4015822649319954E-3</v>
      </c>
      <c r="C27">
        <v>2.3670144375412698E-2</v>
      </c>
      <c r="G27">
        <f>10000*B27</f>
        <v>14.015822649319954</v>
      </c>
      <c r="H27">
        <f>10000*C27</f>
        <v>236.70144375412698</v>
      </c>
    </row>
    <row r="28" spans="1:8" x14ac:dyDescent="0.25">
      <c r="G28">
        <f>MIN(G2:G27)</f>
        <v>1.422104795903202</v>
      </c>
      <c r="H28">
        <f>MIN(H2:H27)</f>
        <v>6.0025255285093033</v>
      </c>
    </row>
    <row r="29" spans="1:8" x14ac:dyDescent="0.25">
      <c r="G29">
        <f>MAX(G2:G28)</f>
        <v>31.867557155486725</v>
      </c>
      <c r="H29">
        <f>MAX(H2:H28)</f>
        <v>236.70144375412698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A14" sqref="A1:A14"/>
    </sheetView>
  </sheetViews>
  <sheetFormatPr defaultRowHeight="15" x14ac:dyDescent="0.25"/>
  <cols>
    <col min="1" max="1" width="14.140625" customWidth="1"/>
  </cols>
  <sheetData>
    <row r="1" spans="1:1" x14ac:dyDescent="0.25">
      <c r="A1" t="s">
        <v>93</v>
      </c>
    </row>
    <row r="2" spans="1:1" x14ac:dyDescent="0.25">
      <c r="A2" t="s">
        <v>87</v>
      </c>
    </row>
    <row r="3" spans="1:1" x14ac:dyDescent="0.25">
      <c r="A3" t="s">
        <v>97</v>
      </c>
    </row>
    <row r="4" spans="1:1" x14ac:dyDescent="0.25">
      <c r="A4" t="s">
        <v>94</v>
      </c>
    </row>
    <row r="5" spans="1:1" x14ac:dyDescent="0.25">
      <c r="A5" t="s">
        <v>91</v>
      </c>
    </row>
    <row r="6" spans="1:1" x14ac:dyDescent="0.25">
      <c r="A6" t="s">
        <v>90</v>
      </c>
    </row>
    <row r="7" spans="1:1" x14ac:dyDescent="0.25">
      <c r="A7" t="s">
        <v>96</v>
      </c>
    </row>
    <row r="8" spans="1:1" x14ac:dyDescent="0.25">
      <c r="A8" t="s">
        <v>95</v>
      </c>
    </row>
    <row r="9" spans="1:1" x14ac:dyDescent="0.25">
      <c r="A9" t="s">
        <v>92</v>
      </c>
    </row>
    <row r="10" spans="1:1" x14ac:dyDescent="0.25">
      <c r="A10" t="s">
        <v>85</v>
      </c>
    </row>
    <row r="11" spans="1:1" x14ac:dyDescent="0.25">
      <c r="A11" t="s">
        <v>89</v>
      </c>
    </row>
    <row r="12" spans="1:1" x14ac:dyDescent="0.25">
      <c r="A12" t="s">
        <v>88</v>
      </c>
    </row>
    <row r="13" spans="1:1" x14ac:dyDescent="0.25">
      <c r="A13" t="s">
        <v>98</v>
      </c>
    </row>
    <row r="14" spans="1:1" x14ac:dyDescent="0.25">
      <c r="A14" t="s">
        <v>86</v>
      </c>
    </row>
  </sheetData>
  <sortState ref="A1:A1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ⒶⓈⓈⒶⒶⒹ ⓂⓄⓊⒶⓌⒶⒹ ☺</dc:creator>
  <cp:lastModifiedBy>ⒶⓈⓈⒶⒶⒹ ⓂⓄⓊⒶⓌⒶⒹ ☺</cp:lastModifiedBy>
  <dcterms:created xsi:type="dcterms:W3CDTF">2014-06-24T08:57:02Z</dcterms:created>
  <dcterms:modified xsi:type="dcterms:W3CDTF">2014-07-07T12:48:46Z</dcterms:modified>
</cp:coreProperties>
</file>