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nstz/Documents/GitHub/MAT/data/"/>
    </mc:Choice>
  </mc:AlternateContent>
  <xr:revisionPtr revIDLastSave="0" documentId="13_ncr:1_{29B2EF8A-6E5D-A342-A03F-0C01F0931F4E}" xr6:coauthVersionLast="47" xr6:coauthVersionMax="47" xr10:uidLastSave="{00000000-0000-0000-0000-000000000000}"/>
  <bookViews>
    <workbookView xWindow="4920" yWindow="22060" windowWidth="28800" windowHeight="17540" xr2:uid="{00CD8DFE-16D9-DE42-A823-5D76E07612EF}"/>
  </bookViews>
  <sheets>
    <sheet name="CatXSurvey" sheetId="8" r:id="rId1"/>
    <sheet name="SparqlLookup" sheetId="6" r:id="rId2"/>
    <sheet name="LinearRegr" sheetId="10" r:id="rId3"/>
    <sheet name="CorrCoef" sheetId="12" r:id="rId4"/>
    <sheet name="NormDist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4" i="8"/>
  <c r="E3" i="8"/>
  <c r="E25" i="8" s="1"/>
</calcChain>
</file>

<file path=xl/sharedStrings.xml><?xml version="1.0" encoding="utf-8"?>
<sst xmlns="http://schemas.openxmlformats.org/spreadsheetml/2006/main" count="122" uniqueCount="90">
  <si>
    <t>Category</t>
  </si>
  <si>
    <t>actors</t>
  </si>
  <si>
    <t>Entities A</t>
  </si>
  <si>
    <t>Entities B</t>
  </si>
  <si>
    <t>music genre</t>
  </si>
  <si>
    <t>90 films</t>
  </si>
  <si>
    <t>book</t>
  </si>
  <si>
    <t>author</t>
  </si>
  <si>
    <t>politician</t>
  </si>
  <si>
    <t>potus</t>
  </si>
  <si>
    <t>city</t>
  </si>
  <si>
    <t>lake</t>
  </si>
  <si>
    <t>mountain</t>
  </si>
  <si>
    <t>asian country</t>
  </si>
  <si>
    <t>european capital</t>
  </si>
  <si>
    <t>european country</t>
  </si>
  <si>
    <t>bird</t>
  </si>
  <si>
    <t>african animal</t>
  </si>
  <si>
    <t>furniture</t>
  </si>
  <si>
    <t>vegetable</t>
  </si>
  <si>
    <t>fast food</t>
  </si>
  <si>
    <t>euro sight</t>
  </si>
  <si>
    <t>dax company</t>
  </si>
  <si>
    <t>us company</t>
  </si>
  <si>
    <t>us tech company</t>
  </si>
  <si>
    <t>nineties films</t>
  </si>
  <si>
    <t>european countries</t>
  </si>
  <si>
    <t>asian countries</t>
  </si>
  <si>
    <t>music genres</t>
  </si>
  <si>
    <t>birds</t>
  </si>
  <si>
    <t>books</t>
  </si>
  <si>
    <t>african animals</t>
  </si>
  <si>
    <t>authors</t>
  </si>
  <si>
    <t>politicians</t>
  </si>
  <si>
    <t>vegetables</t>
  </si>
  <si>
    <t>us presidents</t>
  </si>
  <si>
    <t>cities</t>
  </si>
  <si>
    <t>european landmarks</t>
  </si>
  <si>
    <t>lakes</t>
  </si>
  <si>
    <t>dax companies</t>
  </si>
  <si>
    <t>mountains</t>
  </si>
  <si>
    <t>us companies</t>
  </si>
  <si>
    <t>european capital cities</t>
  </si>
  <si>
    <t>us tech companies</t>
  </si>
  <si>
    <t>SPARQL</t>
  </si>
  <si>
    <t>not_matched</t>
  </si>
  <si>
    <t>nm_in_pct</t>
  </si>
  <si>
    <t>continents</t>
  </si>
  <si>
    <t>Survey</t>
  </si>
  <si>
    <t>Not matched in total:</t>
  </si>
  <si>
    <t>Survey+</t>
  </si>
  <si>
    <t>Eigenvector</t>
  </si>
  <si>
    <t>PageRank</t>
  </si>
  <si>
    <t>Eigenvector / PageRank</t>
  </si>
  <si>
    <t>coefficient</t>
  </si>
  <si>
    <t>p-value</t>
  </si>
  <si>
    <t>GCM</t>
  </si>
  <si>
    <t>***</t>
  </si>
  <si>
    <t>**</t>
  </si>
  <si>
    <t>*</t>
  </si>
  <si>
    <t>0,001***</t>
  </si>
  <si>
    <t>0,008**</t>
  </si>
  <si>
    <t>0,005**</t>
  </si>
  <si>
    <t>0,002**</t>
  </si>
  <si>
    <t>0,031*</t>
  </si>
  <si>
    <t>0,05*</t>
  </si>
  <si>
    <t>0,014*</t>
  </si>
  <si>
    <t>0,02*</t>
  </si>
  <si>
    <t>0,011*</t>
  </si>
  <si>
    <t>0,022*</t>
  </si>
  <si>
    <t>0,006**</t>
  </si>
  <si>
    <t>p &lt; 0,01</t>
  </si>
  <si>
    <t>p &lt; 0,05</t>
  </si>
  <si>
    <t>p &lt; 0,001</t>
  </si>
  <si>
    <t>Significance of</t>
  </si>
  <si>
    <t>Legend</t>
  </si>
  <si>
    <t>Correlation coefficient</t>
  </si>
  <si>
    <t>Pearson</t>
  </si>
  <si>
    <t>Spearman</t>
  </si>
  <si>
    <t>eigenvector-degree</t>
  </si>
  <si>
    <t>pagerank-degree</t>
  </si>
  <si>
    <t>pagerank-eigenvector</t>
  </si>
  <si>
    <t>Prio class</t>
  </si>
  <si>
    <t>Normaltest</t>
  </si>
  <si>
    <t>statistic</t>
  </si>
  <si>
    <t>DC</t>
  </si>
  <si>
    <t>EC</t>
  </si>
  <si>
    <t>KS-Test</t>
  </si>
  <si>
    <t>PR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</si>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</sst>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/>
    <xf numFmtId="0" fontId="2" fillId="3" borderId="1" xfId="0" applyFont="1" applyFill="1" applyBorder="1"/>
    <xf numFmtId="0" fontId="0" fillId="4" borderId="0" xfId="0" applyFill="1"/>
    <xf numFmtId="0" fontId="2" fillId="5" borderId="1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7" borderId="3" xfId="0" applyFill="1" applyBorder="1"/>
    <xf numFmtId="0" fontId="0" fillId="7" borderId="4" xfId="0" applyFill="1" applyBorder="1"/>
    <xf numFmtId="0" fontId="0" fillId="7" borderId="2" xfId="0" applyFill="1" applyBorder="1"/>
    <xf numFmtId="0" fontId="2" fillId="9" borderId="5" xfId="0" applyFont="1" applyFill="1" applyBorder="1" applyAlignment="1"/>
    <xf numFmtId="0" fontId="2" fillId="9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8" xfId="0" applyBorder="1"/>
    <xf numFmtId="0" fontId="0" fillId="4" borderId="8" xfId="0" applyFill="1" applyBorder="1"/>
    <xf numFmtId="0" fontId="2" fillId="4" borderId="8" xfId="0" applyFont="1" applyFill="1" applyBorder="1"/>
    <xf numFmtId="0" fontId="0" fillId="0" borderId="8" xfId="0" applyFont="1" applyBorder="1"/>
    <xf numFmtId="0" fontId="2" fillId="6" borderId="2" xfId="0" applyFont="1" applyFill="1" applyBorder="1"/>
    <xf numFmtId="0" fontId="2" fillId="5" borderId="2" xfId="0" applyFont="1" applyFill="1" applyBorder="1"/>
    <xf numFmtId="10" fontId="0" fillId="0" borderId="4" xfId="0" applyNumberFormat="1" applyBorder="1"/>
    <xf numFmtId="10" fontId="0" fillId="0" borderId="2" xfId="0" applyNumberFormat="1" applyBorder="1"/>
    <xf numFmtId="0" fontId="0" fillId="4" borderId="4" xfId="0" applyFill="1" applyBorder="1"/>
    <xf numFmtId="0" fontId="0" fillId="4" borderId="1" xfId="0" applyFill="1" applyBorder="1"/>
    <xf numFmtId="10" fontId="0" fillId="0" borderId="3" xfId="0" applyNumberFormat="1" applyBorder="1"/>
    <xf numFmtId="0" fontId="0" fillId="0" borderId="3" xfId="0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/>
    <xf numFmtId="0" fontId="2" fillId="9" borderId="1" xfId="0" applyFont="1" applyFill="1" applyBorder="1" applyAlignment="1"/>
    <xf numFmtId="0" fontId="2" fillId="0" borderId="0" xfId="0" applyFont="1" applyFill="1" applyBorder="1" applyAlignment="1"/>
    <xf numFmtId="0" fontId="1" fillId="8" borderId="9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0" fillId="0" borderId="2" xfId="0" applyFill="1" applyBorder="1"/>
    <xf numFmtId="0" fontId="1" fillId="2" borderId="5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8C97-1CC6-4C43-99B2-F2AD861BC1FB}">
  <dimension ref="A1:I25"/>
  <sheetViews>
    <sheetView tabSelected="1" zoomScale="138" workbookViewId="0">
      <selection activeCell="E13" sqref="E13"/>
    </sheetView>
  </sheetViews>
  <sheetFormatPr baseColWidth="10" defaultRowHeight="16" x14ac:dyDescent="0.2"/>
  <cols>
    <col min="1" max="1" width="19.83203125" bestFit="1" customWidth="1"/>
    <col min="2" max="2" width="7.6640625" bestFit="1" customWidth="1"/>
    <col min="3" max="3" width="9.5" bestFit="1" customWidth="1"/>
    <col min="4" max="4" width="12" bestFit="1" customWidth="1"/>
    <col min="5" max="5" width="9.83203125" bestFit="1" customWidth="1"/>
    <col min="6" max="6" width="11.83203125" bestFit="1" customWidth="1"/>
    <col min="7" max="7" width="12" bestFit="1" customWidth="1"/>
    <col min="8" max="8" width="9.83203125" bestFit="1" customWidth="1"/>
    <col min="9" max="9" width="9" bestFit="1" customWidth="1"/>
  </cols>
  <sheetData>
    <row r="1" spans="1:9" x14ac:dyDescent="0.2">
      <c r="A1" s="1" t="s">
        <v>0</v>
      </c>
      <c r="B1" s="2" t="s">
        <v>44</v>
      </c>
      <c r="C1" s="2" t="s">
        <v>48</v>
      </c>
      <c r="D1" s="2" t="s">
        <v>45</v>
      </c>
      <c r="E1" s="16" t="s">
        <v>46</v>
      </c>
      <c r="F1" s="4" t="s">
        <v>50</v>
      </c>
      <c r="G1" s="4" t="s">
        <v>45</v>
      </c>
      <c r="H1" s="22" t="s">
        <v>46</v>
      </c>
      <c r="I1" s="21" t="s">
        <v>82</v>
      </c>
    </row>
    <row r="2" spans="1:9" x14ac:dyDescent="0.2">
      <c r="A2" s="8" t="s">
        <v>25</v>
      </c>
      <c r="B2">
        <v>14010</v>
      </c>
      <c r="C2">
        <v>121</v>
      </c>
      <c r="D2">
        <v>98</v>
      </c>
      <c r="E2" s="27">
        <v>0.80989999999999995</v>
      </c>
      <c r="F2">
        <v>112</v>
      </c>
      <c r="G2">
        <v>56</v>
      </c>
      <c r="H2" s="23">
        <v>0.5</v>
      </c>
      <c r="I2" s="10">
        <v>2</v>
      </c>
    </row>
    <row r="3" spans="1:9" x14ac:dyDescent="0.2">
      <c r="A3" s="8" t="s">
        <v>1</v>
      </c>
      <c r="B3">
        <v>20069</v>
      </c>
      <c r="C3">
        <v>143</v>
      </c>
      <c r="D3">
        <v>80</v>
      </c>
      <c r="E3" s="23">
        <f>D3/C3</f>
        <v>0.55944055944055948</v>
      </c>
      <c r="F3">
        <v>138</v>
      </c>
      <c r="G3">
        <v>69</v>
      </c>
      <c r="H3" s="23">
        <v>0.5</v>
      </c>
      <c r="I3" s="11">
        <v>2</v>
      </c>
    </row>
    <row r="4" spans="1:9" x14ac:dyDescent="0.2">
      <c r="A4" s="8" t="s">
        <v>28</v>
      </c>
      <c r="B4">
        <v>12389</v>
      </c>
      <c r="C4">
        <v>42</v>
      </c>
      <c r="D4">
        <v>9</v>
      </c>
      <c r="E4" s="23">
        <f>D4/C4</f>
        <v>0.21428571428571427</v>
      </c>
      <c r="F4">
        <v>38</v>
      </c>
      <c r="G4">
        <v>5</v>
      </c>
      <c r="H4" s="23">
        <v>0.13157894736842105</v>
      </c>
      <c r="I4" s="11">
        <v>1</v>
      </c>
    </row>
    <row r="5" spans="1:9" x14ac:dyDescent="0.2">
      <c r="A5" s="8" t="s">
        <v>30</v>
      </c>
      <c r="B5">
        <v>73521</v>
      </c>
      <c r="C5">
        <v>182</v>
      </c>
      <c r="D5">
        <v>172</v>
      </c>
      <c r="E5" s="23">
        <f t="shared" ref="E5:E24" si="0">D5/C5</f>
        <v>0.94505494505494503</v>
      </c>
      <c r="F5">
        <v>156</v>
      </c>
      <c r="G5">
        <v>139</v>
      </c>
      <c r="H5" s="23">
        <v>0.89102564102564108</v>
      </c>
      <c r="I5" s="11">
        <v>3</v>
      </c>
    </row>
    <row r="6" spans="1:9" x14ac:dyDescent="0.2">
      <c r="A6" s="8" t="s">
        <v>32</v>
      </c>
      <c r="B6">
        <v>5110</v>
      </c>
      <c r="C6">
        <v>143</v>
      </c>
      <c r="D6">
        <v>125</v>
      </c>
      <c r="E6" s="23">
        <f t="shared" si="0"/>
        <v>0.87412587412587417</v>
      </c>
      <c r="F6">
        <v>138</v>
      </c>
      <c r="G6">
        <v>119</v>
      </c>
      <c r="H6" s="23">
        <v>0.8623188405797102</v>
      </c>
      <c r="I6" s="11">
        <v>3</v>
      </c>
    </row>
    <row r="7" spans="1:9" ht="18" customHeight="1" x14ac:dyDescent="0.2">
      <c r="A7" s="8" t="s">
        <v>33</v>
      </c>
      <c r="B7">
        <v>186953</v>
      </c>
      <c r="C7">
        <v>75</v>
      </c>
      <c r="D7">
        <v>72</v>
      </c>
      <c r="E7" s="23">
        <f t="shared" si="0"/>
        <v>0.96</v>
      </c>
      <c r="F7">
        <v>76</v>
      </c>
      <c r="G7">
        <v>73</v>
      </c>
      <c r="H7" s="23">
        <v>0.96052631578947367</v>
      </c>
      <c r="I7" s="11">
        <v>3</v>
      </c>
    </row>
    <row r="8" spans="1:9" x14ac:dyDescent="0.2">
      <c r="A8" s="8" t="s">
        <v>35</v>
      </c>
      <c r="B8">
        <v>48</v>
      </c>
      <c r="C8">
        <v>27</v>
      </c>
      <c r="D8">
        <v>12</v>
      </c>
      <c r="E8" s="23">
        <f t="shared" si="0"/>
        <v>0.44444444444444442</v>
      </c>
      <c r="F8">
        <v>19</v>
      </c>
      <c r="G8">
        <v>0</v>
      </c>
      <c r="H8" s="23">
        <v>0</v>
      </c>
      <c r="I8" s="11">
        <v>1</v>
      </c>
    </row>
    <row r="9" spans="1:9" x14ac:dyDescent="0.2">
      <c r="A9" s="8" t="s">
        <v>36</v>
      </c>
      <c r="B9">
        <v>35201</v>
      </c>
      <c r="C9">
        <v>89</v>
      </c>
      <c r="D9">
        <v>85</v>
      </c>
      <c r="E9" s="23">
        <f t="shared" si="0"/>
        <v>0.9550561797752809</v>
      </c>
      <c r="F9">
        <v>90</v>
      </c>
      <c r="G9">
        <v>82</v>
      </c>
      <c r="H9" s="23">
        <v>0.91111111111111109</v>
      </c>
      <c r="I9" s="11">
        <v>3</v>
      </c>
    </row>
    <row r="10" spans="1:9" x14ac:dyDescent="0.2">
      <c r="A10" s="8" t="s">
        <v>38</v>
      </c>
      <c r="B10">
        <v>11809</v>
      </c>
      <c r="C10">
        <v>80</v>
      </c>
      <c r="D10">
        <v>42</v>
      </c>
      <c r="E10" s="23">
        <f t="shared" si="0"/>
        <v>0.52500000000000002</v>
      </c>
      <c r="F10">
        <v>70</v>
      </c>
      <c r="G10">
        <v>20</v>
      </c>
      <c r="H10" s="23">
        <v>0.2857142857142857</v>
      </c>
      <c r="I10" s="11">
        <v>1</v>
      </c>
    </row>
    <row r="11" spans="1:9" x14ac:dyDescent="0.2">
      <c r="A11" s="8" t="s">
        <v>40</v>
      </c>
      <c r="B11">
        <v>31528</v>
      </c>
      <c r="C11">
        <v>56</v>
      </c>
      <c r="D11">
        <v>28</v>
      </c>
      <c r="E11" s="23">
        <f t="shared" si="0"/>
        <v>0.5</v>
      </c>
      <c r="F11">
        <v>52</v>
      </c>
      <c r="G11">
        <v>17</v>
      </c>
      <c r="H11" s="23">
        <v>0.32692307692307693</v>
      </c>
      <c r="I11" s="11">
        <v>1</v>
      </c>
    </row>
    <row r="12" spans="1:9" x14ac:dyDescent="0.2">
      <c r="A12" s="8" t="s">
        <v>42</v>
      </c>
      <c r="B12">
        <v>53</v>
      </c>
      <c r="C12">
        <v>29</v>
      </c>
      <c r="D12">
        <v>7</v>
      </c>
      <c r="E12" s="23">
        <f t="shared" si="0"/>
        <v>0.2413793103448276</v>
      </c>
      <c r="F12">
        <v>28</v>
      </c>
      <c r="G12">
        <v>4</v>
      </c>
      <c r="H12" s="23">
        <v>0.14285714285714285</v>
      </c>
      <c r="I12" s="11">
        <v>1</v>
      </c>
    </row>
    <row r="13" spans="1:9" x14ac:dyDescent="0.2">
      <c r="A13" s="8" t="s">
        <v>26</v>
      </c>
      <c r="B13">
        <v>54</v>
      </c>
      <c r="C13">
        <v>29</v>
      </c>
      <c r="D13">
        <v>1</v>
      </c>
      <c r="E13" s="23">
        <f t="shared" si="0"/>
        <v>3.4482758620689655E-2</v>
      </c>
      <c r="F13">
        <v>29</v>
      </c>
      <c r="G13">
        <v>0</v>
      </c>
      <c r="H13" s="23">
        <v>0</v>
      </c>
      <c r="I13" s="11">
        <v>1</v>
      </c>
    </row>
    <row r="14" spans="1:9" x14ac:dyDescent="0.2">
      <c r="A14" s="8" t="s">
        <v>27</v>
      </c>
      <c r="B14">
        <v>67</v>
      </c>
      <c r="C14">
        <v>33</v>
      </c>
      <c r="D14">
        <v>7</v>
      </c>
      <c r="E14" s="23">
        <f t="shared" si="0"/>
        <v>0.21212121212121213</v>
      </c>
      <c r="F14">
        <v>33</v>
      </c>
      <c r="G14">
        <v>7</v>
      </c>
      <c r="H14" s="23">
        <v>0.21212121212121213</v>
      </c>
      <c r="I14" s="11">
        <v>1</v>
      </c>
    </row>
    <row r="15" spans="1:9" x14ac:dyDescent="0.2">
      <c r="A15" s="8" t="s">
        <v>47</v>
      </c>
      <c r="B15">
        <v>22</v>
      </c>
      <c r="C15">
        <v>10</v>
      </c>
      <c r="D15">
        <v>7</v>
      </c>
      <c r="E15" s="23">
        <f t="shared" si="0"/>
        <v>0.7</v>
      </c>
      <c r="F15">
        <v>8</v>
      </c>
      <c r="G15">
        <v>1</v>
      </c>
      <c r="H15" s="23">
        <v>0.125</v>
      </c>
      <c r="I15" s="11">
        <v>1</v>
      </c>
    </row>
    <row r="16" spans="1:9" x14ac:dyDescent="0.2">
      <c r="A16" s="8" t="s">
        <v>29</v>
      </c>
      <c r="B16">
        <v>63943</v>
      </c>
      <c r="C16">
        <v>61</v>
      </c>
      <c r="D16">
        <v>52</v>
      </c>
      <c r="E16" s="23">
        <f t="shared" si="0"/>
        <v>0.85245901639344257</v>
      </c>
      <c r="F16">
        <v>50</v>
      </c>
      <c r="G16">
        <v>27</v>
      </c>
      <c r="H16" s="23">
        <v>0.54</v>
      </c>
      <c r="I16" s="11">
        <v>2</v>
      </c>
    </row>
    <row r="17" spans="1:9" x14ac:dyDescent="0.2">
      <c r="A17" s="8" t="s">
        <v>31</v>
      </c>
      <c r="B17">
        <v>17563</v>
      </c>
      <c r="C17">
        <v>29</v>
      </c>
      <c r="D17">
        <v>22</v>
      </c>
      <c r="E17" s="23">
        <f t="shared" si="0"/>
        <v>0.75862068965517238</v>
      </c>
      <c r="F17">
        <v>25</v>
      </c>
      <c r="G17">
        <v>11</v>
      </c>
      <c r="H17" s="23">
        <v>0.44</v>
      </c>
      <c r="I17" s="11">
        <v>1</v>
      </c>
    </row>
    <row r="18" spans="1:9" x14ac:dyDescent="0.2">
      <c r="A18" s="8" t="s">
        <v>18</v>
      </c>
      <c r="B18">
        <v>11780</v>
      </c>
      <c r="C18">
        <v>30</v>
      </c>
      <c r="D18">
        <v>27</v>
      </c>
      <c r="E18" s="23">
        <f t="shared" si="0"/>
        <v>0.9</v>
      </c>
      <c r="F18">
        <v>27</v>
      </c>
      <c r="G18">
        <v>16</v>
      </c>
      <c r="H18" s="23">
        <v>0.59259259259259256</v>
      </c>
      <c r="I18" s="11">
        <v>2</v>
      </c>
    </row>
    <row r="19" spans="1:9" x14ac:dyDescent="0.2">
      <c r="A19" s="8" t="s">
        <v>34</v>
      </c>
      <c r="B19">
        <v>4398</v>
      </c>
      <c r="C19">
        <v>42</v>
      </c>
      <c r="D19">
        <v>17</v>
      </c>
      <c r="E19" s="23">
        <f t="shared" si="0"/>
        <v>0.40476190476190477</v>
      </c>
      <c r="F19">
        <v>37</v>
      </c>
      <c r="G19">
        <v>8</v>
      </c>
      <c r="H19" s="23">
        <v>0.21621621621621623</v>
      </c>
      <c r="I19" s="11">
        <v>1</v>
      </c>
    </row>
    <row r="20" spans="1:9" x14ac:dyDescent="0.2">
      <c r="A20" s="8" t="s">
        <v>20</v>
      </c>
      <c r="B20">
        <v>6114</v>
      </c>
      <c r="C20">
        <v>31</v>
      </c>
      <c r="D20">
        <v>17</v>
      </c>
      <c r="E20" s="23">
        <f t="shared" si="0"/>
        <v>0.54838709677419351</v>
      </c>
      <c r="F20">
        <v>27</v>
      </c>
      <c r="G20">
        <v>9</v>
      </c>
      <c r="H20" s="23">
        <v>0.33333333333333331</v>
      </c>
      <c r="I20" s="11">
        <v>1</v>
      </c>
    </row>
    <row r="21" spans="1:9" x14ac:dyDescent="0.2">
      <c r="A21" s="8" t="s">
        <v>37</v>
      </c>
      <c r="B21">
        <v>1470</v>
      </c>
      <c r="C21">
        <v>65</v>
      </c>
      <c r="D21">
        <v>59</v>
      </c>
      <c r="E21" s="23">
        <f t="shared" si="0"/>
        <v>0.90769230769230769</v>
      </c>
      <c r="F21">
        <v>64</v>
      </c>
      <c r="G21">
        <v>55</v>
      </c>
      <c r="H21" s="23">
        <v>0.859375</v>
      </c>
      <c r="I21" s="11">
        <v>3</v>
      </c>
    </row>
    <row r="22" spans="1:9" x14ac:dyDescent="0.2">
      <c r="A22" s="8" t="s">
        <v>39</v>
      </c>
      <c r="B22">
        <v>28</v>
      </c>
      <c r="C22">
        <v>60</v>
      </c>
      <c r="D22">
        <v>47</v>
      </c>
      <c r="E22" s="23">
        <f t="shared" si="0"/>
        <v>0.78333333333333333</v>
      </c>
      <c r="F22">
        <v>53</v>
      </c>
      <c r="G22">
        <v>37</v>
      </c>
      <c r="H22" s="23">
        <v>0.69811320754716977</v>
      </c>
      <c r="I22" s="11">
        <v>3</v>
      </c>
    </row>
    <row r="23" spans="1:9" x14ac:dyDescent="0.2">
      <c r="A23" s="8" t="s">
        <v>41</v>
      </c>
      <c r="B23">
        <v>1178</v>
      </c>
      <c r="C23">
        <v>83</v>
      </c>
      <c r="D23">
        <v>83</v>
      </c>
      <c r="E23" s="23">
        <f t="shared" si="0"/>
        <v>1</v>
      </c>
      <c r="F23">
        <v>76</v>
      </c>
      <c r="G23">
        <v>76</v>
      </c>
      <c r="H23" s="23">
        <v>1</v>
      </c>
      <c r="I23" s="11">
        <v>3</v>
      </c>
    </row>
    <row r="24" spans="1:9" x14ac:dyDescent="0.2">
      <c r="A24" s="9" t="s">
        <v>43</v>
      </c>
      <c r="B24" s="5">
        <v>289681</v>
      </c>
      <c r="C24" s="5">
        <v>36</v>
      </c>
      <c r="D24" s="5">
        <v>35</v>
      </c>
      <c r="E24" s="24">
        <f t="shared" si="0"/>
        <v>0.97222222222222221</v>
      </c>
      <c r="F24" s="5">
        <v>34</v>
      </c>
      <c r="G24" s="5">
        <v>31</v>
      </c>
      <c r="H24" s="24">
        <v>0.91176470588235292</v>
      </c>
      <c r="I24" s="12">
        <v>3</v>
      </c>
    </row>
    <row r="25" spans="1:9" x14ac:dyDescent="0.2">
      <c r="A25" s="28" t="s">
        <v>49</v>
      </c>
      <c r="E25" s="27">
        <f>SUM(E2:E24)/COUNTA(E2:E24)</f>
        <v>0.65664206821939675</v>
      </c>
      <c r="H25" s="27">
        <f>SUM(H2:H24)/COUNTA(H2:H24)</f>
        <v>0.49741615778529313</v>
      </c>
    </row>
  </sheetData>
  <conditionalFormatting sqref="H2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D0BF-2963-744B-997C-5FBD715377FA}">
  <dimension ref="A1:C24"/>
  <sheetViews>
    <sheetView zoomScale="140" zoomScaleNormal="140" workbookViewId="0">
      <selection activeCell="F7" sqref="F7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s="1" t="s">
        <v>0</v>
      </c>
      <c r="B1" s="2" t="s">
        <v>2</v>
      </c>
      <c r="C1" s="16" t="s">
        <v>3</v>
      </c>
    </row>
    <row r="2" spans="1:3" x14ac:dyDescent="0.2">
      <c r="A2" t="s">
        <v>5</v>
      </c>
      <c r="B2" s="3">
        <v>14010</v>
      </c>
      <c r="C2" s="7"/>
    </row>
    <row r="3" spans="1:3" x14ac:dyDescent="0.2">
      <c r="A3" t="s">
        <v>1</v>
      </c>
      <c r="B3" s="3">
        <v>20069</v>
      </c>
      <c r="C3" s="8">
        <v>4842</v>
      </c>
    </row>
    <row r="4" spans="1:3" x14ac:dyDescent="0.2">
      <c r="A4" t="s">
        <v>4</v>
      </c>
      <c r="B4" s="3">
        <v>12389</v>
      </c>
      <c r="C4" s="8">
        <v>63</v>
      </c>
    </row>
    <row r="5" spans="1:3" x14ac:dyDescent="0.2">
      <c r="A5" t="s">
        <v>6</v>
      </c>
      <c r="B5" s="3">
        <v>73521</v>
      </c>
      <c r="C5" s="8"/>
    </row>
    <row r="6" spans="1:3" x14ac:dyDescent="0.2">
      <c r="A6" t="s">
        <v>7</v>
      </c>
      <c r="B6">
        <v>4967</v>
      </c>
      <c r="C6" s="25">
        <v>5110</v>
      </c>
    </row>
    <row r="7" spans="1:3" x14ac:dyDescent="0.2">
      <c r="A7" t="s">
        <v>8</v>
      </c>
      <c r="B7" s="3">
        <v>186953</v>
      </c>
      <c r="C7" s="8"/>
    </row>
    <row r="8" spans="1:3" x14ac:dyDescent="0.2">
      <c r="A8" t="s">
        <v>9</v>
      </c>
      <c r="B8" s="3">
        <v>48</v>
      </c>
      <c r="C8" s="8"/>
    </row>
    <row r="9" spans="1:3" x14ac:dyDescent="0.2">
      <c r="A9" t="s">
        <v>10</v>
      </c>
      <c r="B9" s="3">
        <v>35201</v>
      </c>
      <c r="C9" s="8"/>
    </row>
    <row r="10" spans="1:3" x14ac:dyDescent="0.2">
      <c r="A10" t="s">
        <v>11</v>
      </c>
      <c r="B10" s="3">
        <v>11809</v>
      </c>
      <c r="C10" s="8">
        <v>31</v>
      </c>
    </row>
    <row r="11" spans="1:3" x14ac:dyDescent="0.2">
      <c r="A11" t="s">
        <v>12</v>
      </c>
      <c r="B11" s="3">
        <v>31528</v>
      </c>
      <c r="C11" s="8">
        <v>36</v>
      </c>
    </row>
    <row r="12" spans="1:3" x14ac:dyDescent="0.2">
      <c r="A12" t="s">
        <v>14</v>
      </c>
      <c r="B12" s="3">
        <v>53</v>
      </c>
      <c r="C12" s="8"/>
    </row>
    <row r="13" spans="1:3" x14ac:dyDescent="0.2">
      <c r="A13" t="s">
        <v>15</v>
      </c>
      <c r="B13" s="3">
        <v>54</v>
      </c>
      <c r="C13" s="8"/>
    </row>
    <row r="14" spans="1:3" x14ac:dyDescent="0.2">
      <c r="A14" t="s">
        <v>13</v>
      </c>
      <c r="B14">
        <v>58</v>
      </c>
      <c r="C14" s="25">
        <v>67</v>
      </c>
    </row>
    <row r="15" spans="1:3" x14ac:dyDescent="0.2">
      <c r="A15" t="s">
        <v>47</v>
      </c>
      <c r="B15">
        <v>20</v>
      </c>
      <c r="C15" s="25">
        <v>22</v>
      </c>
    </row>
    <row r="16" spans="1:3" x14ac:dyDescent="0.2">
      <c r="A16" t="s">
        <v>16</v>
      </c>
      <c r="B16" s="3">
        <v>63943</v>
      </c>
      <c r="C16" s="8"/>
    </row>
    <row r="17" spans="1:3" x14ac:dyDescent="0.2">
      <c r="A17" t="s">
        <v>17</v>
      </c>
      <c r="B17" s="3">
        <v>17563</v>
      </c>
      <c r="C17" s="8"/>
    </row>
    <row r="18" spans="1:3" x14ac:dyDescent="0.2">
      <c r="A18" t="s">
        <v>18</v>
      </c>
      <c r="B18" s="3">
        <v>11780</v>
      </c>
      <c r="C18" s="8"/>
    </row>
    <row r="19" spans="1:3" x14ac:dyDescent="0.2">
      <c r="A19" t="s">
        <v>19</v>
      </c>
      <c r="B19" s="3">
        <v>4398</v>
      </c>
      <c r="C19" s="8"/>
    </row>
    <row r="20" spans="1:3" x14ac:dyDescent="0.2">
      <c r="A20" t="s">
        <v>20</v>
      </c>
      <c r="B20">
        <v>968</v>
      </c>
      <c r="C20" s="25">
        <v>6114</v>
      </c>
    </row>
    <row r="21" spans="1:3" x14ac:dyDescent="0.2">
      <c r="A21" t="s">
        <v>21</v>
      </c>
      <c r="B21">
        <v>505</v>
      </c>
      <c r="C21" s="25">
        <v>1470</v>
      </c>
    </row>
    <row r="22" spans="1:3" x14ac:dyDescent="0.2">
      <c r="A22" t="s">
        <v>22</v>
      </c>
      <c r="B22" s="3">
        <v>28</v>
      </c>
      <c r="C22" s="8"/>
    </row>
    <row r="23" spans="1:3" x14ac:dyDescent="0.2">
      <c r="A23" t="s">
        <v>23</v>
      </c>
      <c r="B23" s="3">
        <v>1178</v>
      </c>
      <c r="C23" s="8">
        <v>685</v>
      </c>
    </row>
    <row r="24" spans="1:3" x14ac:dyDescent="0.2">
      <c r="A24" s="5" t="s">
        <v>24</v>
      </c>
      <c r="B24" s="26">
        <v>289681</v>
      </c>
      <c r="C24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EED4-DD79-CC4B-BB52-AC8A8B12DBA7}">
  <dimension ref="A1:L16"/>
  <sheetViews>
    <sheetView zoomScale="125" workbookViewId="0">
      <selection activeCell="B2" sqref="B2:B3"/>
    </sheetView>
  </sheetViews>
  <sheetFormatPr baseColWidth="10" defaultRowHeight="16" x14ac:dyDescent="0.2"/>
  <cols>
    <col min="1" max="1" width="19.83203125" bestFit="1" customWidth="1"/>
    <col min="2" max="2" width="12" bestFit="1" customWidth="1"/>
    <col min="3" max="3" width="12" customWidth="1"/>
    <col min="4" max="4" width="12" bestFit="1" customWidth="1"/>
    <col min="5" max="5" width="12" customWidth="1"/>
    <col min="6" max="6" width="21" bestFit="1" customWidth="1"/>
    <col min="7" max="7" width="9.83203125" bestFit="1" customWidth="1"/>
    <col min="8" max="8" width="19.83203125" bestFit="1" customWidth="1"/>
    <col min="9" max="9" width="17" bestFit="1" customWidth="1"/>
    <col min="10" max="10" width="13.5" bestFit="1" customWidth="1"/>
    <col min="11" max="11" width="9.6640625" bestFit="1" customWidth="1"/>
    <col min="12" max="12" width="13.83203125" bestFit="1" customWidth="1"/>
    <col min="13" max="13" width="10.1640625" bestFit="1" customWidth="1"/>
  </cols>
  <sheetData>
    <row r="1" spans="1:12" x14ac:dyDescent="0.2">
      <c r="A1" s="15" t="s">
        <v>56</v>
      </c>
      <c r="B1" s="33" t="s">
        <v>52</v>
      </c>
      <c r="C1" s="35"/>
      <c r="D1" s="33" t="s">
        <v>51</v>
      </c>
      <c r="E1" s="35"/>
      <c r="F1" s="33" t="s">
        <v>53</v>
      </c>
      <c r="G1" s="34"/>
      <c r="H1" s="34"/>
      <c r="I1" s="35"/>
      <c r="K1" s="19" t="s">
        <v>75</v>
      </c>
      <c r="L1" s="18" t="s">
        <v>74</v>
      </c>
    </row>
    <row r="2" spans="1:12" x14ac:dyDescent="0.2">
      <c r="A2" s="36" t="s">
        <v>0</v>
      </c>
      <c r="B2" s="31" t="s">
        <v>54</v>
      </c>
      <c r="C2" s="29" t="s">
        <v>55</v>
      </c>
      <c r="D2" s="31" t="s">
        <v>54</v>
      </c>
      <c r="E2" s="29" t="s">
        <v>55</v>
      </c>
      <c r="F2" s="31" t="s">
        <v>51</v>
      </c>
      <c r="G2" s="29"/>
      <c r="H2" s="32" t="s">
        <v>52</v>
      </c>
      <c r="I2" s="29"/>
      <c r="K2" s="20" t="s">
        <v>57</v>
      </c>
      <c r="L2" s="17" t="s">
        <v>73</v>
      </c>
    </row>
    <row r="3" spans="1:12" x14ac:dyDescent="0.2">
      <c r="A3" s="37"/>
      <c r="B3" s="38"/>
      <c r="C3" s="30"/>
      <c r="D3" s="38"/>
      <c r="E3" s="30"/>
      <c r="F3" s="2" t="s">
        <v>54</v>
      </c>
      <c r="G3" s="16" t="s">
        <v>55</v>
      </c>
      <c r="H3" s="2" t="s">
        <v>54</v>
      </c>
      <c r="I3" s="16" t="s">
        <v>55</v>
      </c>
      <c r="K3" s="17" t="s">
        <v>58</v>
      </c>
      <c r="L3" s="17" t="s">
        <v>71</v>
      </c>
    </row>
    <row r="4" spans="1:12" x14ac:dyDescent="0.2">
      <c r="A4" s="8" t="s">
        <v>28</v>
      </c>
      <c r="B4">
        <v>4.5999999999999999E-3</v>
      </c>
      <c r="C4" s="8" t="s">
        <v>60</v>
      </c>
      <c r="D4">
        <v>1.7565999999999999</v>
      </c>
      <c r="E4" s="8">
        <v>0</v>
      </c>
      <c r="F4">
        <v>0.9859</v>
      </c>
      <c r="G4" s="8">
        <v>0.24</v>
      </c>
      <c r="H4">
        <v>3.2000000000000002E-3</v>
      </c>
      <c r="I4" s="8" t="s">
        <v>69</v>
      </c>
      <c r="K4" s="17" t="s">
        <v>59</v>
      </c>
      <c r="L4" s="17" t="s">
        <v>72</v>
      </c>
    </row>
    <row r="5" spans="1:12" x14ac:dyDescent="0.2">
      <c r="A5" s="8" t="s">
        <v>35</v>
      </c>
      <c r="B5">
        <v>4.6300000000000001E-2</v>
      </c>
      <c r="C5" s="8">
        <v>0</v>
      </c>
      <c r="D5">
        <v>-1.1299999999999999E-2</v>
      </c>
      <c r="E5" s="8">
        <v>6.0999999999999999E-2</v>
      </c>
      <c r="F5">
        <v>-6.4000000000000003E-3</v>
      </c>
      <c r="G5" s="8">
        <v>9.9000000000000005E-2</v>
      </c>
      <c r="H5">
        <v>4.5499999999999999E-2</v>
      </c>
      <c r="I5" s="8">
        <v>0</v>
      </c>
    </row>
    <row r="6" spans="1:12" x14ac:dyDescent="0.2">
      <c r="A6" s="8" t="s">
        <v>38</v>
      </c>
      <c r="B6">
        <v>1.5E-3</v>
      </c>
      <c r="C6" s="8">
        <v>0.23899999999999999</v>
      </c>
      <c r="D6">
        <v>-1E-4</v>
      </c>
      <c r="E6" s="8">
        <v>0.98199999999999998</v>
      </c>
      <c r="F6">
        <v>-8.9999999999999998E-4</v>
      </c>
      <c r="G6" s="8">
        <v>0.86499999999999999</v>
      </c>
      <c r="H6">
        <v>1.6000000000000001E-3</v>
      </c>
      <c r="I6" s="8">
        <v>0.307</v>
      </c>
    </row>
    <row r="7" spans="1:12" x14ac:dyDescent="0.2">
      <c r="A7" s="8" t="s">
        <v>40</v>
      </c>
      <c r="B7">
        <v>-5.9999999999999995E-4</v>
      </c>
      <c r="C7" s="8">
        <v>0.77700000000000002</v>
      </c>
      <c r="D7">
        <v>8.2000000000000007E-3</v>
      </c>
      <c r="E7" s="8">
        <v>0.33</v>
      </c>
      <c r="F7">
        <v>8.0999999999999996E-3</v>
      </c>
      <c r="G7" s="8">
        <v>0.32200000000000001</v>
      </c>
      <c r="H7">
        <v>-1E-4</v>
      </c>
      <c r="I7" s="8">
        <v>0.95499999999999996</v>
      </c>
    </row>
    <row r="8" spans="1:12" x14ac:dyDescent="0.2">
      <c r="A8" s="8" t="s">
        <v>42</v>
      </c>
      <c r="B8">
        <v>3.04E-2</v>
      </c>
      <c r="C8" s="8" t="s">
        <v>61</v>
      </c>
      <c r="D8">
        <v>8.3000000000000001E-3</v>
      </c>
      <c r="E8" s="8">
        <v>0.51500000000000001</v>
      </c>
      <c r="F8">
        <v>-3.2300000000000002E-2</v>
      </c>
      <c r="G8" s="8">
        <v>4.5999999999999999E-2</v>
      </c>
      <c r="H8">
        <v>4.5999999999999999E-2</v>
      </c>
      <c r="I8" s="8" t="s">
        <v>70</v>
      </c>
    </row>
    <row r="9" spans="1:12" x14ac:dyDescent="0.2">
      <c r="A9" s="8" t="s">
        <v>26</v>
      </c>
      <c r="B9">
        <v>3.0499999999999999E-2</v>
      </c>
      <c r="C9" s="8" t="s">
        <v>62</v>
      </c>
      <c r="D9">
        <v>2.3099999999999999E-2</v>
      </c>
      <c r="E9" s="8">
        <v>0</v>
      </c>
      <c r="F9">
        <v>1.29E-2</v>
      </c>
      <c r="G9" s="8" t="s">
        <v>66</v>
      </c>
      <c r="H9">
        <v>2.5499999999999998E-2</v>
      </c>
      <c r="I9" s="8" t="s">
        <v>67</v>
      </c>
    </row>
    <row r="10" spans="1:12" x14ac:dyDescent="0.2">
      <c r="A10" s="8" t="s">
        <v>27</v>
      </c>
      <c r="B10">
        <v>1.2E-2</v>
      </c>
      <c r="C10" s="8">
        <v>8.6999999999999994E-2</v>
      </c>
      <c r="D10">
        <v>1.95E-2</v>
      </c>
      <c r="E10" s="8" t="s">
        <v>65</v>
      </c>
      <c r="F10">
        <v>1.78E-2</v>
      </c>
      <c r="G10" s="8">
        <v>0.106</v>
      </c>
      <c r="H10">
        <v>3.5000000000000001E-3</v>
      </c>
      <c r="I10" s="8">
        <v>0.65100000000000002</v>
      </c>
    </row>
    <row r="11" spans="1:12" x14ac:dyDescent="0.2">
      <c r="A11" s="8" t="s">
        <v>47</v>
      </c>
      <c r="B11">
        <v>-3.0099999999999998E-2</v>
      </c>
      <c r="C11" s="8">
        <v>7.0999999999999994E-2</v>
      </c>
      <c r="D11">
        <v>-1.9300000000000001E-2</v>
      </c>
      <c r="E11" s="8">
        <v>0.29699999999999999</v>
      </c>
      <c r="F11">
        <v>-2.9899999999999999E-2</v>
      </c>
      <c r="G11" s="8">
        <v>0.155</v>
      </c>
      <c r="H11">
        <v>-3.8600000000000002E-2</v>
      </c>
      <c r="I11" s="8">
        <v>6.6000000000000003E-2</v>
      </c>
    </row>
    <row r="12" spans="1:12" x14ac:dyDescent="0.2">
      <c r="A12" s="8" t="s">
        <v>31</v>
      </c>
      <c r="B12">
        <v>6.7400000000000002E-2</v>
      </c>
      <c r="C12" s="8" t="s">
        <v>63</v>
      </c>
      <c r="D12">
        <v>3.1349999999999998</v>
      </c>
      <c r="E12" s="8">
        <v>0</v>
      </c>
      <c r="F12">
        <v>1.5665</v>
      </c>
      <c r="G12" s="8">
        <v>7.4999999999999997E-2</v>
      </c>
      <c r="H12">
        <v>4.9500000000000002E-2</v>
      </c>
      <c r="I12" s="8">
        <v>7.0000000000000007E-2</v>
      </c>
    </row>
    <row r="13" spans="1:12" x14ac:dyDescent="0.2">
      <c r="A13" s="8" t="s">
        <v>34</v>
      </c>
      <c r="B13">
        <v>2.2000000000000001E-3</v>
      </c>
      <c r="C13" s="8">
        <v>0.107</v>
      </c>
      <c r="D13">
        <v>3.5999999999999997E-2</v>
      </c>
      <c r="E13" s="8">
        <v>0.11</v>
      </c>
      <c r="F13">
        <v>2.6200000000000001E-2</v>
      </c>
      <c r="G13" s="8">
        <v>0.24199999999999999</v>
      </c>
      <c r="H13">
        <v>1.9E-3</v>
      </c>
      <c r="I13" s="8">
        <v>0.16600000000000001</v>
      </c>
    </row>
    <row r="14" spans="1:12" x14ac:dyDescent="0.2">
      <c r="A14" s="8" t="s">
        <v>20</v>
      </c>
      <c r="B14">
        <v>1.4500000000000001E-2</v>
      </c>
      <c r="C14" s="8" t="s">
        <v>64</v>
      </c>
      <c r="D14">
        <v>17.140499999999999</v>
      </c>
      <c r="E14" s="8">
        <v>0</v>
      </c>
      <c r="F14">
        <v>6.2286999999999999</v>
      </c>
      <c r="G14" s="8">
        <v>0.47399999999999998</v>
      </c>
      <c r="H14">
        <v>1.2200000000000001E-2</v>
      </c>
      <c r="I14" s="8">
        <v>0.161</v>
      </c>
    </row>
    <row r="15" spans="1:12" x14ac:dyDescent="0.2">
      <c r="A15" s="9" t="s">
        <v>29</v>
      </c>
      <c r="B15" s="5">
        <v>9.7999999999999997E-3</v>
      </c>
      <c r="C15" s="9">
        <v>0.315</v>
      </c>
      <c r="D15" s="5">
        <v>-12.262</v>
      </c>
      <c r="E15" s="9">
        <v>0</v>
      </c>
      <c r="F15" s="5">
        <v>-12.090999999999999</v>
      </c>
      <c r="G15" s="9">
        <v>0</v>
      </c>
      <c r="H15" s="5">
        <v>4.1000000000000003E-3</v>
      </c>
      <c r="I15" s="9" t="s">
        <v>68</v>
      </c>
    </row>
    <row r="16" spans="1:12" x14ac:dyDescent="0.2">
      <c r="A16" s="6"/>
    </row>
  </sheetData>
  <mergeCells count="10">
    <mergeCell ref="E2:E3"/>
    <mergeCell ref="F2:G2"/>
    <mergeCell ref="H2:I2"/>
    <mergeCell ref="F1:I1"/>
    <mergeCell ref="A2:A3"/>
    <mergeCell ref="B1:C1"/>
    <mergeCell ref="D1:E1"/>
    <mergeCell ref="B2:B3"/>
    <mergeCell ref="C2:C3"/>
    <mergeCell ref="D2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9BA7-282E-144E-8834-1DB729603BA3}">
  <dimension ref="A1:C4"/>
  <sheetViews>
    <sheetView zoomScale="143" workbookViewId="0"/>
  </sheetViews>
  <sheetFormatPr baseColWidth="10" defaultRowHeight="16" x14ac:dyDescent="0.2"/>
  <cols>
    <col min="1" max="1" width="19.5" bestFit="1" customWidth="1"/>
    <col min="2" max="2" width="11.6640625" bestFit="1" customWidth="1"/>
    <col min="3" max="3" width="12.6640625" bestFit="1" customWidth="1"/>
  </cols>
  <sheetData>
    <row r="1" spans="1:3" x14ac:dyDescent="0.2">
      <c r="A1" s="15" t="s">
        <v>76</v>
      </c>
      <c r="B1" s="13" t="s">
        <v>77</v>
      </c>
      <c r="C1" s="14" t="s">
        <v>78</v>
      </c>
    </row>
    <row r="2" spans="1:3" x14ac:dyDescent="0.2">
      <c r="A2" s="7" t="s">
        <v>79</v>
      </c>
      <c r="B2">
        <v>0.60861409</v>
      </c>
      <c r="C2" s="7">
        <v>0.277860621295827</v>
      </c>
    </row>
    <row r="3" spans="1:3" x14ac:dyDescent="0.2">
      <c r="A3" s="8" t="s">
        <v>80</v>
      </c>
      <c r="B3">
        <v>0.95806588000000004</v>
      </c>
      <c r="C3" s="8">
        <v>0.91790171333267501</v>
      </c>
    </row>
    <row r="4" spans="1:3" x14ac:dyDescent="0.2">
      <c r="A4" s="9" t="s">
        <v>81</v>
      </c>
      <c r="B4" s="5">
        <v>0.52535622000000004</v>
      </c>
      <c r="C4" s="9">
        <v>0.203893461750626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44CE-2C68-934F-BE81-CB95798BA232}">
  <dimension ref="A1:N14"/>
  <sheetViews>
    <sheetView workbookViewId="0">
      <selection activeCell="B13" sqref="B13"/>
    </sheetView>
  </sheetViews>
  <sheetFormatPr baseColWidth="10" defaultRowHeight="16" x14ac:dyDescent="0.2"/>
  <cols>
    <col min="1" max="1" width="12" bestFit="1" customWidth="1"/>
    <col min="3" max="4" width="12.1640625" bestFit="1" customWidth="1"/>
  </cols>
  <sheetData>
    <row r="1" spans="1:14" x14ac:dyDescent="0.2">
      <c r="A1" s="48" t="s">
        <v>89</v>
      </c>
      <c r="B1" s="40" t="s">
        <v>56</v>
      </c>
      <c r="C1" s="49" t="s">
        <v>85</v>
      </c>
      <c r="D1" s="49" t="s">
        <v>86</v>
      </c>
      <c r="E1" s="50" t="s">
        <v>88</v>
      </c>
      <c r="F1" s="41"/>
      <c r="G1" s="41"/>
      <c r="H1" s="41"/>
      <c r="I1" s="41"/>
      <c r="J1" s="41"/>
      <c r="K1" s="41"/>
      <c r="L1" s="41"/>
      <c r="M1" s="41"/>
      <c r="N1" s="6"/>
    </row>
    <row r="2" spans="1:14" x14ac:dyDescent="0.2">
      <c r="A2" s="42" t="s">
        <v>83</v>
      </c>
      <c r="B2" s="39" t="s">
        <v>84</v>
      </c>
      <c r="C2" s="6">
        <v>69557965.560000002</v>
      </c>
      <c r="D2" s="6">
        <v>63653056.417999998</v>
      </c>
      <c r="E2" s="46">
        <v>67903070.560000002</v>
      </c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43"/>
      <c r="B3" s="39" t="s">
        <v>55</v>
      </c>
      <c r="C3" s="6">
        <v>0</v>
      </c>
      <c r="D3" s="6">
        <v>0</v>
      </c>
      <c r="E3" s="46">
        <v>0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44" t="s">
        <v>87</v>
      </c>
      <c r="B4" s="39" t="s">
        <v>84</v>
      </c>
      <c r="C4" s="6">
        <v>0.84134474606854204</v>
      </c>
      <c r="D4" s="6">
        <v>0.5</v>
      </c>
      <c r="E4" s="46">
        <v>0.5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43"/>
      <c r="B5" s="5" t="s">
        <v>55</v>
      </c>
      <c r="C5" s="45">
        <v>0</v>
      </c>
      <c r="D5" s="45">
        <v>0</v>
      </c>
      <c r="E5" s="47">
        <v>0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39"/>
      <c r="B6" s="3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</sheetData>
  <mergeCells count="2">
    <mergeCell ref="A2:A3"/>
    <mergeCell ref="A4:A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CatXSurvey</vt:lpstr>
      <vt:lpstr>SparqlLookup</vt:lpstr>
      <vt:lpstr>LinearRegr</vt:lpstr>
      <vt:lpstr>CorrCoef</vt:lpstr>
      <vt:lpstr>NormDist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S.</dc:creator>
  <cp:lastModifiedBy>Kevin S.</cp:lastModifiedBy>
  <dcterms:created xsi:type="dcterms:W3CDTF">2022-01-06T09:59:05Z</dcterms:created>
  <dcterms:modified xsi:type="dcterms:W3CDTF">2022-07-29T16:46:59Z</dcterms:modified>
</cp:coreProperties>
</file>