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240" yWindow="135" windowWidth="26835" windowHeight="17115"/>
  </bookViews>
  <sheets>
    <sheet name="Factura" sheetId="1" r:id="rId1"/>
  </sheets>
  <definedNames>
    <definedName name="Configuracióndeempresa_Abreviaturademoneda">INDEX(#REF!,MATCH("Abreviatura de moneda",#REF!,0))</definedName>
    <definedName name="Configuracióndeempresa_Beneficiariodelcheque">INDEX(#REF!,MATCH("Emita los cheques a nombre de",#REF!,0))</definedName>
    <definedName name="Configuracióndeempresa_Correoelectrónico">INDEX(#REF!,MATCH("Correo electrónico",#REF!,0))</definedName>
    <definedName name="Configuracióndeempresa_Cuentabancaria">INDEX(#REF!,MATCH("Número de cuenta",#REF!,0))</definedName>
    <definedName name="Configuracióndeempresa_Direcciónbancaria">INDEX(#REF!,MATCH("Dirección del banco",#REF!,0))</definedName>
    <definedName name="Configuracióndeempresa_DirecciónLínea1">INDEX(#REF!,MATCH("Dirección - Línea 1",#REF!,0))</definedName>
    <definedName name="Configuracióndeempresa_DirecciónLínea2">INDEX(#REF!,MATCH("Dirección - Línea 2",#REF!,0))</definedName>
    <definedName name="Configuracióndeempresa_DirecciónLínea3">INDEX(#REF!,MATCH("Dirección - Línea 3",#REF!,0))</definedName>
    <definedName name="Configuracióndeempresa_DirecciónLínea4">INDEX(#REF!,MATCH("Dirección - Línea 4",#REF!,0))</definedName>
    <definedName name="Configuracióndeempresa_DirecciónLínea5">INDEX(#REF!,MATCH("Dirección - Línea 5",#REF!,0))</definedName>
    <definedName name="Configuracióndeempresa_DirecciónURL">INDEX(#REF!,MATCH("Sitio web",#REF!,0))</definedName>
    <definedName name="Configuracióndeempresa_IdentificacióndelBanco">INDEX(#REF!,MATCH("Número de identificación del banco (código SWIFT)",#REF!,0))</definedName>
    <definedName name="Configuracióndeempresa_Nombredelacompañía">INDEX(#REF!,MATCH("Nombre de la compañía",#REF!,0))</definedName>
    <definedName name="Configuracióndeempresa_Nombredelbanco">INDEX(#REF!,MATCH("Nombre del banco",#REF!,0))</definedName>
    <definedName name="Configuracióndeempresa_NombredelBancoBeneficiario">INDEX(#REF!,MATCH("Nombre del beneficiario de la transferencia bancaria",#REF!,0))</definedName>
    <definedName name="Configuracióndeempresa_Sufax">INDEX(#REF!,MATCH("Facsímile",#REF!,0))</definedName>
    <definedName name="Configuracióndeempresa_Sunombre">INDEX(#REF!,MATCH("Su nombre",#REF!,0))</definedName>
    <definedName name="Configuracióndeempresa_Teléfono">INDEX(#REF!,MATCH("Teléfono",#REF!,0))</definedName>
    <definedName name="Totalfactura">Factura!$D$28</definedName>
    <definedName name="Visualizacióndelnúmerodefactura">Factura!$C$2</definedName>
  </definedNames>
  <calcPr calcId="152511"/>
</workbook>
</file>

<file path=xl/calcChain.xml><?xml version="1.0" encoding="utf-8"?>
<calcChain xmlns="http://schemas.openxmlformats.org/spreadsheetml/2006/main">
  <c r="A33" i="1" l="1"/>
  <c r="D33" i="1" l="1"/>
  <c r="A39" i="1"/>
  <c r="A37" i="1"/>
  <c r="A35" i="1"/>
  <c r="A34" i="1"/>
  <c r="A32" i="1"/>
  <c r="A36" i="1" l="1"/>
  <c r="E15" i="1" l="1"/>
  <c r="E16" i="1"/>
  <c r="E17" i="1"/>
  <c r="E18" i="1"/>
  <c r="E19" i="1"/>
  <c r="E20" i="1"/>
  <c r="E21" i="1"/>
  <c r="E22" i="1"/>
  <c r="E23" i="1"/>
  <c r="E24" i="1"/>
  <c r="D37" i="1" l="1"/>
  <c r="D36" i="1"/>
  <c r="D35" i="1"/>
  <c r="D34" i="1"/>
  <c r="D32" i="1"/>
  <c r="C28" i="1" l="1"/>
  <c r="E10" i="1" l="1"/>
  <c r="D26" i="1" l="1"/>
  <c r="D28" i="1" s="1"/>
  <c r="D3" i="1" s="1"/>
</calcChain>
</file>

<file path=xl/sharedStrings.xml><?xml version="1.0" encoding="utf-8"?>
<sst xmlns="http://schemas.openxmlformats.org/spreadsheetml/2006/main" count="26" uniqueCount="25">
  <si>
    <t>Descuento</t>
  </si>
  <si>
    <t>Total neto</t>
  </si>
  <si>
    <t>Impuesto</t>
  </si>
  <si>
    <t>DETALLES</t>
  </si>
  <si>
    <t>PRECIO UNITARIO</t>
  </si>
  <si>
    <t>TOTAL DE LÍNEA</t>
  </si>
  <si>
    <t>Fabrikam, Inc.</t>
  </si>
  <si>
    <t>1234 First Street</t>
  </si>
  <si>
    <t>ADVENTURE WORKS</t>
  </si>
  <si>
    <t>23456 Maple Street</t>
  </si>
  <si>
    <t>DETALLES DEL PAGO</t>
  </si>
  <si>
    <t>INFORMACIÓN ADICIONAL</t>
  </si>
  <si>
    <t>Orange Grove, CA 09876</t>
  </si>
  <si>
    <t>FACTURA</t>
  </si>
  <si>
    <t>Forest,  OR 12345</t>
  </si>
  <si>
    <t>0005</t>
  </si>
  <si>
    <t>Accesorios</t>
  </si>
  <si>
    <t>VENCIMIENTO DEL PAGO: 3 de marzo de 2012</t>
  </si>
  <si>
    <t>Arandelas</t>
  </si>
  <si>
    <t xml:space="preserve"> </t>
  </si>
  <si>
    <t xml:space="preserve">CANTIDAD </t>
  </si>
  <si>
    <t xml:space="preserve">kevin eduardo serrano soberanis </t>
  </si>
  <si>
    <t xml:space="preserve">20 de abril del 2017 </t>
  </si>
  <si>
    <t>30 de abril del 2017</t>
  </si>
  <si>
    <t xml:space="preserve"> GRAFICA: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</si>
</sst>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&quot;€&quot;"/>
    <numFmt numFmtId="165" formatCode="dd&quot; de &quot;mmmm&quot; de &quot;yyyy"/>
    <numFmt numFmtId="166" formatCode="#,##0.00\ _€"/>
    <numFmt numFmtId="167" formatCode="#,##0.00;;"/>
  </numFmts>
  <fonts count="18" x14ac:knownFonts="1">
    <font>
      <sz val="8"/>
      <color theme="3"/>
      <name val="Verdana"/>
      <family val="2"/>
      <scheme val="minor"/>
    </font>
    <font>
      <sz val="11"/>
      <name val="Verdana"/>
      <family val="2"/>
      <scheme val="minor"/>
    </font>
    <font>
      <sz val="11"/>
      <color rgb="FF969696"/>
      <name val="Verdana"/>
      <family val="2"/>
      <scheme val="minor"/>
    </font>
    <font>
      <b/>
      <sz val="16"/>
      <color rgb="FF00679A"/>
      <name val="Verdana"/>
      <family val="2"/>
      <scheme val="minor"/>
    </font>
    <font>
      <sz val="8"/>
      <color theme="1"/>
      <name val="Verdana"/>
      <family val="2"/>
      <scheme val="minor"/>
    </font>
    <font>
      <sz val="8"/>
      <name val="Verdana"/>
      <family val="2"/>
      <scheme val="minor"/>
    </font>
    <font>
      <sz val="8"/>
      <color theme="3"/>
      <name val="Verdana"/>
      <family val="2"/>
      <scheme val="minor"/>
    </font>
    <font>
      <sz val="10"/>
      <color theme="1"/>
      <name val="Sylfaen"/>
      <family val="1"/>
      <scheme val="major"/>
    </font>
    <font>
      <sz val="10"/>
      <color theme="4" tint="-0.249977111117893"/>
      <name val="Sylfaen"/>
      <family val="1"/>
      <scheme val="major"/>
    </font>
    <font>
      <b/>
      <sz val="8"/>
      <color theme="3"/>
      <name val="Verdana"/>
      <family val="2"/>
      <scheme val="minor"/>
    </font>
    <font>
      <sz val="7"/>
      <color rgb="FF473530"/>
      <name val="Verdana"/>
      <family val="2"/>
      <scheme val="minor"/>
    </font>
    <font>
      <sz val="11"/>
      <color theme="4"/>
      <name val="Verdana"/>
      <family val="2"/>
      <scheme val="minor"/>
    </font>
    <font>
      <b/>
      <i/>
      <sz val="8"/>
      <color theme="3"/>
      <name val="Verdana"/>
      <family val="2"/>
      <scheme val="minor"/>
    </font>
    <font>
      <sz val="22"/>
      <color theme="4"/>
      <name val="Verdana"/>
      <family val="2"/>
      <scheme val="minor"/>
    </font>
    <font>
      <b/>
      <sz val="8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u/>
      <sz val="11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Fill="1">
      <alignment vertical="center"/>
    </xf>
    <xf numFmtId="164" fontId="1" fillId="0" borderId="0" xfId="0" applyNumberFormat="1" applyFont="1" applyFill="1">
      <alignment vertical="center"/>
    </xf>
    <xf numFmtId="164" fontId="15" fillId="0" borderId="0" xfId="0" applyNumberFormat="1" applyFont="1" applyFill="1" applyAlignment="1">
      <alignment vertical="center"/>
    </xf>
    <xf numFmtId="164" fontId="16" fillId="0" borderId="0" xfId="0" applyNumberFormat="1" applyFont="1" applyFill="1" applyAlignment="1">
      <alignment vertical="center"/>
    </xf>
    <xf numFmtId="164" fontId="14" fillId="0" borderId="6" xfId="0" applyNumberFormat="1" applyFont="1" applyFill="1" applyBorder="1" applyAlignment="1">
      <alignment vertical="center"/>
    </xf>
    <xf numFmtId="164" fontId="1" fillId="0" borderId="6" xfId="0" applyNumberFormat="1" applyFont="1" applyFill="1" applyBorder="1">
      <alignment vertical="center"/>
    </xf>
    <xf numFmtId="16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>
      <alignment vertical="center"/>
    </xf>
    <xf numFmtId="164" fontId="6" fillId="0" borderId="3" xfId="0" applyNumberFormat="1" applyFont="1" applyFill="1" applyBorder="1">
      <alignment vertical="center"/>
    </xf>
    <xf numFmtId="164" fontId="1" fillId="0" borderId="3" xfId="0" applyNumberFormat="1" applyFont="1" applyFill="1" applyBorder="1">
      <alignment vertical="center"/>
    </xf>
    <xf numFmtId="164" fontId="3" fillId="0" borderId="3" xfId="0" applyNumberFormat="1" applyFont="1" applyFill="1" applyBorder="1" applyAlignment="1">
      <alignment horizontal="right" indent="1"/>
    </xf>
    <xf numFmtId="164" fontId="12" fillId="0" borderId="3" xfId="0" applyNumberFormat="1" applyFont="1" applyFill="1" applyBorder="1">
      <alignment vertical="center"/>
    </xf>
    <xf numFmtId="164" fontId="2" fillId="0" borderId="0" xfId="0" applyNumberFormat="1" applyFont="1" applyFill="1">
      <alignment vertical="center"/>
    </xf>
    <xf numFmtId="164" fontId="7" fillId="0" borderId="0" xfId="0" applyNumberFormat="1" applyFont="1" applyFill="1" applyBorder="1" applyAlignment="1">
      <alignment horizontal="left" vertical="center" indent="1"/>
    </xf>
    <xf numFmtId="164" fontId="7" fillId="0" borderId="0" xfId="0" applyNumberFormat="1" applyFont="1" applyFill="1" applyBorder="1" applyAlignment="1">
      <alignment horizontal="right" vertical="center" indent="1"/>
    </xf>
    <xf numFmtId="164" fontId="4" fillId="0" borderId="0" xfId="0" applyNumberFormat="1" applyFont="1" applyFill="1" applyBorder="1" applyAlignment="1">
      <alignment horizontal="left" vertical="center" indent="1"/>
    </xf>
    <xf numFmtId="164" fontId="1" fillId="0" borderId="0" xfId="0" applyNumberFormat="1" applyFont="1" applyFill="1" applyAlignment="1">
      <alignment vertical="top"/>
    </xf>
    <xf numFmtId="164" fontId="5" fillId="0" borderId="2" xfId="0" applyNumberFormat="1" applyFont="1" applyFill="1" applyBorder="1">
      <alignment vertical="center"/>
    </xf>
    <xf numFmtId="164" fontId="6" fillId="0" borderId="2" xfId="0" applyNumberFormat="1" applyFont="1" applyFill="1" applyBorder="1" applyAlignment="1">
      <alignment horizontal="right"/>
    </xf>
    <xf numFmtId="164" fontId="6" fillId="0" borderId="2" xfId="0" applyNumberFormat="1" applyFont="1" applyFill="1" applyBorder="1" applyAlignment="1">
      <alignment horizontal="right" vertical="center" indent="1"/>
    </xf>
    <xf numFmtId="164" fontId="5" fillId="0" borderId="0" xfId="0" applyNumberFormat="1" applyFont="1" applyFill="1">
      <alignment vertical="center"/>
    </xf>
    <xf numFmtId="164" fontId="6" fillId="0" borderId="0" xfId="0" applyNumberFormat="1" applyFont="1" applyFill="1" applyAlignment="1">
      <alignment horizontal="right" indent="1"/>
    </xf>
    <xf numFmtId="164" fontId="6" fillId="0" borderId="0" xfId="0" applyNumberFormat="1" applyFont="1" applyFill="1" applyAlignment="1">
      <alignment horizontal="right" vertical="center" indent="1"/>
    </xf>
    <xf numFmtId="164" fontId="5" fillId="0" borderId="0" xfId="0" applyNumberFormat="1" applyFont="1" applyFill="1" applyAlignment="1">
      <alignment vertical="top"/>
    </xf>
    <xf numFmtId="164" fontId="1" fillId="0" borderId="1" xfId="0" applyNumberFormat="1" applyFont="1" applyFill="1" applyBorder="1">
      <alignment vertical="center"/>
    </xf>
    <xf numFmtId="164" fontId="8" fillId="0" borderId="0" xfId="0" applyNumberFormat="1" applyFont="1" applyFill="1" applyBorder="1" applyAlignment="1">
      <alignment horizontal="left"/>
    </xf>
    <xf numFmtId="164" fontId="8" fillId="0" borderId="0" xfId="0" applyNumberFormat="1" applyFont="1" applyFill="1">
      <alignment vertical="center"/>
    </xf>
    <xf numFmtId="164" fontId="8" fillId="0" borderId="0" xfId="0" applyNumberFormat="1" applyFont="1" applyFill="1" applyBorder="1" applyAlignment="1">
      <alignment horizontal="right"/>
    </xf>
    <xf numFmtId="164" fontId="1" fillId="0" borderId="4" xfId="0" applyNumberFormat="1" applyFont="1" applyFill="1" applyBorder="1">
      <alignment vertical="center"/>
    </xf>
    <xf numFmtId="164" fontId="10" fillId="0" borderId="0" xfId="0" applyNumberFormat="1" applyFont="1">
      <alignment vertical="center"/>
    </xf>
    <xf numFmtId="166" fontId="4" fillId="0" borderId="0" xfId="0" applyNumberFormat="1" applyFont="1" applyFill="1" applyBorder="1" applyAlignment="1">
      <alignment horizontal="right" vertical="center" indent="1"/>
    </xf>
    <xf numFmtId="167" fontId="4" fillId="0" borderId="0" xfId="0" applyNumberFormat="1" applyFont="1" applyFill="1" applyBorder="1" applyAlignment="1">
      <alignment horizontal="right" vertical="center" indent="1"/>
    </xf>
    <xf numFmtId="167" fontId="6" fillId="0" borderId="0" xfId="0" applyNumberFormat="1" applyFont="1" applyFill="1" applyAlignment="1">
      <alignment horizontal="right"/>
    </xf>
    <xf numFmtId="0" fontId="4" fillId="0" borderId="0" xfId="0" applyNumberFormat="1" applyFont="1" applyFill="1" applyBorder="1" applyAlignment="1">
      <alignment horizontal="left" vertical="center" indent="1"/>
    </xf>
    <xf numFmtId="164" fontId="17" fillId="0" borderId="0" xfId="0" applyNumberFormat="1" applyFont="1" applyFill="1">
      <alignment vertical="center"/>
    </xf>
    <xf numFmtId="164" fontId="11" fillId="0" borderId="1" xfId="0" applyNumberFormat="1" applyFont="1" applyFill="1" applyBorder="1" applyAlignment="1">
      <alignment horizontal="right" vertical="center" indent="1"/>
    </xf>
    <xf numFmtId="164" fontId="11" fillId="0" borderId="3" xfId="0" applyNumberFormat="1" applyFont="1" applyFill="1" applyBorder="1" applyAlignment="1">
      <alignment horizontal="right" vertical="center" indent="1"/>
    </xf>
    <xf numFmtId="16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>
      <alignment vertical="center"/>
    </xf>
    <xf numFmtId="164" fontId="13" fillId="0" borderId="5" xfId="0" applyNumberFormat="1" applyFont="1" applyFill="1" applyBorder="1" applyAlignment="1">
      <alignment horizontal="right" vertical="center" indent="1"/>
    </xf>
    <xf numFmtId="164" fontId="13" fillId="0" borderId="4" xfId="0" applyNumberFormat="1" applyFont="1" applyFill="1" applyBorder="1" applyAlignment="1">
      <alignment horizontal="right" vertical="center" indent="1"/>
    </xf>
    <xf numFmtId="165" fontId="5" fillId="0" borderId="5" xfId="0" applyNumberFormat="1" applyFont="1" applyFill="1" applyBorder="1" applyAlignment="1">
      <alignment horizontal="left" vertical="center"/>
    </xf>
    <xf numFmtId="164" fontId="9" fillId="0" borderId="7" xfId="0" applyNumberFormat="1" applyFont="1" applyFill="1" applyBorder="1" applyAlignment="1">
      <alignment horizontal="left" vertical="center" wrapText="1"/>
    </xf>
    <xf numFmtId="164" fontId="9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9" fillId="0" borderId="0" xfId="0" applyNumberFormat="1" applyFont="1" applyFill="1">
      <alignment vertical="center"/>
    </xf>
    <xf numFmtId="164" fontId="6" fillId="0" borderId="0" xfId="0" applyNumberFormat="1" applyFont="1" applyFill="1">
      <alignment vertical="center"/>
    </xf>
  </cellXfs>
  <cellStyles count="1">
    <cellStyle name="Normal" xfId="0" builtinId="0" customBuiltin="1"/>
  </cellStyles>
  <dxfs count="13">
    <dxf>
      <font>
        <strike/>
        <outline/>
        <shadow/>
        <u val="none"/>
        <vertAlign val="baseline"/>
        <sz val="8"/>
        <name val="Verdana"/>
        <scheme val="minor"/>
      </font>
      <numFmt numFmtId="166" formatCode="#,##0.00\ _€"/>
    </dxf>
    <dxf>
      <font>
        <strike/>
        <outline/>
        <shadow/>
        <u val="none"/>
        <vertAlign val="baseline"/>
        <sz val="8"/>
        <name val="Verdana"/>
        <scheme val="minor"/>
      </font>
      <numFmt numFmtId="166" formatCode="#,##0.00\ _€"/>
    </dxf>
    <dxf>
      <font>
        <b/>
        <i/>
        <strike/>
        <condense/>
        <extend/>
        <outline/>
        <shadow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/>
        <outline/>
        <shadow/>
        <u val="none"/>
        <vertAlign val="baseline"/>
        <sz val="8"/>
        <name val="Verdana"/>
        <scheme val="minor"/>
      </font>
      <numFmt numFmtId="164" formatCode="#,##0.00\ &quot;€&quot;"/>
    </dxf>
    <dxf>
      <font>
        <b/>
        <i/>
        <strike/>
        <condense/>
        <extend/>
        <outline/>
        <shadow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/>
        <outline/>
        <shadow/>
        <u val="none"/>
        <vertAlign val="baseline"/>
        <sz val="8"/>
        <name val="Verdana"/>
        <scheme val="minor"/>
      </font>
      <numFmt numFmtId="164" formatCode="#,##0.00\ &quot;€&quot;"/>
      <alignment horizontal="left" vertical="center" textRotation="0" wrapText="0" indent="1" justifyLastLine="0" shrinkToFit="0" readingOrder="0"/>
    </dxf>
    <dxf>
      <numFmt numFmtId="164" formatCode="#,##0.00\ &quot;€&quot;"/>
    </dxf>
    <dxf>
      <numFmt numFmtId="164" formatCode="#,##0.00\ &quot;€&quot;"/>
    </dxf>
    <dxf>
      <font>
        <b/>
        <strike/>
        <outline/>
        <shadow/>
        <u val="none"/>
        <vertAlign val="baseline"/>
        <sz val="10"/>
        <color theme="1"/>
        <name val="Sylfaen"/>
        <scheme val="major"/>
      </font>
      <numFmt numFmtId="164" formatCode="#,##0.00\ &quot;€&quot;"/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2"/>
      <tableStyleElement type="headerRow" dxfId="11"/>
      <tableStyleElement type="totalRow" dxfId="10"/>
      <tableStyleElement type="firstRowStripe" dxfId="9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5768569553805776"/>
          <c:y val="0.27328703703703705"/>
          <c:w val="0.66948797025371831"/>
          <c:h val="0.64118875765529304"/>
        </c:manualLayout>
      </c:layout>
      <c:barChart>
        <c:barDir val="bar"/>
        <c:grouping val="clustered"/>
        <c:varyColors val="0"/>
        <c:ser>
          <c:idx val="2"/>
          <c:order val="2"/>
          <c:tx>
            <c:strRef>
              <c:f>Factura!$E$6:$E$8</c:f>
              <c:strCache>
                <c:ptCount val="3"/>
                <c:pt idx="0">
                  <c:v>ADVENTURE WORKS</c:v>
                </c:pt>
                <c:pt idx="1">
                  <c:v>23456 Maple Street</c:v>
                </c:pt>
                <c:pt idx="2">
                  <c:v>Orange Grove, CA 09876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Factura!$B$9:$B$10</c:f>
              <c:strCache>
                <c:ptCount val="1"/>
                <c:pt idx="0">
                  <c:v>Forest,  OR 12345</c:v>
                </c:pt>
              </c:strCache>
            </c:strRef>
          </c:cat>
          <c:val>
            <c:numRef>
              <c:f>Factura!$E$9:$E$10</c:f>
              <c:numCache>
                <c:formatCode>#,##0.00;;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876896"/>
        <c:axId val="198306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Factura!$C$6:$C$8</c15:sqref>
                        </c15:formulaRef>
                      </c:ext>
                    </c:extLst>
                    <c:strCache>
                      <c:ptCount val="3"/>
                      <c:pt idx="0">
                        <c:v>kevin eduardo serrano soberanis </c:v>
                      </c:pt>
                      <c:pt idx="1">
                        <c:v>Fabrikam, Inc.</c:v>
                      </c:pt>
                      <c:pt idx="2">
                        <c:v>1234 First Street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Factura!$B$9:$B$10</c15:sqref>
                        </c15:formulaRef>
                      </c:ext>
                    </c:extLst>
                    <c:strCache>
                      <c:ptCount val="1"/>
                      <c:pt idx="0">
                        <c:v>Forest,  OR 12345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Factura!$C$9:$C$10</c15:sqref>
                        </c15:formulaRef>
                      </c:ext>
                    </c:extLst>
                    <c:numCache>
                      <c:formatCode>#,##0.00\ "€"</c:formatCode>
                      <c:ptCount val="2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Factura!$D$6:$D$8</c15:sqref>
                        </c15:formulaRef>
                      </c:ext>
                    </c:extLst>
                    <c:strCache>
                      <c:ptCount val="3"/>
                      <c:pt idx="0">
                        <c:v>ADVENTURE WORKS</c:v>
                      </c:pt>
                      <c:pt idx="1">
                        <c:v>23456 Maple Street</c:v>
                      </c:pt>
                      <c:pt idx="2">
                        <c:v>Orange Grove, CA 09876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Factura!$B$9:$B$10</c15:sqref>
                        </c15:formulaRef>
                      </c:ext>
                    </c:extLst>
                    <c:strCache>
                      <c:ptCount val="1"/>
                      <c:pt idx="0">
                        <c:v>Forest,  OR 12345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Factura!$D$9:$D$10</c15:sqref>
                        </c15:formulaRef>
                      </c:ext>
                    </c:extLst>
                    <c:numCache>
                      <c:formatCode>#,##0.00\ "€"</c:formatCode>
                      <c:ptCount val="2"/>
                    </c:numCache>
                  </c:numRef>
                </c:val>
              </c15:ser>
            </c15:filteredBarSeries>
          </c:ext>
        </c:extLst>
      </c:barChart>
      <c:catAx>
        <c:axId val="19687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306080"/>
        <c:crosses val="autoZero"/>
        <c:auto val="1"/>
        <c:lblAlgn val="ctr"/>
        <c:lblOffset val="100"/>
        <c:noMultiLvlLbl val="0"/>
      </c:catAx>
      <c:valAx>
        <c:axId val="19830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6876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Configuraci&#243;n de empresa'!A1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552448</xdr:rowOff>
    </xdr:from>
    <xdr:to>
      <xdr:col>8</xdr:col>
      <xdr:colOff>459815</xdr:colOff>
      <xdr:row>15</xdr:row>
      <xdr:rowOff>76199</xdr:rowOff>
    </xdr:to>
    <xdr:grpSp>
      <xdr:nvGrpSpPr>
        <xdr:cNvPr id="2" name="Sugerencias" descr="Utilice la hoja de configuración de la empresa para ingresar los detalles de la empresa.&#10;&#10;Para agregar un logotipo, haga clic con el botón secundario sobre el logotipo marcador de posición y haga clic en Cambiar imagen." title="Sugerencias"/>
        <xdr:cNvGrpSpPr/>
      </xdr:nvGrpSpPr>
      <xdr:grpSpPr>
        <a:xfrm>
          <a:off x="7832164" y="895348"/>
          <a:ext cx="1676401" cy="2533651"/>
          <a:chOff x="6800850" y="619124"/>
          <a:chExt cx="1676401" cy="1885951"/>
        </a:xfrm>
      </xdr:grpSpPr>
      <xdr:sp macro="" textlink="">
        <xdr:nvSpPr>
          <xdr:cNvPr id="38" name="Cuadro de texto 37" descr="Utilice la hoja de configuración de la empresa para ingresar los detalles de la empresa.&#10;&#10;Para agregar un logotipo, haga clic con el botón secundario sobre el logotipo marcador de posición y haga clic en Cambiar imagen." title="Sugerencias"/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en-US" sz="700" b="1" baseline="0" smtClean="0">
                <a:solidFill>
                  <a:schemeClr val="tx2"/>
                </a:solidFill>
                <a:latin typeface="+mn-lt"/>
                <a:ea typeface="+mn-ea"/>
                <a:cs typeface="+mn-cs"/>
              </a:rPr>
              <a:t>SUGERENCIAS</a:t>
            </a:r>
            <a:r>
              <a:rPr lang="en-US" sz="700" b="1" baseline="0">
                <a:solidFill>
                  <a:schemeClr val="tx2"/>
                </a:solidFill>
                <a:latin typeface="+mn-lt"/>
                <a:ea typeface="+mn-ea"/>
                <a:cs typeface="+mn-cs"/>
              </a:rPr>
              <a:t>: </a:t>
            </a: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endParaRPr lang="en-US" sz="700" baseline="0">
              <a:solidFill>
                <a:schemeClr val="tx2"/>
              </a:solidFill>
              <a:latin typeface="+mn-lt"/>
              <a:ea typeface="+mn-ea"/>
              <a:cs typeface="+mn-cs"/>
            </a:endParaRPr>
          </a:p>
          <a:p>
            <a:pPr marL="171450" indent="-171450" rtl="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en-US" sz="700" baseline="0" smtClean="0">
                <a:solidFill>
                  <a:schemeClr val="tx2"/>
                </a:solidFill>
                <a:latin typeface="+mn-lt"/>
                <a:ea typeface="+mn-ea"/>
                <a:cs typeface="+mn-cs"/>
              </a:rPr>
              <a:t>Utilice la hoja de configuración de la empresa para ingresar los detalles de la empresa. </a:t>
            </a: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endParaRPr lang="en-US" sz="700" baseline="0">
              <a:solidFill>
                <a:schemeClr val="tx2"/>
              </a:solidFill>
              <a:latin typeface="+mn-lt"/>
              <a:ea typeface="+mn-ea"/>
              <a:cs typeface="+mn-cs"/>
            </a:endParaRPr>
          </a:p>
          <a:p>
            <a:pPr marL="171450" indent="-171450" rtl="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en-US" sz="700" baseline="0" smtClean="0">
                <a:solidFill>
                  <a:schemeClr val="tx2"/>
                </a:solidFill>
                <a:latin typeface="+mn-lt"/>
                <a:ea typeface="+mn-ea"/>
                <a:cs typeface="+mn-cs"/>
              </a:rPr>
              <a:t>Para agregar un logotipo, haga clic con el botón secundario sobre el logotipo marcador de posición y haga clic en </a:t>
            </a:r>
            <a:r>
              <a:rPr lang="en-US" sz="700" b="1" baseline="0" smtClean="0">
                <a:solidFill>
                  <a:schemeClr val="tx2"/>
                </a:solidFill>
                <a:latin typeface="+mn-lt"/>
                <a:ea typeface="+mn-ea"/>
                <a:cs typeface="+mn-cs"/>
              </a:rPr>
              <a:t>Cambiar imagen.</a:t>
            </a:r>
          </a:p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Straight Connector 38"/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 editAs="oneCell">
    <xdr:from>
      <xdr:col>3</xdr:col>
      <xdr:colOff>672633</xdr:colOff>
      <xdr:row>1</xdr:row>
      <xdr:rowOff>19144</xdr:rowOff>
    </xdr:from>
    <xdr:to>
      <xdr:col>4</xdr:col>
      <xdr:colOff>899603</xdr:colOff>
      <xdr:row>1</xdr:row>
      <xdr:rowOff>447675</xdr:rowOff>
    </xdr:to>
    <xdr:pic>
      <xdr:nvPicPr>
        <xdr:cNvPr id="3" name="Reemplazar con Logotipo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5158" y="362044"/>
          <a:ext cx="1512845" cy="428531"/>
        </a:xfrm>
        <a:prstGeom prst="rect">
          <a:avLst/>
        </a:prstGeom>
      </xdr:spPr>
    </xdr:pic>
    <xdr:clientData/>
  </xdr:twoCellAnchor>
  <xdr:twoCellAnchor>
    <xdr:from>
      <xdr:col>6</xdr:col>
      <xdr:colOff>127963</xdr:colOff>
      <xdr:row>1</xdr:row>
      <xdr:rowOff>391047</xdr:rowOff>
    </xdr:from>
    <xdr:to>
      <xdr:col>8</xdr:col>
      <xdr:colOff>353515</xdr:colOff>
      <xdr:row>3</xdr:row>
      <xdr:rowOff>38121</xdr:rowOff>
    </xdr:to>
    <xdr:grpSp>
      <xdr:nvGrpSpPr>
        <xdr:cNvPr id="20" name="Configuración de empresa" descr="&quot;&quot;" title="Botón de navegación de la configuración de empresa">
          <a:hlinkClick xmlns:r="http://schemas.openxmlformats.org/officeDocument/2006/relationships" r:id="rId2" tooltip="Ir a Configuración de la compañía"/>
        </xdr:cNvPr>
        <xdr:cNvGrpSpPr/>
      </xdr:nvGrpSpPr>
      <xdr:grpSpPr>
        <a:xfrm>
          <a:off x="7957513" y="733947"/>
          <a:ext cx="1444752" cy="504324"/>
          <a:chOff x="10191750" y="802858"/>
          <a:chExt cx="1444752" cy="499621"/>
        </a:xfrm>
      </xdr:grpSpPr>
      <xdr:sp macro="[0]!shpButtonCompany_Click" textlink="">
        <xdr:nvSpPr>
          <xdr:cNvPr id="67" name="Cuadro de texto 66"/>
          <xdr:cNvSpPr txBox="1"/>
        </xdr:nvSpPr>
        <xdr:spPr>
          <a:xfrm>
            <a:off x="10191750" y="802858"/>
            <a:ext cx="1444752" cy="499621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s-ES" sz="1050" smtClean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CONFIGURACIÓN DE EMPRESA</a:t>
            </a:r>
            <a:endParaRPr lang="en-US" sz="105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[0]!shpButtonCompany_Click" textlink="">
        <xdr:nvSpPr>
          <xdr:cNvPr id="68" name="Cuadro de texto 67">
            <a:hlinkClick xmlns:r="http://schemas.openxmlformats.org/officeDocument/2006/relationships" r:id="rId2" tooltip="Haga clic para Editar o Ver los detalles de su empresa"/>
          </xdr:cNvPr>
          <xdr:cNvSpPr txBox="1"/>
        </xdr:nvSpPr>
        <xdr:spPr>
          <a:xfrm>
            <a:off x="10220326" y="840866"/>
            <a:ext cx="1380744" cy="414410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3</xdr:col>
      <xdr:colOff>701208</xdr:colOff>
      <xdr:row>0</xdr:row>
      <xdr:rowOff>38100</xdr:rowOff>
    </xdr:from>
    <xdr:to>
      <xdr:col>4</xdr:col>
      <xdr:colOff>1114424</xdr:colOff>
      <xdr:row>1</xdr:row>
      <xdr:rowOff>496736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3733" y="38100"/>
          <a:ext cx="1699091" cy="801536"/>
        </a:xfrm>
        <a:prstGeom prst="rect">
          <a:avLst/>
        </a:prstGeom>
      </xdr:spPr>
    </xdr:pic>
    <xdr:clientData/>
  </xdr:twoCellAnchor>
  <xdr:twoCellAnchor>
    <xdr:from>
      <xdr:col>2</xdr:col>
      <xdr:colOff>571500</xdr:colOff>
      <xdr:row>42</xdr:row>
      <xdr:rowOff>147637</xdr:rowOff>
    </xdr:from>
    <xdr:to>
      <xdr:col>4</xdr:col>
      <xdr:colOff>619125</xdr:colOff>
      <xdr:row>57</xdr:row>
      <xdr:rowOff>14287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Detallesfactura" displayName="Detallesfactura" ref="B14:E29" headerRowDxfId="8" dataDxfId="7" totalsRowDxfId="6">
  <tableColumns count="4">
    <tableColumn id="1" name="CANTIDAD " dataDxfId="5" totalsRowDxfId="4"/>
    <tableColumn id="2" name="DETALLES" dataDxfId="3" totalsRowDxfId="2"/>
    <tableColumn id="9" name="PRECIO UNITARIO" dataDxfId="1"/>
    <tableColumn id="10" name="TOTAL DE LÍNEA" dataDxfId="0">
      <calculatedColumnFormula>IFERROR(Detallesfactura[[#This Row],[PRECIO UNITARIO]]*Detallesfactura[[#This Row],[CANTIDAD 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Invoice Grid Printout Table" altTextSummary="This is a read-only table summarizing the invoice worksheet in a fashion that is ready to be printed as the actual invoice.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A1:H46"/>
  <sheetViews>
    <sheetView showGridLines="0" tabSelected="1" zoomScaleNormal="100" zoomScaleSheetLayoutView="100" workbookViewId="0">
      <selection activeCell="D41" sqref="D41"/>
    </sheetView>
  </sheetViews>
  <sheetFormatPr baseColWidth="10" defaultColWidth="9.140625" defaultRowHeight="14.25" x14ac:dyDescent="0.15"/>
  <cols>
    <col min="1" max="1" width="4" style="1" customWidth="1"/>
    <col min="2" max="2" width="21.85546875" style="1" customWidth="1"/>
    <col min="3" max="3" width="48.5703125" style="1" customWidth="1"/>
    <col min="4" max="4" width="19.28515625" style="1" customWidth="1"/>
    <col min="5" max="5" width="19.7109375" style="1" customWidth="1"/>
    <col min="6" max="6" width="4" style="1" customWidth="1"/>
    <col min="7" max="16384" width="9.140625" style="1"/>
  </cols>
  <sheetData>
    <row r="1" spans="1:6" s="2" customFormat="1" ht="27" customHeight="1" x14ac:dyDescent="0.15">
      <c r="A1" s="35"/>
    </row>
    <row r="2" spans="1:6" s="2" customFormat="1" ht="43.5" customHeight="1" thickBot="1" x14ac:dyDescent="0.2">
      <c r="B2" s="3" t="s">
        <v>13</v>
      </c>
      <c r="C2" s="4" t="s">
        <v>15</v>
      </c>
    </row>
    <row r="3" spans="1:6" s="2" customFormat="1" ht="24" customHeight="1" thickTop="1" x14ac:dyDescent="0.15">
      <c r="B3" s="42" t="s">
        <v>22</v>
      </c>
      <c r="C3" s="42"/>
      <c r="D3" s="40">
        <f>Totalfactura</f>
        <v>79.650000000000006</v>
      </c>
      <c r="E3" s="40"/>
      <c r="F3" s="2" t="s">
        <v>19</v>
      </c>
    </row>
    <row r="4" spans="1:6" s="2" customFormat="1" ht="24" customHeight="1" x14ac:dyDescent="0.15">
      <c r="B4" s="5" t="s">
        <v>17</v>
      </c>
      <c r="C4" s="6" t="s">
        <v>23</v>
      </c>
      <c r="D4" s="41"/>
      <c r="E4" s="41"/>
      <c r="F4" s="2" t="s">
        <v>19</v>
      </c>
    </row>
    <row r="5" spans="1:6" s="2" customFormat="1" x14ac:dyDescent="0.15"/>
    <row r="6" spans="1:6" s="2" customFormat="1" x14ac:dyDescent="0.15">
      <c r="B6" s="46" t="s">
        <v>21</v>
      </c>
      <c r="C6" s="46"/>
      <c r="D6" s="44" t="s">
        <v>8</v>
      </c>
      <c r="E6" s="44"/>
    </row>
    <row r="7" spans="1:6" s="2" customFormat="1" x14ac:dyDescent="0.15">
      <c r="B7" s="47" t="s">
        <v>6</v>
      </c>
      <c r="C7" s="47"/>
      <c r="D7" s="45" t="s">
        <v>9</v>
      </c>
      <c r="E7" s="45"/>
    </row>
    <row r="8" spans="1:6" s="2" customFormat="1" x14ac:dyDescent="0.15">
      <c r="B8" s="47" t="s">
        <v>7</v>
      </c>
      <c r="C8" s="47"/>
      <c r="D8" s="45" t="s">
        <v>12</v>
      </c>
      <c r="E8" s="45"/>
    </row>
    <row r="9" spans="1:6" s="2" customFormat="1" x14ac:dyDescent="0.15">
      <c r="B9" s="47" t="s">
        <v>14</v>
      </c>
      <c r="C9" s="47"/>
      <c r="E9" s="33">
        <v>0</v>
      </c>
    </row>
    <row r="10" spans="1:6" s="2" customFormat="1" ht="12.75" customHeight="1" x14ac:dyDescent="0.15">
      <c r="B10" s="8"/>
      <c r="C10" s="8"/>
      <c r="E10" s="33" t="e">
        <f>Configuracióndeempresa_DirecciónLínea4</f>
        <v>#REF!</v>
      </c>
    </row>
    <row r="11" spans="1:6" s="2" customFormat="1" ht="6.75" customHeight="1" x14ac:dyDescent="0.15">
      <c r="B11" s="8"/>
      <c r="C11" s="8"/>
      <c r="E11" s="7"/>
    </row>
    <row r="12" spans="1:6" s="2" customFormat="1" ht="6" customHeight="1" thickBot="1" x14ac:dyDescent="0.3">
      <c r="B12" s="9"/>
      <c r="C12" s="10"/>
      <c r="D12" s="11"/>
      <c r="E12" s="12"/>
    </row>
    <row r="13" spans="1:6" s="2" customFormat="1" ht="15" thickTop="1" x14ac:dyDescent="0.15">
      <c r="B13" s="13"/>
    </row>
    <row r="14" spans="1:6" s="2" customFormat="1" ht="15" x14ac:dyDescent="0.15">
      <c r="B14" s="14" t="s">
        <v>20</v>
      </c>
      <c r="C14" s="14" t="s">
        <v>3</v>
      </c>
      <c r="D14" s="15" t="s">
        <v>4</v>
      </c>
      <c r="E14" s="15" t="s">
        <v>5</v>
      </c>
    </row>
    <row r="15" spans="1:6" s="2" customFormat="1" ht="18.75" customHeight="1" x14ac:dyDescent="0.15">
      <c r="B15" s="34">
        <v>2</v>
      </c>
      <c r="C15" s="16" t="s">
        <v>16</v>
      </c>
      <c r="D15" s="31">
        <v>14.95</v>
      </c>
      <c r="E15" s="31">
        <f>IFERROR(Detallesfactura[[#This Row],[PRECIO UNITARIO]]*Detallesfactura[[#This Row],[CANTIDAD ]],"")</f>
        <v>29.9</v>
      </c>
    </row>
    <row r="16" spans="1:6" s="2" customFormat="1" ht="18.75" customHeight="1" x14ac:dyDescent="0.15">
      <c r="B16" s="34">
        <v>5</v>
      </c>
      <c r="C16" s="16" t="s">
        <v>18</v>
      </c>
      <c r="D16" s="31">
        <v>9.9499999999999993</v>
      </c>
      <c r="E16" s="31">
        <f>IFERROR(Detallesfactura[[#This Row],[PRECIO UNITARIO]]*Detallesfactura[[#This Row],[CANTIDAD ]],"")</f>
        <v>49.75</v>
      </c>
    </row>
    <row r="17" spans="1:8" s="2" customFormat="1" ht="18.75" customHeight="1" x14ac:dyDescent="0.15">
      <c r="B17" s="16"/>
      <c r="C17" s="16"/>
      <c r="D17" s="31"/>
      <c r="E17" s="32">
        <f>IFERROR(Detallesfactura[[#This Row],[PRECIO UNITARIO]]*Detallesfactura[[#This Row],[CANTIDAD ]],"")</f>
        <v>0</v>
      </c>
    </row>
    <row r="18" spans="1:8" s="2" customFormat="1" ht="18.75" customHeight="1" x14ac:dyDescent="0.15">
      <c r="B18" s="16"/>
      <c r="C18" s="16"/>
      <c r="D18" s="31"/>
      <c r="E18" s="32">
        <f>IFERROR(Detallesfactura[[#This Row],[PRECIO UNITARIO]]*Detallesfactura[[#This Row],[CANTIDAD ]],"")</f>
        <v>0</v>
      </c>
    </row>
    <row r="19" spans="1:8" s="2" customFormat="1" ht="18.75" customHeight="1" x14ac:dyDescent="0.15">
      <c r="B19" s="16"/>
      <c r="C19" s="16"/>
      <c r="D19" s="31"/>
      <c r="E19" s="32">
        <f>IFERROR(Detallesfactura[[#This Row],[PRECIO UNITARIO]]*Detallesfactura[[#This Row],[CANTIDAD ]],"")</f>
        <v>0</v>
      </c>
    </row>
    <row r="20" spans="1:8" s="2" customFormat="1" ht="18.75" customHeight="1" x14ac:dyDescent="0.15">
      <c r="B20" s="16"/>
      <c r="C20" s="16"/>
      <c r="D20" s="31"/>
      <c r="E20" s="32">
        <f>IFERROR(Detallesfactura[[#This Row],[PRECIO UNITARIO]]*Detallesfactura[[#This Row],[CANTIDAD ]],"")</f>
        <v>0</v>
      </c>
    </row>
    <row r="21" spans="1:8" s="2" customFormat="1" ht="18.75" customHeight="1" x14ac:dyDescent="0.15">
      <c r="B21" s="16"/>
      <c r="C21" s="16"/>
      <c r="D21" s="31"/>
      <c r="E21" s="32">
        <f>IFERROR(Detallesfactura[[#This Row],[PRECIO UNITARIO]]*Detallesfactura[[#This Row],[CANTIDAD ]],"")</f>
        <v>0</v>
      </c>
    </row>
    <row r="22" spans="1:8" s="2" customFormat="1" ht="18.75" customHeight="1" x14ac:dyDescent="0.15">
      <c r="B22" s="16"/>
      <c r="C22" s="16"/>
      <c r="D22" s="31"/>
      <c r="E22" s="32">
        <f>IFERROR(Detallesfactura[[#This Row],[PRECIO UNITARIO]]*Detallesfactura[[#This Row],[CANTIDAD ]],"")</f>
        <v>0</v>
      </c>
    </row>
    <row r="23" spans="1:8" s="2" customFormat="1" ht="18.75" customHeight="1" x14ac:dyDescent="0.15">
      <c r="B23" s="16"/>
      <c r="C23" s="16"/>
      <c r="D23" s="31"/>
      <c r="E23" s="32">
        <f>IFERROR(Detallesfactura[[#This Row],[PRECIO UNITARIO]]*Detallesfactura[[#This Row],[CANTIDAD ]],"")</f>
        <v>0</v>
      </c>
    </row>
    <row r="24" spans="1:8" s="2" customFormat="1" ht="18.75" customHeight="1" x14ac:dyDescent="0.15">
      <c r="B24" s="16"/>
      <c r="C24" s="16"/>
      <c r="D24" s="31"/>
      <c r="E24" s="32">
        <f>IFERROR(Detallesfactura[[#This Row],[PRECIO UNITARIO]]*Detallesfactura[[#This Row],[CANTIDAD ]],"")</f>
        <v>0</v>
      </c>
    </row>
    <row r="25" spans="1:8" s="2" customFormat="1" ht="18.75" customHeight="1" x14ac:dyDescent="0.15">
      <c r="A25" s="18"/>
      <c r="B25" s="19"/>
      <c r="C25" s="20" t="s">
        <v>0</v>
      </c>
      <c r="D25" s="20"/>
    </row>
    <row r="26" spans="1:8" s="2" customFormat="1" ht="18.75" customHeight="1" x14ac:dyDescent="0.15">
      <c r="A26" s="21"/>
      <c r="B26" s="22"/>
      <c r="C26" s="23" t="s">
        <v>1</v>
      </c>
      <c r="D26" s="23">
        <f>SUM(Detallesfactura[TOTAL DE LÍNEA])-D25</f>
        <v>79.650000000000006</v>
      </c>
    </row>
    <row r="27" spans="1:8" s="2" customFormat="1" ht="18.75" customHeight="1" x14ac:dyDescent="0.15">
      <c r="A27" s="24"/>
      <c r="B27" s="22"/>
      <c r="C27" s="23" t="s">
        <v>2</v>
      </c>
      <c r="D27" s="23"/>
    </row>
    <row r="28" spans="1:8" s="2" customFormat="1" ht="18.75" customHeight="1" x14ac:dyDescent="0.15">
      <c r="A28" s="25"/>
      <c r="B28" s="25"/>
      <c r="C28" s="36" t="e">
        <f>REPT(Configuracióndeempresa_Abreviaturademoneda,LEN(Configuracióndeempresa_Abreviaturademoneda)&gt;0) &amp; " TOTAL"</f>
        <v>#REF!</v>
      </c>
      <c r="D28" s="36">
        <f>D26+D27</f>
        <v>79.650000000000006</v>
      </c>
      <c r="F28" s="17"/>
      <c r="G28" s="17"/>
      <c r="H28" s="17"/>
    </row>
    <row r="29" spans="1:8" s="17" customFormat="1" ht="18.75" customHeight="1" thickBot="1" x14ac:dyDescent="0.2">
      <c r="A29" s="10"/>
      <c r="B29" s="10"/>
      <c r="C29" s="37"/>
      <c r="D29" s="37"/>
      <c r="E29" s="2"/>
      <c r="F29" s="2"/>
      <c r="G29" s="2"/>
      <c r="H29" s="2"/>
    </row>
    <row r="30" spans="1:8" s="2" customFormat="1" ht="18.75" customHeight="1" thickTop="1" x14ac:dyDescent="0.15"/>
    <row r="31" spans="1:8" s="2" customFormat="1" ht="18" customHeight="1" x14ac:dyDescent="0.3">
      <c r="A31" s="26" t="s">
        <v>10</v>
      </c>
      <c r="B31" s="27"/>
      <c r="C31" s="27"/>
      <c r="D31" s="28" t="s">
        <v>11</v>
      </c>
    </row>
    <row r="32" spans="1:8" s="2" customFormat="1" ht="18" customHeight="1" x14ac:dyDescent="0.15">
      <c r="A32" s="39" t="e">
        <f>"Nombre del beneficiario " &amp; Configuracióndeempresa_NombredelBancoBeneficiario</f>
        <v>#REF!</v>
      </c>
      <c r="B32" s="39"/>
      <c r="C32" s="39"/>
      <c r="D32" s="38" t="str">
        <f>IFERROR(Configuracióndeempresa_Sunombre,"")</f>
        <v/>
      </c>
    </row>
    <row r="33" spans="1:8" s="2" customFormat="1" ht="18" customHeight="1" x14ac:dyDescent="0.15">
      <c r="A33" s="39" t="e">
        <f>"Nombre del banco: " &amp; Configuracióndeempresa_Nombredelbanco</f>
        <v>#REF!</v>
      </c>
      <c r="B33" s="39"/>
      <c r="C33" s="39"/>
      <c r="D33" s="38" t="str">
        <f>IFERROR("Teléfono: " &amp; Configuracióndeempresa_Teléfono,"")</f>
        <v/>
      </c>
    </row>
    <row r="34" spans="1:8" s="2" customFormat="1" ht="18" customHeight="1" x14ac:dyDescent="0.15">
      <c r="A34" s="39" t="e">
        <f>"Dirección del banco: " &amp; Configuracióndeempresa_Direcciónbancaria</f>
        <v>#REF!</v>
      </c>
      <c r="B34" s="39"/>
      <c r="C34" s="39"/>
      <c r="D34" s="38" t="str">
        <f>IFERROR("Facsimile: " &amp; Configuracióndeempresa_Sufax,"")</f>
        <v/>
      </c>
    </row>
    <row r="35" spans="1:8" s="2" customFormat="1" x14ac:dyDescent="0.15">
      <c r="A35" s="8" t="e">
        <f>"Número de cuenta " &amp; Configuracióndeempresa_Cuentabancaria</f>
        <v>#REF!</v>
      </c>
      <c r="B35" s="8"/>
      <c r="C35" s="8"/>
      <c r="D35" s="7" t="str">
        <f>IFERROR(Configuracióndeempresa_DirecciónURL,"")</f>
        <v/>
      </c>
    </row>
    <row r="36" spans="1:8" s="2" customFormat="1" x14ac:dyDescent="0.15">
      <c r="A36" s="8" t="e">
        <f>"Número de identificación del banco (código SWIFT) " &amp; Configuracióndeempresa_IdentificacióndelBanco</f>
        <v>#REF!</v>
      </c>
      <c r="B36" s="8"/>
      <c r="C36" s="8"/>
      <c r="D36" s="7" t="str">
        <f>IFERROR(Configuracióndeempresa_Correoelectrónico,"")</f>
        <v/>
      </c>
    </row>
    <row r="37" spans="1:8" s="2" customFormat="1" x14ac:dyDescent="0.15">
      <c r="A37" s="8" t="str">
        <f>"Referencia de pago " &amp; Visualizacióndelnúmerodefactura</f>
        <v>Referencia de pago 0005</v>
      </c>
      <c r="B37" s="8"/>
      <c r="C37" s="8"/>
      <c r="D37" s="7" t="str">
        <f>IFERROR(IF(LEN(Client_PO),"Contract/PO: " &amp; Client_PO,""),"")</f>
        <v/>
      </c>
    </row>
    <row r="38" spans="1:8" s="2" customFormat="1" x14ac:dyDescent="0.15">
      <c r="A38" s="29"/>
      <c r="B38" s="29"/>
      <c r="C38" s="29"/>
      <c r="D38" s="29"/>
    </row>
    <row r="39" spans="1:8" s="2" customFormat="1" x14ac:dyDescent="0.15">
      <c r="A39" s="43" t="e">
        <f>UPPER("El pago debe realizarse por transferencia bancaria o mediante un cheque a nombre de " &amp; Configuracióndeempresa_Beneficiariodelcheque &amp; ".")</f>
        <v>#REF!</v>
      </c>
      <c r="B39" s="43"/>
      <c r="C39" s="43"/>
      <c r="D39" s="43"/>
    </row>
    <row r="40" spans="1:8" s="2" customFormat="1" x14ac:dyDescent="0.15"/>
    <row r="41" spans="1:8" s="2" customFormat="1" ht="15" customHeight="1" x14ac:dyDescent="0.15"/>
    <row r="42" spans="1:8" s="2" customFormat="1" x14ac:dyDescent="0.15">
      <c r="C42" s="2" t="s">
        <v>24</v>
      </c>
    </row>
    <row r="43" spans="1:8" s="2" customFormat="1" x14ac:dyDescent="0.15">
      <c r="H43" s="30"/>
    </row>
    <row r="44" spans="1:8" s="2" customFormat="1" ht="27" customHeight="1" x14ac:dyDescent="0.15">
      <c r="H44" s="30"/>
    </row>
    <row r="45" spans="1:8" s="2" customFormat="1" x14ac:dyDescent="0.15"/>
    <row r="46" spans="1:8" s="2" customFormat="1" x14ac:dyDescent="0.15"/>
  </sheetData>
  <sheetProtection selectLockedCells="1" selectUnlockedCells="1"/>
  <mergeCells count="10">
    <mergeCell ref="D3:E4"/>
    <mergeCell ref="B3:C3"/>
    <mergeCell ref="A39:D39"/>
    <mergeCell ref="D6:E6"/>
    <mergeCell ref="D7:E7"/>
    <mergeCell ref="D8:E8"/>
    <mergeCell ref="B6:C6"/>
    <mergeCell ref="B7:C7"/>
    <mergeCell ref="B8:C8"/>
    <mergeCell ref="B9:C9"/>
  </mergeCells>
  <printOptions horizontalCentered="1"/>
  <pageMargins left="0.25" right="0.25" top="0.5" bottom="0.5" header="0.3" footer="0.3"/>
  <pageSetup orientation="portrait" verticalDpi="300" r:id="rId1"/>
  <ignoredErrors>
    <ignoredError sqref="C2" numberStoredAsText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Factura</vt:lpstr>
      <vt:lpstr>Totalfactura</vt:lpstr>
      <vt:lpstr>Visualizacióndelnúmerodefactura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2017-04-20T23:18:23Z</dcterms:created>
  <dcterms:modified xsi:type="dcterms:W3CDTF">2017-04-20T23:47:47Z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