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defaultThemeVersion="124226"/>
  <mc:AlternateContent xmlns:mc="http://schemas.openxmlformats.org/markup-compatibility/2006">
    <mc:Choice Requires="x15">
      <x15ac:absPath xmlns:x15ac="http://schemas.microsoft.com/office/spreadsheetml/2010/11/ac" url="/Users/kwaechte/Downloads/"/>
    </mc:Choice>
  </mc:AlternateContent>
  <xr:revisionPtr revIDLastSave="0" documentId="13_ncr:1_{E237F64F-5FFE-8D4B-B805-DAD3CAEF0A48}" xr6:coauthVersionLast="40" xr6:coauthVersionMax="40" xr10:uidLastSave="{00000000-0000-0000-0000-000000000000}"/>
  <bookViews>
    <workbookView xWindow="57600" yWindow="-1280" windowWidth="19200" windowHeight="21140" activeTab="2" xr2:uid="{00000000-000D-0000-FFFF-FFFF00000000}"/>
  </bookViews>
  <sheets>
    <sheet name="final methodology" sheetId="1" r:id="rId1"/>
    <sheet name="HillshadeThreshold" sheetId="2" r:id="rId2"/>
    <sheet name="Sheet1"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3" l="1"/>
  <c r="G3" i="3"/>
  <c r="J2" i="3"/>
  <c r="K2" i="3" s="1"/>
  <c r="L2" i="3" s="1"/>
  <c r="G2" i="3"/>
  <c r="J273" i="2" l="1"/>
  <c r="G273" i="2"/>
  <c r="J272" i="2"/>
  <c r="K272" i="2" s="1"/>
  <c r="L272" i="2" s="1"/>
  <c r="G272" i="2"/>
  <c r="J271" i="2"/>
  <c r="G271" i="2"/>
  <c r="J270" i="2"/>
  <c r="K270" i="2" s="1"/>
  <c r="L270" i="2" s="1"/>
  <c r="G270" i="2"/>
  <c r="J269" i="2"/>
  <c r="G269" i="2"/>
  <c r="J268" i="2"/>
  <c r="G268" i="2"/>
  <c r="J267" i="2"/>
  <c r="G267" i="2"/>
  <c r="J266" i="2"/>
  <c r="K266" i="2" s="1"/>
  <c r="L266" i="2" s="1"/>
  <c r="G266" i="2"/>
  <c r="J265" i="2"/>
  <c r="G265" i="2"/>
  <c r="J264" i="2"/>
  <c r="G264" i="2"/>
  <c r="J263" i="2"/>
  <c r="G263" i="2"/>
  <c r="J262" i="2"/>
  <c r="K262" i="2" s="1"/>
  <c r="L262" i="2" s="1"/>
  <c r="G262" i="2"/>
  <c r="J261" i="2"/>
  <c r="K260" i="2" s="1"/>
  <c r="L260" i="2" s="1"/>
  <c r="G261" i="2"/>
  <c r="J260" i="2"/>
  <c r="G260" i="2"/>
  <c r="J259" i="2"/>
  <c r="G259" i="2"/>
  <c r="J258" i="2"/>
  <c r="K258" i="2" s="1"/>
  <c r="L258" i="2" s="1"/>
  <c r="G258" i="2"/>
  <c r="J257" i="2"/>
  <c r="G257" i="2"/>
  <c r="J256" i="2"/>
  <c r="G256" i="2"/>
  <c r="J255" i="2"/>
  <c r="G255" i="2"/>
  <c r="J254" i="2"/>
  <c r="K254" i="2" s="1"/>
  <c r="L254" i="2" s="1"/>
  <c r="G254" i="2"/>
  <c r="J253" i="2"/>
  <c r="K252" i="2" s="1"/>
  <c r="L252" i="2" s="1"/>
  <c r="G253" i="2"/>
  <c r="J252" i="2"/>
  <c r="G252" i="2"/>
  <c r="J251" i="2"/>
  <c r="G251" i="2"/>
  <c r="J250" i="2"/>
  <c r="K250" i="2" s="1"/>
  <c r="L250" i="2" s="1"/>
  <c r="G250" i="2"/>
  <c r="J249" i="2"/>
  <c r="G249" i="2"/>
  <c r="J248" i="2"/>
  <c r="G248" i="2"/>
  <c r="J247" i="2"/>
  <c r="G247" i="2"/>
  <c r="J246" i="2"/>
  <c r="K246" i="2" s="1"/>
  <c r="L246" i="2" s="1"/>
  <c r="G246" i="2"/>
  <c r="J245" i="2"/>
  <c r="K244" i="2" s="1"/>
  <c r="L244" i="2" s="1"/>
  <c r="G245" i="2"/>
  <c r="J244" i="2"/>
  <c r="G244" i="2"/>
  <c r="J243" i="2"/>
  <c r="G243" i="2"/>
  <c r="J242" i="2"/>
  <c r="K242" i="2" s="1"/>
  <c r="L242" i="2" s="1"/>
  <c r="G242" i="2"/>
  <c r="J241" i="2"/>
  <c r="G241" i="2"/>
  <c r="J240" i="2"/>
  <c r="G240" i="2"/>
  <c r="J239" i="2"/>
  <c r="G239" i="2"/>
  <c r="J238" i="2"/>
  <c r="K238" i="2" s="1"/>
  <c r="L238" i="2" s="1"/>
  <c r="G238" i="2"/>
  <c r="J237" i="2"/>
  <c r="K236" i="2" s="1"/>
  <c r="L236" i="2" s="1"/>
  <c r="G237" i="2"/>
  <c r="J236" i="2"/>
  <c r="G236" i="2"/>
  <c r="J235" i="2"/>
  <c r="G235" i="2"/>
  <c r="J234" i="2"/>
  <c r="K234" i="2" s="1"/>
  <c r="L234" i="2" s="1"/>
  <c r="G234" i="2"/>
  <c r="J233" i="2"/>
  <c r="G233" i="2"/>
  <c r="J232" i="2"/>
  <c r="G232" i="2"/>
  <c r="J231" i="2"/>
  <c r="G231" i="2"/>
  <c r="J230" i="2"/>
  <c r="K230" i="2" s="1"/>
  <c r="L230" i="2" s="1"/>
  <c r="G230" i="2"/>
  <c r="J229" i="2"/>
  <c r="K228" i="2" s="1"/>
  <c r="L228" i="2" s="1"/>
  <c r="G229" i="2"/>
  <c r="J228" i="2"/>
  <c r="G228" i="2"/>
  <c r="J227" i="2"/>
  <c r="G227" i="2"/>
  <c r="J226" i="2"/>
  <c r="K226" i="2" s="1"/>
  <c r="L226" i="2" s="1"/>
  <c r="G226" i="2"/>
  <c r="J225" i="2"/>
  <c r="G225" i="2"/>
  <c r="J224" i="2"/>
  <c r="G224" i="2"/>
  <c r="J223" i="2"/>
  <c r="G223" i="2"/>
  <c r="J222" i="2"/>
  <c r="K222" i="2" s="1"/>
  <c r="L222" i="2" s="1"/>
  <c r="G222" i="2"/>
  <c r="J221" i="2"/>
  <c r="K220" i="2" s="1"/>
  <c r="L220" i="2" s="1"/>
  <c r="G221" i="2"/>
  <c r="J220" i="2"/>
  <c r="G220" i="2"/>
  <c r="J219" i="2"/>
  <c r="G219" i="2"/>
  <c r="J218" i="2"/>
  <c r="K218" i="2" s="1"/>
  <c r="L218" i="2" s="1"/>
  <c r="G218" i="2"/>
  <c r="J217" i="2"/>
  <c r="G217" i="2"/>
  <c r="J216" i="2"/>
  <c r="G216" i="2"/>
  <c r="J215" i="2"/>
  <c r="G215" i="2"/>
  <c r="J214" i="2"/>
  <c r="K214" i="2" s="1"/>
  <c r="L214" i="2" s="1"/>
  <c r="G214" i="2"/>
  <c r="J213" i="2"/>
  <c r="K212" i="2" s="1"/>
  <c r="L212" i="2" s="1"/>
  <c r="G213" i="2"/>
  <c r="J212" i="2"/>
  <c r="G212" i="2"/>
  <c r="J211" i="2"/>
  <c r="G211" i="2"/>
  <c r="J210" i="2"/>
  <c r="K210" i="2" s="1"/>
  <c r="L210" i="2" s="1"/>
  <c r="G210" i="2"/>
  <c r="J209" i="2"/>
  <c r="G209" i="2"/>
  <c r="J208" i="2"/>
  <c r="G208" i="2"/>
  <c r="J207" i="2"/>
  <c r="G207" i="2"/>
  <c r="J206" i="2"/>
  <c r="K206" i="2" s="1"/>
  <c r="L206" i="2" s="1"/>
  <c r="G206" i="2"/>
  <c r="G205" i="2"/>
  <c r="K204" i="2"/>
  <c r="L204" i="2" s="1"/>
  <c r="G204" i="2"/>
  <c r="J203" i="2"/>
  <c r="G203" i="2"/>
  <c r="J202" i="2"/>
  <c r="K202" i="2" s="1"/>
  <c r="L202" i="2" s="1"/>
  <c r="G202" i="2"/>
  <c r="J201" i="2"/>
  <c r="G201" i="2"/>
  <c r="J200" i="2"/>
  <c r="K200" i="2" s="1"/>
  <c r="L200" i="2" s="1"/>
  <c r="G200" i="2"/>
  <c r="J199" i="2"/>
  <c r="G199" i="2"/>
  <c r="J198" i="2"/>
  <c r="G198" i="2"/>
  <c r="J197" i="2"/>
  <c r="G197" i="2"/>
  <c r="J196" i="2"/>
  <c r="K196" i="2" s="1"/>
  <c r="L196" i="2" s="1"/>
  <c r="G196" i="2"/>
  <c r="J195" i="2"/>
  <c r="G195" i="2"/>
  <c r="J194" i="2"/>
  <c r="G194" i="2"/>
  <c r="J193" i="2"/>
  <c r="G193" i="2"/>
  <c r="J192" i="2"/>
  <c r="K192" i="2" s="1"/>
  <c r="L192" i="2" s="1"/>
  <c r="G192" i="2"/>
  <c r="J191" i="2"/>
  <c r="K190" i="2" s="1"/>
  <c r="L190" i="2" s="1"/>
  <c r="G191" i="2"/>
  <c r="J190" i="2"/>
  <c r="G190" i="2"/>
  <c r="J189" i="2"/>
  <c r="G189" i="2"/>
  <c r="J188" i="2"/>
  <c r="K188" i="2" s="1"/>
  <c r="L188" i="2" s="1"/>
  <c r="G188" i="2"/>
  <c r="J187" i="2"/>
  <c r="G187" i="2"/>
  <c r="J186" i="2"/>
  <c r="G186" i="2"/>
  <c r="J185" i="2"/>
  <c r="G185" i="2"/>
  <c r="J184" i="2"/>
  <c r="K184" i="2" s="1"/>
  <c r="L184" i="2" s="1"/>
  <c r="G184" i="2"/>
  <c r="J183" i="2"/>
  <c r="K182" i="2" s="1"/>
  <c r="L182" i="2" s="1"/>
  <c r="G183" i="2"/>
  <c r="J182" i="2"/>
  <c r="G182" i="2"/>
  <c r="J181" i="2"/>
  <c r="G181" i="2"/>
  <c r="J180" i="2"/>
  <c r="K180" i="2" s="1"/>
  <c r="L180" i="2" s="1"/>
  <c r="G180" i="2"/>
  <c r="J179" i="2"/>
  <c r="G179" i="2"/>
  <c r="J178" i="2"/>
  <c r="K178" i="2" s="1"/>
  <c r="L178" i="2" s="1"/>
  <c r="G178" i="2"/>
  <c r="J177" i="2"/>
  <c r="G177" i="2"/>
  <c r="J176" i="2"/>
  <c r="K176" i="2" s="1"/>
  <c r="L176" i="2" s="1"/>
  <c r="G176" i="2"/>
  <c r="J175" i="2"/>
  <c r="G175" i="2"/>
  <c r="J174" i="2"/>
  <c r="G174" i="2"/>
  <c r="J173" i="2"/>
  <c r="G173" i="2"/>
  <c r="J172" i="2"/>
  <c r="K172" i="2" s="1"/>
  <c r="L172" i="2" s="1"/>
  <c r="G172" i="2"/>
  <c r="J171" i="2"/>
  <c r="G171" i="2"/>
  <c r="J170" i="2"/>
  <c r="K170" i="2" s="1"/>
  <c r="L170" i="2" s="1"/>
  <c r="G170" i="2"/>
  <c r="J169" i="2"/>
  <c r="G169" i="2"/>
  <c r="J168" i="2"/>
  <c r="K168" i="2" s="1"/>
  <c r="L168" i="2" s="1"/>
  <c r="G168" i="2"/>
  <c r="J167" i="2"/>
  <c r="G167" i="2"/>
  <c r="J166" i="2"/>
  <c r="G166" i="2"/>
  <c r="J165" i="2"/>
  <c r="G165" i="2"/>
  <c r="J164" i="2"/>
  <c r="K164" i="2" s="1"/>
  <c r="L164" i="2" s="1"/>
  <c r="G164" i="2"/>
  <c r="J163" i="2"/>
  <c r="G163" i="2"/>
  <c r="J162" i="2"/>
  <c r="K162" i="2" s="1"/>
  <c r="L162" i="2" s="1"/>
  <c r="G162" i="2"/>
  <c r="J161" i="2"/>
  <c r="G161" i="2"/>
  <c r="J160" i="2"/>
  <c r="K160" i="2" s="1"/>
  <c r="L160" i="2" s="1"/>
  <c r="G160" i="2"/>
  <c r="J159" i="2"/>
  <c r="G159" i="2"/>
  <c r="J158" i="2"/>
  <c r="G158" i="2"/>
  <c r="J157" i="2"/>
  <c r="G157" i="2"/>
  <c r="J156" i="2"/>
  <c r="K156" i="2" s="1"/>
  <c r="L156" i="2" s="1"/>
  <c r="G156" i="2"/>
  <c r="J155" i="2"/>
  <c r="G155" i="2"/>
  <c r="J154" i="2"/>
  <c r="K154" i="2" s="1"/>
  <c r="L154" i="2" s="1"/>
  <c r="G154" i="2"/>
  <c r="J153" i="2"/>
  <c r="G153" i="2"/>
  <c r="J152" i="2"/>
  <c r="K152" i="2" s="1"/>
  <c r="L152" i="2" s="1"/>
  <c r="G152" i="2"/>
  <c r="J151" i="2"/>
  <c r="G151" i="2"/>
  <c r="J150" i="2"/>
  <c r="G150" i="2"/>
  <c r="J149" i="2"/>
  <c r="G149" i="2"/>
  <c r="J148" i="2"/>
  <c r="K148" i="2" s="1"/>
  <c r="L148" i="2" s="1"/>
  <c r="G148" i="2"/>
  <c r="J147" i="2"/>
  <c r="G147" i="2"/>
  <c r="J146" i="2"/>
  <c r="K146" i="2" s="1"/>
  <c r="L146" i="2" s="1"/>
  <c r="G146" i="2"/>
  <c r="J145" i="2"/>
  <c r="G145" i="2"/>
  <c r="J144" i="2"/>
  <c r="K144" i="2" s="1"/>
  <c r="L144" i="2" s="1"/>
  <c r="G144" i="2"/>
  <c r="J143" i="2"/>
  <c r="G143" i="2"/>
  <c r="J142" i="2"/>
  <c r="G142" i="2"/>
  <c r="J141" i="2"/>
  <c r="G141" i="2"/>
  <c r="J140" i="2"/>
  <c r="K140" i="2" s="1"/>
  <c r="L140" i="2" s="1"/>
  <c r="G140" i="2"/>
  <c r="J139" i="2"/>
  <c r="G139" i="2"/>
  <c r="J138" i="2"/>
  <c r="K138" i="2" s="1"/>
  <c r="L138" i="2" s="1"/>
  <c r="G138" i="2"/>
  <c r="J137" i="2"/>
  <c r="G137" i="2"/>
  <c r="J136" i="2"/>
  <c r="K136" i="2" s="1"/>
  <c r="L136" i="2" s="1"/>
  <c r="G136" i="2"/>
  <c r="J135" i="2"/>
  <c r="G135" i="2"/>
  <c r="J134" i="2"/>
  <c r="G134" i="2"/>
  <c r="J133" i="2"/>
  <c r="G133" i="2"/>
  <c r="J132" i="2"/>
  <c r="K132" i="2" s="1"/>
  <c r="L132" i="2" s="1"/>
  <c r="G132" i="2"/>
  <c r="J131" i="2"/>
  <c r="G131" i="2"/>
  <c r="J130" i="2"/>
  <c r="K130" i="2" s="1"/>
  <c r="L130" i="2" s="1"/>
  <c r="G130" i="2"/>
  <c r="J129" i="2"/>
  <c r="G129" i="2"/>
  <c r="J128" i="2"/>
  <c r="K128" i="2" s="1"/>
  <c r="L128" i="2" s="1"/>
  <c r="G128" i="2"/>
  <c r="J127" i="2"/>
  <c r="G127" i="2"/>
  <c r="J126" i="2"/>
  <c r="G126" i="2"/>
  <c r="J125" i="2"/>
  <c r="G125" i="2"/>
  <c r="J124" i="2"/>
  <c r="K124" i="2" s="1"/>
  <c r="L124" i="2" s="1"/>
  <c r="G124" i="2"/>
  <c r="J123" i="2"/>
  <c r="G123" i="2"/>
  <c r="J122" i="2"/>
  <c r="K122" i="2" s="1"/>
  <c r="L122" i="2" s="1"/>
  <c r="G122" i="2"/>
  <c r="J121" i="2"/>
  <c r="G121" i="2"/>
  <c r="J120" i="2"/>
  <c r="K120" i="2" s="1"/>
  <c r="L120" i="2" s="1"/>
  <c r="G120" i="2"/>
  <c r="J119" i="2"/>
  <c r="G119" i="2"/>
  <c r="J118" i="2"/>
  <c r="G118" i="2"/>
  <c r="J117" i="2"/>
  <c r="G117" i="2"/>
  <c r="J116" i="2"/>
  <c r="K116" i="2" s="1"/>
  <c r="L116" i="2" s="1"/>
  <c r="G116" i="2"/>
  <c r="J115" i="2"/>
  <c r="G115" i="2"/>
  <c r="J114" i="2"/>
  <c r="K114" i="2" s="1"/>
  <c r="L114" i="2" s="1"/>
  <c r="G114" i="2"/>
  <c r="J113" i="2"/>
  <c r="G113" i="2"/>
  <c r="J112" i="2"/>
  <c r="K112" i="2" s="1"/>
  <c r="L112" i="2" s="1"/>
  <c r="G112" i="2"/>
  <c r="J111" i="2"/>
  <c r="G111" i="2"/>
  <c r="J110" i="2"/>
  <c r="G110" i="2"/>
  <c r="J109" i="2"/>
  <c r="G109" i="2"/>
  <c r="J108" i="2"/>
  <c r="K108" i="2" s="1"/>
  <c r="L108" i="2" s="1"/>
  <c r="G108" i="2"/>
  <c r="J107" i="2"/>
  <c r="G107" i="2"/>
  <c r="J106" i="2"/>
  <c r="K106" i="2" s="1"/>
  <c r="L106" i="2" s="1"/>
  <c r="G106" i="2"/>
  <c r="J105" i="2"/>
  <c r="G105" i="2"/>
  <c r="J104" i="2"/>
  <c r="K104" i="2" s="1"/>
  <c r="L104" i="2" s="1"/>
  <c r="G104" i="2"/>
  <c r="G103" i="2"/>
  <c r="K102" i="2"/>
  <c r="L102" i="2" s="1"/>
  <c r="G102" i="2"/>
  <c r="J101" i="2"/>
  <c r="G101" i="2"/>
  <c r="J100" i="2"/>
  <c r="K100" i="2" s="1"/>
  <c r="L100" i="2" s="1"/>
  <c r="G100" i="2"/>
  <c r="J99" i="2"/>
  <c r="G99" i="2"/>
  <c r="J98" i="2"/>
  <c r="G98" i="2"/>
  <c r="J97" i="2"/>
  <c r="G97" i="2"/>
  <c r="J96" i="2"/>
  <c r="G96" i="2"/>
  <c r="J95" i="2"/>
  <c r="G95" i="2"/>
  <c r="J94" i="2"/>
  <c r="G94" i="2"/>
  <c r="J93" i="2"/>
  <c r="G93" i="2"/>
  <c r="J92" i="2"/>
  <c r="G92" i="2"/>
  <c r="J91" i="2"/>
  <c r="G91" i="2"/>
  <c r="J90" i="2"/>
  <c r="G90" i="2"/>
  <c r="J89" i="2"/>
  <c r="K88" i="2" s="1"/>
  <c r="L88" i="2" s="1"/>
  <c r="G89" i="2"/>
  <c r="J88" i="2"/>
  <c r="G88" i="2"/>
  <c r="J87" i="2"/>
  <c r="G87" i="2"/>
  <c r="J86" i="2"/>
  <c r="G86" i="2"/>
  <c r="J85" i="2"/>
  <c r="G85" i="2"/>
  <c r="J84" i="2"/>
  <c r="G84" i="2"/>
  <c r="J83" i="2"/>
  <c r="G83" i="2"/>
  <c r="J82" i="2"/>
  <c r="G82" i="2"/>
  <c r="J81" i="2"/>
  <c r="K80" i="2" s="1"/>
  <c r="L80" i="2" s="1"/>
  <c r="G81" i="2"/>
  <c r="J80" i="2"/>
  <c r="G80" i="2"/>
  <c r="J79" i="2"/>
  <c r="G79" i="2"/>
  <c r="J78" i="2"/>
  <c r="G78" i="2"/>
  <c r="J77" i="2"/>
  <c r="G77" i="2"/>
  <c r="J76" i="2"/>
  <c r="G76" i="2"/>
  <c r="J75" i="2"/>
  <c r="G75" i="2"/>
  <c r="J74" i="2"/>
  <c r="G74" i="2"/>
  <c r="J73" i="2"/>
  <c r="K72" i="2" s="1"/>
  <c r="L72" i="2" s="1"/>
  <c r="G73" i="2"/>
  <c r="J72" i="2"/>
  <c r="G72" i="2"/>
  <c r="J71" i="2"/>
  <c r="G71" i="2"/>
  <c r="J70" i="2"/>
  <c r="G70" i="2"/>
  <c r="J69" i="2"/>
  <c r="G69" i="2"/>
  <c r="J68" i="2"/>
  <c r="G68" i="2"/>
  <c r="J67" i="2"/>
  <c r="G67" i="2"/>
  <c r="J66" i="2"/>
  <c r="G66" i="2"/>
  <c r="J65" i="2"/>
  <c r="K64" i="2" s="1"/>
  <c r="L64" i="2" s="1"/>
  <c r="G65" i="2"/>
  <c r="J64" i="2"/>
  <c r="G64" i="2"/>
  <c r="J63" i="2"/>
  <c r="G63" i="2"/>
  <c r="J62" i="2"/>
  <c r="G62" i="2"/>
  <c r="J61" i="2"/>
  <c r="G61" i="2"/>
  <c r="J60" i="2"/>
  <c r="G60" i="2"/>
  <c r="J59" i="2"/>
  <c r="G59" i="2"/>
  <c r="J58" i="2"/>
  <c r="G58" i="2"/>
  <c r="J57" i="2"/>
  <c r="K56" i="2" s="1"/>
  <c r="L56" i="2" s="1"/>
  <c r="G57" i="2"/>
  <c r="J56" i="2"/>
  <c r="G56" i="2"/>
  <c r="J55" i="2"/>
  <c r="G55" i="2"/>
  <c r="J54" i="2"/>
  <c r="G54" i="2"/>
  <c r="J53" i="2"/>
  <c r="G53" i="2"/>
  <c r="J52" i="2"/>
  <c r="G52" i="2"/>
  <c r="J51" i="2"/>
  <c r="G51" i="2"/>
  <c r="J50" i="2"/>
  <c r="G50" i="2"/>
  <c r="J49" i="2"/>
  <c r="K48" i="2" s="1"/>
  <c r="L48" i="2" s="1"/>
  <c r="G49" i="2"/>
  <c r="J48" i="2"/>
  <c r="G48" i="2"/>
  <c r="J47" i="2"/>
  <c r="G47" i="2"/>
  <c r="J46" i="2"/>
  <c r="G46" i="2"/>
  <c r="J45" i="2"/>
  <c r="G45" i="2"/>
  <c r="J44" i="2"/>
  <c r="G44" i="2"/>
  <c r="J43" i="2"/>
  <c r="G43" i="2"/>
  <c r="J42" i="2"/>
  <c r="G42" i="2"/>
  <c r="J41" i="2"/>
  <c r="K40" i="2" s="1"/>
  <c r="L40" i="2" s="1"/>
  <c r="G41" i="2"/>
  <c r="J40" i="2"/>
  <c r="G40" i="2"/>
  <c r="J39" i="2"/>
  <c r="G39" i="2"/>
  <c r="J38" i="2"/>
  <c r="G38" i="2"/>
  <c r="J37" i="2"/>
  <c r="G37" i="2"/>
  <c r="J36" i="2"/>
  <c r="G36" i="2"/>
  <c r="J35" i="2"/>
  <c r="G35" i="2"/>
  <c r="J34" i="2"/>
  <c r="G34" i="2"/>
  <c r="J33" i="2"/>
  <c r="K32" i="2" s="1"/>
  <c r="L32" i="2" s="1"/>
  <c r="G33" i="2"/>
  <c r="J32" i="2"/>
  <c r="G32" i="2"/>
  <c r="J31" i="2"/>
  <c r="G31" i="2"/>
  <c r="J30" i="2"/>
  <c r="G30" i="2"/>
  <c r="J29" i="2"/>
  <c r="G29" i="2"/>
  <c r="J28" i="2"/>
  <c r="G28" i="2"/>
  <c r="J27" i="2"/>
  <c r="G27" i="2"/>
  <c r="J26" i="2"/>
  <c r="G26" i="2"/>
  <c r="J25" i="2"/>
  <c r="K24" i="2" s="1"/>
  <c r="L24" i="2" s="1"/>
  <c r="G25" i="2"/>
  <c r="J24" i="2"/>
  <c r="G24" i="2"/>
  <c r="J23" i="2"/>
  <c r="G23" i="2"/>
  <c r="J22" i="2"/>
  <c r="G22" i="2"/>
  <c r="J21" i="2"/>
  <c r="G21" i="2"/>
  <c r="J20" i="2"/>
  <c r="G20" i="2"/>
  <c r="J19" i="2"/>
  <c r="G19" i="2"/>
  <c r="J18" i="2"/>
  <c r="G18" i="2"/>
  <c r="G17" i="2"/>
  <c r="K16" i="2"/>
  <c r="L16" i="2" s="1"/>
  <c r="G16" i="2"/>
  <c r="G15" i="2"/>
  <c r="L14" i="2"/>
  <c r="G14" i="2"/>
  <c r="J13" i="2"/>
  <c r="G13" i="2"/>
  <c r="K12" i="2"/>
  <c r="L12" i="2" s="1"/>
  <c r="J12" i="2"/>
  <c r="G12" i="2"/>
  <c r="J11" i="2"/>
  <c r="G11" i="2"/>
  <c r="J10" i="2"/>
  <c r="G10" i="2"/>
  <c r="J9" i="2"/>
  <c r="G9" i="2"/>
  <c r="J8" i="2"/>
  <c r="G8" i="2"/>
  <c r="J7" i="2"/>
  <c r="G7" i="2"/>
  <c r="J6" i="2"/>
  <c r="G6" i="2"/>
  <c r="J5" i="2"/>
  <c r="G5" i="2"/>
  <c r="J4" i="2"/>
  <c r="K4" i="2" s="1"/>
  <c r="L4" i="2" s="1"/>
  <c r="G4" i="2"/>
  <c r="K8" i="2" l="1"/>
  <c r="L8" i="2" s="1"/>
  <c r="K96" i="2"/>
  <c r="L96" i="2" s="1"/>
  <c r="K186" i="2"/>
  <c r="L186" i="2" s="1"/>
  <c r="K194" i="2"/>
  <c r="L194" i="2" s="1"/>
  <c r="K18" i="2"/>
  <c r="L18" i="2" s="1"/>
  <c r="K22" i="2"/>
  <c r="L22" i="2" s="1"/>
  <c r="K26" i="2"/>
  <c r="L26" i="2" s="1"/>
  <c r="K30" i="2"/>
  <c r="L30" i="2" s="1"/>
  <c r="K34" i="2"/>
  <c r="L34" i="2" s="1"/>
  <c r="K38" i="2"/>
  <c r="L38" i="2" s="1"/>
  <c r="K42" i="2"/>
  <c r="L42" i="2" s="1"/>
  <c r="K46" i="2"/>
  <c r="L46" i="2" s="1"/>
  <c r="K50" i="2"/>
  <c r="L50" i="2" s="1"/>
  <c r="K54" i="2"/>
  <c r="L54" i="2" s="1"/>
  <c r="K58" i="2"/>
  <c r="L58" i="2" s="1"/>
  <c r="K62" i="2"/>
  <c r="L62" i="2" s="1"/>
  <c r="K66" i="2"/>
  <c r="L66" i="2" s="1"/>
  <c r="K70" i="2"/>
  <c r="L70" i="2" s="1"/>
  <c r="K74" i="2"/>
  <c r="L74" i="2" s="1"/>
  <c r="K78" i="2"/>
  <c r="L78" i="2" s="1"/>
  <c r="K82" i="2"/>
  <c r="L82" i="2" s="1"/>
  <c r="K86" i="2"/>
  <c r="L86" i="2" s="1"/>
  <c r="K90" i="2"/>
  <c r="L90" i="2" s="1"/>
  <c r="K94" i="2"/>
  <c r="L94" i="2" s="1"/>
  <c r="K98" i="2"/>
  <c r="L98" i="2" s="1"/>
  <c r="K10" i="2"/>
  <c r="L10" i="2" s="1"/>
  <c r="K110" i="2"/>
  <c r="L110" i="2" s="1"/>
  <c r="K118" i="2"/>
  <c r="L118" i="2" s="1"/>
  <c r="K126" i="2"/>
  <c r="L126" i="2" s="1"/>
  <c r="K134" i="2"/>
  <c r="L134" i="2" s="1"/>
  <c r="K142" i="2"/>
  <c r="L142" i="2" s="1"/>
  <c r="K150" i="2"/>
  <c r="L150" i="2" s="1"/>
  <c r="K158" i="2"/>
  <c r="L158" i="2" s="1"/>
  <c r="K166" i="2"/>
  <c r="L166" i="2" s="1"/>
  <c r="K174" i="2"/>
  <c r="L174" i="2" s="1"/>
  <c r="K198" i="2"/>
  <c r="L198" i="2" s="1"/>
  <c r="K6" i="2"/>
  <c r="L6" i="2" s="1"/>
  <c r="K208" i="2"/>
  <c r="L208" i="2" s="1"/>
  <c r="K216" i="2"/>
  <c r="L216" i="2" s="1"/>
  <c r="K224" i="2"/>
  <c r="L224" i="2" s="1"/>
  <c r="K232" i="2"/>
  <c r="L232" i="2" s="1"/>
  <c r="K240" i="2"/>
  <c r="L240" i="2" s="1"/>
  <c r="K248" i="2"/>
  <c r="L248" i="2" s="1"/>
  <c r="K256" i="2"/>
  <c r="L256" i="2" s="1"/>
  <c r="K264" i="2"/>
  <c r="L264" i="2" s="1"/>
  <c r="K20" i="2"/>
  <c r="L20" i="2" s="1"/>
  <c r="K28" i="2"/>
  <c r="L28" i="2" s="1"/>
  <c r="K36" i="2"/>
  <c r="L36" i="2" s="1"/>
  <c r="K44" i="2"/>
  <c r="L44" i="2" s="1"/>
  <c r="K52" i="2"/>
  <c r="L52" i="2" s="1"/>
  <c r="K60" i="2"/>
  <c r="L60" i="2" s="1"/>
  <c r="K68" i="2"/>
  <c r="L68" i="2" s="1"/>
  <c r="K76" i="2"/>
  <c r="L76" i="2" s="1"/>
  <c r="K84" i="2"/>
  <c r="L84" i="2" s="1"/>
  <c r="K92" i="2"/>
  <c r="L92" i="2" s="1"/>
  <c r="K268" i="2"/>
  <c r="L268" i="2" s="1"/>
</calcChain>
</file>

<file path=xl/sharedStrings.xml><?xml version="1.0" encoding="utf-8"?>
<sst xmlns="http://schemas.openxmlformats.org/spreadsheetml/2006/main" count="1243" uniqueCount="488">
  <si>
    <t>Process Number</t>
  </si>
  <si>
    <t>Retain</t>
  </si>
  <si>
    <t>Process</t>
  </si>
  <si>
    <t>Task</t>
  </si>
  <si>
    <t>Tool</t>
  </si>
  <si>
    <t>Input</t>
  </si>
  <si>
    <t>Output</t>
  </si>
  <si>
    <t>Output Pixel Type for Rasters</t>
  </si>
  <si>
    <t>Description</t>
  </si>
  <si>
    <t>***Remember to snap rasters to refsurf in environments</t>
  </si>
  <si>
    <t>Ensures all files match up exactly for overlay purposes.</t>
  </si>
  <si>
    <t>Process 1</t>
  </si>
  <si>
    <t>yes</t>
  </si>
  <si>
    <t>Hillshade</t>
  </si>
  <si>
    <t>Create hillshades</t>
  </si>
  <si>
    <t>hillshade</t>
  </si>
  <si>
    <t>refsurf</t>
  </si>
  <si>
    <t>dec07</t>
  </si>
  <si>
    <t>unsigned integer</t>
  </si>
  <si>
    <t>one for each hour of daylight on March 21, June 21, September 21, and December 21- refer to Excel spreadsheet for hours, azimuth, and altitude</t>
  </si>
  <si>
    <t>dec08</t>
  </si>
  <si>
    <t>check the "model shadows" box</t>
  </si>
  <si>
    <t>jun07</t>
  </si>
  <si>
    <t>altitude/azimuth data from http://aa.usno.navy.mil/data/docs/AltAz.php</t>
  </si>
  <si>
    <t>jun08</t>
  </si>
  <si>
    <t>solar noon/length of day data from http://www.timeanddate.com/</t>
  </si>
  <si>
    <t>mar07</t>
  </si>
  <si>
    <t>mar08</t>
  </si>
  <si>
    <t>sep07</t>
  </si>
  <si>
    <t>sep08</t>
  </si>
  <si>
    <t>etc…</t>
  </si>
  <si>
    <t>Process 2</t>
  </si>
  <si>
    <t>Reclassify hillshades</t>
  </si>
  <si>
    <t>reclassify</t>
  </si>
  <si>
    <t>dec08rc</t>
  </si>
  <si>
    <t>Classifies the hillshades into "in sun" or "in shade" based on the percentage of illumination. December has the lowest threshold of 50% illumination to be considered unshaded, and June has the highest threshold of 70% illumination to be considered unshaded.</t>
  </si>
  <si>
    <t>March - 60%: 0 - 153 = 0; 153 - 254 = 1</t>
  </si>
  <si>
    <t>June -70%: 0 - 178.5 = 0; 178.5 - 254 = 1</t>
  </si>
  <si>
    <t>September - 60%: 0 - 153 = 0; 153 - 254 = 1</t>
  </si>
  <si>
    <t>December - 50%: 0 - 127.5 = 0; 127.5 - 254 = 1</t>
  </si>
  <si>
    <t>Process 3</t>
  </si>
  <si>
    <t>Raster calculator</t>
  </si>
  <si>
    <t>dec08rc, dec09rc, etc</t>
  </si>
  <si>
    <t>dec</t>
  </si>
  <si>
    <t>Adds up the total number of hours per day each 1-meter pixel is in sunlight for each month.</t>
  </si>
  <si>
    <t>add each  hour within the month</t>
  </si>
  <si>
    <t>jun</t>
  </si>
  <si>
    <t>mar</t>
  </si>
  <si>
    <t>sep</t>
  </si>
  <si>
    <t>Process 4</t>
  </si>
  <si>
    <t>dec, jun, mar, sep</t>
  </si>
  <si>
    <t>annual</t>
  </si>
  <si>
    <t>Adds the four months to estimate a value to represent an annual average sunlight availability.</t>
  </si>
  <si>
    <t xml:space="preserve">add four months </t>
  </si>
  <si>
    <t>Process 5</t>
  </si>
  <si>
    <t>Slope</t>
  </si>
  <si>
    <t>run slope</t>
  </si>
  <si>
    <t>slpraw</t>
  </si>
  <si>
    <t>floating point</t>
  </si>
  <si>
    <t>Calculates slope based on elevation (reflective surface).</t>
  </si>
  <si>
    <t>degrees, z-factor = 1</t>
  </si>
  <si>
    <t>Process 6</t>
  </si>
  <si>
    <t>no</t>
  </si>
  <si>
    <t>extract by mask slope by buildings</t>
  </si>
  <si>
    <t>slpraw, buildings</t>
  </si>
  <si>
    <t>slpbldg</t>
  </si>
  <si>
    <t>Extracts only the slope values within a building footprint to minimize file size for processing.</t>
  </si>
  <si>
    <t>Process 7</t>
  </si>
  <si>
    <t>slope - extract by attributes</t>
  </si>
  <si>
    <t>slplt60</t>
  </si>
  <si>
    <t>Extracts only the slope values less than 60 degrees, assuming anything greater than 60 degrees is either edge error or not ideal area for PV.</t>
  </si>
  <si>
    <t>"VALUE" &lt; 60</t>
  </si>
  <si>
    <t>Process 8</t>
  </si>
  <si>
    <t>raster calculator</t>
  </si>
  <si>
    <t>slplt60, annual</t>
  </si>
  <si>
    <t>hillfinal</t>
  </si>
  <si>
    <t>Multiplies the hillshade value of flat roofs by 1.5 to give a more accurate representation of the availability of flat roof space for PV. Because illumination is calculated by the angle at which the sun hits the surface, much of the flat roof availability is underestimated in the hillshade calculation. This step corrects that underestimation.</t>
  </si>
  <si>
    <t>Con("slplt60" &lt;= 9.5, ("annual" * 1.5), "annual")</t>
  </si>
  <si>
    <t>Process 9</t>
  </si>
  <si>
    <t>focal mean</t>
  </si>
  <si>
    <t>focal statistics</t>
  </si>
  <si>
    <t>slpfmean</t>
  </si>
  <si>
    <t>Assigns each cell in the slope raster the mean value of all the cells surrounding the cell. This is a smoothing process.</t>
  </si>
  <si>
    <t>rectangle, 3x3, cell, mean, ignore no data</t>
  </si>
  <si>
    <t>Process 10</t>
  </si>
  <si>
    <t>slpfmean2</t>
  </si>
  <si>
    <t>Repeats the previous step to further smooth the slope values.</t>
  </si>
  <si>
    <t>Process 11</t>
  </si>
  <si>
    <t>Aspect</t>
  </si>
  <si>
    <t>run aspect</t>
  </si>
  <si>
    <t>aspraw</t>
  </si>
  <si>
    <t>Calculates aspect (orientation) based on elevation and slope (reflective surface).</t>
  </si>
  <si>
    <t>Process 12</t>
  </si>
  <si>
    <t>extract by mask aspect by buildings</t>
  </si>
  <si>
    <t>aspraw, buildings</t>
  </si>
  <si>
    <t>aspbldg</t>
  </si>
  <si>
    <t>Extracts only the aspect values within a building footprint to minimize file size for processing.</t>
  </si>
  <si>
    <t>Process 13</t>
  </si>
  <si>
    <t>aspect - raster calculator</t>
  </si>
  <si>
    <t>slplt60, aspbldg</t>
  </si>
  <si>
    <t>aspflat</t>
  </si>
  <si>
    <t>Assigns a flat roof designation in the aspect file for all roofs with a slope less than or equal to 9.5 degrees (construction rule of thumb usually considers 2:12 or 9.46 degrees to be a flat roof).</t>
  </si>
  <si>
    <t>Con("slplt60" &lt;= 9.5, -1, "aspbldg")</t>
  </si>
  <si>
    <t>Process 14</t>
  </si>
  <si>
    <t>reclassify - aspect flat</t>
  </si>
  <si>
    <t>aspflatrc</t>
  </si>
  <si>
    <t>Classifies the aspect degree into the eight directions - north, northeast, east, southeast, south, southwest, west, and northwest - and flat roofs.</t>
  </si>
  <si>
    <t>(-1 - 0 = 0)</t>
  </si>
  <si>
    <t>(0 - 22.5 = 1)</t>
  </si>
  <si>
    <t>22.5 - 67.5 = 2</t>
  </si>
  <si>
    <t>67.5 - 112.5 = 3</t>
  </si>
  <si>
    <t>112.5 - 157.5 = 4</t>
  </si>
  <si>
    <t>157.5 - 202.5 = 5</t>
  </si>
  <si>
    <t>202.5 - 247.5 = 6</t>
  </si>
  <si>
    <t>247.5 - 292.5 = 7</t>
  </si>
  <si>
    <t>292.5 - 337.5 = 8</t>
  </si>
  <si>
    <t>337.5 - 360 = 1</t>
  </si>
  <si>
    <t>NoData = NoData</t>
  </si>
  <si>
    <t>Process 15</t>
  </si>
  <si>
    <t>variety</t>
  </si>
  <si>
    <t>aspvar</t>
  </si>
  <si>
    <t>Identifies how many different aspect values surround any given cell. This step is the first in identifying roof planes.</t>
  </si>
  <si>
    <t>rectangle, 3x3, cell, variety, ignore no data</t>
  </si>
  <si>
    <t>Process 16</t>
  </si>
  <si>
    <t>extract</t>
  </si>
  <si>
    <t>extract by attribute</t>
  </si>
  <si>
    <t>aspvarext</t>
  </si>
  <si>
    <t>Extracts only pixels with an aspect variety value of less than 4. Variety values of 4 and greater are assumed to either be plane edges (roof peaks) or noise (areas most likely covered by shading of some type, and therefore wouldn't be ideal for PV anyway).</t>
  </si>
  <si>
    <t>"VALUE" &lt; 4</t>
  </si>
  <si>
    <t>Process 17</t>
  </si>
  <si>
    <t>mask</t>
  </si>
  <si>
    <t>extract by mask</t>
  </si>
  <si>
    <t>aspvarext, aspflatrc</t>
  </si>
  <si>
    <t>aspflatmk</t>
  </si>
  <si>
    <t xml:space="preserve">Extracts the classified aspect directions for only areas where the aspect variety is less than 4. </t>
  </si>
  <si>
    <t>input = aspflatrc, mask = aspvarext</t>
  </si>
  <si>
    <t>Process 18</t>
  </si>
  <si>
    <t>majority</t>
  </si>
  <si>
    <t>aspmaj</t>
  </si>
  <si>
    <t>Assigns each cell the value of the majority of the cells around it. This smooths the data.</t>
  </si>
  <si>
    <t>Process 19</t>
  </si>
  <si>
    <t>extract by mask building</t>
  </si>
  <si>
    <t>aspmaj, buildings</t>
  </si>
  <si>
    <t>aspfinal</t>
  </si>
  <si>
    <t>Clips the aspect majoriy file to the building footprint layer.</t>
  </si>
  <si>
    <t>Process 20</t>
  </si>
  <si>
    <t>convert to polygon</t>
  </si>
  <si>
    <t>raster to polygon</t>
  </si>
  <si>
    <t>aspfinal_poly</t>
  </si>
  <si>
    <t>Creates a polygon vector file from the aspect raster.</t>
  </si>
  <si>
    <t>field = VALUE, simplify polygons UNCHECKED</t>
  </si>
  <si>
    <t>Process 21</t>
  </si>
  <si>
    <t>convert back to raster</t>
  </si>
  <si>
    <t>feature to raster</t>
  </si>
  <si>
    <t>aspid</t>
  </si>
  <si>
    <t>signed integer</t>
  </si>
  <si>
    <t>Converts the polygon vector file back to a raster format, but maintains an ID field for each roof plane in order to identify unique planes.</t>
  </si>
  <si>
    <t>field = ID, snap raster to refsurf in processing extent in environments - will change output cell size to 1</t>
  </si>
  <si>
    <t>Process 22</t>
  </si>
  <si>
    <t>combine</t>
  </si>
  <si>
    <t>aspfinal, aspid</t>
  </si>
  <si>
    <t>aspcomb</t>
  </si>
  <si>
    <t>Combines the final aspect raster that includes the actual aspect values with the aspect ID raster to create a complete roof plane dataset. This file is used to create the zones used in the slope functions.</t>
  </si>
  <si>
    <t>Process 23</t>
  </si>
  <si>
    <t>zonal mean</t>
  </si>
  <si>
    <t>zonal statistics</t>
  </si>
  <si>
    <t>slpfmean2, aspcomb</t>
  </si>
  <si>
    <t>slpzmean</t>
  </si>
  <si>
    <t xml:space="preserve">The mean value of the smoothed slope data is calculated for each roof plane (zone) as identified by the combined aspect file. </t>
  </si>
  <si>
    <t>zone data = aspcomb, zone field = VALUE, statistics type = MEAN</t>
  </si>
  <si>
    <t>Process 24</t>
  </si>
  <si>
    <t>slpzmean, aspfinal</t>
  </si>
  <si>
    <t>slpfinal</t>
  </si>
  <si>
    <t>Assigns a slope value of 0 (flat) for roof planes that have a flat aspect.</t>
  </si>
  <si>
    <t>Con("aspfinal" == 0, 0, "slpzmean")</t>
  </si>
  <si>
    <t>Process 25</t>
  </si>
  <si>
    <t>Combine</t>
  </si>
  <si>
    <t>aspfinal, hillfinal, slpfinal</t>
  </si>
  <si>
    <t>comb</t>
  </si>
  <si>
    <t>Creates one large raster file that combines the aspect, hillshade, and slope values.</t>
  </si>
  <si>
    <t>Process 26 A</t>
  </si>
  <si>
    <t>extract by attributes</t>
  </si>
  <si>
    <t>Creates a subset of the combine file showing only southeast-south-southwest facing roofs, and a subset containing only east-southeast-south-southwest-west facing roofs. HILLFINAL value is dependent location-specific.</t>
  </si>
  <si>
    <t>combs</t>
  </si>
  <si>
    <t>Process 26 B</t>
  </si>
  <si>
    <t>combew</t>
  </si>
  <si>
    <t>Process 27A</t>
  </si>
  <si>
    <t>combs_poly</t>
  </si>
  <si>
    <t>Converts the combine file raster subsets into polygon files.</t>
  </si>
  <si>
    <t>Process 27B</t>
  </si>
  <si>
    <t>uncheck "simplify polygons"</t>
  </si>
  <si>
    <t>combew_poly</t>
  </si>
  <si>
    <t>Process 28A</t>
  </si>
  <si>
    <t>join based on a table</t>
  </si>
  <si>
    <t>combs, combs_poly</t>
  </si>
  <si>
    <t>combs_poly2</t>
  </si>
  <si>
    <t>Joins the data from the raster file to the shapes in the polygon file.</t>
  </si>
  <si>
    <t>Process 28 B</t>
  </si>
  <si>
    <t>gridcode to value</t>
  </si>
  <si>
    <t>combew, combew_poly</t>
  </si>
  <si>
    <t>combew_poly2</t>
  </si>
  <si>
    <t>Process 29 A</t>
  </si>
  <si>
    <t>dissolve</t>
  </si>
  <si>
    <t>combs_slppoly</t>
  </si>
  <si>
    <t>Dissolves all polygons based on the slope value in order to maintain roof planes.</t>
  </si>
  <si>
    <t>Process 29 B</t>
  </si>
  <si>
    <t>dissolve field = slpfinal; no multipart features</t>
  </si>
  <si>
    <t>combew_slppoly</t>
  </si>
  <si>
    <t>Process 30 A</t>
  </si>
  <si>
    <t>clip to buildings</t>
  </si>
  <si>
    <t>combs_slpclip</t>
  </si>
  <si>
    <t>Clips the combined files to the building footprint.</t>
  </si>
  <si>
    <t>Process 30 B</t>
  </si>
  <si>
    <t>combew_slpclip</t>
  </si>
  <si>
    <t>Process 31 A</t>
  </si>
  <si>
    <t>add field flatarea (double)</t>
  </si>
  <si>
    <t>none</t>
  </si>
  <si>
    <t>Calculates the area of the polygons assuming a flat roof.</t>
  </si>
  <si>
    <t>Process 31 B</t>
  </si>
  <si>
    <t>calculate geometry - square meters in local UTM projection</t>
  </si>
  <si>
    <t>Process 32 A</t>
  </si>
  <si>
    <t>add field slopeconv (double)</t>
  </si>
  <si>
    <t>Calculates the conversion factor for including slope in the area calculation.</t>
  </si>
  <si>
    <t>Process 32 B</t>
  </si>
  <si>
    <t>1/(Cos( [combs_vat_] *3.14/180))</t>
  </si>
  <si>
    <t>1/(Cos( [combew_vat] *3.14/180))</t>
  </si>
  <si>
    <t>Process 33 A</t>
  </si>
  <si>
    <t>add field slopearea (double)</t>
  </si>
  <si>
    <t>Calculates the area of the polygons taking slope into consideration.</t>
  </si>
  <si>
    <t>Process 33 B</t>
  </si>
  <si>
    <t>flatarea * slopeconv</t>
  </si>
  <si>
    <t>Process 34 A</t>
  </si>
  <si>
    <t>select and export</t>
  </si>
  <si>
    <t>combs_slpclip10</t>
  </si>
  <si>
    <t>Selects only the polygons with at least 10 contiguous square meters of buildable area. Only necessary for S and EW datasets.</t>
  </si>
  <si>
    <t>Process 34 B</t>
  </si>
  <si>
    <t>slopearea &gt;= 10</t>
  </si>
  <si>
    <t>combew_slpclip10</t>
  </si>
  <si>
    <t>Note</t>
  </si>
  <si>
    <t>Summary</t>
  </si>
  <si>
    <t>select and export city zips</t>
  </si>
  <si>
    <t>Displays only the zip codes that have a portion of their area within the LiDAR extent.</t>
  </si>
  <si>
    <t>From shapefile ZIP.shp located at: Z:\GIS_Data_Catalog\NAM\Country\US\base\ZIPs\O263761Q_4_11_2012\ZIP.shp</t>
  </si>
  <si>
    <t>Z:\GIS_Data_Catalog\NAM\Country\US\base\ZIPs\O263761Q_4_11_2012\ZIP.shp</t>
  </si>
  <si>
    <t>zips</t>
  </si>
  <si>
    <t>Process 35</t>
  </si>
  <si>
    <t>Building layer</t>
  </si>
  <si>
    <t>city_2d_building</t>
  </si>
  <si>
    <t>bldg</t>
  </si>
  <si>
    <t>Process 36</t>
  </si>
  <si>
    <t>minimum bounding geometry</t>
  </si>
  <si>
    <t>minboundgeom</t>
  </si>
  <si>
    <t>Draws a single polygon around the entire area covered by the building footprints</t>
  </si>
  <si>
    <t>convex hull, input = buildings, group option = ALL</t>
  </si>
  <si>
    <t>Process 37</t>
  </si>
  <si>
    <t xml:space="preserve">Clip </t>
  </si>
  <si>
    <t>clip zip file of a city basedon minboundgeom</t>
  </si>
  <si>
    <t xml:space="preserve">intersect </t>
  </si>
  <si>
    <t>zip, minboundgeom</t>
  </si>
  <si>
    <t>nzip</t>
  </si>
  <si>
    <t>Process 38</t>
  </si>
  <si>
    <t>Change Projection of nzip file</t>
  </si>
  <si>
    <t>clip zip file to UTM of city UTM zone area</t>
  </si>
  <si>
    <t>Project</t>
  </si>
  <si>
    <t>zip_utm</t>
  </si>
  <si>
    <t>Proecess 39</t>
  </si>
  <si>
    <t>add field area_zip (double)</t>
  </si>
  <si>
    <t>Calculates the area of the entire zip code.</t>
  </si>
  <si>
    <t>Process 40</t>
  </si>
  <si>
    <t>intersect</t>
  </si>
  <si>
    <t>Divides the LiDAR extent into zip codes.</t>
  </si>
  <si>
    <t>zip_utm, minimum bounding geometry</t>
  </si>
  <si>
    <t>zip_utm, minboundgeom</t>
  </si>
  <si>
    <t>zips_intersect</t>
  </si>
  <si>
    <t>Process 41</t>
  </si>
  <si>
    <t>add field area_int (double)</t>
  </si>
  <si>
    <t>Calculates the area of the portion of the zip code that falls within the LiDAR extent.</t>
  </si>
  <si>
    <t>calculate the area of the intersected file</t>
  </si>
  <si>
    <t>Process 42</t>
  </si>
  <si>
    <t>add field zip_pct (double)</t>
  </si>
  <si>
    <t>Calculates the percentage of the zip code area that is within the LiDAR extent.</t>
  </si>
  <si>
    <t>area_int/area_zip</t>
  </si>
  <si>
    <t>Process 43</t>
  </si>
  <si>
    <t>add field bldgarea (double)</t>
  </si>
  <si>
    <t>Calculates the area of each building footrprint.</t>
  </si>
  <si>
    <t>calculate flat area of the building rooftops</t>
  </si>
  <si>
    <t>Process 44</t>
  </si>
  <si>
    <t>spatial join</t>
  </si>
  <si>
    <t>zips_intersect, bldg</t>
  </si>
  <si>
    <t>zips_bldg</t>
  </si>
  <si>
    <t>Sums the total number of buildings and area in each zip code</t>
  </si>
  <si>
    <t>join buildings to zips_intersect: sum</t>
  </si>
  <si>
    <t>Process 45</t>
  </si>
  <si>
    <t>Joins the building data to the combined slope data.</t>
  </si>
  <si>
    <t>buildings to comb_slp_clip</t>
  </si>
  <si>
    <t>buildings, combew_slpclip</t>
  </si>
  <si>
    <t>combew_bldg</t>
  </si>
  <si>
    <t>given the attributes of the polygon it falls completely inside</t>
  </si>
  <si>
    <t>buildings, combs_slpclip</t>
  </si>
  <si>
    <t>combs_bldg</t>
  </si>
  <si>
    <t>buildings, combew_slpclip10</t>
  </si>
  <si>
    <t>combew_bldg10</t>
  </si>
  <si>
    <t>buildings, combs_slpclip10</t>
  </si>
  <si>
    <t>combs_bldg10</t>
  </si>
  <si>
    <t>Process 46</t>
  </si>
  <si>
    <t>Dissolves the joined building/slope data at the building ID level to result in building-level statistics.</t>
  </si>
  <si>
    <t>dissolve on building FID (FID_2) with stats: bldgarea (mean); slope (mean); flat_area (sum); slp_conv (mean); slope_area (sum)</t>
  </si>
  <si>
    <t>combew_bldgdissolve</t>
  </si>
  <si>
    <t>create multipart features</t>
  </si>
  <si>
    <t>combs_bldgdissolve</t>
  </si>
  <si>
    <t>combew_bldgdissolve10</t>
  </si>
  <si>
    <t>combs_bldgdissolve10</t>
  </si>
  <si>
    <t>Process 47</t>
  </si>
  <si>
    <t>comb_bldg_dissolve to zips</t>
  </si>
  <si>
    <t>Aggregates to zip code level.</t>
  </si>
  <si>
    <t>given a summery of numeric attributes: average, sum</t>
  </si>
  <si>
    <t>combew_bldg_dissolve, zips_intersect</t>
  </si>
  <si>
    <t>zip_combew</t>
  </si>
  <si>
    <t>mean of Mean_Building_Area</t>
  </si>
  <si>
    <t>combs_bldg_dissolve, zips_intersect</t>
  </si>
  <si>
    <t>zip_combs</t>
  </si>
  <si>
    <t>mean of Mean_SLP</t>
  </si>
  <si>
    <t>combew_bldg_dissolve10, zips_intersect</t>
  </si>
  <si>
    <t>zip_combew10</t>
  </si>
  <si>
    <t>Sum of SUM_flatarea</t>
  </si>
  <si>
    <t>combs_bldg_dissolve10, zips_intersect</t>
  </si>
  <si>
    <t>zip_combs10</t>
  </si>
  <si>
    <t>Mean of MEAN_slopeconv</t>
  </si>
  <si>
    <t>Sum of the SUM_slopearea</t>
  </si>
  <si>
    <t>Process 48</t>
  </si>
  <si>
    <t>repair geometry</t>
  </si>
  <si>
    <t>Process 49</t>
  </si>
  <si>
    <t>Intersect</t>
  </si>
  <si>
    <t>developable_planes</t>
  </si>
  <si>
    <t>Repairs any slivers and insufficient topology in the combined datasets</t>
  </si>
  <si>
    <t>Intersects the combined east/west dataset with the final aspect file to get a final developable planes dataset with both slope and aspet values displayed.</t>
  </si>
  <si>
    <t>Barre Montpelier, VT</t>
  </si>
  <si>
    <t>Yes</t>
  </si>
  <si>
    <t>No</t>
  </si>
  <si>
    <t>city</t>
  </si>
  <si>
    <t>Equinox</t>
  </si>
  <si>
    <t>Solar Noon</t>
  </si>
  <si>
    <t>DST</t>
  </si>
  <si>
    <t>Adjust Solar Noon</t>
  </si>
  <si>
    <t>Length of Day</t>
  </si>
  <si>
    <t>% needed for 80% Generation</t>
  </si>
  <si>
    <t>Production Length of Day</t>
  </si>
  <si>
    <t>Annual Average Hours Needed: Month</t>
  </si>
  <si>
    <t>ArcMap Threshold</t>
  </si>
  <si>
    <t>Note: Make sure "HILLFINAL" value is specific to each city; see "HillshadeThreshold" tab</t>
  </si>
  <si>
    <r>
      <t>( "aspfinal" = 0 OR "aspfinal" = 4 OR "aspfinal" = 5 OR "aspfinal" = 6) AND "HILLFINAL" &gt;</t>
    </r>
    <r>
      <rPr>
        <sz val="11"/>
        <color rgb="FFFF0000"/>
        <rFont val="Calibri"/>
        <family val="2"/>
        <scheme val="minor"/>
      </rPr>
      <t xml:space="preserve"> 14.3</t>
    </r>
  </si>
  <si>
    <r>
      <t xml:space="preserve">( "aspfinal" = 0 OR "aspfinal" = 3 OR "aspfinal" = 4 OR "aspfinal" = 5 OR "aspfinal" = 6 OR "aspfinal" = 7 ) AND "HILLFINAL" &gt; </t>
    </r>
    <r>
      <rPr>
        <sz val="11"/>
        <color rgb="FFFF0000"/>
        <rFont val="Calibri"/>
        <family val="2"/>
        <scheme val="minor"/>
      </rPr>
      <t>14.3</t>
    </r>
  </si>
  <si>
    <t>Uses the altitude and azimuth of the sun to model shadows based on the elevation (reflective surface or first return LiDAR raster).</t>
  </si>
  <si>
    <t>Spokane, WA</t>
  </si>
  <si>
    <t>Albany, NY</t>
  </si>
  <si>
    <t>Albuquerque, NM</t>
  </si>
  <si>
    <t>Allentown, PA</t>
  </si>
  <si>
    <t>Amarillo, TX</t>
  </si>
  <si>
    <t>Anaheim, CA</t>
  </si>
  <si>
    <t>Anchorage, AK</t>
  </si>
  <si>
    <t>Arnold AFB, MO</t>
  </si>
  <si>
    <t>Atlanta, GA</t>
  </si>
  <si>
    <t>Augusta, GA</t>
  </si>
  <si>
    <t>Augusta, ME</t>
  </si>
  <si>
    <t>Austin, TX</t>
  </si>
  <si>
    <t>Bakersfield, CA</t>
  </si>
  <si>
    <t>Baltimore, MD</t>
  </si>
  <si>
    <t>Baton Rouge, LA</t>
  </si>
  <si>
    <t>Birmingham, AL</t>
  </si>
  <si>
    <t>Bismarck, ND</t>
  </si>
  <si>
    <t>Boise, ID</t>
  </si>
  <si>
    <t>Boston, MA</t>
  </si>
  <si>
    <t>Bridgeport, CT</t>
  </si>
  <si>
    <t>Buffalo, NY</t>
  </si>
  <si>
    <t>Cape Canaveral, FL</t>
  </si>
  <si>
    <t>Carson City, NV</t>
  </si>
  <si>
    <t>Charleston, SC</t>
  </si>
  <si>
    <t>Charleston, WV</t>
  </si>
  <si>
    <t>Charlotte, NC</t>
  </si>
  <si>
    <t>Cheyenne, WY</t>
  </si>
  <si>
    <t>Chicago, IL</t>
  </si>
  <si>
    <t>Cincinnati, OHI</t>
  </si>
  <si>
    <t>Colorado Springs, CO</t>
  </si>
  <si>
    <t>Columbia, SC</t>
  </si>
  <si>
    <t>Columbus, GA</t>
  </si>
  <si>
    <t>Columbus, OH</t>
  </si>
  <si>
    <t>Concord, NH</t>
  </si>
  <si>
    <t>Dallas, TX</t>
  </si>
  <si>
    <t>Dayton, OH</t>
  </si>
  <si>
    <t>Denver, CO</t>
  </si>
  <si>
    <t>Des Moines, IA</t>
  </si>
  <si>
    <t>Dover, DE</t>
  </si>
  <si>
    <t>El Paso, TX</t>
  </si>
  <si>
    <t>Flint, MI</t>
  </si>
  <si>
    <t>Fort Wayne, IN</t>
  </si>
  <si>
    <t>Fresno, CA</t>
  </si>
  <si>
    <t>Grand Rapids, MI</t>
  </si>
  <si>
    <t>Greensboro, NC</t>
  </si>
  <si>
    <t>Hartford, CT</t>
  </si>
  <si>
    <t>Harrisburg, PA</t>
  </si>
  <si>
    <t>Helena, MT</t>
  </si>
  <si>
    <t>Honolulu, HI</t>
  </si>
  <si>
    <t>Houston, TX</t>
  </si>
  <si>
    <t>Huntsville, AL</t>
  </si>
  <si>
    <t>Indianapolis, IN</t>
  </si>
  <si>
    <t>Jackson, MS</t>
  </si>
  <si>
    <t>Jacksonville, FL</t>
  </si>
  <si>
    <t>Jefferson City, MO</t>
  </si>
  <si>
    <t>Kansas City, MO</t>
  </si>
  <si>
    <t>La Guardia &amp; JFK, NY</t>
  </si>
  <si>
    <t>Lancaster, PA</t>
  </si>
  <si>
    <t>Lansing, MI</t>
  </si>
  <si>
    <t>Las Vegas, NV</t>
  </si>
  <si>
    <t>Lincoln, NE</t>
  </si>
  <si>
    <t>Little Rock, AR</t>
  </si>
  <si>
    <t>Los Angeles, CA</t>
  </si>
  <si>
    <t>Louisville, KY</t>
  </si>
  <si>
    <t>Lubbock, TX</t>
  </si>
  <si>
    <t>Madison, WI</t>
  </si>
  <si>
    <t>Manhattan, NY</t>
  </si>
  <si>
    <t>McAllen, TX</t>
  </si>
  <si>
    <t>Miami, FL</t>
  </si>
  <si>
    <t>Milwaukee, WI</t>
  </si>
  <si>
    <t>Minneapolis, MN</t>
  </si>
  <si>
    <t>Mobile, AL</t>
  </si>
  <si>
    <t>Modesto, CA</t>
  </si>
  <si>
    <t>Montgomery, AL</t>
  </si>
  <si>
    <t>Newark NJ</t>
  </si>
  <si>
    <t>New Haven, CT</t>
  </si>
  <si>
    <t>New Orleans, LA</t>
  </si>
  <si>
    <t>New York City, NY</t>
  </si>
  <si>
    <t>Norfolk, Hampton, &amp; Newport News, VA</t>
  </si>
  <si>
    <t>Oklahoma City, OK</t>
  </si>
  <si>
    <t>Olympia, WA</t>
  </si>
  <si>
    <t>Omaha, NE</t>
  </si>
  <si>
    <t>Orlando, FL</t>
  </si>
  <si>
    <t>Oxnard, CA</t>
  </si>
  <si>
    <t>Palm Bay, FL</t>
  </si>
  <si>
    <t>Pensacola, FL</t>
  </si>
  <si>
    <t>Philadelphia, PA</t>
  </si>
  <si>
    <t>Pierre, SD</t>
  </si>
  <si>
    <t>Pittsburgh, PA</t>
  </si>
  <si>
    <t>Providence, RI</t>
  </si>
  <si>
    <t>Raleigh Durham, NC</t>
  </si>
  <si>
    <t>Reno, NV</t>
  </si>
  <si>
    <t>Richmond, VA</t>
  </si>
  <si>
    <t>Rochester, NY</t>
  </si>
  <si>
    <t>Salem, OR</t>
  </si>
  <si>
    <t>San Antonio, TX</t>
  </si>
  <si>
    <t>San Bernadino &amp; Riverside, CA</t>
  </si>
  <si>
    <t>San Diego, CA</t>
  </si>
  <si>
    <t>San Francisco, CA</t>
  </si>
  <si>
    <t>San Juan, PR</t>
  </si>
  <si>
    <t>Santa Fe, NM</t>
  </si>
  <si>
    <t>Sarasota, FL</t>
  </si>
  <si>
    <t>Scranton, PA</t>
  </si>
  <si>
    <t>Seattle, WA</t>
  </si>
  <si>
    <t>Shreveport, LA</t>
  </si>
  <si>
    <t>Springfield, IL</t>
  </si>
  <si>
    <t>Springfield, MA</t>
  </si>
  <si>
    <t>St. Louis, MO</t>
  </si>
  <si>
    <t>Stockton, CA</t>
  </si>
  <si>
    <t>Syracuse, NY</t>
  </si>
  <si>
    <t>Tallahassee, FL</t>
  </si>
  <si>
    <t>Tampa Bay, FL</t>
  </si>
  <si>
    <t>Toledo, OH</t>
  </si>
  <si>
    <t>Topeka, KS</t>
  </si>
  <si>
    <t>Trenton, NJ</t>
  </si>
  <si>
    <t>Tucson, AZ</t>
  </si>
  <si>
    <t>Tulsa, OK</t>
  </si>
  <si>
    <t>Washington, DC</t>
  </si>
  <si>
    <t>Winston Salem, NC</t>
  </si>
  <si>
    <t>Worcester, MA</t>
  </si>
  <si>
    <t>Youngstown, OH</t>
  </si>
  <si>
    <t>Sacramento, CA</t>
  </si>
  <si>
    <t>Portland, OR</t>
  </si>
  <si>
    <t>Cleveland, OH</t>
  </si>
  <si>
    <t>Corpus Christ, TX</t>
  </si>
  <si>
    <t>Corpus Christi, TX</t>
  </si>
  <si>
    <t>Detroit, MI</t>
  </si>
  <si>
    <t>Frankfort, KY</t>
  </si>
  <si>
    <t>Lexington, KY</t>
  </si>
  <si>
    <t>Mission Viejo, CA</t>
  </si>
  <si>
    <t>Phoenix, AZ</t>
  </si>
  <si>
    <t>Poughkeepsie, NY</t>
  </si>
  <si>
    <t>Salt Lake City, UT</t>
  </si>
  <si>
    <t>Wichita, KS</t>
  </si>
  <si>
    <t>Boulder,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</si>
</sst>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249977111117893"/>
        <bgColor indexed="64"/>
      </patternFill>
    </fill>
  </fills>
  <borders count="6">
    <border>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s>
  <cellStyleXfs count="1">
    <xf numFmtId="0" fontId="0" fillId="0" borderId="0"/>
  </cellStyleXfs>
  <cellXfs count="63">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vertical="top" wrapText="1"/>
    </xf>
    <xf numFmtId="49" fontId="0" fillId="0" borderId="0" xfId="0" applyNumberFormat="1"/>
    <xf numFmtId="0" fontId="0" fillId="0" borderId="0" xfId="0" applyFill="1"/>
    <xf numFmtId="0" fontId="3" fillId="0" borderId="0" xfId="0" applyFont="1"/>
    <xf numFmtId="0" fontId="1" fillId="0" borderId="0" xfId="0" applyFont="1"/>
    <xf numFmtId="0" fontId="0" fillId="2" borderId="0" xfId="0" applyFill="1"/>
    <xf numFmtId="0" fontId="0" fillId="2" borderId="0" xfId="0" applyFill="1" applyAlignment="1">
      <alignment vertical="top" wrapText="1"/>
    </xf>
    <xf numFmtId="0" fontId="0" fillId="3" borderId="0" xfId="0" applyFill="1"/>
    <xf numFmtId="0" fontId="0" fillId="3" borderId="0" xfId="0" applyFill="1" applyAlignment="1">
      <alignment vertical="top" wrapText="1"/>
    </xf>
    <xf numFmtId="0" fontId="0" fillId="4" borderId="0" xfId="0" applyFill="1"/>
    <xf numFmtId="0" fontId="0" fillId="4" borderId="0" xfId="0" applyFill="1" applyAlignment="1">
      <alignment vertical="top" wrapText="1"/>
    </xf>
    <xf numFmtId="0" fontId="0" fillId="5" borderId="0" xfId="0" applyFill="1"/>
    <xf numFmtId="0" fontId="0" fillId="5" borderId="0" xfId="0" applyFill="1" applyAlignment="1">
      <alignment vertical="top" wrapText="1"/>
    </xf>
    <xf numFmtId="0" fontId="0" fillId="6" borderId="0" xfId="0" applyFill="1"/>
    <xf numFmtId="0" fontId="0" fillId="6" borderId="0" xfId="0" applyFill="1" applyAlignment="1">
      <alignment vertical="top" wrapText="1"/>
    </xf>
    <xf numFmtId="0" fontId="0" fillId="0" borderId="1" xfId="0" applyBorder="1" applyAlignment="1">
      <alignment horizontal="center"/>
    </xf>
    <xf numFmtId="16" fontId="4" fillId="0" borderId="2" xfId="0" applyNumberFormat="1" applyFont="1" applyBorder="1" applyAlignment="1">
      <alignment horizontal="center"/>
    </xf>
    <xf numFmtId="20" fontId="0" fillId="0" borderId="2" xfId="0" applyNumberFormat="1" applyBorder="1" applyAlignment="1">
      <alignment horizontal="center"/>
    </xf>
    <xf numFmtId="20" fontId="4" fillId="0" borderId="2" xfId="0" applyNumberFormat="1" applyFont="1" applyBorder="1" applyAlignment="1">
      <alignment horizontal="center"/>
    </xf>
    <xf numFmtId="20" fontId="4" fillId="0" borderId="2" xfId="0" applyNumberFormat="1" applyFont="1" applyFill="1" applyBorder="1" applyAlignment="1">
      <alignment horizontal="center"/>
    </xf>
    <xf numFmtId="21" fontId="0" fillId="0" borderId="2" xfId="0" applyNumberFormat="1" applyBorder="1" applyAlignment="1">
      <alignment horizontal="center"/>
    </xf>
    <xf numFmtId="21" fontId="4" fillId="0" borderId="2" xfId="0" applyNumberFormat="1" applyFont="1" applyBorder="1" applyAlignment="1">
      <alignment horizontal="center"/>
    </xf>
    <xf numFmtId="0" fontId="0" fillId="0" borderId="0" xfId="0" applyBorder="1" applyAlignment="1">
      <alignment horizontal="center"/>
    </xf>
    <xf numFmtId="0" fontId="0" fillId="0" borderId="3" xfId="0" applyBorder="1" applyAlignment="1">
      <alignment horizontal="center"/>
    </xf>
    <xf numFmtId="16" fontId="4" fillId="0" borderId="4" xfId="0" applyNumberFormat="1" applyFont="1" applyBorder="1" applyAlignment="1">
      <alignment horizontal="center"/>
    </xf>
    <xf numFmtId="20" fontId="0" fillId="0" borderId="4" xfId="0" applyNumberFormat="1" applyBorder="1" applyAlignment="1">
      <alignment horizontal="center"/>
    </xf>
    <xf numFmtId="20" fontId="4" fillId="0" borderId="4" xfId="0" applyNumberFormat="1" applyFont="1" applyBorder="1" applyAlignment="1">
      <alignment horizontal="center"/>
    </xf>
    <xf numFmtId="20" fontId="4" fillId="0" borderId="4" xfId="0" applyNumberFormat="1" applyFont="1" applyFill="1" applyBorder="1" applyAlignment="1">
      <alignment horizontal="center"/>
    </xf>
    <xf numFmtId="21" fontId="0" fillId="0" borderId="4" xfId="0" applyNumberFormat="1" applyBorder="1" applyAlignment="1">
      <alignment horizontal="center"/>
    </xf>
    <xf numFmtId="21" fontId="4" fillId="0" borderId="4" xfId="0" applyNumberFormat="1" applyFont="1" applyBorder="1" applyAlignment="1">
      <alignment horizontal="center"/>
    </xf>
    <xf numFmtId="0" fontId="5" fillId="0" borderId="0" xfId="0" applyFont="1"/>
    <xf numFmtId="0" fontId="4" fillId="0" borderId="0" xfId="0" applyFont="1" applyBorder="1" applyAlignment="1">
      <alignment horizontal="center"/>
    </xf>
    <xf numFmtId="164" fontId="4" fillId="0" borderId="0" xfId="0" applyNumberFormat="1" applyFont="1" applyBorder="1" applyAlignment="1">
      <alignment horizontal="center"/>
    </xf>
    <xf numFmtId="2" fontId="5" fillId="0" borderId="0" xfId="0" applyNumberFormat="1" applyFont="1" applyBorder="1" applyAlignment="1">
      <alignment horizontal="center"/>
    </xf>
    <xf numFmtId="164" fontId="4" fillId="0" borderId="2" xfId="0" applyNumberFormat="1" applyFont="1" applyBorder="1" applyAlignment="1">
      <alignment horizontal="center"/>
    </xf>
    <xf numFmtId="21" fontId="0" fillId="0" borderId="0" xfId="0" applyNumberFormat="1" applyBorder="1" applyAlignment="1">
      <alignment horizontal="center"/>
    </xf>
    <xf numFmtId="164" fontId="4" fillId="0" borderId="4" xfId="0" applyNumberFormat="1" applyFont="1" applyBorder="1" applyAlignment="1">
      <alignment horizontal="center"/>
    </xf>
    <xf numFmtId="0" fontId="0" fillId="0" borderId="5" xfId="0" applyBorder="1" applyAlignment="1">
      <alignment horizontal="center"/>
    </xf>
    <xf numFmtId="16" fontId="4" fillId="0" borderId="0" xfId="0" applyNumberFormat="1" applyFont="1" applyBorder="1" applyAlignment="1">
      <alignment horizontal="center"/>
    </xf>
    <xf numFmtId="20" fontId="0" fillId="0" borderId="0" xfId="0" applyNumberFormat="1" applyBorder="1" applyAlignment="1">
      <alignment horizontal="center"/>
    </xf>
    <xf numFmtId="20" fontId="4" fillId="0" borderId="0" xfId="0" applyNumberFormat="1" applyFont="1" applyBorder="1" applyAlignment="1">
      <alignment horizontal="center"/>
    </xf>
    <xf numFmtId="20" fontId="4" fillId="0" borderId="0" xfId="0" applyNumberFormat="1" applyFont="1" applyFill="1" applyBorder="1" applyAlignment="1">
      <alignment horizontal="center"/>
    </xf>
    <xf numFmtId="21" fontId="4" fillId="0" borderId="0" xfId="0" applyNumberFormat="1" applyFont="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64" fontId="0" fillId="0" borderId="0" xfId="0" applyNumberFormat="1" applyBorder="1" applyAlignment="1">
      <alignment horizontal="center"/>
    </xf>
    <xf numFmtId="16" fontId="4" fillId="0" borderId="4" xfId="0" applyNumberFormat="1" applyFont="1" applyFill="1" applyBorder="1" applyAlignment="1">
      <alignment horizontal="center"/>
    </xf>
    <xf numFmtId="20" fontId="0" fillId="0" borderId="4" xfId="0" applyNumberFormat="1" applyFill="1" applyBorder="1" applyAlignment="1">
      <alignment horizontal="center"/>
    </xf>
    <xf numFmtId="21" fontId="0" fillId="0" borderId="4" xfId="0" applyNumberFormat="1" applyFill="1" applyBorder="1" applyAlignment="1">
      <alignment horizontal="center"/>
    </xf>
    <xf numFmtId="0" fontId="0" fillId="0" borderId="5" xfId="0" applyFill="1" applyBorder="1" applyAlignment="1">
      <alignment horizontal="center"/>
    </xf>
    <xf numFmtId="16" fontId="4" fillId="0" borderId="2" xfId="0" applyNumberFormat="1" applyFont="1" applyFill="1" applyBorder="1" applyAlignment="1">
      <alignment horizontal="center"/>
    </xf>
    <xf numFmtId="20" fontId="0" fillId="0" borderId="2" xfId="0" applyNumberFormat="1" applyFill="1" applyBorder="1" applyAlignment="1">
      <alignment horizontal="center"/>
    </xf>
    <xf numFmtId="21" fontId="0" fillId="0" borderId="2" xfId="0" applyNumberFormat="1" applyFill="1" applyBorder="1" applyAlignment="1">
      <alignment horizontal="center"/>
    </xf>
    <xf numFmtId="0" fontId="0" fillId="0" borderId="0" xfId="0" applyAlignment="1">
      <alignment vertical="top" wrapText="1"/>
    </xf>
    <xf numFmtId="0" fontId="0" fillId="0" borderId="1"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1" xfId="0" applyFill="1" applyBorder="1" applyAlignment="1">
      <alignment horizontal="center" vertical="center" textRotation="90" wrapText="1"/>
    </xf>
    <xf numFmtId="0" fontId="0" fillId="0" borderId="3" xfId="0" applyFill="1" applyBorder="1" applyAlignment="1">
      <alignment horizontal="center" vertical="center" textRotation="90" wrapText="1"/>
    </xf>
    <xf numFmtId="0" fontId="0" fillId="0" borderId="5" xfId="0" applyBorder="1" applyAlignment="1">
      <alignment horizontal="center" vertical="center" textRotation="90" wrapText="1"/>
    </xf>
    <xf numFmtId="0" fontId="0" fillId="0" borderId="5" xfId="0" applyFill="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9"/>
  <sheetViews>
    <sheetView zoomScale="80" zoomScaleNormal="80" workbookViewId="0">
      <pane ySplit="1" topLeftCell="A2" activePane="bottomLeft" state="frozen"/>
      <selection pane="bottomLeft" activeCell="J13" sqref="J13"/>
    </sheetView>
  </sheetViews>
  <sheetFormatPr baseColWidth="10" defaultColWidth="8.83203125" defaultRowHeight="15" x14ac:dyDescent="0.2"/>
  <cols>
    <col min="1" max="1" width="35" customWidth="1"/>
    <col min="3" max="3" width="12" customWidth="1"/>
    <col min="4" max="4" width="17.6640625" customWidth="1"/>
    <col min="5" max="5" width="58.5" customWidth="1"/>
    <col min="6" max="6" width="88.5" customWidth="1"/>
    <col min="7" max="7" width="36.6640625" customWidth="1"/>
    <col min="8" max="8" width="32.83203125" customWidth="1"/>
    <col min="9" max="9" width="17" bestFit="1" customWidth="1"/>
    <col min="10" max="10" width="80.33203125" style="3" customWidth="1"/>
  </cols>
  <sheetData>
    <row r="1" spans="1:10" ht="16" x14ac:dyDescent="0.2">
      <c r="A1" s="1" t="s">
        <v>0</v>
      </c>
      <c r="B1" s="1" t="s">
        <v>1</v>
      </c>
      <c r="C1" s="1" t="s">
        <v>2</v>
      </c>
      <c r="D1" s="1" t="s">
        <v>3</v>
      </c>
      <c r="E1" s="1"/>
      <c r="F1" s="1" t="s">
        <v>4</v>
      </c>
      <c r="G1" s="1" t="s">
        <v>5</v>
      </c>
      <c r="H1" s="1" t="s">
        <v>6</v>
      </c>
      <c r="I1" s="1" t="s">
        <v>7</v>
      </c>
      <c r="J1" s="2" t="s">
        <v>8</v>
      </c>
    </row>
    <row r="2" spans="1:10" ht="16" x14ac:dyDescent="0.2">
      <c r="C2" s="33" t="s">
        <v>9</v>
      </c>
      <c r="D2" s="1"/>
      <c r="E2" s="1"/>
      <c r="F2" s="1"/>
      <c r="G2" s="1"/>
      <c r="H2" s="1"/>
      <c r="I2" s="1"/>
      <c r="J2" s="3" t="s">
        <v>10</v>
      </c>
    </row>
    <row r="3" spans="1:10" x14ac:dyDescent="0.2">
      <c r="C3" s="1"/>
      <c r="D3" s="1"/>
      <c r="E3" s="1"/>
      <c r="F3" s="1"/>
      <c r="G3" s="1"/>
      <c r="H3" s="1"/>
      <c r="I3" s="1"/>
    </row>
    <row r="4" spans="1:10" x14ac:dyDescent="0.2">
      <c r="A4" t="s">
        <v>11</v>
      </c>
      <c r="B4" t="s">
        <v>12</v>
      </c>
      <c r="C4" t="s">
        <v>13</v>
      </c>
      <c r="D4" t="s">
        <v>14</v>
      </c>
      <c r="F4" t="s">
        <v>15</v>
      </c>
      <c r="G4" t="s">
        <v>16</v>
      </c>
      <c r="H4" s="4" t="s">
        <v>17</v>
      </c>
      <c r="I4" s="4" t="s">
        <v>18</v>
      </c>
      <c r="J4" s="56" t="s">
        <v>352</v>
      </c>
    </row>
    <row r="5" spans="1:10" x14ac:dyDescent="0.2">
      <c r="E5" t="s">
        <v>19</v>
      </c>
      <c r="H5" s="4" t="s">
        <v>20</v>
      </c>
      <c r="I5" s="4" t="s">
        <v>18</v>
      </c>
      <c r="J5" s="56"/>
    </row>
    <row r="6" spans="1:10" x14ac:dyDescent="0.2">
      <c r="E6" s="5" t="s">
        <v>21</v>
      </c>
      <c r="H6" s="4" t="s">
        <v>22</v>
      </c>
      <c r="I6" s="4" t="s">
        <v>18</v>
      </c>
      <c r="J6" s="56"/>
    </row>
    <row r="7" spans="1:10" x14ac:dyDescent="0.2">
      <c r="E7" s="5" t="s">
        <v>23</v>
      </c>
      <c r="H7" s="4" t="s">
        <v>24</v>
      </c>
      <c r="I7" s="4" t="s">
        <v>18</v>
      </c>
      <c r="J7" s="56"/>
    </row>
    <row r="8" spans="1:10" x14ac:dyDescent="0.2">
      <c r="E8" s="5" t="s">
        <v>25</v>
      </c>
      <c r="H8" s="4" t="s">
        <v>26</v>
      </c>
      <c r="I8" s="4" t="s">
        <v>18</v>
      </c>
      <c r="J8" s="56"/>
    </row>
    <row r="9" spans="1:10" x14ac:dyDescent="0.2">
      <c r="E9" s="5"/>
      <c r="H9" s="4" t="s">
        <v>27</v>
      </c>
      <c r="I9" s="4" t="s">
        <v>18</v>
      </c>
      <c r="J9" s="56"/>
    </row>
    <row r="10" spans="1:10" x14ac:dyDescent="0.2">
      <c r="E10" s="5"/>
      <c r="H10" s="4" t="s">
        <v>28</v>
      </c>
      <c r="I10" s="4" t="s">
        <v>18</v>
      </c>
      <c r="J10" s="56"/>
    </row>
    <row r="11" spans="1:10" x14ac:dyDescent="0.2">
      <c r="E11" s="5"/>
      <c r="H11" s="4" t="s">
        <v>29</v>
      </c>
      <c r="I11" s="4" t="s">
        <v>18</v>
      </c>
      <c r="J11" s="56"/>
    </row>
    <row r="12" spans="1:10" x14ac:dyDescent="0.2">
      <c r="E12" s="5"/>
      <c r="H12" s="4" t="s">
        <v>30</v>
      </c>
      <c r="I12" s="4" t="s">
        <v>18</v>
      </c>
      <c r="J12" s="56"/>
    </row>
    <row r="13" spans="1:10" x14ac:dyDescent="0.2">
      <c r="E13" s="5"/>
    </row>
    <row r="14" spans="1:10" x14ac:dyDescent="0.2">
      <c r="A14" t="s">
        <v>31</v>
      </c>
      <c r="B14" t="s">
        <v>12</v>
      </c>
      <c r="C14" t="s">
        <v>13</v>
      </c>
      <c r="D14" t="s">
        <v>32</v>
      </c>
      <c r="F14" t="s">
        <v>33</v>
      </c>
      <c r="G14" s="4" t="s">
        <v>20</v>
      </c>
      <c r="H14" s="4" t="s">
        <v>34</v>
      </c>
      <c r="I14" s="4" t="s">
        <v>18</v>
      </c>
      <c r="J14" s="56" t="s">
        <v>35</v>
      </c>
    </row>
    <row r="15" spans="1:10" x14ac:dyDescent="0.2">
      <c r="E15" s="6" t="s">
        <v>36</v>
      </c>
      <c r="H15" s="4" t="s">
        <v>30</v>
      </c>
      <c r="I15" s="4" t="s">
        <v>18</v>
      </c>
      <c r="J15" s="56"/>
    </row>
    <row r="16" spans="1:10" x14ac:dyDescent="0.2">
      <c r="E16" s="6" t="s">
        <v>37</v>
      </c>
      <c r="J16" s="56"/>
    </row>
    <row r="17" spans="1:10" x14ac:dyDescent="0.2">
      <c r="E17" s="6" t="s">
        <v>38</v>
      </c>
      <c r="J17" s="56"/>
    </row>
    <row r="18" spans="1:10" x14ac:dyDescent="0.2">
      <c r="E18" s="6" t="s">
        <v>39</v>
      </c>
      <c r="J18" s="56"/>
    </row>
    <row r="19" spans="1:10" x14ac:dyDescent="0.2">
      <c r="E19" s="7"/>
    </row>
    <row r="20" spans="1:10" x14ac:dyDescent="0.2">
      <c r="A20" t="s">
        <v>40</v>
      </c>
      <c r="B20" t="s">
        <v>12</v>
      </c>
      <c r="C20" t="s">
        <v>13</v>
      </c>
      <c r="D20" t="s">
        <v>41</v>
      </c>
      <c r="G20" t="s">
        <v>42</v>
      </c>
      <c r="H20" s="4" t="s">
        <v>43</v>
      </c>
      <c r="I20" s="4" t="s">
        <v>18</v>
      </c>
      <c r="J20" s="56" t="s">
        <v>44</v>
      </c>
    </row>
    <row r="21" spans="1:10" x14ac:dyDescent="0.2">
      <c r="E21" t="s">
        <v>45</v>
      </c>
      <c r="H21" t="s">
        <v>46</v>
      </c>
      <c r="I21" s="4" t="s">
        <v>18</v>
      </c>
      <c r="J21" s="56"/>
    </row>
    <row r="22" spans="1:10" x14ac:dyDescent="0.2">
      <c r="H22" t="s">
        <v>47</v>
      </c>
      <c r="I22" s="4" t="s">
        <v>18</v>
      </c>
      <c r="J22" s="56"/>
    </row>
    <row r="23" spans="1:10" x14ac:dyDescent="0.2">
      <c r="H23" t="s">
        <v>48</v>
      </c>
      <c r="I23" s="4" t="s">
        <v>18</v>
      </c>
      <c r="J23" s="56"/>
    </row>
    <row r="25" spans="1:10" x14ac:dyDescent="0.2">
      <c r="A25" t="s">
        <v>49</v>
      </c>
      <c r="B25" t="s">
        <v>12</v>
      </c>
      <c r="C25" t="s">
        <v>13</v>
      </c>
      <c r="D25" t="s">
        <v>41</v>
      </c>
      <c r="G25" t="s">
        <v>50</v>
      </c>
      <c r="H25" t="s">
        <v>51</v>
      </c>
      <c r="I25" s="4" t="s">
        <v>18</v>
      </c>
      <c r="J25" s="56" t="s">
        <v>52</v>
      </c>
    </row>
    <row r="26" spans="1:10" x14ac:dyDescent="0.2">
      <c r="E26" t="s">
        <v>53</v>
      </c>
      <c r="J26" s="56"/>
    </row>
    <row r="27" spans="1:10" s="8" customFormat="1" x14ac:dyDescent="0.2">
      <c r="J27" s="9"/>
    </row>
    <row r="28" spans="1:10" x14ac:dyDescent="0.2">
      <c r="A28" t="s">
        <v>54</v>
      </c>
      <c r="B28" t="s">
        <v>12</v>
      </c>
      <c r="C28" t="s">
        <v>55</v>
      </c>
      <c r="D28" t="s">
        <v>56</v>
      </c>
      <c r="G28" t="s">
        <v>16</v>
      </c>
      <c r="H28" t="s">
        <v>57</v>
      </c>
      <c r="I28" t="s">
        <v>58</v>
      </c>
      <c r="J28" s="56" t="s">
        <v>59</v>
      </c>
    </row>
    <row r="29" spans="1:10" x14ac:dyDescent="0.2">
      <c r="E29" t="s">
        <v>60</v>
      </c>
      <c r="J29" s="56"/>
    </row>
    <row r="31" spans="1:10" ht="16" x14ac:dyDescent="0.2">
      <c r="A31" t="s">
        <v>61</v>
      </c>
      <c r="B31" t="s">
        <v>62</v>
      </c>
      <c r="C31" t="s">
        <v>55</v>
      </c>
      <c r="D31" t="s">
        <v>63</v>
      </c>
      <c r="G31" t="s">
        <v>64</v>
      </c>
      <c r="H31" t="s">
        <v>65</v>
      </c>
      <c r="I31" t="s">
        <v>58</v>
      </c>
      <c r="J31" s="3" t="s">
        <v>66</v>
      </c>
    </row>
    <row r="33" spans="1:10" ht="15" customHeight="1" x14ac:dyDescent="0.2">
      <c r="A33" t="s">
        <v>67</v>
      </c>
      <c r="B33" t="s">
        <v>12</v>
      </c>
      <c r="C33" t="s">
        <v>55</v>
      </c>
      <c r="D33" t="s">
        <v>68</v>
      </c>
      <c r="G33" t="s">
        <v>65</v>
      </c>
      <c r="H33" t="s">
        <v>69</v>
      </c>
      <c r="I33" t="s">
        <v>58</v>
      </c>
      <c r="J33" s="56" t="s">
        <v>70</v>
      </c>
    </row>
    <row r="34" spans="1:10" x14ac:dyDescent="0.2">
      <c r="E34" t="s">
        <v>71</v>
      </c>
      <c r="J34" s="56"/>
    </row>
    <row r="35" spans="1:10" x14ac:dyDescent="0.2">
      <c r="A35" t="s">
        <v>72</v>
      </c>
      <c r="B35" t="s">
        <v>12</v>
      </c>
      <c r="C35" t="s">
        <v>13</v>
      </c>
      <c r="D35" t="s">
        <v>41</v>
      </c>
      <c r="F35" t="s">
        <v>73</v>
      </c>
      <c r="G35" t="s">
        <v>74</v>
      </c>
      <c r="H35" t="s">
        <v>75</v>
      </c>
      <c r="I35" t="s">
        <v>58</v>
      </c>
      <c r="J35" s="56" t="s">
        <v>76</v>
      </c>
    </row>
    <row r="36" spans="1:10" ht="30" customHeight="1" x14ac:dyDescent="0.2">
      <c r="E36" t="s">
        <v>77</v>
      </c>
      <c r="J36" s="56"/>
    </row>
    <row r="38" spans="1:10" ht="17.25" customHeight="1" x14ac:dyDescent="0.2">
      <c r="A38" t="s">
        <v>78</v>
      </c>
      <c r="B38" t="s">
        <v>62</v>
      </c>
      <c r="C38" t="s">
        <v>55</v>
      </c>
      <c r="D38" t="s">
        <v>79</v>
      </c>
      <c r="F38" t="s">
        <v>80</v>
      </c>
      <c r="G38" t="s">
        <v>69</v>
      </c>
      <c r="H38" t="s">
        <v>81</v>
      </c>
      <c r="I38" t="s">
        <v>58</v>
      </c>
      <c r="J38" s="56" t="s">
        <v>82</v>
      </c>
    </row>
    <row r="39" spans="1:10" ht="17.25" customHeight="1" x14ac:dyDescent="0.2">
      <c r="E39" t="s">
        <v>83</v>
      </c>
      <c r="J39" s="56"/>
    </row>
    <row r="41" spans="1:10" ht="17.25" customHeight="1" x14ac:dyDescent="0.2">
      <c r="A41" t="s">
        <v>84</v>
      </c>
      <c r="B41" t="s">
        <v>62</v>
      </c>
      <c r="C41" t="s">
        <v>55</v>
      </c>
      <c r="D41" t="s">
        <v>79</v>
      </c>
      <c r="F41" t="s">
        <v>80</v>
      </c>
      <c r="G41" t="s">
        <v>81</v>
      </c>
      <c r="H41" t="s">
        <v>85</v>
      </c>
      <c r="I41" t="s">
        <v>58</v>
      </c>
      <c r="J41" s="56" t="s">
        <v>86</v>
      </c>
    </row>
    <row r="42" spans="1:10" ht="17.25" customHeight="1" x14ac:dyDescent="0.2">
      <c r="E42" t="s">
        <v>83</v>
      </c>
      <c r="J42" s="56"/>
    </row>
    <row r="44" spans="1:10" s="10" customFormat="1" x14ac:dyDescent="0.2">
      <c r="J44" s="11"/>
    </row>
    <row r="46" spans="1:10" ht="16" x14ac:dyDescent="0.2">
      <c r="A46" t="s">
        <v>87</v>
      </c>
      <c r="B46" t="s">
        <v>12</v>
      </c>
      <c r="C46" t="s">
        <v>88</v>
      </c>
      <c r="D46" t="s">
        <v>89</v>
      </c>
      <c r="G46" t="s">
        <v>16</v>
      </c>
      <c r="H46" t="s">
        <v>90</v>
      </c>
      <c r="I46" t="s">
        <v>58</v>
      </c>
      <c r="J46" s="3" t="s">
        <v>91</v>
      </c>
    </row>
    <row r="47" spans="1:10" ht="16" x14ac:dyDescent="0.2">
      <c r="A47" t="s">
        <v>92</v>
      </c>
      <c r="B47" t="s">
        <v>62</v>
      </c>
      <c r="C47" t="s">
        <v>88</v>
      </c>
      <c r="D47" t="s">
        <v>93</v>
      </c>
      <c r="G47" t="s">
        <v>94</v>
      </c>
      <c r="H47" t="s">
        <v>95</v>
      </c>
      <c r="I47" t="s">
        <v>58</v>
      </c>
      <c r="J47" s="3" t="s">
        <v>96</v>
      </c>
    </row>
    <row r="53" spans="1:10" x14ac:dyDescent="0.2">
      <c r="A53" t="s">
        <v>97</v>
      </c>
      <c r="B53" t="s">
        <v>62</v>
      </c>
      <c r="C53" t="s">
        <v>88</v>
      </c>
      <c r="D53" t="s">
        <v>98</v>
      </c>
      <c r="G53" t="s">
        <v>99</v>
      </c>
      <c r="H53" t="s">
        <v>100</v>
      </c>
      <c r="I53" t="s">
        <v>58</v>
      </c>
      <c r="J53" s="56" t="s">
        <v>101</v>
      </c>
    </row>
    <row r="54" spans="1:10" x14ac:dyDescent="0.2">
      <c r="E54" t="s">
        <v>102</v>
      </c>
      <c r="J54" s="56"/>
    </row>
    <row r="56" spans="1:10" x14ac:dyDescent="0.2">
      <c r="A56" t="s">
        <v>103</v>
      </c>
      <c r="B56" t="s">
        <v>12</v>
      </c>
      <c r="C56" t="s">
        <v>88</v>
      </c>
      <c r="D56" t="s">
        <v>104</v>
      </c>
      <c r="G56" t="s">
        <v>100</v>
      </c>
      <c r="H56" t="s">
        <v>105</v>
      </c>
      <c r="I56" t="s">
        <v>18</v>
      </c>
      <c r="J56" s="56" t="s">
        <v>106</v>
      </c>
    </row>
    <row r="57" spans="1:10" x14ac:dyDescent="0.2">
      <c r="E57" s="5" t="s">
        <v>107</v>
      </c>
      <c r="J57" s="56"/>
    </row>
    <row r="58" spans="1:10" x14ac:dyDescent="0.2">
      <c r="E58" s="5" t="s">
        <v>108</v>
      </c>
      <c r="J58" s="56"/>
    </row>
    <row r="59" spans="1:10" x14ac:dyDescent="0.2">
      <c r="E59" s="5" t="s">
        <v>109</v>
      </c>
      <c r="J59" s="56"/>
    </row>
    <row r="60" spans="1:10" x14ac:dyDescent="0.2">
      <c r="E60" s="5" t="s">
        <v>110</v>
      </c>
      <c r="J60" s="56"/>
    </row>
    <row r="61" spans="1:10" x14ac:dyDescent="0.2">
      <c r="E61" s="5" t="s">
        <v>111</v>
      </c>
      <c r="J61" s="56"/>
    </row>
    <row r="62" spans="1:10" x14ac:dyDescent="0.2">
      <c r="E62" s="5" t="s">
        <v>112</v>
      </c>
      <c r="J62" s="56"/>
    </row>
    <row r="63" spans="1:10" x14ac:dyDescent="0.2">
      <c r="E63" s="5" t="s">
        <v>113</v>
      </c>
      <c r="J63" s="56"/>
    </row>
    <row r="64" spans="1:10" x14ac:dyDescent="0.2">
      <c r="E64" s="5" t="s">
        <v>114</v>
      </c>
      <c r="J64" s="56"/>
    </row>
    <row r="65" spans="1:10" x14ac:dyDescent="0.2">
      <c r="E65" s="5" t="s">
        <v>115</v>
      </c>
      <c r="J65" s="56"/>
    </row>
    <row r="66" spans="1:10" x14ac:dyDescent="0.2">
      <c r="E66" s="5" t="s">
        <v>116</v>
      </c>
      <c r="J66" s="56"/>
    </row>
    <row r="67" spans="1:10" x14ac:dyDescent="0.2">
      <c r="E67" s="5" t="s">
        <v>117</v>
      </c>
      <c r="J67" s="56"/>
    </row>
    <row r="69" spans="1:10" x14ac:dyDescent="0.2">
      <c r="A69" t="s">
        <v>118</v>
      </c>
      <c r="B69" t="s">
        <v>62</v>
      </c>
      <c r="C69" t="s">
        <v>88</v>
      </c>
      <c r="D69" t="s">
        <v>119</v>
      </c>
      <c r="F69" t="s">
        <v>80</v>
      </c>
      <c r="G69" t="s">
        <v>105</v>
      </c>
      <c r="H69" t="s">
        <v>120</v>
      </c>
      <c r="I69" t="s">
        <v>18</v>
      </c>
      <c r="J69" s="56" t="s">
        <v>121</v>
      </c>
    </row>
    <row r="70" spans="1:10" x14ac:dyDescent="0.2">
      <c r="E70" t="s">
        <v>122</v>
      </c>
      <c r="J70" s="56"/>
    </row>
    <row r="72" spans="1:10" x14ac:dyDescent="0.2">
      <c r="A72" t="s">
        <v>123</v>
      </c>
      <c r="B72" t="s">
        <v>62</v>
      </c>
      <c r="C72" t="s">
        <v>88</v>
      </c>
      <c r="D72" t="s">
        <v>124</v>
      </c>
      <c r="F72" t="s">
        <v>125</v>
      </c>
      <c r="G72" t="s">
        <v>120</v>
      </c>
      <c r="H72" t="s">
        <v>126</v>
      </c>
      <c r="I72" t="s">
        <v>18</v>
      </c>
      <c r="J72" s="56" t="s">
        <v>127</v>
      </c>
    </row>
    <row r="73" spans="1:10" x14ac:dyDescent="0.2">
      <c r="E73" t="s">
        <v>128</v>
      </c>
      <c r="J73" s="56"/>
    </row>
    <row r="75" spans="1:10" x14ac:dyDescent="0.2">
      <c r="A75" t="s">
        <v>129</v>
      </c>
      <c r="B75" t="s">
        <v>62</v>
      </c>
      <c r="C75" t="s">
        <v>88</v>
      </c>
      <c r="D75" t="s">
        <v>130</v>
      </c>
      <c r="F75" t="s">
        <v>131</v>
      </c>
      <c r="G75" t="s">
        <v>132</v>
      </c>
      <c r="H75" t="s">
        <v>133</v>
      </c>
      <c r="I75" t="s">
        <v>18</v>
      </c>
      <c r="J75" s="56" t="s">
        <v>134</v>
      </c>
    </row>
    <row r="76" spans="1:10" x14ac:dyDescent="0.2">
      <c r="E76" t="s">
        <v>135</v>
      </c>
      <c r="J76" s="56"/>
    </row>
    <row r="78" spans="1:10" ht="16" x14ac:dyDescent="0.2">
      <c r="A78" t="s">
        <v>136</v>
      </c>
      <c r="B78" t="s">
        <v>62</v>
      </c>
      <c r="C78" t="s">
        <v>88</v>
      </c>
      <c r="D78" t="s">
        <v>137</v>
      </c>
      <c r="F78" t="s">
        <v>80</v>
      </c>
      <c r="G78" t="s">
        <v>133</v>
      </c>
      <c r="H78" t="s">
        <v>138</v>
      </c>
      <c r="I78" t="s">
        <v>18</v>
      </c>
      <c r="J78" s="3" t="s">
        <v>139</v>
      </c>
    </row>
    <row r="80" spans="1:10" ht="16" x14ac:dyDescent="0.2">
      <c r="A80" t="s">
        <v>140</v>
      </c>
      <c r="B80" t="s">
        <v>12</v>
      </c>
      <c r="C80" t="s">
        <v>88</v>
      </c>
      <c r="D80" t="s">
        <v>141</v>
      </c>
      <c r="F80" t="s">
        <v>131</v>
      </c>
      <c r="G80" t="s">
        <v>142</v>
      </c>
      <c r="H80" t="s">
        <v>143</v>
      </c>
      <c r="I80" t="s">
        <v>18</v>
      </c>
      <c r="J80" s="3" t="s">
        <v>144</v>
      </c>
    </row>
    <row r="82" spans="1:10" x14ac:dyDescent="0.2">
      <c r="A82" t="s">
        <v>145</v>
      </c>
      <c r="B82" t="s">
        <v>12</v>
      </c>
      <c r="C82" t="s">
        <v>88</v>
      </c>
      <c r="D82" t="s">
        <v>146</v>
      </c>
      <c r="F82" t="s">
        <v>147</v>
      </c>
      <c r="G82" t="s">
        <v>143</v>
      </c>
      <c r="H82" t="s">
        <v>148</v>
      </c>
      <c r="J82" s="56" t="s">
        <v>149</v>
      </c>
    </row>
    <row r="83" spans="1:10" x14ac:dyDescent="0.2">
      <c r="E83" t="s">
        <v>150</v>
      </c>
      <c r="J83" s="56"/>
    </row>
    <row r="85" spans="1:10" x14ac:dyDescent="0.2">
      <c r="A85" t="s">
        <v>151</v>
      </c>
      <c r="B85" t="s">
        <v>62</v>
      </c>
      <c r="C85" t="s">
        <v>88</v>
      </c>
      <c r="D85" t="s">
        <v>152</v>
      </c>
      <c r="F85" t="s">
        <v>153</v>
      </c>
      <c r="G85" t="s">
        <v>148</v>
      </c>
      <c r="H85" t="s">
        <v>154</v>
      </c>
      <c r="I85" t="s">
        <v>155</v>
      </c>
      <c r="J85" s="56" t="s">
        <v>156</v>
      </c>
    </row>
    <row r="86" spans="1:10" x14ac:dyDescent="0.2">
      <c r="E86" t="s">
        <v>157</v>
      </c>
      <c r="J86" s="56"/>
    </row>
    <row r="88" spans="1:10" ht="32" x14ac:dyDescent="0.2">
      <c r="A88" t="s">
        <v>158</v>
      </c>
      <c r="B88" t="s">
        <v>62</v>
      </c>
      <c r="C88" t="s">
        <v>88</v>
      </c>
      <c r="D88" t="s">
        <v>159</v>
      </c>
      <c r="F88" t="s">
        <v>159</v>
      </c>
      <c r="G88" t="s">
        <v>160</v>
      </c>
      <c r="H88" t="s">
        <v>161</v>
      </c>
      <c r="I88" t="s">
        <v>155</v>
      </c>
      <c r="J88" s="3" t="s">
        <v>162</v>
      </c>
    </row>
    <row r="92" spans="1:10" ht="17.25" customHeight="1" x14ac:dyDescent="0.2"/>
    <row r="93" spans="1:10" s="12" customFormat="1" x14ac:dyDescent="0.2">
      <c r="J93" s="13"/>
    </row>
    <row r="96" spans="1:10" x14ac:dyDescent="0.2">
      <c r="A96" t="s">
        <v>163</v>
      </c>
      <c r="B96" t="s">
        <v>62</v>
      </c>
      <c r="C96" t="s">
        <v>55</v>
      </c>
      <c r="D96" t="s">
        <v>164</v>
      </c>
      <c r="F96" t="s">
        <v>165</v>
      </c>
      <c r="G96" t="s">
        <v>166</v>
      </c>
      <c r="H96" t="s">
        <v>167</v>
      </c>
      <c r="I96" t="s">
        <v>58</v>
      </c>
      <c r="J96" s="56" t="s">
        <v>168</v>
      </c>
    </row>
    <row r="97" spans="1:10" x14ac:dyDescent="0.2">
      <c r="E97" t="s">
        <v>169</v>
      </c>
      <c r="J97" s="56"/>
    </row>
    <row r="99" spans="1:10" x14ac:dyDescent="0.2">
      <c r="A99" t="s">
        <v>170</v>
      </c>
      <c r="B99" t="s">
        <v>12</v>
      </c>
      <c r="C99" t="s">
        <v>55</v>
      </c>
      <c r="D99" t="s">
        <v>73</v>
      </c>
      <c r="F99" t="s">
        <v>73</v>
      </c>
      <c r="G99" t="s">
        <v>171</v>
      </c>
      <c r="H99" t="s">
        <v>172</v>
      </c>
      <c r="I99" t="s">
        <v>58</v>
      </c>
      <c r="J99" s="56" t="s">
        <v>173</v>
      </c>
    </row>
    <row r="100" spans="1:10" x14ac:dyDescent="0.2">
      <c r="E100" t="s">
        <v>174</v>
      </c>
      <c r="J100" s="56"/>
    </row>
    <row r="101" spans="1:10" s="14" customFormat="1" x14ac:dyDescent="0.2">
      <c r="J101" s="15"/>
    </row>
    <row r="102" spans="1:10" ht="16" x14ac:dyDescent="0.2">
      <c r="A102" t="s">
        <v>175</v>
      </c>
      <c r="B102" t="s">
        <v>12</v>
      </c>
      <c r="C102" t="s">
        <v>176</v>
      </c>
      <c r="D102" t="s">
        <v>159</v>
      </c>
      <c r="G102" t="s">
        <v>177</v>
      </c>
      <c r="H102" t="s">
        <v>178</v>
      </c>
      <c r="I102" t="s">
        <v>155</v>
      </c>
      <c r="J102" s="3" t="s">
        <v>179</v>
      </c>
    </row>
    <row r="104" spans="1:10" x14ac:dyDescent="0.2">
      <c r="A104" t="s">
        <v>180</v>
      </c>
      <c r="B104" t="s">
        <v>62</v>
      </c>
      <c r="C104" t="s">
        <v>176</v>
      </c>
      <c r="D104" t="s">
        <v>181</v>
      </c>
      <c r="J104" s="56" t="s">
        <v>182</v>
      </c>
    </row>
    <row r="105" spans="1:10" x14ac:dyDescent="0.2">
      <c r="E105" t="s">
        <v>350</v>
      </c>
      <c r="G105" t="s">
        <v>178</v>
      </c>
      <c r="H105" t="s">
        <v>183</v>
      </c>
      <c r="I105" t="s">
        <v>155</v>
      </c>
      <c r="J105" s="56"/>
    </row>
    <row r="106" spans="1:10" x14ac:dyDescent="0.2">
      <c r="A106" t="s">
        <v>184</v>
      </c>
      <c r="E106" t="s">
        <v>351</v>
      </c>
      <c r="G106" t="s">
        <v>178</v>
      </c>
      <c r="H106" t="s">
        <v>185</v>
      </c>
      <c r="I106" t="s">
        <v>155</v>
      </c>
      <c r="J106" s="56"/>
    </row>
    <row r="107" spans="1:10" x14ac:dyDescent="0.2">
      <c r="E107" s="7" t="s">
        <v>349</v>
      </c>
    </row>
    <row r="109" spans="1:10" x14ac:dyDescent="0.2">
      <c r="A109" t="s">
        <v>186</v>
      </c>
      <c r="B109" t="s">
        <v>62</v>
      </c>
      <c r="C109" t="s">
        <v>176</v>
      </c>
      <c r="D109" t="s">
        <v>146</v>
      </c>
      <c r="F109" t="s">
        <v>147</v>
      </c>
      <c r="G109" t="s">
        <v>183</v>
      </c>
      <c r="H109" t="s">
        <v>187</v>
      </c>
      <c r="J109" s="56" t="s">
        <v>188</v>
      </c>
    </row>
    <row r="110" spans="1:10" x14ac:dyDescent="0.2">
      <c r="A110" t="s">
        <v>189</v>
      </c>
      <c r="E110" t="s">
        <v>190</v>
      </c>
      <c r="F110" t="s">
        <v>147</v>
      </c>
      <c r="G110" t="s">
        <v>185</v>
      </c>
      <c r="H110" t="s">
        <v>191</v>
      </c>
      <c r="J110" s="56"/>
    </row>
    <row r="112" spans="1:10" x14ac:dyDescent="0.2">
      <c r="A112" t="s">
        <v>192</v>
      </c>
      <c r="B112" t="s">
        <v>62</v>
      </c>
      <c r="C112" t="s">
        <v>176</v>
      </c>
      <c r="D112" t="s">
        <v>193</v>
      </c>
      <c r="G112" t="s">
        <v>194</v>
      </c>
      <c r="H112" t="s">
        <v>195</v>
      </c>
      <c r="J112" s="56" t="s">
        <v>196</v>
      </c>
    </row>
    <row r="113" spans="1:10" x14ac:dyDescent="0.2">
      <c r="A113" t="s">
        <v>197</v>
      </c>
      <c r="E113" t="s">
        <v>198</v>
      </c>
      <c r="G113" t="s">
        <v>199</v>
      </c>
      <c r="H113" t="s">
        <v>200</v>
      </c>
      <c r="J113" s="56"/>
    </row>
    <row r="115" spans="1:10" x14ac:dyDescent="0.2">
      <c r="A115" t="s">
        <v>201</v>
      </c>
      <c r="B115" t="s">
        <v>62</v>
      </c>
      <c r="C115" t="s">
        <v>176</v>
      </c>
      <c r="D115" t="s">
        <v>202</v>
      </c>
      <c r="G115" t="s">
        <v>195</v>
      </c>
      <c r="H115" t="s">
        <v>203</v>
      </c>
      <c r="J115" s="56" t="s">
        <v>204</v>
      </c>
    </row>
    <row r="116" spans="1:10" x14ac:dyDescent="0.2">
      <c r="A116" t="s">
        <v>205</v>
      </c>
      <c r="E116" t="s">
        <v>206</v>
      </c>
      <c r="G116" t="s">
        <v>200</v>
      </c>
      <c r="H116" t="s">
        <v>207</v>
      </c>
      <c r="J116" s="56"/>
    </row>
    <row r="118" spans="1:10" x14ac:dyDescent="0.2">
      <c r="A118" t="s">
        <v>208</v>
      </c>
      <c r="B118" t="s">
        <v>62</v>
      </c>
      <c r="C118" t="s">
        <v>176</v>
      </c>
      <c r="D118" t="s">
        <v>209</v>
      </c>
      <c r="G118" t="s">
        <v>203</v>
      </c>
      <c r="H118" t="s">
        <v>210</v>
      </c>
      <c r="J118" s="56" t="s">
        <v>211</v>
      </c>
    </row>
    <row r="119" spans="1:10" x14ac:dyDescent="0.2">
      <c r="A119" t="s">
        <v>212</v>
      </c>
      <c r="G119" t="s">
        <v>207</v>
      </c>
      <c r="H119" t="s">
        <v>213</v>
      </c>
      <c r="J119" s="56"/>
    </row>
    <row r="121" spans="1:10" x14ac:dyDescent="0.2">
      <c r="A121" t="s">
        <v>214</v>
      </c>
      <c r="B121" t="s">
        <v>62</v>
      </c>
      <c r="C121" t="s">
        <v>176</v>
      </c>
      <c r="D121" t="s">
        <v>215</v>
      </c>
      <c r="G121" t="s">
        <v>210</v>
      </c>
      <c r="H121" t="s">
        <v>216</v>
      </c>
      <c r="J121" s="56" t="s">
        <v>217</v>
      </c>
    </row>
    <row r="122" spans="1:10" x14ac:dyDescent="0.2">
      <c r="A122" t="s">
        <v>218</v>
      </c>
      <c r="E122" t="s">
        <v>219</v>
      </c>
      <c r="G122" t="s">
        <v>213</v>
      </c>
      <c r="H122" t="s">
        <v>216</v>
      </c>
      <c r="J122" s="56"/>
    </row>
    <row r="124" spans="1:10" x14ac:dyDescent="0.2">
      <c r="A124" t="s">
        <v>220</v>
      </c>
      <c r="B124" t="s">
        <v>62</v>
      </c>
      <c r="C124" t="s">
        <v>176</v>
      </c>
      <c r="D124" t="s">
        <v>221</v>
      </c>
      <c r="J124" s="56" t="s">
        <v>222</v>
      </c>
    </row>
    <row r="125" spans="1:10" x14ac:dyDescent="0.2">
      <c r="A125" t="s">
        <v>223</v>
      </c>
      <c r="E125" t="s">
        <v>224</v>
      </c>
      <c r="G125" t="s">
        <v>210</v>
      </c>
      <c r="H125" t="s">
        <v>216</v>
      </c>
      <c r="J125" s="56"/>
    </row>
    <row r="126" spans="1:10" x14ac:dyDescent="0.2">
      <c r="E126" t="s">
        <v>225</v>
      </c>
      <c r="G126" t="s">
        <v>213</v>
      </c>
      <c r="H126" t="s">
        <v>216</v>
      </c>
      <c r="J126" s="56"/>
    </row>
    <row r="128" spans="1:10" x14ac:dyDescent="0.2">
      <c r="A128" t="s">
        <v>226</v>
      </c>
      <c r="B128" t="s">
        <v>62</v>
      </c>
      <c r="C128" t="s">
        <v>176</v>
      </c>
      <c r="D128" t="s">
        <v>227</v>
      </c>
      <c r="G128" t="s">
        <v>210</v>
      </c>
      <c r="H128" t="s">
        <v>216</v>
      </c>
      <c r="J128" s="56" t="s">
        <v>228</v>
      </c>
    </row>
    <row r="129" spans="1:10" x14ac:dyDescent="0.2">
      <c r="A129" t="s">
        <v>229</v>
      </c>
      <c r="E129" t="s">
        <v>230</v>
      </c>
      <c r="G129" t="s">
        <v>213</v>
      </c>
      <c r="H129" t="s">
        <v>216</v>
      </c>
      <c r="J129" s="56"/>
    </row>
    <row r="131" spans="1:10" x14ac:dyDescent="0.2">
      <c r="A131" t="s">
        <v>231</v>
      </c>
      <c r="B131" t="s">
        <v>62</v>
      </c>
      <c r="C131" t="s">
        <v>159</v>
      </c>
      <c r="D131" t="s">
        <v>232</v>
      </c>
      <c r="G131" t="s">
        <v>210</v>
      </c>
      <c r="H131" t="s">
        <v>233</v>
      </c>
      <c r="J131" s="56" t="s">
        <v>234</v>
      </c>
    </row>
    <row r="132" spans="1:10" x14ac:dyDescent="0.2">
      <c r="A132" t="s">
        <v>235</v>
      </c>
      <c r="E132" t="s">
        <v>236</v>
      </c>
      <c r="G132" t="s">
        <v>213</v>
      </c>
      <c r="H132" t="s">
        <v>237</v>
      </c>
      <c r="J132" s="56"/>
    </row>
    <row r="134" spans="1:10" s="16" customFormat="1" x14ac:dyDescent="0.2">
      <c r="J134" s="17"/>
    </row>
    <row r="135" spans="1:10" x14ac:dyDescent="0.2">
      <c r="A135" t="s">
        <v>238</v>
      </c>
      <c r="B135" t="s">
        <v>12</v>
      </c>
      <c r="C135" t="s">
        <v>239</v>
      </c>
      <c r="D135" t="s">
        <v>240</v>
      </c>
      <c r="J135" s="56" t="s">
        <v>241</v>
      </c>
    </row>
    <row r="136" spans="1:10" x14ac:dyDescent="0.2">
      <c r="E136" t="s">
        <v>242</v>
      </c>
      <c r="G136" t="s">
        <v>243</v>
      </c>
      <c r="H136" t="s">
        <v>244</v>
      </c>
      <c r="J136" s="56"/>
    </row>
    <row r="138" spans="1:10" x14ac:dyDescent="0.2">
      <c r="A138" t="s">
        <v>245</v>
      </c>
      <c r="B138" t="s">
        <v>12</v>
      </c>
      <c r="C138" t="s">
        <v>239</v>
      </c>
      <c r="D138" t="s">
        <v>246</v>
      </c>
      <c r="G138" t="s">
        <v>247</v>
      </c>
      <c r="H138" t="s">
        <v>248</v>
      </c>
    </row>
    <row r="139" spans="1:10" x14ac:dyDescent="0.2">
      <c r="A139" t="s">
        <v>249</v>
      </c>
      <c r="B139" t="s">
        <v>12</v>
      </c>
      <c r="C139" t="s">
        <v>239</v>
      </c>
      <c r="D139" t="s">
        <v>250</v>
      </c>
      <c r="G139" t="s">
        <v>248</v>
      </c>
      <c r="H139" t="s">
        <v>251</v>
      </c>
      <c r="J139" s="56" t="s">
        <v>252</v>
      </c>
    </row>
    <row r="140" spans="1:10" x14ac:dyDescent="0.2">
      <c r="E140" t="s">
        <v>253</v>
      </c>
      <c r="J140" s="56"/>
    </row>
    <row r="142" spans="1:10" x14ac:dyDescent="0.2">
      <c r="A142" t="s">
        <v>254</v>
      </c>
      <c r="B142" t="s">
        <v>12</v>
      </c>
      <c r="C142" t="s">
        <v>239</v>
      </c>
      <c r="D142" t="s">
        <v>255</v>
      </c>
      <c r="E142" t="s">
        <v>256</v>
      </c>
      <c r="F142" t="s">
        <v>257</v>
      </c>
      <c r="G142" t="s">
        <v>258</v>
      </c>
      <c r="H142" t="s">
        <v>259</v>
      </c>
    </row>
    <row r="144" spans="1:10" x14ac:dyDescent="0.2">
      <c r="A144" t="s">
        <v>260</v>
      </c>
      <c r="B144" t="s">
        <v>12</v>
      </c>
      <c r="C144" t="s">
        <v>239</v>
      </c>
      <c r="D144" t="s">
        <v>261</v>
      </c>
      <c r="E144" t="s">
        <v>262</v>
      </c>
      <c r="F144" t="s">
        <v>263</v>
      </c>
      <c r="G144" t="s">
        <v>259</v>
      </c>
      <c r="H144" t="s">
        <v>264</v>
      </c>
    </row>
    <row r="146" spans="1:10" x14ac:dyDescent="0.2">
      <c r="A146" t="s">
        <v>265</v>
      </c>
      <c r="B146" t="s">
        <v>12</v>
      </c>
      <c r="C146" t="s">
        <v>239</v>
      </c>
      <c r="D146" t="s">
        <v>266</v>
      </c>
      <c r="J146" s="56" t="s">
        <v>267</v>
      </c>
    </row>
    <row r="147" spans="1:10" x14ac:dyDescent="0.2">
      <c r="E147" t="s">
        <v>219</v>
      </c>
      <c r="G147" t="s">
        <v>264</v>
      </c>
      <c r="H147" t="s">
        <v>216</v>
      </c>
      <c r="J147" s="56"/>
    </row>
    <row r="149" spans="1:10" x14ac:dyDescent="0.2">
      <c r="A149" t="s">
        <v>268</v>
      </c>
      <c r="B149" t="s">
        <v>12</v>
      </c>
      <c r="C149" t="s">
        <v>239</v>
      </c>
      <c r="D149" t="s">
        <v>269</v>
      </c>
      <c r="J149" s="56" t="s">
        <v>270</v>
      </c>
    </row>
    <row r="150" spans="1:10" x14ac:dyDescent="0.2">
      <c r="E150" t="s">
        <v>271</v>
      </c>
      <c r="G150" t="s">
        <v>272</v>
      </c>
      <c r="H150" t="s">
        <v>273</v>
      </c>
      <c r="J150" s="56"/>
    </row>
    <row r="152" spans="1:10" x14ac:dyDescent="0.2">
      <c r="A152" t="s">
        <v>274</v>
      </c>
      <c r="B152" t="s">
        <v>12</v>
      </c>
      <c r="C152" t="s">
        <v>239</v>
      </c>
      <c r="D152" t="s">
        <v>275</v>
      </c>
      <c r="G152" t="s">
        <v>273</v>
      </c>
      <c r="H152" t="s">
        <v>216</v>
      </c>
      <c r="J152" s="56" t="s">
        <v>276</v>
      </c>
    </row>
    <row r="153" spans="1:10" x14ac:dyDescent="0.2">
      <c r="E153" t="s">
        <v>277</v>
      </c>
      <c r="J153" s="56"/>
    </row>
    <row r="155" spans="1:10" x14ac:dyDescent="0.2">
      <c r="A155" t="s">
        <v>278</v>
      </c>
      <c r="B155" t="s">
        <v>12</v>
      </c>
      <c r="C155" t="s">
        <v>239</v>
      </c>
      <c r="D155" t="s">
        <v>279</v>
      </c>
      <c r="G155" t="s">
        <v>273</v>
      </c>
      <c r="H155" t="s">
        <v>216</v>
      </c>
      <c r="J155" s="56" t="s">
        <v>280</v>
      </c>
    </row>
    <row r="156" spans="1:10" x14ac:dyDescent="0.2">
      <c r="E156" t="s">
        <v>281</v>
      </c>
      <c r="J156" s="56"/>
    </row>
    <row r="158" spans="1:10" x14ac:dyDescent="0.2">
      <c r="A158" t="s">
        <v>282</v>
      </c>
      <c r="B158" t="s">
        <v>12</v>
      </c>
      <c r="C158" t="s">
        <v>239</v>
      </c>
      <c r="D158" t="s">
        <v>283</v>
      </c>
      <c r="G158" t="s">
        <v>248</v>
      </c>
      <c r="H158" t="s">
        <v>216</v>
      </c>
      <c r="J158" s="56" t="s">
        <v>284</v>
      </c>
    </row>
    <row r="159" spans="1:10" x14ac:dyDescent="0.2">
      <c r="E159" t="s">
        <v>285</v>
      </c>
      <c r="J159" s="56"/>
    </row>
    <row r="161" spans="1:10" x14ac:dyDescent="0.2">
      <c r="A161" t="s">
        <v>286</v>
      </c>
      <c r="B161" t="s">
        <v>12</v>
      </c>
      <c r="C161" t="s">
        <v>239</v>
      </c>
      <c r="D161" t="s">
        <v>287</v>
      </c>
      <c r="G161" t="s">
        <v>288</v>
      </c>
      <c r="H161" t="s">
        <v>289</v>
      </c>
      <c r="J161" s="56" t="s">
        <v>290</v>
      </c>
    </row>
    <row r="162" spans="1:10" x14ac:dyDescent="0.2">
      <c r="E162" t="s">
        <v>291</v>
      </c>
      <c r="J162" s="56"/>
    </row>
    <row r="164" spans="1:10" x14ac:dyDescent="0.2">
      <c r="A164" t="s">
        <v>292</v>
      </c>
      <c r="B164" t="s">
        <v>12</v>
      </c>
      <c r="C164" t="s">
        <v>239</v>
      </c>
      <c r="D164" t="s">
        <v>287</v>
      </c>
      <c r="J164" s="56" t="s">
        <v>293</v>
      </c>
    </row>
    <row r="165" spans="1:10" x14ac:dyDescent="0.2">
      <c r="E165" t="s">
        <v>294</v>
      </c>
      <c r="G165" t="s">
        <v>295</v>
      </c>
      <c r="H165" t="s">
        <v>296</v>
      </c>
      <c r="J165" s="56"/>
    </row>
    <row r="166" spans="1:10" x14ac:dyDescent="0.2">
      <c r="E166" t="s">
        <v>297</v>
      </c>
      <c r="G166" t="s">
        <v>298</v>
      </c>
      <c r="H166" t="s">
        <v>299</v>
      </c>
      <c r="J166" s="56"/>
    </row>
    <row r="167" spans="1:10" x14ac:dyDescent="0.2">
      <c r="G167" t="s">
        <v>300</v>
      </c>
      <c r="H167" t="s">
        <v>301</v>
      </c>
      <c r="J167" s="56"/>
    </row>
    <row r="168" spans="1:10" x14ac:dyDescent="0.2">
      <c r="G168" t="s">
        <v>302</v>
      </c>
      <c r="H168" t="s">
        <v>303</v>
      </c>
      <c r="J168" s="56"/>
    </row>
    <row r="170" spans="1:10" x14ac:dyDescent="0.2">
      <c r="A170" t="s">
        <v>304</v>
      </c>
      <c r="B170" t="s">
        <v>12</v>
      </c>
      <c r="C170" t="s">
        <v>239</v>
      </c>
      <c r="D170" t="s">
        <v>202</v>
      </c>
      <c r="J170" s="56" t="s">
        <v>305</v>
      </c>
    </row>
    <row r="171" spans="1:10" x14ac:dyDescent="0.2">
      <c r="E171" t="s">
        <v>306</v>
      </c>
      <c r="G171" t="s">
        <v>296</v>
      </c>
      <c r="H171" t="s">
        <v>307</v>
      </c>
      <c r="J171" s="56"/>
    </row>
    <row r="172" spans="1:10" x14ac:dyDescent="0.2">
      <c r="E172" t="s">
        <v>308</v>
      </c>
      <c r="G172" t="s">
        <v>299</v>
      </c>
      <c r="H172" t="s">
        <v>309</v>
      </c>
      <c r="J172" s="56"/>
    </row>
    <row r="173" spans="1:10" x14ac:dyDescent="0.2">
      <c r="G173" t="s">
        <v>301</v>
      </c>
      <c r="H173" t="s">
        <v>310</v>
      </c>
      <c r="J173" s="56"/>
    </row>
    <row r="174" spans="1:10" x14ac:dyDescent="0.2">
      <c r="G174" t="s">
        <v>303</v>
      </c>
      <c r="H174" t="s">
        <v>311</v>
      </c>
      <c r="J174" s="56"/>
    </row>
    <row r="176" spans="1:10" x14ac:dyDescent="0.2">
      <c r="A176" t="s">
        <v>312</v>
      </c>
      <c r="B176" t="s">
        <v>12</v>
      </c>
      <c r="C176" t="s">
        <v>239</v>
      </c>
      <c r="D176" t="s">
        <v>287</v>
      </c>
    </row>
    <row r="177" spans="1:10" x14ac:dyDescent="0.2">
      <c r="E177" t="s">
        <v>313</v>
      </c>
      <c r="J177" s="56" t="s">
        <v>314</v>
      </c>
    </row>
    <row r="178" spans="1:10" x14ac:dyDescent="0.2">
      <c r="E178" t="s">
        <v>315</v>
      </c>
      <c r="G178" t="s">
        <v>316</v>
      </c>
      <c r="H178" t="s">
        <v>317</v>
      </c>
      <c r="J178" s="56"/>
    </row>
    <row r="179" spans="1:10" x14ac:dyDescent="0.2">
      <c r="E179" t="s">
        <v>318</v>
      </c>
      <c r="G179" t="s">
        <v>319</v>
      </c>
      <c r="H179" t="s">
        <v>320</v>
      </c>
      <c r="J179" s="56"/>
    </row>
    <row r="180" spans="1:10" x14ac:dyDescent="0.2">
      <c r="E180" t="s">
        <v>321</v>
      </c>
      <c r="G180" t="s">
        <v>322</v>
      </c>
      <c r="H180" t="s">
        <v>323</v>
      </c>
      <c r="J180" s="56"/>
    </row>
    <row r="181" spans="1:10" x14ac:dyDescent="0.2">
      <c r="E181" t="s">
        <v>324</v>
      </c>
      <c r="G181" t="s">
        <v>325</v>
      </c>
      <c r="H181" t="s">
        <v>326</v>
      </c>
      <c r="J181" s="56"/>
    </row>
    <row r="182" spans="1:10" x14ac:dyDescent="0.2">
      <c r="E182" t="s">
        <v>327</v>
      </c>
    </row>
    <row r="183" spans="1:10" x14ac:dyDescent="0.2">
      <c r="E183" t="s">
        <v>328</v>
      </c>
    </row>
    <row r="185" spans="1:10" x14ac:dyDescent="0.2">
      <c r="A185" t="s">
        <v>329</v>
      </c>
      <c r="B185" t="s">
        <v>12</v>
      </c>
      <c r="C185" t="s">
        <v>239</v>
      </c>
      <c r="D185" t="s">
        <v>330</v>
      </c>
      <c r="G185" t="s">
        <v>296</v>
      </c>
      <c r="J185" s="56" t="s">
        <v>334</v>
      </c>
    </row>
    <row r="186" spans="1:10" x14ac:dyDescent="0.2">
      <c r="G186" t="s">
        <v>299</v>
      </c>
      <c r="J186" s="56"/>
    </row>
    <row r="188" spans="1:10" x14ac:dyDescent="0.2">
      <c r="A188" t="s">
        <v>331</v>
      </c>
      <c r="B188" t="s">
        <v>12</v>
      </c>
      <c r="C188" t="s">
        <v>239</v>
      </c>
      <c r="D188" t="s">
        <v>332</v>
      </c>
      <c r="G188" t="s">
        <v>296</v>
      </c>
      <c r="H188" t="s">
        <v>333</v>
      </c>
      <c r="J188" s="56" t="s">
        <v>335</v>
      </c>
    </row>
    <row r="189" spans="1:10" x14ac:dyDescent="0.2">
      <c r="G189" t="s">
        <v>148</v>
      </c>
      <c r="J189" s="56"/>
    </row>
  </sheetData>
  <mergeCells count="40">
    <mergeCell ref="J33:J34"/>
    <mergeCell ref="J185:J186"/>
    <mergeCell ref="J188:J189"/>
    <mergeCell ref="J4:J12"/>
    <mergeCell ref="J14:J18"/>
    <mergeCell ref="J20:J23"/>
    <mergeCell ref="J25:J26"/>
    <mergeCell ref="J28:J29"/>
    <mergeCell ref="J99:J100"/>
    <mergeCell ref="J35:J36"/>
    <mergeCell ref="J38:J39"/>
    <mergeCell ref="J41:J42"/>
    <mergeCell ref="J53:J54"/>
    <mergeCell ref="J56:J67"/>
    <mergeCell ref="J69:J70"/>
    <mergeCell ref="J72:J73"/>
    <mergeCell ref="J75:J76"/>
    <mergeCell ref="J82:J83"/>
    <mergeCell ref="J85:J86"/>
    <mergeCell ref="J96:J97"/>
    <mergeCell ref="J146:J147"/>
    <mergeCell ref="J104:J106"/>
    <mergeCell ref="J109:J110"/>
    <mergeCell ref="J112:J113"/>
    <mergeCell ref="J115:J116"/>
    <mergeCell ref="J118:J119"/>
    <mergeCell ref="J121:J122"/>
    <mergeCell ref="J124:J126"/>
    <mergeCell ref="J128:J129"/>
    <mergeCell ref="J131:J132"/>
    <mergeCell ref="J135:J136"/>
    <mergeCell ref="J139:J140"/>
    <mergeCell ref="J170:J174"/>
    <mergeCell ref="J177:J181"/>
    <mergeCell ref="J149:J150"/>
    <mergeCell ref="J152:J153"/>
    <mergeCell ref="J155:J156"/>
    <mergeCell ref="J158:J159"/>
    <mergeCell ref="J161:J162"/>
    <mergeCell ref="J164:J16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3"/>
  <sheetViews>
    <sheetView topLeftCell="E1" workbookViewId="0">
      <selection activeCell="K4" sqref="K4"/>
    </sheetView>
  </sheetViews>
  <sheetFormatPr baseColWidth="10" defaultColWidth="8.83203125" defaultRowHeight="15" x14ac:dyDescent="0.2"/>
  <cols>
    <col min="1" max="1" width="7.33203125" style="40" customWidth="1"/>
    <col min="2" max="2" width="10.5" style="40" customWidth="1"/>
    <col min="3" max="3" width="37.5" style="40" bestFit="1" customWidth="1"/>
    <col min="4" max="4" width="8.1640625" style="25" bestFit="1" customWidth="1"/>
    <col min="5" max="6" width="10.6640625" style="25" customWidth="1"/>
    <col min="7" max="7" width="17" style="25" customWidth="1"/>
    <col min="8" max="8" width="13.1640625" style="25" customWidth="1"/>
    <col min="9" max="9" width="27.83203125" style="48" customWidth="1"/>
    <col min="10" max="10" width="23.5" style="25" customWidth="1"/>
    <col min="11" max="11" width="35.83203125" style="25" bestFit="1" customWidth="1"/>
    <col min="12" max="12" width="17.33203125" style="25" bestFit="1" customWidth="1"/>
    <col min="13" max="13" width="17.5" style="36" bestFit="1" customWidth="1"/>
  </cols>
  <sheetData>
    <row r="1" spans="1:13" s="25" customFormat="1" ht="16" thickBot="1" x14ac:dyDescent="0.25">
      <c r="A1" s="18"/>
      <c r="B1" s="18"/>
      <c r="C1" s="18" t="s">
        <v>339</v>
      </c>
      <c r="D1" s="34" t="s">
        <v>340</v>
      </c>
      <c r="E1" s="34" t="s">
        <v>341</v>
      </c>
      <c r="F1" s="34" t="s">
        <v>342</v>
      </c>
      <c r="G1" s="34" t="s">
        <v>343</v>
      </c>
      <c r="H1" s="34" t="s">
        <v>344</v>
      </c>
      <c r="I1" s="35" t="s">
        <v>345</v>
      </c>
      <c r="J1" s="34" t="s">
        <v>346</v>
      </c>
      <c r="K1" s="25" t="s">
        <v>347</v>
      </c>
      <c r="L1" s="25" t="s">
        <v>348</v>
      </c>
      <c r="M1" s="36" t="s">
        <v>348</v>
      </c>
    </row>
    <row r="2" spans="1:13" s="25" customFormat="1" ht="16" thickBot="1" x14ac:dyDescent="0.25">
      <c r="A2" s="18"/>
      <c r="B2" s="18"/>
      <c r="C2" s="18"/>
      <c r="D2" s="41">
        <v>43820</v>
      </c>
      <c r="E2" s="43">
        <v>0.4909722222222222</v>
      </c>
      <c r="F2" s="34" t="s">
        <v>62</v>
      </c>
      <c r="G2" s="34">
        <v>0</v>
      </c>
      <c r="H2" s="43">
        <v>0.41250000000000003</v>
      </c>
      <c r="I2" s="35"/>
      <c r="J2" s="34"/>
      <c r="M2" s="36"/>
    </row>
    <row r="3" spans="1:13" s="25" customFormat="1" ht="16" thickBot="1" x14ac:dyDescent="0.25">
      <c r="A3" s="18"/>
      <c r="B3" s="18"/>
      <c r="C3" s="18"/>
      <c r="D3" s="41">
        <v>43637</v>
      </c>
      <c r="E3" s="43">
        <v>0.49305555555555558</v>
      </c>
      <c r="F3" s="34" t="s">
        <v>62</v>
      </c>
      <c r="G3" s="34">
        <v>0</v>
      </c>
      <c r="H3" s="43">
        <v>0.60138888888888886</v>
      </c>
      <c r="I3" s="35"/>
      <c r="J3" s="34"/>
      <c r="M3" s="36"/>
    </row>
    <row r="4" spans="1:13" s="25" customFormat="1" ht="15" customHeight="1" x14ac:dyDescent="0.2">
      <c r="A4" s="57">
        <v>1</v>
      </c>
      <c r="B4" s="57" t="s">
        <v>353</v>
      </c>
      <c r="C4" s="18" t="s">
        <v>353</v>
      </c>
      <c r="D4" s="19">
        <v>41081</v>
      </c>
      <c r="E4" s="21">
        <v>0.53611111111111109</v>
      </c>
      <c r="F4" s="21" t="s">
        <v>337</v>
      </c>
      <c r="G4" s="21" t="str">
        <f t="shared" ref="G4:G67" si="0">IF(F4="no","0:00","1:00")</f>
        <v>1:00</v>
      </c>
      <c r="H4" s="24">
        <v>0.66648148148148145</v>
      </c>
      <c r="I4" s="37">
        <v>0.36075781664016948</v>
      </c>
      <c r="J4" s="24">
        <f>H4*I4</f>
        <v>0.24043840409036479</v>
      </c>
      <c r="K4" s="38">
        <f>AVERAGE(J4:J5)</f>
        <v>0.18347708308798988</v>
      </c>
      <c r="L4" s="38">
        <f>K4*4</f>
        <v>0.73390833235195951</v>
      </c>
      <c r="M4" s="36">
        <v>17.600000000000001</v>
      </c>
    </row>
    <row r="5" spans="1:13" s="25" customFormat="1" ht="16" thickBot="1" x14ac:dyDescent="0.25">
      <c r="A5" s="58"/>
      <c r="B5" s="58"/>
      <c r="C5" s="26" t="s">
        <v>353</v>
      </c>
      <c r="D5" s="27">
        <v>41264</v>
      </c>
      <c r="E5" s="29">
        <v>0.4916666666666667</v>
      </c>
      <c r="F5" s="29" t="s">
        <v>338</v>
      </c>
      <c r="G5" s="29" t="str">
        <f t="shared" si="0"/>
        <v>0:00</v>
      </c>
      <c r="H5" s="32">
        <v>0.35069444444444442</v>
      </c>
      <c r="I5" s="39">
        <v>0.36075781664016948</v>
      </c>
      <c r="J5" s="32">
        <f>H5*I5</f>
        <v>0.12651576208561499</v>
      </c>
      <c r="M5" s="36"/>
    </row>
    <row r="6" spans="1:13" x14ac:dyDescent="0.2">
      <c r="A6" s="57">
        <v>2</v>
      </c>
      <c r="B6" s="57" t="s">
        <v>354</v>
      </c>
      <c r="C6" s="18" t="s">
        <v>354</v>
      </c>
      <c r="D6" s="19">
        <v>41081</v>
      </c>
      <c r="E6" s="20">
        <v>0.5395833333333333</v>
      </c>
      <c r="F6" s="21" t="s">
        <v>337</v>
      </c>
      <c r="G6" s="22" t="str">
        <f t="shared" si="0"/>
        <v>1:00</v>
      </c>
      <c r="H6" s="23">
        <v>0.6384143518518518</v>
      </c>
      <c r="I6" s="37">
        <v>0.30407847186370629</v>
      </c>
      <c r="J6" s="24">
        <f t="shared" ref="J6:J13" si="1">H6*I6</f>
        <v>0.1941280605269696</v>
      </c>
      <c r="K6" s="38">
        <f>AVERAGE(J6:J7)</f>
        <v>0.15434094103137702</v>
      </c>
      <c r="L6" s="38">
        <f t="shared" ref="L6" si="2">K6*4</f>
        <v>0.61736376412550809</v>
      </c>
      <c r="M6" s="36">
        <v>14.82</v>
      </c>
    </row>
    <row r="7" spans="1:13" ht="16" thickBot="1" x14ac:dyDescent="0.25">
      <c r="A7" s="58"/>
      <c r="B7" s="58"/>
      <c r="C7" s="26" t="s">
        <v>354</v>
      </c>
      <c r="D7" s="27">
        <v>41264</v>
      </c>
      <c r="E7" s="28">
        <v>0.49583333333333335</v>
      </c>
      <c r="F7" s="29" t="s">
        <v>338</v>
      </c>
      <c r="G7" s="30" t="str">
        <f t="shared" si="0"/>
        <v>0:00</v>
      </c>
      <c r="H7" s="31">
        <v>0.37672453703703707</v>
      </c>
      <c r="I7" s="39">
        <v>0.30407847186370629</v>
      </c>
      <c r="J7" s="32">
        <f t="shared" si="1"/>
        <v>0.11455382153578446</v>
      </c>
    </row>
    <row r="8" spans="1:13" x14ac:dyDescent="0.2">
      <c r="A8" s="57">
        <v>3</v>
      </c>
      <c r="B8" s="57" t="s">
        <v>355</v>
      </c>
      <c r="C8" s="18" t="s">
        <v>355</v>
      </c>
      <c r="D8" s="19">
        <v>41081</v>
      </c>
      <c r="E8" s="20">
        <v>0.54791666666666672</v>
      </c>
      <c r="F8" s="21" t="s">
        <v>337</v>
      </c>
      <c r="G8" s="22" t="str">
        <f t="shared" si="0"/>
        <v>1:00</v>
      </c>
      <c r="H8" s="23">
        <v>0.60515046296296293</v>
      </c>
      <c r="I8" s="37">
        <v>0.47957124842370746</v>
      </c>
      <c r="J8" s="24">
        <f t="shared" si="1"/>
        <v>0.29021276300733267</v>
      </c>
      <c r="K8" s="38">
        <f t="shared" ref="K8" si="3">AVERAGE(J8:J9)</f>
        <v>0.24293281052963431</v>
      </c>
      <c r="L8" s="38">
        <f t="shared" ref="L8" si="4">K8*4</f>
        <v>0.97173124211853723</v>
      </c>
      <c r="M8" s="36">
        <v>23.32</v>
      </c>
    </row>
    <row r="9" spans="1:13" ht="16" thickBot="1" x14ac:dyDescent="0.25">
      <c r="A9" s="58"/>
      <c r="B9" s="58"/>
      <c r="C9" s="26" t="s">
        <v>355</v>
      </c>
      <c r="D9" s="27">
        <v>41264</v>
      </c>
      <c r="E9" s="28">
        <v>0.50347222222222221</v>
      </c>
      <c r="F9" s="29" t="s">
        <v>338</v>
      </c>
      <c r="G9" s="30" t="str">
        <f t="shared" si="0"/>
        <v>0:00</v>
      </c>
      <c r="H9" s="31">
        <v>0.40797453703703707</v>
      </c>
      <c r="I9" s="39">
        <v>0.47957124842370746</v>
      </c>
      <c r="J9" s="32">
        <f t="shared" si="1"/>
        <v>0.19565285805193594</v>
      </c>
    </row>
    <row r="10" spans="1:13" x14ac:dyDescent="0.2">
      <c r="A10" s="57">
        <v>4</v>
      </c>
      <c r="B10" s="57" t="s">
        <v>356</v>
      </c>
      <c r="C10" s="18" t="s">
        <v>356</v>
      </c>
      <c r="D10" s="19">
        <v>41081</v>
      </c>
      <c r="E10" s="20">
        <v>0.5444444444444444</v>
      </c>
      <c r="F10" s="21" t="s">
        <v>337</v>
      </c>
      <c r="G10" s="22" t="str">
        <f t="shared" si="0"/>
        <v>1:00</v>
      </c>
      <c r="H10" s="23">
        <v>0.62834490740740734</v>
      </c>
      <c r="I10" s="37">
        <v>0.29751854694295221</v>
      </c>
      <c r="J10" s="24">
        <f t="shared" si="1"/>
        <v>0.18694426383085569</v>
      </c>
      <c r="K10" s="38">
        <f t="shared" ref="K10" si="5">AVERAGE(J10:J11)</f>
        <v>0.15091318378528185</v>
      </c>
      <c r="L10" s="38">
        <f t="shared" ref="L10" si="6">K10*4</f>
        <v>0.60365273514112738</v>
      </c>
      <c r="M10" s="36">
        <v>14.48</v>
      </c>
    </row>
    <row r="11" spans="1:13" ht="16" thickBot="1" x14ac:dyDescent="0.25">
      <c r="A11" s="58"/>
      <c r="B11" s="58"/>
      <c r="C11" s="26" t="s">
        <v>356</v>
      </c>
      <c r="D11" s="27">
        <v>41264</v>
      </c>
      <c r="E11" s="28">
        <v>0.5</v>
      </c>
      <c r="F11" s="29" t="s">
        <v>338</v>
      </c>
      <c r="G11" s="30" t="str">
        <f t="shared" si="0"/>
        <v>0:00</v>
      </c>
      <c r="H11" s="31">
        <v>0.38613425925925932</v>
      </c>
      <c r="I11" s="39">
        <v>0.29751854694295221</v>
      </c>
      <c r="J11" s="32">
        <f t="shared" si="1"/>
        <v>0.11488210373970802</v>
      </c>
    </row>
    <row r="12" spans="1:13" x14ac:dyDescent="0.2">
      <c r="A12" s="57">
        <v>5</v>
      </c>
      <c r="B12" s="57" t="s">
        <v>357</v>
      </c>
      <c r="C12" s="18" t="s">
        <v>357</v>
      </c>
      <c r="D12" s="19">
        <v>41081</v>
      </c>
      <c r="E12" s="20">
        <v>0.5756944444444444</v>
      </c>
      <c r="F12" s="21" t="s">
        <v>337</v>
      </c>
      <c r="G12" s="22" t="str">
        <f t="shared" si="0"/>
        <v>1:00</v>
      </c>
      <c r="H12" s="23">
        <v>0.60548611111111106</v>
      </c>
      <c r="I12" s="37">
        <v>0.43476095617529886</v>
      </c>
      <c r="J12" s="24">
        <f t="shared" si="1"/>
        <v>0.26324172061752987</v>
      </c>
      <c r="K12" s="38">
        <f t="shared" ref="K12" si="7">AVERAGE(J12:J13)</f>
        <v>0.22023862881806111</v>
      </c>
      <c r="L12" s="38">
        <f t="shared" ref="L12" si="8">K12*4</f>
        <v>0.88095451527224444</v>
      </c>
      <c r="M12" s="36">
        <v>21.13</v>
      </c>
    </row>
    <row r="13" spans="1:13" ht="16" thickBot="1" x14ac:dyDescent="0.25">
      <c r="A13" s="58"/>
      <c r="B13" s="58"/>
      <c r="C13" s="26" t="s">
        <v>357</v>
      </c>
      <c r="D13" s="27">
        <v>41264</v>
      </c>
      <c r="E13" s="28">
        <v>0.53194444444444444</v>
      </c>
      <c r="F13" s="29" t="s">
        <v>338</v>
      </c>
      <c r="G13" s="30" t="str">
        <f t="shared" si="0"/>
        <v>0:00</v>
      </c>
      <c r="H13" s="31">
        <v>0.40766203703703702</v>
      </c>
      <c r="I13" s="39">
        <v>0.43476095617529886</v>
      </c>
      <c r="J13" s="32">
        <f t="shared" si="1"/>
        <v>0.17723553701859232</v>
      </c>
    </row>
    <row r="14" spans="1:13" x14ac:dyDescent="0.2">
      <c r="A14" s="57">
        <v>6</v>
      </c>
      <c r="B14" s="57" t="s">
        <v>358</v>
      </c>
      <c r="C14" s="18" t="s">
        <v>358</v>
      </c>
      <c r="D14" s="19">
        <v>41081</v>
      </c>
      <c r="E14" s="20">
        <v>0.53680555555555554</v>
      </c>
      <c r="F14" s="21" t="s">
        <v>337</v>
      </c>
      <c r="G14" s="22" t="str">
        <f t="shared" si="0"/>
        <v>1:00</v>
      </c>
      <c r="H14" s="23">
        <v>0.60026620370370376</v>
      </c>
      <c r="I14" s="37"/>
      <c r="J14" s="24"/>
      <c r="K14" s="38">
        <v>0.21388888888888891</v>
      </c>
      <c r="L14" s="38">
        <f t="shared" ref="L14" si="9">K14*4</f>
        <v>0.85555555555555562</v>
      </c>
      <c r="M14" s="36">
        <v>20.53</v>
      </c>
    </row>
    <row r="15" spans="1:13" ht="16" thickBot="1" x14ac:dyDescent="0.25">
      <c r="A15" s="58"/>
      <c r="B15" s="61"/>
      <c r="C15" s="40" t="s">
        <v>358</v>
      </c>
      <c r="D15" s="41">
        <v>41264</v>
      </c>
      <c r="E15" s="42">
        <v>0.49305555555555558</v>
      </c>
      <c r="F15" s="43" t="s">
        <v>338</v>
      </c>
      <c r="G15" s="44" t="str">
        <f t="shared" si="0"/>
        <v>0:00</v>
      </c>
      <c r="H15" s="38">
        <v>0.41260416666666666</v>
      </c>
      <c r="I15" s="35"/>
      <c r="J15" s="45"/>
    </row>
    <row r="16" spans="1:13" x14ac:dyDescent="0.2">
      <c r="A16" s="57">
        <v>7</v>
      </c>
      <c r="B16" s="57" t="s">
        <v>359</v>
      </c>
      <c r="C16" s="18" t="s">
        <v>359</v>
      </c>
      <c r="D16" s="19">
        <v>41081</v>
      </c>
      <c r="E16" s="20">
        <v>0.58402777777777781</v>
      </c>
      <c r="F16" s="21" t="s">
        <v>337</v>
      </c>
      <c r="G16" s="22" t="str">
        <f t="shared" si="0"/>
        <v>1:00</v>
      </c>
      <c r="H16" s="23">
        <v>0.80658564814814815</v>
      </c>
      <c r="I16" s="37"/>
      <c r="J16" s="24"/>
      <c r="K16" s="38" t="e">
        <f t="shared" ref="K16" si="10">AVERAGE(J16:J17)</f>
        <v>#DIV/0!</v>
      </c>
      <c r="L16" s="38" t="e">
        <f t="shared" ref="L16" si="11">K16*4</f>
        <v>#DIV/0!</v>
      </c>
    </row>
    <row r="17" spans="1:13" ht="16" thickBot="1" x14ac:dyDescent="0.25">
      <c r="A17" s="58"/>
      <c r="B17" s="58"/>
      <c r="C17" s="26" t="s">
        <v>359</v>
      </c>
      <c r="D17" s="27">
        <v>41264</v>
      </c>
      <c r="E17" s="28">
        <v>0.54027777777777775</v>
      </c>
      <c r="F17" s="29" t="s">
        <v>338</v>
      </c>
      <c r="G17" s="30" t="str">
        <f t="shared" si="0"/>
        <v>0:00</v>
      </c>
      <c r="H17" s="31">
        <v>0.2275462962962963</v>
      </c>
      <c r="I17" s="39"/>
      <c r="J17" s="32"/>
    </row>
    <row r="18" spans="1:13" x14ac:dyDescent="0.2">
      <c r="A18" s="57">
        <v>8</v>
      </c>
      <c r="B18" s="59" t="s">
        <v>360</v>
      </c>
      <c r="C18" s="46" t="s">
        <v>360</v>
      </c>
      <c r="D18" s="19">
        <v>41081</v>
      </c>
      <c r="E18" s="20">
        <v>0.54375000000000007</v>
      </c>
      <c r="F18" s="21" t="s">
        <v>337</v>
      </c>
      <c r="G18" s="22" t="str">
        <f t="shared" si="0"/>
        <v>1:00</v>
      </c>
      <c r="H18" s="23">
        <v>0.61973379629629632</v>
      </c>
      <c r="I18" s="37">
        <v>0.34404488650854381</v>
      </c>
      <c r="J18" s="24">
        <f t="shared" ref="J18:J81" si="12">H18*I18</f>
        <v>0.21321624361226829</v>
      </c>
      <c r="K18" s="38">
        <f t="shared" ref="K18" si="13">AVERAGE(J18:J19)</f>
        <v>0.17442358985802947</v>
      </c>
      <c r="L18" s="38">
        <f t="shared" ref="L18" si="14">K18*4</f>
        <v>0.69769435943211788</v>
      </c>
      <c r="M18" s="36">
        <v>16.73</v>
      </c>
    </row>
    <row r="19" spans="1:13" ht="16" thickBot="1" x14ac:dyDescent="0.25">
      <c r="A19" s="58"/>
      <c r="B19" s="60"/>
      <c r="C19" s="47" t="s">
        <v>360</v>
      </c>
      <c r="D19" s="27">
        <v>41264</v>
      </c>
      <c r="E19" s="28">
        <v>0.4993055555555555</v>
      </c>
      <c r="F19" s="29" t="s">
        <v>338</v>
      </c>
      <c r="G19" s="30" t="str">
        <f t="shared" si="0"/>
        <v>0:00</v>
      </c>
      <c r="H19" s="31">
        <v>0.39422453703703703</v>
      </c>
      <c r="I19" s="39">
        <v>0.34404488650854381</v>
      </c>
      <c r="J19" s="32">
        <f t="shared" si="12"/>
        <v>0.13563093610379062</v>
      </c>
    </row>
    <row r="20" spans="1:13" x14ac:dyDescent="0.2">
      <c r="A20" s="57">
        <v>9</v>
      </c>
      <c r="B20" s="57" t="s">
        <v>361</v>
      </c>
      <c r="C20" s="18" t="s">
        <v>361</v>
      </c>
      <c r="D20" s="19">
        <v>41081</v>
      </c>
      <c r="E20" s="20">
        <v>0.56874999999999998</v>
      </c>
      <c r="F20" s="21" t="s">
        <v>337</v>
      </c>
      <c r="G20" s="22" t="str">
        <f t="shared" si="0"/>
        <v>1:00</v>
      </c>
      <c r="H20" s="23">
        <v>0.6</v>
      </c>
      <c r="I20" s="37">
        <v>0.33577749683944369</v>
      </c>
      <c r="J20" s="24">
        <f t="shared" si="12"/>
        <v>0.20146649810366621</v>
      </c>
      <c r="K20" s="38">
        <f t="shared" ref="K20" si="15">AVERAGE(J20:J21)</f>
        <v>0.17004759563609118</v>
      </c>
      <c r="L20" s="38">
        <f t="shared" ref="L20" si="16">K20*4</f>
        <v>0.6801903825443647</v>
      </c>
      <c r="M20" s="36">
        <v>16.32</v>
      </c>
    </row>
    <row r="21" spans="1:13" ht="16" thickBot="1" x14ac:dyDescent="0.25">
      <c r="A21" s="58"/>
      <c r="B21" s="61"/>
      <c r="C21" s="40" t="s">
        <v>361</v>
      </c>
      <c r="D21" s="41">
        <v>41264</v>
      </c>
      <c r="E21" s="42">
        <v>0.52500000000000002</v>
      </c>
      <c r="F21" s="43" t="s">
        <v>338</v>
      </c>
      <c r="G21" s="44" t="str">
        <f t="shared" si="0"/>
        <v>0:00</v>
      </c>
      <c r="H21" s="38">
        <v>0.41285879629629635</v>
      </c>
      <c r="I21" s="35">
        <v>0.33577749683944369</v>
      </c>
      <c r="J21" s="45">
        <f t="shared" si="12"/>
        <v>0.13862869316851617</v>
      </c>
    </row>
    <row r="22" spans="1:13" x14ac:dyDescent="0.2">
      <c r="A22" s="57">
        <v>10</v>
      </c>
      <c r="B22" s="57" t="s">
        <v>362</v>
      </c>
      <c r="C22" s="18" t="s">
        <v>362</v>
      </c>
      <c r="D22" s="19">
        <v>41081</v>
      </c>
      <c r="E22" s="20">
        <v>0.5625</v>
      </c>
      <c r="F22" s="21" t="s">
        <v>337</v>
      </c>
      <c r="G22" s="22" t="str">
        <f t="shared" si="0"/>
        <v>1:00</v>
      </c>
      <c r="H22" s="23">
        <v>0.59893518518518518</v>
      </c>
      <c r="I22" s="37">
        <v>0.34652338811630856</v>
      </c>
      <c r="J22" s="24">
        <f t="shared" si="12"/>
        <v>0.20754504963243905</v>
      </c>
      <c r="K22" s="38">
        <f t="shared" ref="K22:K78" si="17">AVERAGE(J22:J23)</f>
        <v>0.17548160951327435</v>
      </c>
      <c r="L22" s="38">
        <f t="shared" ref="L22" si="18">K22*4</f>
        <v>0.7019264380530974</v>
      </c>
      <c r="M22" s="36">
        <v>16.829999999999998</v>
      </c>
    </row>
    <row r="23" spans="1:13" ht="16" thickBot="1" x14ac:dyDescent="0.25">
      <c r="A23" s="58"/>
      <c r="B23" s="58"/>
      <c r="C23" s="26" t="s">
        <v>362</v>
      </c>
      <c r="D23" s="27">
        <v>41264</v>
      </c>
      <c r="E23" s="28">
        <v>0.5180555555555556</v>
      </c>
      <c r="F23" s="29" t="s">
        <v>338</v>
      </c>
      <c r="G23" s="30" t="str">
        <f t="shared" si="0"/>
        <v>0:00</v>
      </c>
      <c r="H23" s="31">
        <v>0.41387731481481477</v>
      </c>
      <c r="I23" s="39">
        <v>0.34652338811630856</v>
      </c>
      <c r="J23" s="32">
        <f t="shared" si="12"/>
        <v>0.14341816939410967</v>
      </c>
    </row>
    <row r="24" spans="1:13" x14ac:dyDescent="0.2">
      <c r="A24" s="57">
        <v>11</v>
      </c>
      <c r="B24" s="57" t="s">
        <v>363</v>
      </c>
      <c r="C24" s="18" t="s">
        <v>363</v>
      </c>
      <c r="D24" s="19">
        <v>41081</v>
      </c>
      <c r="E24" s="20">
        <v>0.52847222222222223</v>
      </c>
      <c r="F24" s="21" t="s">
        <v>337</v>
      </c>
      <c r="G24" s="22" t="str">
        <f t="shared" si="0"/>
        <v>1:00</v>
      </c>
      <c r="H24" s="23">
        <v>0.64700231481481485</v>
      </c>
      <c r="I24" s="37">
        <v>0.31602067183462534</v>
      </c>
      <c r="J24" s="24">
        <f t="shared" si="12"/>
        <v>0.20446610620633557</v>
      </c>
      <c r="K24" s="38">
        <f t="shared" ref="K24:K80" si="19">AVERAGE(J24:J25)</f>
        <v>0.16049570682601208</v>
      </c>
      <c r="L24" s="38">
        <f t="shared" ref="L24" si="20">K24*4</f>
        <v>0.64198282730404832</v>
      </c>
      <c r="M24" s="36">
        <v>15.4</v>
      </c>
    </row>
    <row r="25" spans="1:13" ht="16" thickBot="1" x14ac:dyDescent="0.25">
      <c r="A25" s="58"/>
      <c r="B25" s="58"/>
      <c r="C25" s="26" t="s">
        <v>363</v>
      </c>
      <c r="D25" s="27">
        <v>41264</v>
      </c>
      <c r="E25" s="28">
        <v>0.48402777777777778</v>
      </c>
      <c r="F25" s="29" t="s">
        <v>338</v>
      </c>
      <c r="G25" s="30" t="str">
        <f t="shared" si="0"/>
        <v>0:00</v>
      </c>
      <c r="H25" s="31">
        <v>0.36872685185185183</v>
      </c>
      <c r="I25" s="39">
        <v>0.31602067183462534</v>
      </c>
      <c r="J25" s="32">
        <f t="shared" si="12"/>
        <v>0.11652530744568858</v>
      </c>
    </row>
    <row r="26" spans="1:13" x14ac:dyDescent="0.2">
      <c r="A26" s="57">
        <v>12</v>
      </c>
      <c r="B26" s="57" t="s">
        <v>364</v>
      </c>
      <c r="C26" s="18" t="s">
        <v>364</v>
      </c>
      <c r="D26" s="19">
        <v>41081</v>
      </c>
      <c r="E26" s="20">
        <v>0.56458333333333333</v>
      </c>
      <c r="F26" s="21" t="s">
        <v>337</v>
      </c>
      <c r="G26" s="22" t="str">
        <f t="shared" si="0"/>
        <v>1:00</v>
      </c>
      <c r="H26" s="23">
        <v>0.58758101851851852</v>
      </c>
      <c r="I26" s="37">
        <v>0.35692503176620061</v>
      </c>
      <c r="J26" s="24">
        <f t="shared" si="12"/>
        <v>0.20972237369993874</v>
      </c>
      <c r="K26" s="38">
        <f t="shared" ref="K26:K82" si="21">AVERAGE(J26:J27)</f>
        <v>0.18065405210245181</v>
      </c>
      <c r="L26" s="38">
        <f t="shared" ref="L26" si="22">K26*4</f>
        <v>0.72261620840980723</v>
      </c>
      <c r="M26" s="36">
        <v>17.329999999999998</v>
      </c>
    </row>
    <row r="27" spans="1:13" ht="16" thickBot="1" x14ac:dyDescent="0.25">
      <c r="A27" s="58"/>
      <c r="B27" s="58"/>
      <c r="C27" s="26" t="s">
        <v>364</v>
      </c>
      <c r="D27" s="27">
        <v>41264</v>
      </c>
      <c r="E27" s="28">
        <v>0.52013888888888882</v>
      </c>
      <c r="F27" s="29" t="s">
        <v>338</v>
      </c>
      <c r="G27" s="30" t="str">
        <f t="shared" si="0"/>
        <v>0:00</v>
      </c>
      <c r="H27" s="31">
        <v>0.42469907407407409</v>
      </c>
      <c r="I27" s="39">
        <v>0.35692503176620061</v>
      </c>
      <c r="J27" s="32">
        <f t="shared" si="12"/>
        <v>0.15158573050496488</v>
      </c>
    </row>
    <row r="28" spans="1:13" x14ac:dyDescent="0.2">
      <c r="A28" s="57">
        <v>13</v>
      </c>
      <c r="B28" s="57" t="s">
        <v>365</v>
      </c>
      <c r="C28" s="18" t="s">
        <v>365</v>
      </c>
      <c r="D28" s="19">
        <v>41081</v>
      </c>
      <c r="E28" s="20">
        <v>0.54027777777777775</v>
      </c>
      <c r="F28" s="21" t="s">
        <v>337</v>
      </c>
      <c r="G28" s="22" t="str">
        <f t="shared" si="0"/>
        <v>1:00</v>
      </c>
      <c r="H28" s="23">
        <v>0.60606481481481478</v>
      </c>
      <c r="I28" s="37">
        <v>0.44122942386831265</v>
      </c>
      <c r="J28" s="24">
        <f t="shared" si="12"/>
        <v>0.2674136290675963</v>
      </c>
      <c r="K28" s="38">
        <f t="shared" ref="K28:K84" si="23">AVERAGE(J28:J29)</f>
        <v>0.22352049367236315</v>
      </c>
      <c r="L28" s="38">
        <f t="shared" ref="L28" si="24">K28*4</f>
        <v>0.89408197468945261</v>
      </c>
      <c r="M28" s="36">
        <v>21.45</v>
      </c>
    </row>
    <row r="29" spans="1:13" ht="16" thickBot="1" x14ac:dyDescent="0.25">
      <c r="A29" s="58"/>
      <c r="B29" s="58"/>
      <c r="C29" s="26" t="s">
        <v>365</v>
      </c>
      <c r="D29" s="27">
        <v>41264</v>
      </c>
      <c r="E29" s="28">
        <v>0.49583333333333335</v>
      </c>
      <c r="F29" s="29" t="s">
        <v>338</v>
      </c>
      <c r="G29" s="30" t="str">
        <f t="shared" si="0"/>
        <v>0:00</v>
      </c>
      <c r="H29" s="31">
        <v>0.40710648148148149</v>
      </c>
      <c r="I29" s="39">
        <v>0.44122942386831265</v>
      </c>
      <c r="J29" s="32">
        <f t="shared" si="12"/>
        <v>0.17962735827712997</v>
      </c>
    </row>
    <row r="30" spans="1:13" x14ac:dyDescent="0.2">
      <c r="A30" s="57">
        <v>14</v>
      </c>
      <c r="B30" s="57" t="s">
        <v>366</v>
      </c>
      <c r="C30" s="18" t="s">
        <v>366</v>
      </c>
      <c r="D30" s="19">
        <v>41081</v>
      </c>
      <c r="E30" s="20">
        <v>0.54722222222222217</v>
      </c>
      <c r="F30" s="21" t="s">
        <v>337</v>
      </c>
      <c r="G30" s="22" t="str">
        <f t="shared" si="0"/>
        <v>1:00</v>
      </c>
      <c r="H30" s="23">
        <v>0.62244212962962964</v>
      </c>
      <c r="I30" s="37">
        <v>0.3268839103869654</v>
      </c>
      <c r="J30" s="24">
        <f t="shared" si="12"/>
        <v>0.20346631732292375</v>
      </c>
      <c r="K30" s="38">
        <f t="shared" ref="K30:K86" si="25">AVERAGE(J30:J31)</f>
        <v>0.16574981613487216</v>
      </c>
      <c r="L30" s="38">
        <f t="shared" ref="L30" si="26">K30*4</f>
        <v>0.66299926453948865</v>
      </c>
      <c r="M30" s="36">
        <v>15.9</v>
      </c>
    </row>
    <row r="31" spans="1:13" ht="16" thickBot="1" x14ac:dyDescent="0.25">
      <c r="A31" s="58"/>
      <c r="B31" s="58"/>
      <c r="C31" s="26" t="s">
        <v>366</v>
      </c>
      <c r="D31" s="27">
        <v>41264</v>
      </c>
      <c r="E31" s="28">
        <v>0.50347222222222221</v>
      </c>
      <c r="F31" s="29" t="s">
        <v>338</v>
      </c>
      <c r="G31" s="30" t="str">
        <f t="shared" si="0"/>
        <v>0:00</v>
      </c>
      <c r="H31" s="31">
        <v>0.3916782407407407</v>
      </c>
      <c r="I31" s="39">
        <v>0.3268839103869654</v>
      </c>
      <c r="J31" s="32">
        <f t="shared" si="12"/>
        <v>0.12803331494682055</v>
      </c>
    </row>
    <row r="32" spans="1:13" x14ac:dyDescent="0.2">
      <c r="A32" s="57">
        <v>15</v>
      </c>
      <c r="B32" s="57" t="s">
        <v>336</v>
      </c>
      <c r="C32" s="18" t="s">
        <v>336</v>
      </c>
      <c r="D32" s="19">
        <v>41081</v>
      </c>
      <c r="E32" s="20">
        <v>0.53611111111111109</v>
      </c>
      <c r="F32" s="21" t="s">
        <v>337</v>
      </c>
      <c r="G32" s="22" t="str">
        <f t="shared" si="0"/>
        <v>1:00</v>
      </c>
      <c r="H32" s="23">
        <v>0.64673611111111107</v>
      </c>
      <c r="I32" s="48">
        <v>0.2933488612836439</v>
      </c>
      <c r="J32" s="24">
        <f t="shared" si="12"/>
        <v>0.18971930174545662</v>
      </c>
      <c r="K32" s="38">
        <f t="shared" ref="K32:K88" si="27">AVERAGE(J32:J33)</f>
        <v>0.14897810196567554</v>
      </c>
      <c r="L32" s="38">
        <f t="shared" ref="L32" si="28">K32*4</f>
        <v>0.59591240786270216</v>
      </c>
      <c r="M32" s="36">
        <v>14.3</v>
      </c>
    </row>
    <row r="33" spans="1:13" ht="16" thickBot="1" x14ac:dyDescent="0.25">
      <c r="A33" s="58"/>
      <c r="B33" s="58"/>
      <c r="C33" s="26" t="s">
        <v>336</v>
      </c>
      <c r="D33" s="27">
        <v>41264</v>
      </c>
      <c r="E33" s="28">
        <v>0.49236111111111108</v>
      </c>
      <c r="F33" s="29" t="s">
        <v>338</v>
      </c>
      <c r="G33" s="30" t="str">
        <f t="shared" si="0"/>
        <v>0:00</v>
      </c>
      <c r="H33" s="31">
        <v>0.36896990740740737</v>
      </c>
      <c r="I33" s="48">
        <v>0.2933488612836439</v>
      </c>
      <c r="J33" s="32">
        <f t="shared" si="12"/>
        <v>0.10823690218589448</v>
      </c>
    </row>
    <row r="34" spans="1:13" x14ac:dyDescent="0.2">
      <c r="A34" s="57">
        <v>16</v>
      </c>
      <c r="B34" s="57" t="s">
        <v>367</v>
      </c>
      <c r="C34" s="18" t="s">
        <v>367</v>
      </c>
      <c r="D34" s="19">
        <v>41081</v>
      </c>
      <c r="E34" s="20">
        <v>0.54583333333333328</v>
      </c>
      <c r="F34" s="21" t="s">
        <v>337</v>
      </c>
      <c r="G34" s="22" t="str">
        <f t="shared" si="0"/>
        <v>1:00</v>
      </c>
      <c r="H34" s="23">
        <v>0.58811342592592586</v>
      </c>
      <c r="I34" s="37">
        <v>0.34910941475826962</v>
      </c>
      <c r="J34" s="24">
        <f t="shared" si="12"/>
        <v>0.20531593393648093</v>
      </c>
      <c r="K34" s="38">
        <f t="shared" ref="K34" si="29">AVERAGE(J34:J35)</f>
        <v>0.17669421472999711</v>
      </c>
      <c r="L34" s="38">
        <f t="shared" ref="L34" si="30">K34*4</f>
        <v>0.70677685891998843</v>
      </c>
      <c r="M34" s="36">
        <v>16.95</v>
      </c>
    </row>
    <row r="35" spans="1:13" ht="16" thickBot="1" x14ac:dyDescent="0.25">
      <c r="A35" s="58"/>
      <c r="B35" s="58"/>
      <c r="C35" s="26" t="s">
        <v>367</v>
      </c>
      <c r="D35" s="27">
        <v>41264</v>
      </c>
      <c r="E35" s="28">
        <v>0.50208333333333333</v>
      </c>
      <c r="F35" s="29" t="s">
        <v>338</v>
      </c>
      <c r="G35" s="30" t="str">
        <f t="shared" si="0"/>
        <v>0:00</v>
      </c>
      <c r="H35" s="31">
        <v>0.4241435185185185</v>
      </c>
      <c r="I35" s="39">
        <v>0.34910941475826962</v>
      </c>
      <c r="J35" s="32">
        <f t="shared" si="12"/>
        <v>0.14807249552351329</v>
      </c>
    </row>
    <row r="36" spans="1:13" x14ac:dyDescent="0.2">
      <c r="A36" s="57">
        <v>17</v>
      </c>
      <c r="B36" s="57" t="s">
        <v>368</v>
      </c>
      <c r="C36" s="18" t="s">
        <v>368</v>
      </c>
      <c r="D36" s="19">
        <v>41081</v>
      </c>
      <c r="E36" s="20">
        <v>0.53472222222222221</v>
      </c>
      <c r="F36" s="21" t="s">
        <v>337</v>
      </c>
      <c r="G36" s="22" t="str">
        <f t="shared" si="0"/>
        <v>1:00</v>
      </c>
      <c r="H36" s="23">
        <v>0.59902777777777783</v>
      </c>
      <c r="I36" s="37">
        <v>0.33136762860727731</v>
      </c>
      <c r="J36" s="24">
        <f t="shared" si="12"/>
        <v>0.19849841419210931</v>
      </c>
      <c r="K36" s="38">
        <f t="shared" si="17"/>
        <v>0.16780663817440403</v>
      </c>
      <c r="L36" s="38">
        <f t="shared" ref="L36" si="31">K36*4</f>
        <v>0.67122655269761611</v>
      </c>
      <c r="M36" s="36">
        <v>16.100000000000001</v>
      </c>
    </row>
    <row r="37" spans="1:13" ht="16" thickBot="1" x14ac:dyDescent="0.25">
      <c r="A37" s="58"/>
      <c r="B37" s="61"/>
      <c r="C37" s="40" t="s">
        <v>368</v>
      </c>
      <c r="D37" s="41">
        <v>41264</v>
      </c>
      <c r="E37" s="42">
        <v>0.49027777777777781</v>
      </c>
      <c r="F37" s="43" t="s">
        <v>338</v>
      </c>
      <c r="G37" s="44" t="str">
        <f t="shared" si="0"/>
        <v>0:00</v>
      </c>
      <c r="H37" s="38">
        <v>0.41378472222222223</v>
      </c>
      <c r="I37" s="35">
        <v>0.33136762860727731</v>
      </c>
      <c r="J37" s="45">
        <f t="shared" si="12"/>
        <v>0.13711486215669874</v>
      </c>
    </row>
    <row r="38" spans="1:13" x14ac:dyDescent="0.2">
      <c r="A38" s="57">
        <v>18</v>
      </c>
      <c r="B38" s="57" t="s">
        <v>369</v>
      </c>
      <c r="C38" s="18" t="s">
        <v>369</v>
      </c>
      <c r="D38" s="19">
        <v>41081</v>
      </c>
      <c r="E38" s="20">
        <v>0.57291666666666663</v>
      </c>
      <c r="F38" s="21" t="s">
        <v>337</v>
      </c>
      <c r="G38" s="22" t="str">
        <f t="shared" si="0"/>
        <v>1:00</v>
      </c>
      <c r="H38" s="23">
        <v>0.66125</v>
      </c>
      <c r="I38" s="37">
        <v>0.35166840458811266</v>
      </c>
      <c r="J38" s="24">
        <f t="shared" si="12"/>
        <v>0.23254073253388949</v>
      </c>
      <c r="K38" s="38">
        <f t="shared" si="19"/>
        <v>0.17878512351311165</v>
      </c>
      <c r="L38" s="38">
        <f t="shared" ref="L38" si="32">K38*4</f>
        <v>0.71514049405244662</v>
      </c>
      <c r="M38" s="36">
        <v>17.149999999999999</v>
      </c>
    </row>
    <row r="39" spans="1:13" ht="16" thickBot="1" x14ac:dyDescent="0.25">
      <c r="A39" s="58"/>
      <c r="B39" s="58"/>
      <c r="C39" s="26" t="s">
        <v>369</v>
      </c>
      <c r="D39" s="27">
        <v>41264</v>
      </c>
      <c r="E39" s="28">
        <v>0.52916666666666667</v>
      </c>
      <c r="F39" s="29" t="s">
        <v>338</v>
      </c>
      <c r="G39" s="30" t="str">
        <f t="shared" si="0"/>
        <v>0:00</v>
      </c>
      <c r="H39" s="31">
        <v>0.35553240740740738</v>
      </c>
      <c r="I39" s="39">
        <v>0.35166840458811266</v>
      </c>
      <c r="J39" s="32">
        <f t="shared" si="12"/>
        <v>0.12502951449233385</v>
      </c>
    </row>
    <row r="40" spans="1:13" x14ac:dyDescent="0.2">
      <c r="A40" s="57">
        <v>19</v>
      </c>
      <c r="B40" s="57" t="s">
        <v>370</v>
      </c>
      <c r="C40" s="18" t="s">
        <v>370</v>
      </c>
      <c r="D40" s="19">
        <v>41081</v>
      </c>
      <c r="E40" s="20">
        <v>0.57430555555555551</v>
      </c>
      <c r="F40" s="21" t="s">
        <v>337</v>
      </c>
      <c r="G40" s="22" t="str">
        <f t="shared" si="0"/>
        <v>1:00</v>
      </c>
      <c r="H40" s="23">
        <v>0.64328703703703705</v>
      </c>
      <c r="I40" s="37">
        <v>0.40966987262802179</v>
      </c>
      <c r="J40" s="24">
        <f t="shared" si="12"/>
        <v>0.26353531852622053</v>
      </c>
      <c r="K40" s="38">
        <f t="shared" si="21"/>
        <v>0.2080046621224812</v>
      </c>
      <c r="L40" s="38">
        <f t="shared" ref="L40" si="33">K40*4</f>
        <v>0.83201864848992479</v>
      </c>
      <c r="M40" s="36">
        <v>19.97</v>
      </c>
    </row>
    <row r="41" spans="1:13" ht="16" thickBot="1" x14ac:dyDescent="0.25">
      <c r="A41" s="58"/>
      <c r="B41" s="58"/>
      <c r="C41" s="26" t="s">
        <v>370</v>
      </c>
      <c r="D41" s="27">
        <v>41264</v>
      </c>
      <c r="E41" s="28">
        <v>0.52986111111111112</v>
      </c>
      <c r="F41" s="29" t="s">
        <v>338</v>
      </c>
      <c r="G41" s="30" t="str">
        <f t="shared" si="0"/>
        <v>0:00</v>
      </c>
      <c r="H41" s="31">
        <v>0.37218749999999995</v>
      </c>
      <c r="I41" s="39">
        <v>0.40966987262802179</v>
      </c>
      <c r="J41" s="32">
        <f t="shared" si="12"/>
        <v>0.15247400571874184</v>
      </c>
    </row>
    <row r="42" spans="1:13" x14ac:dyDescent="0.2">
      <c r="A42" s="57">
        <v>20</v>
      </c>
      <c r="B42" s="57" t="s">
        <v>371</v>
      </c>
      <c r="C42" s="18" t="s">
        <v>371</v>
      </c>
      <c r="D42" s="19">
        <v>41081</v>
      </c>
      <c r="E42" s="20">
        <v>0.53194444444444444</v>
      </c>
      <c r="F42" s="21" t="s">
        <v>337</v>
      </c>
      <c r="G42" s="22" t="str">
        <f t="shared" si="0"/>
        <v>1:00</v>
      </c>
      <c r="H42" s="23">
        <v>0.63686342592592593</v>
      </c>
      <c r="I42" s="37">
        <v>0.31599378881987583</v>
      </c>
      <c r="J42" s="24">
        <f t="shared" si="12"/>
        <v>0.20124488691913966</v>
      </c>
      <c r="K42" s="38">
        <f t="shared" si="23"/>
        <v>0.16037050516160573</v>
      </c>
      <c r="L42" s="38">
        <f t="shared" ref="L42" si="34">K42*4</f>
        <v>0.6414820206464229</v>
      </c>
      <c r="M42" s="36">
        <v>15.38</v>
      </c>
    </row>
    <row r="43" spans="1:13" ht="16" thickBot="1" x14ac:dyDescent="0.25">
      <c r="A43" s="58"/>
      <c r="B43" s="58"/>
      <c r="C43" s="26" t="s">
        <v>371</v>
      </c>
      <c r="D43" s="27">
        <v>41264</v>
      </c>
      <c r="E43" s="28">
        <v>0.48819444444444443</v>
      </c>
      <c r="F43" s="29" t="s">
        <v>338</v>
      </c>
      <c r="G43" s="30" t="str">
        <f t="shared" si="0"/>
        <v>0:00</v>
      </c>
      <c r="H43" s="31">
        <v>0.37815972222222222</v>
      </c>
      <c r="I43" s="39">
        <v>0.31599378881987583</v>
      </c>
      <c r="J43" s="32">
        <f t="shared" si="12"/>
        <v>0.1194961234040718</v>
      </c>
    </row>
    <row r="44" spans="1:13" x14ac:dyDescent="0.2">
      <c r="A44" s="57">
        <v>21</v>
      </c>
      <c r="B44" s="57" t="s">
        <v>372</v>
      </c>
      <c r="C44" s="18" t="s">
        <v>372</v>
      </c>
      <c r="D44" s="19">
        <v>41081</v>
      </c>
      <c r="E44" s="20">
        <v>0.53749999999999998</v>
      </c>
      <c r="F44" s="21" t="s">
        <v>337</v>
      </c>
      <c r="G44" s="22" t="str">
        <f t="shared" si="0"/>
        <v>1:00</v>
      </c>
      <c r="H44" s="23">
        <v>0.63115740740740744</v>
      </c>
      <c r="I44" s="37">
        <v>0.30568415637860091</v>
      </c>
      <c r="J44" s="24">
        <f t="shared" si="12"/>
        <v>0.19293481962543826</v>
      </c>
      <c r="K44" s="38">
        <f t="shared" si="25"/>
        <v>0.15508163919610202</v>
      </c>
      <c r="L44" s="38">
        <f t="shared" ref="L44" si="35">K44*4</f>
        <v>0.62032655678440807</v>
      </c>
      <c r="M44" s="36">
        <v>14.88</v>
      </c>
    </row>
    <row r="45" spans="1:13" ht="16" thickBot="1" x14ac:dyDescent="0.25">
      <c r="A45" s="58"/>
      <c r="B45" s="58"/>
      <c r="C45" s="26" t="s">
        <v>372</v>
      </c>
      <c r="D45" s="27">
        <v>41264</v>
      </c>
      <c r="E45" s="28">
        <v>0.49374999999999997</v>
      </c>
      <c r="F45" s="29" t="s">
        <v>338</v>
      </c>
      <c r="G45" s="30" t="str">
        <f t="shared" si="0"/>
        <v>0:00</v>
      </c>
      <c r="H45" s="31">
        <v>0.38349537037037035</v>
      </c>
      <c r="I45" s="39">
        <v>0.30568415637860091</v>
      </c>
      <c r="J45" s="32">
        <f t="shared" si="12"/>
        <v>0.11722845876676577</v>
      </c>
    </row>
    <row r="46" spans="1:13" x14ac:dyDescent="0.2">
      <c r="A46" s="57">
        <v>22</v>
      </c>
      <c r="B46" s="57" t="s">
        <v>373</v>
      </c>
      <c r="C46" s="18" t="s">
        <v>373</v>
      </c>
      <c r="D46" s="19">
        <v>41081</v>
      </c>
      <c r="E46" s="20">
        <v>0.5541666666666667</v>
      </c>
      <c r="F46" s="21" t="s">
        <v>337</v>
      </c>
      <c r="G46" s="22" t="str">
        <f t="shared" si="0"/>
        <v>1:00</v>
      </c>
      <c r="H46" s="23">
        <v>0.63942129629629629</v>
      </c>
      <c r="I46" s="37">
        <v>0.27548918640576714</v>
      </c>
      <c r="J46" s="24">
        <f t="shared" si="12"/>
        <v>0.17615365268718763</v>
      </c>
      <c r="K46" s="38">
        <f t="shared" si="27"/>
        <v>0.13983945889117744</v>
      </c>
      <c r="L46" s="38">
        <f t="shared" ref="L46" si="36">K46*4</f>
        <v>0.55935783556470975</v>
      </c>
      <c r="M46" s="36">
        <v>13.42</v>
      </c>
    </row>
    <row r="47" spans="1:13" ht="16" thickBot="1" x14ac:dyDescent="0.25">
      <c r="A47" s="58"/>
      <c r="B47" s="58"/>
      <c r="C47" s="26" t="s">
        <v>373</v>
      </c>
      <c r="D47" s="27">
        <v>41264</v>
      </c>
      <c r="E47" s="28">
        <v>0.50972222222222219</v>
      </c>
      <c r="F47" s="29" t="s">
        <v>338</v>
      </c>
      <c r="G47" s="30" t="str">
        <f t="shared" si="0"/>
        <v>0:00</v>
      </c>
      <c r="H47" s="31">
        <v>0.37578703703703703</v>
      </c>
      <c r="I47" s="39">
        <v>0.27548918640576714</v>
      </c>
      <c r="J47" s="32">
        <f t="shared" si="12"/>
        <v>0.10352526509516721</v>
      </c>
    </row>
    <row r="48" spans="1:13" x14ac:dyDescent="0.2">
      <c r="A48" s="57">
        <v>23</v>
      </c>
      <c r="B48" s="57" t="s">
        <v>374</v>
      </c>
      <c r="C48" s="18" t="s">
        <v>374</v>
      </c>
      <c r="D48" s="19">
        <v>41081</v>
      </c>
      <c r="E48" s="20">
        <v>0.55833333333333335</v>
      </c>
      <c r="F48" s="21" t="s">
        <v>337</v>
      </c>
      <c r="G48" s="22" t="str">
        <f t="shared" si="0"/>
        <v>1:00</v>
      </c>
      <c r="H48" s="23">
        <v>0.58123842592592589</v>
      </c>
      <c r="I48" s="37">
        <v>0.39932296890672014</v>
      </c>
      <c r="J48" s="24">
        <f t="shared" si="12"/>
        <v>0.23210185388340945</v>
      </c>
      <c r="K48" s="38">
        <f t="shared" ref="K48" si="37">AVERAGE(J48:J49)</f>
        <v>0.20205557354935175</v>
      </c>
      <c r="L48" s="38">
        <f t="shared" ref="L48" si="38">K48*4</f>
        <v>0.80822229419740699</v>
      </c>
      <c r="M48" s="36">
        <v>19.38</v>
      </c>
    </row>
    <row r="49" spans="1:13" ht="16" thickBot="1" x14ac:dyDescent="0.25">
      <c r="A49" s="58"/>
      <c r="B49" s="58"/>
      <c r="C49" s="26" t="s">
        <v>374</v>
      </c>
      <c r="D49" s="27">
        <v>41264</v>
      </c>
      <c r="E49" s="28">
        <v>0.51458333333333328</v>
      </c>
      <c r="F49" s="29" t="s">
        <v>338</v>
      </c>
      <c r="G49" s="30" t="str">
        <f t="shared" si="0"/>
        <v>0:00</v>
      </c>
      <c r="H49" s="31">
        <v>0.43075231481481485</v>
      </c>
      <c r="I49" s="39">
        <v>0.39932296890672014</v>
      </c>
      <c r="J49" s="32">
        <f t="shared" si="12"/>
        <v>0.17200929321529404</v>
      </c>
    </row>
    <row r="50" spans="1:13" x14ac:dyDescent="0.2">
      <c r="A50" s="57">
        <v>24</v>
      </c>
      <c r="B50" s="57" t="s">
        <v>375</v>
      </c>
      <c r="C50" s="18" t="s">
        <v>375</v>
      </c>
      <c r="D50" s="19">
        <v>41081</v>
      </c>
      <c r="E50" s="20">
        <v>0.54236111111111118</v>
      </c>
      <c r="F50" s="21" t="s">
        <v>337</v>
      </c>
      <c r="G50" s="22" t="str">
        <f t="shared" si="0"/>
        <v>1:00</v>
      </c>
      <c r="H50" s="23">
        <v>0.62190972222222218</v>
      </c>
      <c r="I50" s="37">
        <v>0.46568877551020404</v>
      </c>
      <c r="J50" s="24">
        <f t="shared" si="12"/>
        <v>0.28961637701955778</v>
      </c>
      <c r="K50" s="38">
        <f t="shared" si="17"/>
        <v>0.23612415187429137</v>
      </c>
      <c r="L50" s="38">
        <f t="shared" ref="L50" si="39">K50*4</f>
        <v>0.94449660749716546</v>
      </c>
      <c r="M50" s="36">
        <v>22.37</v>
      </c>
    </row>
    <row r="51" spans="1:13" ht="16" thickBot="1" x14ac:dyDescent="0.25">
      <c r="A51" s="58"/>
      <c r="B51" s="61"/>
      <c r="C51" s="40" t="s">
        <v>375</v>
      </c>
      <c r="D51" s="41">
        <v>41264</v>
      </c>
      <c r="E51" s="42">
        <v>0.49861111111111112</v>
      </c>
      <c r="F51" s="43" t="s">
        <v>338</v>
      </c>
      <c r="G51" s="44" t="str">
        <f t="shared" si="0"/>
        <v>0:00</v>
      </c>
      <c r="H51" s="38">
        <v>0.39217592592592593</v>
      </c>
      <c r="I51" s="35">
        <v>0.46568877551020404</v>
      </c>
      <c r="J51" s="45">
        <f t="shared" si="12"/>
        <v>0.18263192672902492</v>
      </c>
    </row>
    <row r="52" spans="1:13" x14ac:dyDescent="0.2">
      <c r="A52" s="57">
        <v>25</v>
      </c>
      <c r="B52" s="57" t="s">
        <v>376</v>
      </c>
      <c r="C52" s="18" t="s">
        <v>376</v>
      </c>
      <c r="D52" s="19">
        <v>41081</v>
      </c>
      <c r="E52" s="20">
        <v>0.55694444444444446</v>
      </c>
      <c r="F52" s="21" t="s">
        <v>337</v>
      </c>
      <c r="G52" s="22" t="str">
        <f t="shared" si="0"/>
        <v>1:00</v>
      </c>
      <c r="H52" s="23">
        <v>0.59644675925925927</v>
      </c>
      <c r="I52" s="37">
        <v>0.37354430379746828</v>
      </c>
      <c r="J52" s="24">
        <f t="shared" si="12"/>
        <v>0.22279928943975616</v>
      </c>
      <c r="K52" s="38">
        <f t="shared" si="19"/>
        <v>0.18914139123300511</v>
      </c>
      <c r="L52" s="38">
        <f t="shared" ref="L52" si="40">K52*4</f>
        <v>0.75656556493202043</v>
      </c>
      <c r="M52" s="36">
        <v>18.149999999999999</v>
      </c>
    </row>
    <row r="53" spans="1:13" ht="16" thickBot="1" x14ac:dyDescent="0.25">
      <c r="A53" s="58"/>
      <c r="B53" s="58"/>
      <c r="C53" s="26" t="s">
        <v>376</v>
      </c>
      <c r="D53" s="27">
        <v>41264</v>
      </c>
      <c r="E53" s="28">
        <v>0.51250000000000007</v>
      </c>
      <c r="F53" s="29" t="s">
        <v>338</v>
      </c>
      <c r="G53" s="30" t="str">
        <f t="shared" si="0"/>
        <v>0:00</v>
      </c>
      <c r="H53" s="31">
        <v>0.41623842592592591</v>
      </c>
      <c r="I53" s="39">
        <v>0.37354430379746828</v>
      </c>
      <c r="J53" s="32">
        <f t="shared" si="12"/>
        <v>0.15548349302625405</v>
      </c>
    </row>
    <row r="54" spans="1:13" x14ac:dyDescent="0.2">
      <c r="A54" s="57">
        <v>26</v>
      </c>
      <c r="B54" s="57" t="s">
        <v>377</v>
      </c>
      <c r="C54" s="18" t="s">
        <v>377</v>
      </c>
      <c r="D54" s="19">
        <v>41081</v>
      </c>
      <c r="E54" s="20">
        <v>0.56111111111111112</v>
      </c>
      <c r="F54" s="21" t="s">
        <v>337</v>
      </c>
      <c r="G54" s="22" t="str">
        <f t="shared" si="0"/>
        <v>1:00</v>
      </c>
      <c r="H54" s="23">
        <v>0.61836805555555563</v>
      </c>
      <c r="I54" s="37">
        <v>0.2851861295257524</v>
      </c>
      <c r="J54" s="24">
        <f t="shared" si="12"/>
        <v>0.17634999238625435</v>
      </c>
      <c r="K54" s="38">
        <f t="shared" si="21"/>
        <v>0.14457187361299992</v>
      </c>
      <c r="L54" s="38">
        <f t="shared" ref="L54" si="41">K54*4</f>
        <v>0.57828749445199967</v>
      </c>
      <c r="M54" s="36">
        <v>13.87</v>
      </c>
    </row>
    <row r="55" spans="1:13" ht="16" thickBot="1" x14ac:dyDescent="0.25">
      <c r="A55" s="58"/>
      <c r="B55" s="58"/>
      <c r="C55" s="26" t="s">
        <v>377</v>
      </c>
      <c r="D55" s="27">
        <v>41264</v>
      </c>
      <c r="E55" s="28">
        <v>0.51736111111111105</v>
      </c>
      <c r="F55" s="29" t="s">
        <v>338</v>
      </c>
      <c r="G55" s="30" t="str">
        <f t="shared" si="0"/>
        <v>0:00</v>
      </c>
      <c r="H55" s="31">
        <v>0.39550925925925928</v>
      </c>
      <c r="I55" s="39">
        <v>0.2851861295257524</v>
      </c>
      <c r="J55" s="32">
        <f t="shared" si="12"/>
        <v>0.11279375483974551</v>
      </c>
    </row>
    <row r="56" spans="1:13" x14ac:dyDescent="0.2">
      <c r="A56" s="57">
        <v>27</v>
      </c>
      <c r="B56" s="57" t="s">
        <v>378</v>
      </c>
      <c r="C56" s="18" t="s">
        <v>378</v>
      </c>
      <c r="D56" s="19">
        <v>41081</v>
      </c>
      <c r="E56" s="20">
        <v>0.55902777777777779</v>
      </c>
      <c r="F56" s="21" t="s">
        <v>337</v>
      </c>
      <c r="G56" s="22" t="str">
        <f t="shared" si="0"/>
        <v>1:00</v>
      </c>
      <c r="H56" s="23">
        <v>0.60503472222222221</v>
      </c>
      <c r="I56" s="37">
        <v>0.34698275862068972</v>
      </c>
      <c r="J56" s="24">
        <f t="shared" si="12"/>
        <v>0.20993661697796939</v>
      </c>
      <c r="K56" s="38">
        <f t="shared" si="23"/>
        <v>0.17576845366379312</v>
      </c>
      <c r="L56" s="38">
        <f t="shared" ref="L56" si="42">K56*4</f>
        <v>0.70307381465517249</v>
      </c>
      <c r="M56" s="36">
        <v>16.87</v>
      </c>
    </row>
    <row r="57" spans="1:13" ht="16" thickBot="1" x14ac:dyDescent="0.25">
      <c r="A57" s="58"/>
      <c r="B57" s="58"/>
      <c r="C57" s="26" t="s">
        <v>378</v>
      </c>
      <c r="D57" s="27">
        <v>41264</v>
      </c>
      <c r="E57" s="28">
        <v>0.51527777777777783</v>
      </c>
      <c r="F57" s="29" t="s">
        <v>338</v>
      </c>
      <c r="G57" s="30" t="str">
        <f t="shared" si="0"/>
        <v>0:00</v>
      </c>
      <c r="H57" s="31">
        <v>0.40809027777777779</v>
      </c>
      <c r="I57" s="39">
        <v>0.34698275862068972</v>
      </c>
      <c r="J57" s="32">
        <f t="shared" si="12"/>
        <v>0.14160029034961688</v>
      </c>
    </row>
    <row r="58" spans="1:13" x14ac:dyDescent="0.2">
      <c r="A58" s="57">
        <v>28</v>
      </c>
      <c r="B58" s="57" t="s">
        <v>379</v>
      </c>
      <c r="C58" s="18" t="s">
        <v>379</v>
      </c>
      <c r="D58" s="19">
        <v>41081</v>
      </c>
      <c r="E58" s="20">
        <v>0.54236111111111118</v>
      </c>
      <c r="F58" s="21" t="s">
        <v>337</v>
      </c>
      <c r="G58" s="22" t="str">
        <f t="shared" si="0"/>
        <v>1:00</v>
      </c>
      <c r="H58" s="23">
        <v>0.63092592592592589</v>
      </c>
      <c r="I58" s="37">
        <v>0.39321003293640744</v>
      </c>
      <c r="J58" s="24">
        <f t="shared" si="12"/>
        <v>0.24808640411376667</v>
      </c>
      <c r="K58" s="38">
        <f t="shared" si="25"/>
        <v>0.19948355056348471</v>
      </c>
      <c r="L58" s="38">
        <f t="shared" ref="L58" si="43">K58*4</f>
        <v>0.79793420225393885</v>
      </c>
      <c r="M58" s="36">
        <v>19.149999999999999</v>
      </c>
    </row>
    <row r="59" spans="1:13" ht="16" thickBot="1" x14ac:dyDescent="0.25">
      <c r="A59" s="58"/>
      <c r="B59" s="58"/>
      <c r="C59" s="26" t="s">
        <v>379</v>
      </c>
      <c r="D59" s="27">
        <v>41264</v>
      </c>
      <c r="E59" s="28">
        <v>0.49861111111111112</v>
      </c>
      <c r="F59" s="29" t="s">
        <v>338</v>
      </c>
      <c r="G59" s="30" t="str">
        <f t="shared" si="0"/>
        <v>0:00</v>
      </c>
      <c r="H59" s="31">
        <v>0.38371527777777775</v>
      </c>
      <c r="I59" s="39">
        <v>0.39321003293640744</v>
      </c>
      <c r="J59" s="32">
        <f t="shared" si="12"/>
        <v>0.15088069701320272</v>
      </c>
    </row>
    <row r="60" spans="1:13" x14ac:dyDescent="0.2">
      <c r="A60" s="57">
        <v>29</v>
      </c>
      <c r="B60" s="57" t="s">
        <v>380</v>
      </c>
      <c r="C60" s="18" t="s">
        <v>380</v>
      </c>
      <c r="D60" s="19">
        <v>41081</v>
      </c>
      <c r="E60" s="20">
        <v>0.53611111111111109</v>
      </c>
      <c r="F60" s="21" t="s">
        <v>337</v>
      </c>
      <c r="G60" s="22" t="str">
        <f t="shared" si="0"/>
        <v>1:00</v>
      </c>
      <c r="H60" s="23">
        <v>0.63452546296296297</v>
      </c>
      <c r="I60" s="37">
        <v>0.30613560195926792</v>
      </c>
      <c r="J60" s="24">
        <f t="shared" si="12"/>
        <v>0.19425083456264983</v>
      </c>
      <c r="K60" s="38">
        <f t="shared" si="27"/>
        <v>0.15534610181365952</v>
      </c>
      <c r="L60" s="38">
        <f t="shared" ref="L60" si="44">K60*4</f>
        <v>0.62138440725463806</v>
      </c>
      <c r="M60" s="36">
        <v>14.9</v>
      </c>
    </row>
    <row r="61" spans="1:13" ht="16" thickBot="1" x14ac:dyDescent="0.25">
      <c r="A61" s="58"/>
      <c r="B61" s="58"/>
      <c r="C61" s="26" t="s">
        <v>380</v>
      </c>
      <c r="D61" s="27">
        <v>41264</v>
      </c>
      <c r="E61" s="28">
        <v>0.49236111111111108</v>
      </c>
      <c r="F61" s="29" t="s">
        <v>338</v>
      </c>
      <c r="G61" s="30" t="str">
        <f t="shared" si="0"/>
        <v>0:00</v>
      </c>
      <c r="H61" s="31">
        <v>0.38035879629629626</v>
      </c>
      <c r="I61" s="39">
        <v>0.30613560195926792</v>
      </c>
      <c r="J61" s="32">
        <f t="shared" si="12"/>
        <v>0.11644136906466922</v>
      </c>
    </row>
    <row r="62" spans="1:13" x14ac:dyDescent="0.2">
      <c r="A62" s="57">
        <v>30</v>
      </c>
      <c r="B62" s="57" t="s">
        <v>381</v>
      </c>
      <c r="C62" s="18" t="s">
        <v>381</v>
      </c>
      <c r="D62" s="19">
        <v>41081</v>
      </c>
      <c r="E62" s="20">
        <v>0.56944444444444442</v>
      </c>
      <c r="F62" s="21" t="s">
        <v>337</v>
      </c>
      <c r="G62" s="22" t="str">
        <f t="shared" si="0"/>
        <v>1:00</v>
      </c>
      <c r="H62" s="23">
        <v>0.62192129629629633</v>
      </c>
      <c r="I62" s="37">
        <v>0.30620848237097598</v>
      </c>
      <c r="J62" s="24">
        <f t="shared" si="12"/>
        <v>0.19043757629307898</v>
      </c>
      <c r="K62" s="38">
        <f t="shared" ref="K62" si="45">AVERAGE(J62:J63)</f>
        <v>0.15526081365681599</v>
      </c>
      <c r="L62" s="38">
        <f t="shared" ref="L62" si="46">K62*4</f>
        <v>0.62104325462726395</v>
      </c>
      <c r="M62" s="36">
        <v>14.9</v>
      </c>
    </row>
    <row r="63" spans="1:13" ht="16" thickBot="1" x14ac:dyDescent="0.25">
      <c r="A63" s="58"/>
      <c r="B63" s="58"/>
      <c r="C63" s="26" t="s">
        <v>381</v>
      </c>
      <c r="D63" s="27">
        <v>41264</v>
      </c>
      <c r="E63" s="28">
        <v>0.52500000000000002</v>
      </c>
      <c r="F63" s="29" t="s">
        <v>338</v>
      </c>
      <c r="G63" s="30" t="str">
        <f t="shared" si="0"/>
        <v>0:00</v>
      </c>
      <c r="H63" s="31">
        <v>0.39216435185185183</v>
      </c>
      <c r="I63" s="39">
        <v>0.30620848237097598</v>
      </c>
      <c r="J63" s="32">
        <f t="shared" si="12"/>
        <v>0.12008405102055299</v>
      </c>
    </row>
    <row r="64" spans="1:13" x14ac:dyDescent="0.2">
      <c r="A64" s="57">
        <v>31</v>
      </c>
      <c r="B64" s="57" t="s">
        <v>382</v>
      </c>
      <c r="C64" s="18" t="s">
        <v>382</v>
      </c>
      <c r="D64" s="19">
        <v>41081</v>
      </c>
      <c r="E64" s="20">
        <v>0.54236111111111118</v>
      </c>
      <c r="F64" s="21" t="s">
        <v>337</v>
      </c>
      <c r="G64" s="22" t="str">
        <f t="shared" si="0"/>
        <v>1:00</v>
      </c>
      <c r="H64" s="23">
        <v>0.62045138888888884</v>
      </c>
      <c r="I64" s="37">
        <v>0.41917293233082731</v>
      </c>
      <c r="J64" s="24">
        <f t="shared" si="12"/>
        <v>0.26007642804929004</v>
      </c>
      <c r="K64" s="38">
        <f t="shared" si="17"/>
        <v>0.21251922123015887</v>
      </c>
      <c r="L64" s="38">
        <f t="shared" ref="L64" si="47">K64*4</f>
        <v>0.85007688492063549</v>
      </c>
      <c r="M64" s="36">
        <v>20.399999999999999</v>
      </c>
    </row>
    <row r="65" spans="1:13" ht="16" thickBot="1" x14ac:dyDescent="0.25">
      <c r="A65" s="58"/>
      <c r="B65" s="58"/>
      <c r="C65" s="26" t="s">
        <v>382</v>
      </c>
      <c r="D65" s="27">
        <v>41264</v>
      </c>
      <c r="E65" s="28">
        <v>0.49861111111111112</v>
      </c>
      <c r="F65" s="29" t="s">
        <v>338</v>
      </c>
      <c r="G65" s="30" t="str">
        <f t="shared" si="0"/>
        <v>0:00</v>
      </c>
      <c r="H65" s="31">
        <v>0.39354166666666668</v>
      </c>
      <c r="I65" s="39">
        <v>0.41917293233082731</v>
      </c>
      <c r="J65" s="32">
        <f t="shared" si="12"/>
        <v>0.16496201441102767</v>
      </c>
    </row>
    <row r="66" spans="1:13" x14ac:dyDescent="0.2">
      <c r="A66" s="57">
        <v>32</v>
      </c>
      <c r="B66" s="57" t="s">
        <v>383</v>
      </c>
      <c r="C66" s="18" t="s">
        <v>383</v>
      </c>
      <c r="D66" s="19">
        <v>41081</v>
      </c>
      <c r="E66" s="20">
        <v>0.55972222222222223</v>
      </c>
      <c r="F66" s="21" t="s">
        <v>337</v>
      </c>
      <c r="G66" s="22" t="str">
        <f t="shared" si="0"/>
        <v>1:00</v>
      </c>
      <c r="H66" s="23">
        <v>0.60096064814814809</v>
      </c>
      <c r="I66" s="37">
        <v>0.34478823231042344</v>
      </c>
      <c r="J66" s="24">
        <f t="shared" si="12"/>
        <v>0.20720415956312632</v>
      </c>
      <c r="K66" s="38">
        <f t="shared" si="19"/>
        <v>0.17462087348888317</v>
      </c>
      <c r="L66" s="38">
        <f t="shared" ref="L66" si="48">K66*4</f>
        <v>0.69848349395553266</v>
      </c>
      <c r="M66" s="36">
        <v>16.75</v>
      </c>
    </row>
    <row r="67" spans="1:13" ht="16" thickBot="1" x14ac:dyDescent="0.25">
      <c r="A67" s="58"/>
      <c r="B67" s="58"/>
      <c r="C67" s="26" t="s">
        <v>383</v>
      </c>
      <c r="D67" s="27">
        <v>41264</v>
      </c>
      <c r="E67" s="28">
        <v>0.51527777777777783</v>
      </c>
      <c r="F67" s="29" t="s">
        <v>338</v>
      </c>
      <c r="G67" s="30" t="str">
        <f t="shared" si="0"/>
        <v>0:00</v>
      </c>
      <c r="H67" s="31">
        <v>0.41195601851851849</v>
      </c>
      <c r="I67" s="39">
        <v>0.34478823231042344</v>
      </c>
      <c r="J67" s="32">
        <f t="shared" si="12"/>
        <v>0.14203758741464004</v>
      </c>
    </row>
    <row r="68" spans="1:13" x14ac:dyDescent="0.2">
      <c r="A68" s="57">
        <v>33</v>
      </c>
      <c r="B68" s="57" t="s">
        <v>384</v>
      </c>
      <c r="C68" s="18" t="s">
        <v>384</v>
      </c>
      <c r="D68" s="19">
        <v>41081</v>
      </c>
      <c r="E68" s="20">
        <v>0.5708333333333333</v>
      </c>
      <c r="F68" s="21" t="s">
        <v>337</v>
      </c>
      <c r="G68" s="22" t="str">
        <f t="shared" ref="G68:G131" si="49">IF(F68="no","0:00","1:00")</f>
        <v>1:00</v>
      </c>
      <c r="H68" s="23">
        <v>0.59523148148148153</v>
      </c>
      <c r="I68" s="37">
        <v>0.34538152610441764</v>
      </c>
      <c r="J68" s="24">
        <f t="shared" si="12"/>
        <v>0.2055819574594675</v>
      </c>
      <c r="K68" s="38">
        <f t="shared" si="21"/>
        <v>0.17486938494719617</v>
      </c>
      <c r="L68" s="38">
        <f t="shared" ref="L68" si="50">K68*4</f>
        <v>0.69947753978878469</v>
      </c>
      <c r="M68" s="36">
        <v>16.78</v>
      </c>
    </row>
    <row r="69" spans="1:13" ht="16" thickBot="1" x14ac:dyDescent="0.25">
      <c r="A69" s="58"/>
      <c r="B69" s="61"/>
      <c r="C69" s="40" t="s">
        <v>384</v>
      </c>
      <c r="D69" s="41">
        <v>41264</v>
      </c>
      <c r="E69" s="42">
        <v>0.52638888888888891</v>
      </c>
      <c r="F69" s="43" t="s">
        <v>338</v>
      </c>
      <c r="G69" s="44" t="str">
        <f t="shared" si="49"/>
        <v>0:00</v>
      </c>
      <c r="H69" s="38">
        <v>0.4173842592592592</v>
      </c>
      <c r="I69" s="35">
        <v>0.34538152610441764</v>
      </c>
      <c r="J69" s="45">
        <f t="shared" si="12"/>
        <v>0.14415681243492484</v>
      </c>
    </row>
    <row r="70" spans="1:13" x14ac:dyDescent="0.2">
      <c r="A70" s="57">
        <v>34</v>
      </c>
      <c r="B70" s="57" t="s">
        <v>385</v>
      </c>
      <c r="C70" s="18" t="s">
        <v>385</v>
      </c>
      <c r="D70" s="19">
        <v>41081</v>
      </c>
      <c r="E70" s="20">
        <v>0.56527777777777777</v>
      </c>
      <c r="F70" s="21" t="s">
        <v>337</v>
      </c>
      <c r="G70" s="22" t="str">
        <f t="shared" si="49"/>
        <v>1:00</v>
      </c>
      <c r="H70" s="23">
        <v>0.62548611111111108</v>
      </c>
      <c r="I70" s="37">
        <v>0.27969595465086361</v>
      </c>
      <c r="J70" s="24">
        <f t="shared" si="12"/>
        <v>0.17494593496807836</v>
      </c>
      <c r="K70" s="38">
        <f t="shared" si="23"/>
        <v>0.14184858033439285</v>
      </c>
      <c r="L70" s="38">
        <f t="shared" ref="L70" si="51">K70*4</f>
        <v>0.56739432133757139</v>
      </c>
      <c r="M70" s="36">
        <v>13.62</v>
      </c>
    </row>
    <row r="71" spans="1:13" ht="16" thickBot="1" x14ac:dyDescent="0.25">
      <c r="A71" s="58"/>
      <c r="B71" s="58"/>
      <c r="C71" s="26" t="s">
        <v>385</v>
      </c>
      <c r="D71" s="27">
        <v>41264</v>
      </c>
      <c r="E71" s="28">
        <v>0.52083333333333337</v>
      </c>
      <c r="F71" s="29" t="s">
        <v>338</v>
      </c>
      <c r="G71" s="30" t="str">
        <f t="shared" si="49"/>
        <v>0:00</v>
      </c>
      <c r="H71" s="31">
        <v>0.38881944444444444</v>
      </c>
      <c r="I71" s="39">
        <v>0.27969595465086361</v>
      </c>
      <c r="J71" s="32">
        <f t="shared" si="12"/>
        <v>0.10875122570070732</v>
      </c>
    </row>
    <row r="72" spans="1:13" x14ac:dyDescent="0.2">
      <c r="A72" s="57">
        <v>35</v>
      </c>
      <c r="B72" s="57" t="s">
        <v>386</v>
      </c>
      <c r="C72" s="18" t="s">
        <v>386</v>
      </c>
      <c r="D72" s="19">
        <v>41081</v>
      </c>
      <c r="E72" s="20">
        <v>0.53333333333333333</v>
      </c>
      <c r="F72" s="21" t="s">
        <v>337</v>
      </c>
      <c r="G72" s="22" t="str">
        <f t="shared" si="49"/>
        <v>1:00</v>
      </c>
      <c r="H72" s="23">
        <v>0.64121527777777776</v>
      </c>
      <c r="I72" s="37">
        <v>0.31964239440269482</v>
      </c>
      <c r="J72" s="24">
        <f t="shared" si="12"/>
        <v>0.20495958671647796</v>
      </c>
      <c r="K72" s="38">
        <f t="shared" si="25"/>
        <v>0.16227030906586806</v>
      </c>
      <c r="L72" s="38">
        <f t="shared" ref="L72" si="52">K72*4</f>
        <v>0.64908123626347225</v>
      </c>
      <c r="M72" s="36">
        <v>15.57</v>
      </c>
    </row>
    <row r="73" spans="1:13" ht="16" thickBot="1" x14ac:dyDescent="0.25">
      <c r="A73" s="58"/>
      <c r="B73" s="58"/>
      <c r="C73" s="26" t="s">
        <v>386</v>
      </c>
      <c r="D73" s="27">
        <v>41264</v>
      </c>
      <c r="E73" s="28">
        <v>0.48958333333333331</v>
      </c>
      <c r="F73" s="29" t="s">
        <v>338</v>
      </c>
      <c r="G73" s="30" t="str">
        <f t="shared" si="49"/>
        <v>0:00</v>
      </c>
      <c r="H73" s="31">
        <v>0.37410879629629629</v>
      </c>
      <c r="I73" s="39">
        <v>0.31964239440269482</v>
      </c>
      <c r="J73" s="32">
        <f t="shared" si="12"/>
        <v>0.11958103141525815</v>
      </c>
    </row>
    <row r="74" spans="1:13" x14ac:dyDescent="0.2">
      <c r="A74" s="57">
        <v>36</v>
      </c>
      <c r="B74" s="57" t="s">
        <v>387</v>
      </c>
      <c r="C74" s="18" t="s">
        <v>387</v>
      </c>
      <c r="D74" s="19">
        <v>41081</v>
      </c>
      <c r="E74" s="20">
        <v>0.56180555555555556</v>
      </c>
      <c r="F74" s="21" t="s">
        <v>337</v>
      </c>
      <c r="G74" s="22" t="str">
        <f t="shared" si="49"/>
        <v>1:00</v>
      </c>
      <c r="H74" s="23">
        <v>0.59637731481481482</v>
      </c>
      <c r="I74" s="37">
        <v>0.35585011470813155</v>
      </c>
      <c r="J74" s="24">
        <f t="shared" si="12"/>
        <v>0.21222093588617932</v>
      </c>
      <c r="K74" s="38">
        <f t="shared" si="27"/>
        <v>0.18018001033789333</v>
      </c>
      <c r="L74" s="38">
        <f t="shared" ref="L74" si="53">K74*4</f>
        <v>0.7207200413515733</v>
      </c>
      <c r="M74" s="36">
        <v>17.28</v>
      </c>
    </row>
    <row r="75" spans="1:13" ht="16" thickBot="1" x14ac:dyDescent="0.25">
      <c r="A75" s="58"/>
      <c r="B75" s="58"/>
      <c r="C75" s="26" t="s">
        <v>387</v>
      </c>
      <c r="D75" s="27">
        <v>41264</v>
      </c>
      <c r="E75" s="28">
        <v>0.5180555555555556</v>
      </c>
      <c r="F75" s="29" t="s">
        <v>338</v>
      </c>
      <c r="G75" s="30" t="str">
        <f t="shared" si="49"/>
        <v>0:00</v>
      </c>
      <c r="H75" s="31">
        <v>0.41629629629629633</v>
      </c>
      <c r="I75" s="39">
        <v>0.35585011470813155</v>
      </c>
      <c r="J75" s="32">
        <f t="shared" si="12"/>
        <v>0.14813908478960736</v>
      </c>
    </row>
    <row r="76" spans="1:13" x14ac:dyDescent="0.2">
      <c r="A76" s="57">
        <v>37</v>
      </c>
      <c r="B76" s="57" t="s">
        <v>388</v>
      </c>
      <c r="C76" s="18" t="s">
        <v>388</v>
      </c>
      <c r="D76" s="19">
        <v>41081</v>
      </c>
      <c r="E76" s="20">
        <v>0.56874999999999998</v>
      </c>
      <c r="F76" s="21" t="s">
        <v>337</v>
      </c>
      <c r="G76" s="22" t="str">
        <f t="shared" si="49"/>
        <v>1:00</v>
      </c>
      <c r="H76" s="23">
        <v>0.62460648148148146</v>
      </c>
      <c r="I76" s="37">
        <v>0.29295665634674928</v>
      </c>
      <c r="J76" s="24">
        <f t="shared" si="12"/>
        <v>0.18298262634732257</v>
      </c>
      <c r="K76" s="38">
        <f t="shared" ref="K76" si="54">AVERAGE(J76:J77)</f>
        <v>0.14856530527964112</v>
      </c>
      <c r="L76" s="38">
        <f t="shared" ref="L76" si="55">K76*4</f>
        <v>0.5942612211185645</v>
      </c>
      <c r="M76" s="36">
        <v>14.25</v>
      </c>
    </row>
    <row r="77" spans="1:13" ht="16" thickBot="1" x14ac:dyDescent="0.25">
      <c r="A77" s="58"/>
      <c r="B77" s="58"/>
      <c r="C77" s="26" t="s">
        <v>388</v>
      </c>
      <c r="D77" s="27">
        <v>41264</v>
      </c>
      <c r="E77" s="28">
        <v>0.52430555555555558</v>
      </c>
      <c r="F77" s="29" t="s">
        <v>338</v>
      </c>
      <c r="G77" s="30" t="str">
        <f t="shared" si="49"/>
        <v>0:00</v>
      </c>
      <c r="H77" s="31">
        <v>0.38964120370370375</v>
      </c>
      <c r="I77" s="39">
        <v>0.29295665634674928</v>
      </c>
      <c r="J77" s="32">
        <f t="shared" si="12"/>
        <v>0.11414798421195967</v>
      </c>
    </row>
    <row r="78" spans="1:13" x14ac:dyDescent="0.2">
      <c r="A78" s="57">
        <v>38</v>
      </c>
      <c r="B78" s="57" t="s">
        <v>389</v>
      </c>
      <c r="C78" s="18" t="s">
        <v>389</v>
      </c>
      <c r="D78" s="19">
        <v>41081</v>
      </c>
      <c r="E78" s="20">
        <v>0.54305555555555551</v>
      </c>
      <c r="F78" s="21" t="s">
        <v>337</v>
      </c>
      <c r="G78" s="22" t="str">
        <f t="shared" si="49"/>
        <v>1:00</v>
      </c>
      <c r="H78" s="23">
        <v>0.62450231481481489</v>
      </c>
      <c r="I78" s="37">
        <v>0.40964467005076166</v>
      </c>
      <c r="J78" s="24">
        <f t="shared" si="12"/>
        <v>0.25582404469825171</v>
      </c>
      <c r="K78" s="38">
        <f t="shared" si="17"/>
        <v>0.20773820854483938</v>
      </c>
      <c r="L78" s="38">
        <f t="shared" ref="L78" si="56">K78*4</f>
        <v>0.8309528341793575</v>
      </c>
      <c r="M78" s="36">
        <v>19.93</v>
      </c>
    </row>
    <row r="79" spans="1:13" ht="16" thickBot="1" x14ac:dyDescent="0.25">
      <c r="A79" s="58"/>
      <c r="B79" s="58"/>
      <c r="C79" s="26" t="s">
        <v>389</v>
      </c>
      <c r="D79" s="27">
        <v>41264</v>
      </c>
      <c r="E79" s="28">
        <v>0.49861111111111112</v>
      </c>
      <c r="F79" s="29" t="s">
        <v>338</v>
      </c>
      <c r="G79" s="30" t="str">
        <f t="shared" si="49"/>
        <v>0:00</v>
      </c>
      <c r="H79" s="31">
        <v>0.38973379629629629</v>
      </c>
      <c r="I79" s="39">
        <v>0.40964467005076166</v>
      </c>
      <c r="J79" s="32">
        <f t="shared" si="12"/>
        <v>0.15965237239142704</v>
      </c>
    </row>
    <row r="80" spans="1:13" x14ac:dyDescent="0.2">
      <c r="A80" s="57">
        <v>39</v>
      </c>
      <c r="B80" s="57" t="s">
        <v>390</v>
      </c>
      <c r="C80" s="18" t="s">
        <v>390</v>
      </c>
      <c r="D80" s="19">
        <v>41081</v>
      </c>
      <c r="E80" s="20">
        <v>0.55277777777777781</v>
      </c>
      <c r="F80" s="21" t="s">
        <v>337</v>
      </c>
      <c r="G80" s="22" t="str">
        <f t="shared" si="49"/>
        <v>1:00</v>
      </c>
      <c r="H80" s="23">
        <v>0.63315972222222217</v>
      </c>
      <c r="I80" s="37">
        <v>0.32625926872922528</v>
      </c>
      <c r="J80" s="24">
        <f t="shared" si="12"/>
        <v>0.20657422796102162</v>
      </c>
      <c r="K80" s="38">
        <f t="shared" si="19"/>
        <v>0.16554259353958919</v>
      </c>
      <c r="L80" s="38">
        <f t="shared" ref="L80" si="57">K80*4</f>
        <v>0.66217037415835678</v>
      </c>
      <c r="M80" s="36">
        <v>15.88</v>
      </c>
    </row>
    <row r="81" spans="1:13" ht="16" thickBot="1" x14ac:dyDescent="0.25">
      <c r="A81" s="58"/>
      <c r="B81" s="58"/>
      <c r="C81" s="26" t="s">
        <v>390</v>
      </c>
      <c r="D81" s="27">
        <v>41264</v>
      </c>
      <c r="E81" s="28">
        <v>0.50902777777777775</v>
      </c>
      <c r="F81" s="29" t="s">
        <v>338</v>
      </c>
      <c r="G81" s="30" t="str">
        <f t="shared" si="49"/>
        <v>0:00</v>
      </c>
      <c r="H81" s="31">
        <v>0.38163194444444448</v>
      </c>
      <c r="I81" s="39">
        <v>0.32625926872922528</v>
      </c>
      <c r="J81" s="32">
        <f t="shared" si="12"/>
        <v>0.12451095911815678</v>
      </c>
    </row>
    <row r="82" spans="1:13" x14ac:dyDescent="0.2">
      <c r="A82" s="57">
        <v>40</v>
      </c>
      <c r="B82" s="57" t="s">
        <v>391</v>
      </c>
      <c r="C82" s="18" t="s">
        <v>391</v>
      </c>
      <c r="D82" s="19">
        <v>41081</v>
      </c>
      <c r="E82" s="20">
        <v>0.5444444444444444</v>
      </c>
      <c r="F82" s="21" t="s">
        <v>337</v>
      </c>
      <c r="G82" s="22" t="str">
        <f t="shared" si="49"/>
        <v>1:00</v>
      </c>
      <c r="H82" s="23">
        <v>0.62192129629629633</v>
      </c>
      <c r="I82" s="37">
        <v>0.32534246575342474</v>
      </c>
      <c r="J82" s="24">
        <f t="shared" ref="J82:J145" si="58">H82*I82</f>
        <v>0.2023374080416033</v>
      </c>
      <c r="K82" s="38">
        <f t="shared" si="21"/>
        <v>0.16496256262683923</v>
      </c>
      <c r="L82" s="38">
        <f t="shared" ref="L82" si="59">K82*4</f>
        <v>0.65985025050735691</v>
      </c>
      <c r="M82" s="36">
        <v>15.83</v>
      </c>
    </row>
    <row r="83" spans="1:13" ht="16" thickBot="1" x14ac:dyDescent="0.25">
      <c r="A83" s="58"/>
      <c r="B83" s="58"/>
      <c r="C83" s="26" t="s">
        <v>391</v>
      </c>
      <c r="D83" s="27">
        <v>41264</v>
      </c>
      <c r="E83" s="28">
        <v>0.50069444444444444</v>
      </c>
      <c r="F83" s="29" t="s">
        <v>338</v>
      </c>
      <c r="G83" s="30" t="str">
        <f t="shared" si="49"/>
        <v>0:00</v>
      </c>
      <c r="H83" s="31">
        <v>0.39216435185185183</v>
      </c>
      <c r="I83" s="39">
        <v>0.32534246575342474</v>
      </c>
      <c r="J83" s="32">
        <f t="shared" si="58"/>
        <v>0.12758771721207512</v>
      </c>
    </row>
    <row r="84" spans="1:13" x14ac:dyDescent="0.2">
      <c r="A84" s="57">
        <v>41</v>
      </c>
      <c r="B84" s="57" t="s">
        <v>392</v>
      </c>
      <c r="C84" s="18" t="s">
        <v>392</v>
      </c>
      <c r="D84" s="19">
        <v>41081</v>
      </c>
      <c r="E84" s="20">
        <v>0.54722222222222217</v>
      </c>
      <c r="F84" s="21" t="s">
        <v>337</v>
      </c>
      <c r="G84" s="22" t="str">
        <f t="shared" si="49"/>
        <v>1:00</v>
      </c>
      <c r="H84" s="23">
        <v>0.59267361111111116</v>
      </c>
      <c r="I84" s="37">
        <v>0.4902875882946518</v>
      </c>
      <c r="J84" s="24">
        <f t="shared" si="58"/>
        <v>0.29058051543754904</v>
      </c>
      <c r="K84" s="38">
        <f t="shared" si="23"/>
        <v>0.24820809157416748</v>
      </c>
      <c r="L84" s="38">
        <f t="shared" ref="L84" si="60">K84*4</f>
        <v>0.99283236629666993</v>
      </c>
      <c r="M84" s="36">
        <v>23.82</v>
      </c>
    </row>
    <row r="85" spans="1:13" ht="16" thickBot="1" x14ac:dyDescent="0.25">
      <c r="A85" s="58"/>
      <c r="B85" s="58"/>
      <c r="C85" s="26" t="s">
        <v>392</v>
      </c>
      <c r="D85" s="27">
        <v>41264</v>
      </c>
      <c r="E85" s="28">
        <v>0.50277777777777777</v>
      </c>
      <c r="F85" s="29" t="s">
        <v>338</v>
      </c>
      <c r="G85" s="30" t="str">
        <f t="shared" si="49"/>
        <v>0:00</v>
      </c>
      <c r="H85" s="31">
        <v>0.4198263888888889</v>
      </c>
      <c r="I85" s="39">
        <v>0.4902875882946518</v>
      </c>
      <c r="J85" s="32">
        <f t="shared" si="58"/>
        <v>0.20583566771078593</v>
      </c>
    </row>
    <row r="86" spans="1:13" x14ac:dyDescent="0.2">
      <c r="A86" s="57">
        <v>42</v>
      </c>
      <c r="B86" s="57" t="s">
        <v>393</v>
      </c>
      <c r="C86" s="18" t="s">
        <v>393</v>
      </c>
      <c r="D86" s="19">
        <v>41081</v>
      </c>
      <c r="E86" s="20">
        <v>0.56736111111111109</v>
      </c>
      <c r="F86" s="21" t="s">
        <v>337</v>
      </c>
      <c r="G86" s="22" t="str">
        <f t="shared" si="49"/>
        <v>1:00</v>
      </c>
      <c r="H86" s="23">
        <v>0.64018518518518519</v>
      </c>
      <c r="I86" s="37">
        <v>0.28519948519948546</v>
      </c>
      <c r="J86" s="24">
        <f t="shared" si="58"/>
        <v>0.18258048524715209</v>
      </c>
      <c r="K86" s="38">
        <f t="shared" si="25"/>
        <v>0.14477504885838233</v>
      </c>
      <c r="L86" s="38">
        <f t="shared" ref="L86" si="61">K86*4</f>
        <v>0.57910019543352931</v>
      </c>
      <c r="M86" s="36">
        <v>13.88</v>
      </c>
    </row>
    <row r="87" spans="1:13" ht="16" thickBot="1" x14ac:dyDescent="0.25">
      <c r="A87" s="58"/>
      <c r="B87" s="61"/>
      <c r="C87" s="40" t="s">
        <v>393</v>
      </c>
      <c r="D87" s="41">
        <v>41264</v>
      </c>
      <c r="E87" s="42">
        <v>0.5229166666666667</v>
      </c>
      <c r="F87" s="43" t="s">
        <v>338</v>
      </c>
      <c r="G87" s="44" t="str">
        <f t="shared" si="49"/>
        <v>0:00</v>
      </c>
      <c r="H87" s="38">
        <v>0.37506944444444446</v>
      </c>
      <c r="I87" s="35">
        <v>0.28519948519948546</v>
      </c>
      <c r="J87" s="45">
        <f t="shared" si="58"/>
        <v>0.10696961246961258</v>
      </c>
    </row>
    <row r="88" spans="1:13" x14ac:dyDescent="0.2">
      <c r="A88" s="57">
        <v>43</v>
      </c>
      <c r="B88" s="57" t="s">
        <v>394</v>
      </c>
      <c r="C88" s="18" t="s">
        <v>394</v>
      </c>
      <c r="D88" s="19">
        <v>41081</v>
      </c>
      <c r="E88" s="20">
        <v>0.5708333333333333</v>
      </c>
      <c r="F88" s="21" t="s">
        <v>337</v>
      </c>
      <c r="G88" s="22" t="str">
        <f t="shared" si="49"/>
        <v>1:00</v>
      </c>
      <c r="H88" s="23">
        <v>0.6306018518518518</v>
      </c>
      <c r="I88" s="37">
        <v>0.29067357512953362</v>
      </c>
      <c r="J88" s="24">
        <f t="shared" si="58"/>
        <v>0.18329929476108228</v>
      </c>
      <c r="K88" s="38">
        <f t="shared" si="27"/>
        <v>0.14746132879965454</v>
      </c>
      <c r="L88" s="38">
        <f t="shared" ref="L88" si="62">K88*4</f>
        <v>0.58984531519861816</v>
      </c>
      <c r="M88" s="36">
        <v>14.15</v>
      </c>
    </row>
    <row r="89" spans="1:13" ht="16" thickBot="1" x14ac:dyDescent="0.25">
      <c r="A89" s="58"/>
      <c r="B89" s="58"/>
      <c r="C89" s="26" t="s">
        <v>394</v>
      </c>
      <c r="D89" s="27">
        <v>41264</v>
      </c>
      <c r="E89" s="28">
        <v>0.52708333333333335</v>
      </c>
      <c r="F89" s="29" t="s">
        <v>338</v>
      </c>
      <c r="G89" s="30" t="str">
        <f t="shared" si="49"/>
        <v>0:00</v>
      </c>
      <c r="H89" s="31">
        <v>0.38401620370370365</v>
      </c>
      <c r="I89" s="39">
        <v>0.29067357512953362</v>
      </c>
      <c r="J89" s="32">
        <f t="shared" si="58"/>
        <v>0.1116233628382268</v>
      </c>
    </row>
    <row r="90" spans="1:13" x14ac:dyDescent="0.2">
      <c r="A90" s="57">
        <v>44</v>
      </c>
      <c r="B90" s="57" t="s">
        <v>395</v>
      </c>
      <c r="C90" s="18" t="s">
        <v>395</v>
      </c>
      <c r="D90" s="19">
        <v>41081</v>
      </c>
      <c r="E90" s="20">
        <v>0.54236111111111118</v>
      </c>
      <c r="F90" s="21" t="s">
        <v>337</v>
      </c>
      <c r="G90" s="22" t="str">
        <f t="shared" si="49"/>
        <v>1:00</v>
      </c>
      <c r="H90" s="23">
        <v>0.61165509259259265</v>
      </c>
      <c r="I90" s="37">
        <v>0.43289710033358986</v>
      </c>
      <c r="J90" s="24">
        <f t="shared" si="58"/>
        <v>0.26478371598760675</v>
      </c>
      <c r="K90" s="38">
        <f t="shared" ref="K90" si="63">AVERAGE(J90:J91)</f>
        <v>0.21936709832587264</v>
      </c>
      <c r="L90" s="38">
        <f t="shared" ref="L90" si="64">K90*4</f>
        <v>0.87746839330349058</v>
      </c>
      <c r="M90" s="36">
        <v>21.05</v>
      </c>
    </row>
    <row r="91" spans="1:13" ht="16" thickBot="1" x14ac:dyDescent="0.25">
      <c r="A91" s="58"/>
      <c r="B91" s="58"/>
      <c r="C91" s="26" t="s">
        <v>395</v>
      </c>
      <c r="D91" s="27">
        <v>41264</v>
      </c>
      <c r="E91" s="28">
        <v>0.49791666666666662</v>
      </c>
      <c r="F91" s="29" t="s">
        <v>338</v>
      </c>
      <c r="G91" s="30" t="str">
        <f t="shared" si="49"/>
        <v>0:00</v>
      </c>
      <c r="H91" s="31">
        <v>0.40182870370370366</v>
      </c>
      <c r="I91" s="39">
        <v>0.43289710033358986</v>
      </c>
      <c r="J91" s="32">
        <f t="shared" si="58"/>
        <v>0.17395048066413854</v>
      </c>
    </row>
    <row r="92" spans="1:13" x14ac:dyDescent="0.2">
      <c r="A92" s="57">
        <v>45</v>
      </c>
      <c r="B92" s="57" t="s">
        <v>396</v>
      </c>
      <c r="C92" s="18" t="s">
        <v>396</v>
      </c>
      <c r="D92" s="19">
        <v>41081</v>
      </c>
      <c r="E92" s="20">
        <v>0.57291666666666663</v>
      </c>
      <c r="F92" s="21" t="s">
        <v>337</v>
      </c>
      <c r="G92" s="22" t="str">
        <f t="shared" si="49"/>
        <v>1:00</v>
      </c>
      <c r="H92" s="23">
        <v>0.63984953703703706</v>
      </c>
      <c r="I92" s="37">
        <v>0.29596879063719128</v>
      </c>
      <c r="J92" s="24">
        <f t="shared" si="58"/>
        <v>0.1893754936666186</v>
      </c>
      <c r="K92" s="38">
        <f t="shared" ref="K92:K148" si="65">AVERAGE(J92:J93)</f>
        <v>0.15023841689543907</v>
      </c>
      <c r="L92" s="38">
        <f t="shared" ref="L92" si="66">K92*4</f>
        <v>0.60095366758175628</v>
      </c>
      <c r="M92" s="36">
        <v>14.42</v>
      </c>
    </row>
    <row r="93" spans="1:13" ht="16" thickBot="1" x14ac:dyDescent="0.25">
      <c r="A93" s="58"/>
      <c r="B93" s="58"/>
      <c r="C93" s="26" t="s">
        <v>396</v>
      </c>
      <c r="D93" s="27">
        <v>41264</v>
      </c>
      <c r="E93" s="28">
        <v>0.52847222222222223</v>
      </c>
      <c r="F93" s="29" t="s">
        <v>338</v>
      </c>
      <c r="G93" s="30" t="str">
        <f t="shared" si="49"/>
        <v>0:00</v>
      </c>
      <c r="H93" s="31">
        <v>0.37538194444444445</v>
      </c>
      <c r="I93" s="39">
        <v>0.29596879063719128</v>
      </c>
      <c r="J93" s="32">
        <f t="shared" si="58"/>
        <v>0.11110134012425955</v>
      </c>
    </row>
    <row r="94" spans="1:13" x14ac:dyDescent="0.2">
      <c r="A94" s="57">
        <v>46</v>
      </c>
      <c r="B94" s="57" t="s">
        <v>397</v>
      </c>
      <c r="C94" s="18" t="s">
        <v>397</v>
      </c>
      <c r="D94" s="19">
        <v>41081</v>
      </c>
      <c r="E94" s="20">
        <v>0.55625000000000002</v>
      </c>
      <c r="F94" s="21" t="s">
        <v>337</v>
      </c>
      <c r="G94" s="22" t="str">
        <f t="shared" si="49"/>
        <v>1:00</v>
      </c>
      <c r="H94" s="23">
        <v>0.60884259259259255</v>
      </c>
      <c r="I94" s="37">
        <v>0.33519269776876304</v>
      </c>
      <c r="J94" s="24">
        <f t="shared" si="58"/>
        <v>0.20407959112763899</v>
      </c>
      <c r="K94" s="38">
        <f t="shared" ref="K94:K150" si="67">AVERAGE(J94:J95)</f>
        <v>0.16983096686950661</v>
      </c>
      <c r="L94" s="38">
        <f t="shared" ref="L94" si="68">K94*4</f>
        <v>0.67932386747802642</v>
      </c>
      <c r="M94" s="36">
        <v>16.3</v>
      </c>
    </row>
    <row r="95" spans="1:13" ht="16" thickBot="1" x14ac:dyDescent="0.25">
      <c r="A95" s="58"/>
      <c r="B95" s="58"/>
      <c r="C95" s="26" t="s">
        <v>397</v>
      </c>
      <c r="D95" s="27">
        <v>41264</v>
      </c>
      <c r="E95" s="28">
        <v>0.51250000000000007</v>
      </c>
      <c r="F95" s="29" t="s">
        <v>338</v>
      </c>
      <c r="G95" s="30" t="str">
        <f t="shared" si="49"/>
        <v>0:00</v>
      </c>
      <c r="H95" s="31">
        <v>0.40449074074074076</v>
      </c>
      <c r="I95" s="39">
        <v>0.33519269776876304</v>
      </c>
      <c r="J95" s="32">
        <f t="shared" si="58"/>
        <v>0.1355823426113742</v>
      </c>
    </row>
    <row r="96" spans="1:13" x14ac:dyDescent="0.2">
      <c r="A96" s="57">
        <v>47</v>
      </c>
      <c r="B96" s="57" t="s">
        <v>398</v>
      </c>
      <c r="C96" s="18" t="s">
        <v>398</v>
      </c>
      <c r="D96" s="19">
        <v>41081</v>
      </c>
      <c r="E96" s="20">
        <v>0.53680555555555554</v>
      </c>
      <c r="F96" s="21" t="s">
        <v>337</v>
      </c>
      <c r="G96" s="22" t="str">
        <f t="shared" si="49"/>
        <v>1:00</v>
      </c>
      <c r="H96" s="23">
        <v>0.63395833333333329</v>
      </c>
      <c r="I96" s="37">
        <v>0.30577663671373567</v>
      </c>
      <c r="J96" s="24">
        <f t="shared" si="58"/>
        <v>0.193849646983312</v>
      </c>
      <c r="K96" s="38">
        <f t="shared" ref="K96:K152" si="69">AVERAGE(J96:J97)</f>
        <v>0.15515686956211674</v>
      </c>
      <c r="L96" s="38">
        <f t="shared" ref="L96" si="70">K96*4</f>
        <v>0.62062747824846698</v>
      </c>
      <c r="M96" s="36">
        <v>14.88</v>
      </c>
    </row>
    <row r="97" spans="1:13" ht="16" thickBot="1" x14ac:dyDescent="0.25">
      <c r="A97" s="58"/>
      <c r="B97" s="58"/>
      <c r="C97" s="26" t="s">
        <v>398</v>
      </c>
      <c r="D97" s="27">
        <v>41264</v>
      </c>
      <c r="E97" s="28">
        <v>0.49236111111111108</v>
      </c>
      <c r="F97" s="29" t="s">
        <v>338</v>
      </c>
      <c r="G97" s="30" t="str">
        <f t="shared" si="49"/>
        <v>0:00</v>
      </c>
      <c r="H97" s="31">
        <v>0.38087962962962968</v>
      </c>
      <c r="I97" s="39">
        <v>0.30577663671373567</v>
      </c>
      <c r="J97" s="32">
        <f t="shared" si="58"/>
        <v>0.11646409214092147</v>
      </c>
    </row>
    <row r="98" spans="1:13" x14ac:dyDescent="0.2">
      <c r="A98" s="57">
        <v>48</v>
      </c>
      <c r="B98" s="57" t="s">
        <v>399</v>
      </c>
      <c r="C98" s="18" t="s">
        <v>399</v>
      </c>
      <c r="D98" s="19">
        <v>41081</v>
      </c>
      <c r="E98" s="20">
        <v>0.54791666666666672</v>
      </c>
      <c r="F98" s="21" t="s">
        <v>337</v>
      </c>
      <c r="G98" s="22" t="str">
        <f t="shared" si="49"/>
        <v>1:00</v>
      </c>
      <c r="H98" s="23">
        <v>0.62687499999999996</v>
      </c>
      <c r="I98" s="37">
        <v>0.30339372288849198</v>
      </c>
      <c r="J98" s="24">
        <f t="shared" si="58"/>
        <v>0.1901899400357234</v>
      </c>
      <c r="K98" s="38">
        <f t="shared" ref="K98:K154" si="71">AVERAGE(J98:J99)</f>
        <v>0.15387925957821819</v>
      </c>
      <c r="L98" s="38">
        <f t="shared" ref="L98" si="72">K98*4</f>
        <v>0.61551703831287274</v>
      </c>
      <c r="M98" s="36">
        <v>14.77</v>
      </c>
    </row>
    <row r="99" spans="1:13" ht="16" thickBot="1" x14ac:dyDescent="0.25">
      <c r="A99" s="58"/>
      <c r="B99" s="58"/>
      <c r="C99" s="26" t="s">
        <v>399</v>
      </c>
      <c r="D99" s="27">
        <v>41264</v>
      </c>
      <c r="E99" s="28">
        <v>0.50416666666666665</v>
      </c>
      <c r="F99" s="29" t="s">
        <v>338</v>
      </c>
      <c r="G99" s="30" t="str">
        <f t="shared" si="49"/>
        <v>0:00</v>
      </c>
      <c r="H99" s="31">
        <v>0.38751157407407405</v>
      </c>
      <c r="I99" s="39">
        <v>0.30339372288849198</v>
      </c>
      <c r="J99" s="32">
        <f t="shared" si="58"/>
        <v>0.11756857912071296</v>
      </c>
    </row>
    <row r="100" spans="1:13" x14ac:dyDescent="0.2">
      <c r="A100" s="57">
        <v>49</v>
      </c>
      <c r="B100" s="57" t="s">
        <v>400</v>
      </c>
      <c r="C100" s="18" t="s">
        <v>400</v>
      </c>
      <c r="D100" s="19">
        <v>41081</v>
      </c>
      <c r="E100" s="20">
        <v>0.5625</v>
      </c>
      <c r="F100" s="21" t="s">
        <v>337</v>
      </c>
      <c r="G100" s="22" t="str">
        <f t="shared" si="49"/>
        <v>1:00</v>
      </c>
      <c r="H100" s="23">
        <v>0.65984953703703708</v>
      </c>
      <c r="I100" s="37">
        <v>0.37022106631989593</v>
      </c>
      <c r="J100" s="24">
        <f t="shared" si="58"/>
        <v>0.24429019921254153</v>
      </c>
      <c r="K100" s="38">
        <f t="shared" ref="K100:K156" si="73">AVERAGE(J100:J101)</f>
        <v>0.18819570871261376</v>
      </c>
      <c r="L100" s="38">
        <f t="shared" ref="L100" si="74">K100*4</f>
        <v>0.75278283485045505</v>
      </c>
      <c r="M100" s="36">
        <v>18.07</v>
      </c>
    </row>
    <row r="101" spans="1:13" ht="16" thickBot="1" x14ac:dyDescent="0.25">
      <c r="A101" s="58"/>
      <c r="B101" s="61"/>
      <c r="C101" s="40" t="s">
        <v>400</v>
      </c>
      <c r="D101" s="41">
        <v>41264</v>
      </c>
      <c r="E101" s="42">
        <v>0.51874999999999993</v>
      </c>
      <c r="F101" s="43" t="s">
        <v>338</v>
      </c>
      <c r="G101" s="44" t="str">
        <f t="shared" si="49"/>
        <v>0:00</v>
      </c>
      <c r="H101" s="38">
        <v>0.35681712962962964</v>
      </c>
      <c r="I101" s="35">
        <v>0.37022106631989593</v>
      </c>
      <c r="J101" s="45">
        <f t="shared" si="58"/>
        <v>0.13210121821268603</v>
      </c>
    </row>
    <row r="102" spans="1:13" x14ac:dyDescent="0.2">
      <c r="A102" s="57">
        <v>50</v>
      </c>
      <c r="B102" s="57" t="s">
        <v>401</v>
      </c>
      <c r="C102" s="18" t="s">
        <v>401</v>
      </c>
      <c r="D102" s="19">
        <v>41081</v>
      </c>
      <c r="E102" s="20">
        <v>0.5229166666666667</v>
      </c>
      <c r="F102" s="21" t="s">
        <v>338</v>
      </c>
      <c r="G102" s="22" t="str">
        <f t="shared" si="49"/>
        <v>0:00</v>
      </c>
      <c r="H102" s="23">
        <v>0.55965277777777778</v>
      </c>
      <c r="I102" s="37"/>
      <c r="J102" s="24"/>
      <c r="K102" s="38" t="e">
        <f t="shared" ref="K102:K158" si="75">AVERAGE(J102:J103)</f>
        <v>#DIV/0!</v>
      </c>
      <c r="L102" s="38" t="e">
        <f t="shared" ref="L102" si="76">K102*4</f>
        <v>#DIV/0!</v>
      </c>
    </row>
    <row r="103" spans="1:13" ht="16" thickBot="1" x14ac:dyDescent="0.25">
      <c r="A103" s="58"/>
      <c r="B103" s="58"/>
      <c r="C103" s="26" t="s">
        <v>401</v>
      </c>
      <c r="D103" s="27">
        <v>41264</v>
      </c>
      <c r="E103" s="28">
        <v>0.52083333333333337</v>
      </c>
      <c r="F103" s="29" t="s">
        <v>338</v>
      </c>
      <c r="G103" s="30" t="str">
        <f t="shared" si="49"/>
        <v>0:00</v>
      </c>
      <c r="H103" s="31">
        <v>0.45152777777777775</v>
      </c>
      <c r="I103" s="39"/>
      <c r="J103" s="32"/>
    </row>
    <row r="104" spans="1:13" x14ac:dyDescent="0.2">
      <c r="A104" s="57">
        <v>51</v>
      </c>
      <c r="B104" s="57" t="s">
        <v>402</v>
      </c>
      <c r="C104" s="18" t="s">
        <v>402</v>
      </c>
      <c r="D104" s="19">
        <v>41081</v>
      </c>
      <c r="E104" s="20">
        <v>0.55763888888888891</v>
      </c>
      <c r="F104" s="21" t="s">
        <v>337</v>
      </c>
      <c r="G104" s="22" t="str">
        <f t="shared" si="49"/>
        <v>1:00</v>
      </c>
      <c r="H104" s="23">
        <v>0.58579861111111109</v>
      </c>
      <c r="I104" s="37">
        <v>0.32977913175932971</v>
      </c>
      <c r="J104" s="24">
        <f t="shared" si="58"/>
        <v>0.19318415735804345</v>
      </c>
      <c r="K104" s="38">
        <f t="shared" ref="K104" si="77">AVERAGE(J104:J105)</f>
        <v>0.16689915746382328</v>
      </c>
      <c r="L104" s="38">
        <f t="shared" ref="L104" si="78">K104*4</f>
        <v>0.66759662985529311</v>
      </c>
      <c r="M104" s="36">
        <v>16.02</v>
      </c>
    </row>
    <row r="105" spans="1:13" ht="16" thickBot="1" x14ac:dyDescent="0.25">
      <c r="A105" s="58"/>
      <c r="B105" s="58"/>
      <c r="C105" s="26" t="s">
        <v>402</v>
      </c>
      <c r="D105" s="27">
        <v>41264</v>
      </c>
      <c r="E105" s="28">
        <v>0.51388888888888895</v>
      </c>
      <c r="F105" s="29" t="s">
        <v>338</v>
      </c>
      <c r="G105" s="30" t="str">
        <f t="shared" si="49"/>
        <v>0:00</v>
      </c>
      <c r="H105" s="31">
        <v>0.42638888888888887</v>
      </c>
      <c r="I105" s="39">
        <v>0.32977913175932971</v>
      </c>
      <c r="J105" s="32">
        <f t="shared" si="58"/>
        <v>0.14061415756960308</v>
      </c>
    </row>
    <row r="106" spans="1:13" x14ac:dyDescent="0.2">
      <c r="A106" s="57">
        <v>52</v>
      </c>
      <c r="B106" s="57" t="s">
        <v>403</v>
      </c>
      <c r="C106" s="18" t="s">
        <v>403</v>
      </c>
      <c r="D106" s="19">
        <v>41081</v>
      </c>
      <c r="E106" s="20">
        <v>0.53333333333333333</v>
      </c>
      <c r="F106" s="21" t="s">
        <v>337</v>
      </c>
      <c r="G106" s="22" t="str">
        <f t="shared" si="49"/>
        <v>1:00</v>
      </c>
      <c r="H106" s="23">
        <v>0.60355324074074079</v>
      </c>
      <c r="I106" s="37">
        <v>0.32447076612903214</v>
      </c>
      <c r="J106" s="24">
        <f t="shared" si="58"/>
        <v>0.19583538242280835</v>
      </c>
      <c r="K106" s="38">
        <f t="shared" si="65"/>
        <v>0.16435157839685066</v>
      </c>
      <c r="L106" s="38">
        <f t="shared" ref="L106" si="79">K106*4</f>
        <v>0.65740631358740265</v>
      </c>
      <c r="M106" s="36">
        <v>15.77</v>
      </c>
    </row>
    <row r="107" spans="1:13" ht="16" thickBot="1" x14ac:dyDescent="0.25">
      <c r="A107" s="58"/>
      <c r="B107" s="58"/>
      <c r="C107" s="26" t="s">
        <v>403</v>
      </c>
      <c r="D107" s="49">
        <v>41264</v>
      </c>
      <c r="E107" s="50">
        <v>0.48958333333333331</v>
      </c>
      <c r="F107" s="30" t="s">
        <v>338</v>
      </c>
      <c r="G107" s="30" t="str">
        <f t="shared" si="49"/>
        <v>0:00</v>
      </c>
      <c r="H107" s="51">
        <v>0.40949074074074071</v>
      </c>
      <c r="I107" s="39">
        <v>0.32447076612903214</v>
      </c>
      <c r="J107" s="32">
        <f t="shared" si="58"/>
        <v>0.132867774370893</v>
      </c>
    </row>
    <row r="108" spans="1:13" x14ac:dyDescent="0.2">
      <c r="A108" s="57">
        <v>53</v>
      </c>
      <c r="B108" s="57" t="s">
        <v>404</v>
      </c>
      <c r="C108" s="18" t="s">
        <v>404</v>
      </c>
      <c r="D108" s="19">
        <v>41081</v>
      </c>
      <c r="E108" s="20">
        <v>0.57430555555555551</v>
      </c>
      <c r="F108" s="21" t="s">
        <v>337</v>
      </c>
      <c r="G108" s="22" t="str">
        <f t="shared" si="49"/>
        <v>1:00</v>
      </c>
      <c r="H108" s="23">
        <v>0.62460648148148146</v>
      </c>
      <c r="I108" s="37">
        <v>0.30036110394635029</v>
      </c>
      <c r="J108" s="24">
        <f t="shared" si="58"/>
        <v>0.18760749230982338</v>
      </c>
      <c r="K108" s="38">
        <f t="shared" si="67"/>
        <v>0.15232027719862629</v>
      </c>
      <c r="L108" s="38">
        <f t="shared" ref="L108" si="80">K108*4</f>
        <v>0.60928110879450514</v>
      </c>
      <c r="M108" s="36">
        <v>14.62</v>
      </c>
    </row>
    <row r="109" spans="1:13" ht="16" thickBot="1" x14ac:dyDescent="0.25">
      <c r="A109" s="58"/>
      <c r="B109" s="58"/>
      <c r="C109" s="26" t="s">
        <v>404</v>
      </c>
      <c r="D109" s="27">
        <v>41264</v>
      </c>
      <c r="E109" s="28">
        <v>0.52986111111111112</v>
      </c>
      <c r="F109" s="29" t="s">
        <v>338</v>
      </c>
      <c r="G109" s="30" t="str">
        <f t="shared" si="49"/>
        <v>0:00</v>
      </c>
      <c r="H109" s="31">
        <v>0.38964120370370375</v>
      </c>
      <c r="I109" s="39">
        <v>0.30036110394635029</v>
      </c>
      <c r="J109" s="32">
        <f t="shared" si="58"/>
        <v>0.11703306208742921</v>
      </c>
    </row>
    <row r="110" spans="1:13" x14ac:dyDescent="0.2">
      <c r="A110" s="57">
        <v>54</v>
      </c>
      <c r="B110" s="57" t="s">
        <v>405</v>
      </c>
      <c r="C110" s="18" t="s">
        <v>405</v>
      </c>
      <c r="D110" s="19">
        <v>41081</v>
      </c>
      <c r="E110" s="20">
        <v>0.54375000000000007</v>
      </c>
      <c r="F110" s="21" t="s">
        <v>337</v>
      </c>
      <c r="G110" s="22" t="str">
        <f t="shared" si="49"/>
        <v>1:00</v>
      </c>
      <c r="H110" s="23">
        <v>0.59475694444444438</v>
      </c>
      <c r="I110" s="37">
        <v>0.35015290519877684</v>
      </c>
      <c r="J110" s="24">
        <f t="shared" si="58"/>
        <v>0.20825587198436971</v>
      </c>
      <c r="K110" s="38">
        <f t="shared" si="69"/>
        <v>0.17728111903952887</v>
      </c>
      <c r="L110" s="38">
        <f t="shared" ref="L110" si="81">K110*4</f>
        <v>0.70912447615811547</v>
      </c>
      <c r="M110" s="36">
        <v>17.02</v>
      </c>
    </row>
    <row r="111" spans="1:13" ht="16" thickBot="1" x14ac:dyDescent="0.25">
      <c r="A111" s="58"/>
      <c r="B111" s="58"/>
      <c r="C111" s="26" t="s">
        <v>405</v>
      </c>
      <c r="D111" s="27">
        <v>41264</v>
      </c>
      <c r="E111" s="28">
        <v>0.4993055555555555</v>
      </c>
      <c r="F111" s="29" t="s">
        <v>338</v>
      </c>
      <c r="G111" s="30" t="str">
        <f t="shared" si="49"/>
        <v>0:00</v>
      </c>
      <c r="H111" s="31">
        <v>0.41783564814814816</v>
      </c>
      <c r="I111" s="39">
        <v>0.35015290519877684</v>
      </c>
      <c r="J111" s="32">
        <f t="shared" si="58"/>
        <v>0.146306366094688</v>
      </c>
    </row>
    <row r="112" spans="1:13" x14ac:dyDescent="0.2">
      <c r="A112" s="57">
        <v>55</v>
      </c>
      <c r="B112" s="57" t="s">
        <v>406</v>
      </c>
      <c r="C112" s="18" t="s">
        <v>406</v>
      </c>
      <c r="D112" s="19">
        <v>41081</v>
      </c>
      <c r="E112" s="20">
        <v>0.56180555555555556</v>
      </c>
      <c r="F112" s="21" t="s">
        <v>337</v>
      </c>
      <c r="G112" s="22" t="str">
        <f t="shared" si="49"/>
        <v>1:00</v>
      </c>
      <c r="H112" s="23">
        <v>0.59468750000000004</v>
      </c>
      <c r="I112" s="37">
        <v>0.35901970692268803</v>
      </c>
      <c r="J112" s="24">
        <f t="shared" si="58"/>
        <v>0.21350453196058605</v>
      </c>
      <c r="K112" s="38">
        <f t="shared" si="71"/>
        <v>0.18295876962738372</v>
      </c>
      <c r="L112" s="38">
        <f t="shared" ref="L112" si="82">K112*4</f>
        <v>0.73183507850953489</v>
      </c>
      <c r="M112" s="36">
        <v>17.55</v>
      </c>
    </row>
    <row r="113" spans="1:13" ht="16" thickBot="1" x14ac:dyDescent="0.25">
      <c r="A113" s="58"/>
      <c r="B113" s="58"/>
      <c r="C113" s="26" t="s">
        <v>406</v>
      </c>
      <c r="D113" s="27">
        <v>41264</v>
      </c>
      <c r="E113" s="28">
        <v>0.51736111111111105</v>
      </c>
      <c r="F113" s="29" t="s">
        <v>338</v>
      </c>
      <c r="G113" s="30" t="str">
        <f t="shared" si="49"/>
        <v>0:00</v>
      </c>
      <c r="H113" s="31">
        <v>0.42452546296296295</v>
      </c>
      <c r="I113" s="39">
        <v>0.35901970692268803</v>
      </c>
      <c r="J113" s="32">
        <f t="shared" si="58"/>
        <v>0.15241300729418142</v>
      </c>
    </row>
    <row r="114" spans="1:13" x14ac:dyDescent="0.2">
      <c r="A114" s="57">
        <v>56</v>
      </c>
      <c r="B114" s="57" t="s">
        <v>407</v>
      </c>
      <c r="C114" s="18" t="s">
        <v>407</v>
      </c>
      <c r="D114" s="19">
        <v>41081</v>
      </c>
      <c r="E114" s="20">
        <v>0.5493055555555556</v>
      </c>
      <c r="F114" s="21" t="s">
        <v>337</v>
      </c>
      <c r="G114" s="22" t="str">
        <f t="shared" si="49"/>
        <v>1:00</v>
      </c>
      <c r="H114" s="23">
        <v>0.61929398148148151</v>
      </c>
      <c r="I114" s="37">
        <v>0.34354177344951298</v>
      </c>
      <c r="J114" s="24">
        <f t="shared" si="58"/>
        <v>0.21275335268475801</v>
      </c>
      <c r="K114" s="38">
        <f t="shared" si="73"/>
        <v>0.17416255775172274</v>
      </c>
      <c r="L114" s="38">
        <f t="shared" ref="L114" si="83">K114*4</f>
        <v>0.69665023100689094</v>
      </c>
      <c r="M114" s="36">
        <v>16.72</v>
      </c>
    </row>
    <row r="115" spans="1:13" ht="16" thickBot="1" x14ac:dyDescent="0.25">
      <c r="A115" s="58"/>
      <c r="B115" s="58"/>
      <c r="C115" s="26" t="s">
        <v>407</v>
      </c>
      <c r="D115" s="27">
        <v>41264</v>
      </c>
      <c r="E115" s="28">
        <v>0.50486111111111109</v>
      </c>
      <c r="F115" s="29" t="s">
        <v>338</v>
      </c>
      <c r="G115" s="30" t="str">
        <f t="shared" si="49"/>
        <v>0:00</v>
      </c>
      <c r="H115" s="31">
        <v>0.39462962962962966</v>
      </c>
      <c r="I115" s="39">
        <v>0.34354177344951298</v>
      </c>
      <c r="J115" s="32">
        <f t="shared" si="58"/>
        <v>0.13557176281868744</v>
      </c>
    </row>
    <row r="116" spans="1:13" x14ac:dyDescent="0.2">
      <c r="A116" s="57">
        <v>57</v>
      </c>
      <c r="B116" s="57" t="s">
        <v>408</v>
      </c>
      <c r="C116" s="18" t="s">
        <v>408</v>
      </c>
      <c r="D116" s="19">
        <v>41081</v>
      </c>
      <c r="E116" s="20">
        <v>0.55555555555555558</v>
      </c>
      <c r="F116" s="21" t="s">
        <v>337</v>
      </c>
      <c r="G116" s="22" t="str">
        <f t="shared" si="49"/>
        <v>1:00</v>
      </c>
      <c r="H116" s="23">
        <v>0.62163194444444447</v>
      </c>
      <c r="I116" s="37">
        <v>0.34913903880750452</v>
      </c>
      <c r="J116" s="24">
        <f t="shared" si="58"/>
        <v>0.21703597957537341</v>
      </c>
      <c r="K116" s="38">
        <f t="shared" si="75"/>
        <v>0.17702440327036756</v>
      </c>
      <c r="L116" s="38">
        <f t="shared" ref="L116" si="84">K116*4</f>
        <v>0.70809761308147023</v>
      </c>
      <c r="M116" s="36">
        <v>16.98</v>
      </c>
    </row>
    <row r="117" spans="1:13" ht="16" thickBot="1" x14ac:dyDescent="0.25">
      <c r="A117" s="58"/>
      <c r="B117" s="58"/>
      <c r="C117" s="26" t="s">
        <v>408</v>
      </c>
      <c r="D117" s="27">
        <v>41264</v>
      </c>
      <c r="E117" s="28">
        <v>0.51180555555555551</v>
      </c>
      <c r="F117" s="29" t="s">
        <v>338</v>
      </c>
      <c r="G117" s="30" t="str">
        <f t="shared" si="49"/>
        <v>0:00</v>
      </c>
      <c r="H117" s="31">
        <v>0.39243055555555556</v>
      </c>
      <c r="I117" s="39">
        <v>0.34913903880750452</v>
      </c>
      <c r="J117" s="32">
        <f t="shared" si="58"/>
        <v>0.13701282696536168</v>
      </c>
    </row>
    <row r="118" spans="1:13" x14ac:dyDescent="0.2">
      <c r="A118" s="57">
        <v>58</v>
      </c>
      <c r="B118" s="59" t="s">
        <v>409</v>
      </c>
      <c r="C118" s="46" t="s">
        <v>409</v>
      </c>
      <c r="D118" s="19">
        <v>41081</v>
      </c>
      <c r="E118" s="20">
        <v>0.54027777777777775</v>
      </c>
      <c r="F118" s="21" t="s">
        <v>337</v>
      </c>
      <c r="G118" s="22" t="str">
        <f t="shared" si="49"/>
        <v>1:00</v>
      </c>
      <c r="H118" s="23">
        <v>0.62892361111111106</v>
      </c>
      <c r="I118" s="37">
        <v>0.303841229193342</v>
      </c>
      <c r="J118" s="24">
        <f t="shared" si="58"/>
        <v>0.19109292306871539</v>
      </c>
      <c r="K118" s="38">
        <f t="shared" ref="K118" si="85">AVERAGE(J118:J119)</f>
        <v>0.15412557351685879</v>
      </c>
      <c r="L118" s="38">
        <f t="shared" ref="L118" si="86">K118*4</f>
        <v>0.61650229406743517</v>
      </c>
      <c r="M118" s="36">
        <v>14.78</v>
      </c>
    </row>
    <row r="119" spans="1:13" ht="16" thickBot="1" x14ac:dyDescent="0.25">
      <c r="A119" s="58"/>
      <c r="B119" s="62"/>
      <c r="C119" s="52" t="s">
        <v>409</v>
      </c>
      <c r="D119" s="41">
        <v>41264</v>
      </c>
      <c r="E119" s="42">
        <v>0.49583333333333335</v>
      </c>
      <c r="F119" s="43" t="s">
        <v>338</v>
      </c>
      <c r="G119" s="44" t="str">
        <f t="shared" si="49"/>
        <v>0:00</v>
      </c>
      <c r="H119" s="38">
        <v>0.38559027777777777</v>
      </c>
      <c r="I119" s="35">
        <v>0.303841229193342</v>
      </c>
      <c r="J119" s="45">
        <f t="shared" si="58"/>
        <v>0.11715822396500218</v>
      </c>
    </row>
    <row r="120" spans="1:13" x14ac:dyDescent="0.2">
      <c r="A120" s="57">
        <v>59</v>
      </c>
      <c r="B120" s="59" t="s">
        <v>410</v>
      </c>
      <c r="C120" s="46" t="s">
        <v>410</v>
      </c>
      <c r="D120" s="19">
        <v>41081</v>
      </c>
      <c r="E120" s="20">
        <v>0.54791666666666672</v>
      </c>
      <c r="F120" s="21" t="s">
        <v>337</v>
      </c>
      <c r="G120" s="22" t="str">
        <f t="shared" si="49"/>
        <v>1:00</v>
      </c>
      <c r="H120" s="23">
        <v>0.62687499999999996</v>
      </c>
      <c r="I120" s="37">
        <v>0.29905103872787886</v>
      </c>
      <c r="J120" s="24">
        <f t="shared" si="58"/>
        <v>0.18746761990253905</v>
      </c>
      <c r="K120" s="38">
        <f t="shared" si="65"/>
        <v>0.15167667932423312</v>
      </c>
      <c r="L120" s="38">
        <f t="shared" ref="L120" si="87">K120*4</f>
        <v>0.60670671729693249</v>
      </c>
      <c r="M120" s="36">
        <v>14.55</v>
      </c>
    </row>
    <row r="121" spans="1:13" ht="16" thickBot="1" x14ac:dyDescent="0.25">
      <c r="A121" s="58"/>
      <c r="B121" s="60"/>
      <c r="C121" s="47" t="s">
        <v>410</v>
      </c>
      <c r="D121" s="27">
        <v>41264</v>
      </c>
      <c r="E121" s="28">
        <v>0.50416666666666665</v>
      </c>
      <c r="F121" s="29" t="s">
        <v>338</v>
      </c>
      <c r="G121" s="30" t="str">
        <f t="shared" si="49"/>
        <v>0:00</v>
      </c>
      <c r="H121" s="31">
        <v>0.38751157407407405</v>
      </c>
      <c r="I121" s="39">
        <v>0.29905103872787886</v>
      </c>
      <c r="J121" s="32">
        <f t="shared" si="58"/>
        <v>0.11588573874592721</v>
      </c>
    </row>
    <row r="122" spans="1:13" x14ac:dyDescent="0.2">
      <c r="A122" s="57">
        <v>60</v>
      </c>
      <c r="B122" s="57" t="s">
        <v>411</v>
      </c>
      <c r="C122" s="18" t="s">
        <v>411</v>
      </c>
      <c r="D122" s="19">
        <v>41081</v>
      </c>
      <c r="E122" s="20">
        <v>0.56944444444444442</v>
      </c>
      <c r="F122" s="21" t="s">
        <v>337</v>
      </c>
      <c r="G122" s="22" t="str">
        <f t="shared" si="49"/>
        <v>1:00</v>
      </c>
      <c r="H122" s="23">
        <v>0.63866898148148155</v>
      </c>
      <c r="I122" s="37">
        <v>0.28306053520394903</v>
      </c>
      <c r="J122" s="24">
        <f t="shared" si="58"/>
        <v>0.18078198371630919</v>
      </c>
      <c r="K122" s="38">
        <f t="shared" si="67"/>
        <v>0.14367615476121742</v>
      </c>
      <c r="L122" s="38">
        <f t="shared" ref="L122" si="88">K122*4</f>
        <v>0.57470461904486969</v>
      </c>
      <c r="M122" s="36">
        <v>13.78</v>
      </c>
    </row>
    <row r="123" spans="1:13" ht="16" thickBot="1" x14ac:dyDescent="0.25">
      <c r="A123" s="58"/>
      <c r="B123" s="58"/>
      <c r="C123" s="26" t="s">
        <v>411</v>
      </c>
      <c r="D123" s="27">
        <v>41264</v>
      </c>
      <c r="E123" s="28">
        <v>0.52569444444444446</v>
      </c>
      <c r="F123" s="29" t="s">
        <v>338</v>
      </c>
      <c r="G123" s="30" t="str">
        <f t="shared" si="49"/>
        <v>0:00</v>
      </c>
      <c r="H123" s="31">
        <v>0.37649305555555551</v>
      </c>
      <c r="I123" s="39">
        <v>0.28306053520394903</v>
      </c>
      <c r="J123" s="32">
        <f t="shared" si="58"/>
        <v>0.10657032580612566</v>
      </c>
    </row>
    <row r="124" spans="1:13" x14ac:dyDescent="0.2">
      <c r="A124" s="57">
        <v>61</v>
      </c>
      <c r="B124" s="57" t="s">
        <v>412</v>
      </c>
      <c r="C124" s="18" t="s">
        <v>412</v>
      </c>
      <c r="D124" s="19">
        <v>41081</v>
      </c>
      <c r="E124" s="20">
        <v>0.52986111111111112</v>
      </c>
      <c r="F124" s="21" t="s">
        <v>337</v>
      </c>
      <c r="G124" s="22" t="str">
        <f t="shared" si="49"/>
        <v>1:00</v>
      </c>
      <c r="H124" s="23">
        <v>0.60917824074074078</v>
      </c>
      <c r="I124" s="37">
        <v>0.50434227330779058</v>
      </c>
      <c r="J124" s="24">
        <f t="shared" si="58"/>
        <v>0.30723433878482576</v>
      </c>
      <c r="K124" s="38">
        <f t="shared" si="69"/>
        <v>0.25553633712336221</v>
      </c>
      <c r="L124" s="38">
        <f t="shared" ref="L124" si="89">K124*4</f>
        <v>1.0221453484934488</v>
      </c>
      <c r="M124" s="36">
        <v>24.52</v>
      </c>
    </row>
    <row r="125" spans="1:13" ht="16" thickBot="1" x14ac:dyDescent="0.25">
      <c r="A125" s="58"/>
      <c r="B125" s="61"/>
      <c r="C125" s="40" t="s">
        <v>412</v>
      </c>
      <c r="D125" s="41">
        <v>41264</v>
      </c>
      <c r="E125" s="42">
        <v>0.48541666666666666</v>
      </c>
      <c r="F125" s="43" t="s">
        <v>338</v>
      </c>
      <c r="G125" s="44" t="str">
        <f t="shared" si="49"/>
        <v>0:00</v>
      </c>
      <c r="H125" s="38">
        <v>0.40416666666666662</v>
      </c>
      <c r="I125" s="35">
        <v>0.50434227330779058</v>
      </c>
      <c r="J125" s="45">
        <f t="shared" si="58"/>
        <v>0.20383833546189867</v>
      </c>
    </row>
    <row r="126" spans="1:13" x14ac:dyDescent="0.2">
      <c r="A126" s="57">
        <v>62</v>
      </c>
      <c r="B126" s="57" t="s">
        <v>413</v>
      </c>
      <c r="C126" s="18" t="s">
        <v>413</v>
      </c>
      <c r="D126" s="19">
        <v>41081</v>
      </c>
      <c r="E126" s="20">
        <v>0.56180555555555556</v>
      </c>
      <c r="F126" s="21" t="s">
        <v>337</v>
      </c>
      <c r="G126" s="22" t="str">
        <f t="shared" si="49"/>
        <v>1:00</v>
      </c>
      <c r="H126" s="23">
        <v>0.62943287037037032</v>
      </c>
      <c r="I126" s="37">
        <v>0.35295623240337859</v>
      </c>
      <c r="J126" s="24">
        <f t="shared" si="58"/>
        <v>0.2221622544767701</v>
      </c>
      <c r="K126" s="38">
        <f t="shared" si="71"/>
        <v>0.17904562768392915</v>
      </c>
      <c r="L126" s="38">
        <f t="shared" ref="L126" si="90">K126*4</f>
        <v>0.71618251073571659</v>
      </c>
      <c r="M126" s="36">
        <v>17.18</v>
      </c>
    </row>
    <row r="127" spans="1:13" ht="16" thickBot="1" x14ac:dyDescent="0.25">
      <c r="A127" s="58"/>
      <c r="B127" s="58"/>
      <c r="C127" s="26" t="s">
        <v>413</v>
      </c>
      <c r="D127" s="27">
        <v>41264</v>
      </c>
      <c r="E127" s="28">
        <v>0.51736111111111105</v>
      </c>
      <c r="F127" s="29" t="s">
        <v>338</v>
      </c>
      <c r="G127" s="30" t="str">
        <f t="shared" si="49"/>
        <v>0:00</v>
      </c>
      <c r="H127" s="31">
        <v>0.38511574074074079</v>
      </c>
      <c r="I127" s="39">
        <v>0.35295623240337859</v>
      </c>
      <c r="J127" s="32">
        <f t="shared" si="58"/>
        <v>0.1359290008910882</v>
      </c>
    </row>
    <row r="128" spans="1:13" x14ac:dyDescent="0.2">
      <c r="A128" s="57">
        <v>63</v>
      </c>
      <c r="B128" s="57" t="s">
        <v>414</v>
      </c>
      <c r="C128" s="18" t="s">
        <v>414</v>
      </c>
      <c r="D128" s="19">
        <v>41081</v>
      </c>
      <c r="E128" s="20">
        <v>0.5493055555555556</v>
      </c>
      <c r="F128" s="21" t="s">
        <v>337</v>
      </c>
      <c r="G128" s="22" t="str">
        <f t="shared" si="49"/>
        <v>1:00</v>
      </c>
      <c r="H128" s="23">
        <v>0.60368055555555555</v>
      </c>
      <c r="I128" s="37">
        <v>0.34632145603691356</v>
      </c>
      <c r="J128" s="24">
        <f t="shared" si="58"/>
        <v>0.2090675289811729</v>
      </c>
      <c r="K128" s="38">
        <f t="shared" si="73"/>
        <v>0.17542143752314221</v>
      </c>
      <c r="L128" s="38">
        <f t="shared" ref="L128" si="91">K128*4</f>
        <v>0.70168575009256884</v>
      </c>
      <c r="M128" s="36">
        <v>16.829999999999998</v>
      </c>
    </row>
    <row r="129" spans="1:13" ht="16" thickBot="1" x14ac:dyDescent="0.25">
      <c r="A129" s="58"/>
      <c r="B129" s="61"/>
      <c r="C129" s="40" t="s">
        <v>414</v>
      </c>
      <c r="D129" s="41">
        <v>41264</v>
      </c>
      <c r="E129" s="42">
        <v>0.50555555555555554</v>
      </c>
      <c r="F129" s="43" t="s">
        <v>338</v>
      </c>
      <c r="G129" s="44" t="str">
        <f t="shared" si="49"/>
        <v>0:00</v>
      </c>
      <c r="H129" s="38">
        <v>0.40937499999999999</v>
      </c>
      <c r="I129" s="35">
        <v>0.34632145603691356</v>
      </c>
      <c r="J129" s="45">
        <f t="shared" si="58"/>
        <v>0.1417753460651115</v>
      </c>
    </row>
    <row r="130" spans="1:13" x14ac:dyDescent="0.2">
      <c r="A130" s="57">
        <v>64</v>
      </c>
      <c r="B130" s="57" t="s">
        <v>415</v>
      </c>
      <c r="C130" s="18" t="s">
        <v>415</v>
      </c>
      <c r="D130" s="19">
        <v>41081</v>
      </c>
      <c r="E130" s="20">
        <v>0.53819444444444442</v>
      </c>
      <c r="F130" s="21" t="s">
        <v>337</v>
      </c>
      <c r="G130" s="22" t="str">
        <f t="shared" si="49"/>
        <v>1:00</v>
      </c>
      <c r="H130" s="23">
        <v>0.60107638888888892</v>
      </c>
      <c r="I130" s="37">
        <v>0.41834909276769738</v>
      </c>
      <c r="J130" s="24">
        <f t="shared" si="58"/>
        <v>0.25145976197575032</v>
      </c>
      <c r="K130" s="38">
        <f t="shared" si="75"/>
        <v>0.2118739632729458</v>
      </c>
      <c r="L130" s="38">
        <f t="shared" ref="L130" si="92">K130*4</f>
        <v>0.84749585309178321</v>
      </c>
      <c r="M130" s="36">
        <v>20.329999999999998</v>
      </c>
    </row>
    <row r="131" spans="1:13" ht="16" thickBot="1" x14ac:dyDescent="0.25">
      <c r="A131" s="58"/>
      <c r="B131" s="58"/>
      <c r="C131" s="26" t="s">
        <v>415</v>
      </c>
      <c r="D131" s="27">
        <v>41264</v>
      </c>
      <c r="E131" s="28">
        <v>0.49444444444444446</v>
      </c>
      <c r="F131" s="29" t="s">
        <v>338</v>
      </c>
      <c r="G131" s="30" t="str">
        <f t="shared" si="49"/>
        <v>0:00</v>
      </c>
      <c r="H131" s="31">
        <v>0.41182870370370367</v>
      </c>
      <c r="I131" s="39">
        <v>0.41834909276769738</v>
      </c>
      <c r="J131" s="32">
        <f t="shared" si="58"/>
        <v>0.17228816457014129</v>
      </c>
    </row>
    <row r="132" spans="1:13" x14ac:dyDescent="0.2">
      <c r="A132" s="57">
        <v>65</v>
      </c>
      <c r="B132" s="57" t="s">
        <v>416</v>
      </c>
      <c r="C132" s="18" t="s">
        <v>416</v>
      </c>
      <c r="D132" s="19">
        <v>41081</v>
      </c>
      <c r="E132" s="20">
        <v>0.57291666666666663</v>
      </c>
      <c r="F132" s="21" t="s">
        <v>337</v>
      </c>
      <c r="G132" s="22" t="str">
        <f t="shared" ref="G132:G195" si="93">IF(F132="no","0:00","1:00")</f>
        <v>1:00</v>
      </c>
      <c r="H132" s="23">
        <v>0.61778935185185191</v>
      </c>
      <c r="I132" s="37">
        <v>0.31952965235173825</v>
      </c>
      <c r="J132" s="24">
        <f t="shared" si="58"/>
        <v>0.19740201682382794</v>
      </c>
      <c r="K132" s="38">
        <f t="shared" ref="K132" si="94">AVERAGE(J132:J133)</f>
        <v>0.16197453644531545</v>
      </c>
      <c r="L132" s="38">
        <f t="shared" ref="L132" si="95">K132*4</f>
        <v>0.64789814578126181</v>
      </c>
      <c r="M132" s="36">
        <v>15.55</v>
      </c>
    </row>
    <row r="133" spans="1:13" ht="16" thickBot="1" x14ac:dyDescent="0.25">
      <c r="A133" s="58"/>
      <c r="B133" s="58"/>
      <c r="C133" s="26" t="s">
        <v>416</v>
      </c>
      <c r="D133" s="27">
        <v>41264</v>
      </c>
      <c r="E133" s="28">
        <v>0.52916666666666667</v>
      </c>
      <c r="F133" s="29" t="s">
        <v>338</v>
      </c>
      <c r="G133" s="30" t="str">
        <f t="shared" si="93"/>
        <v>0:00</v>
      </c>
      <c r="H133" s="31">
        <v>0.39604166666666668</v>
      </c>
      <c r="I133" s="39">
        <v>0.31952965235173825</v>
      </c>
      <c r="J133" s="32">
        <f t="shared" si="58"/>
        <v>0.126547056066803</v>
      </c>
    </row>
    <row r="134" spans="1:13" x14ac:dyDescent="0.2">
      <c r="A134" s="57">
        <v>66</v>
      </c>
      <c r="B134" s="57" t="s">
        <v>417</v>
      </c>
      <c r="C134" s="18" t="s">
        <v>417</v>
      </c>
      <c r="D134" s="19">
        <v>41081</v>
      </c>
      <c r="E134" s="20">
        <v>0.5756944444444444</v>
      </c>
      <c r="F134" s="21" t="s">
        <v>337</v>
      </c>
      <c r="G134" s="22" t="str">
        <f t="shared" si="93"/>
        <v>1:00</v>
      </c>
      <c r="H134" s="23">
        <v>0.59932870370370372</v>
      </c>
      <c r="I134" s="37">
        <v>0.43519663616126636</v>
      </c>
      <c r="J134" s="24">
        <f t="shared" si="58"/>
        <v>0.26082583580674418</v>
      </c>
      <c r="K134" s="38">
        <f t="shared" si="65"/>
        <v>0.22038881503009317</v>
      </c>
      <c r="L134" s="38">
        <f t="shared" ref="L134" si="96">K134*4</f>
        <v>0.88155526012037266</v>
      </c>
      <c r="M134" s="36">
        <v>21.15</v>
      </c>
    </row>
    <row r="135" spans="1:13" ht="16" thickBot="1" x14ac:dyDescent="0.25">
      <c r="A135" s="58"/>
      <c r="B135" s="58"/>
      <c r="C135" s="26" t="s">
        <v>417</v>
      </c>
      <c r="D135" s="27">
        <v>41264</v>
      </c>
      <c r="E135" s="28">
        <v>0.53194444444444444</v>
      </c>
      <c r="F135" s="29" t="s">
        <v>338</v>
      </c>
      <c r="G135" s="30" t="str">
        <f t="shared" si="93"/>
        <v>0:00</v>
      </c>
      <c r="H135" s="31">
        <v>0.41349537037037037</v>
      </c>
      <c r="I135" s="39">
        <v>0.43519663616126636</v>
      </c>
      <c r="J135" s="32">
        <f t="shared" si="58"/>
        <v>0.17995179425344215</v>
      </c>
    </row>
    <row r="136" spans="1:13" x14ac:dyDescent="0.2">
      <c r="A136" s="57">
        <v>67</v>
      </c>
      <c r="B136" s="57" t="s">
        <v>418</v>
      </c>
      <c r="C136" s="18" t="s">
        <v>418</v>
      </c>
      <c r="D136" s="19">
        <v>41081</v>
      </c>
      <c r="E136" s="20">
        <v>0.54097222222222219</v>
      </c>
      <c r="F136" s="21" t="s">
        <v>337</v>
      </c>
      <c r="G136" s="22" t="str">
        <f t="shared" si="93"/>
        <v>1:00</v>
      </c>
      <c r="H136" s="23">
        <v>0.64052083333333332</v>
      </c>
      <c r="I136" s="37">
        <v>0.31926462972553082</v>
      </c>
      <c r="J136" s="24">
        <f t="shared" si="58"/>
        <v>0.20449564668565509</v>
      </c>
      <c r="K136" s="38">
        <f t="shared" si="67"/>
        <v>0.16206929429915415</v>
      </c>
      <c r="L136" s="38">
        <f t="shared" ref="L136" si="97">K136*4</f>
        <v>0.64827717719661659</v>
      </c>
      <c r="M136" s="36">
        <v>15.55</v>
      </c>
    </row>
    <row r="137" spans="1:13" ht="16" thickBot="1" x14ac:dyDescent="0.25">
      <c r="A137" s="58"/>
      <c r="B137" s="58"/>
      <c r="C137" s="26" t="s">
        <v>418</v>
      </c>
      <c r="D137" s="27">
        <v>41264</v>
      </c>
      <c r="E137" s="28">
        <v>0.49722222222222223</v>
      </c>
      <c r="F137" s="29" t="s">
        <v>338</v>
      </c>
      <c r="G137" s="30" t="str">
        <f t="shared" si="93"/>
        <v>0:00</v>
      </c>
      <c r="H137" s="31">
        <v>0.37474537037037042</v>
      </c>
      <c r="I137" s="39">
        <v>0.31926462972553082</v>
      </c>
      <c r="J137" s="32">
        <f t="shared" si="58"/>
        <v>0.11964294191265322</v>
      </c>
    </row>
    <row r="138" spans="1:13" x14ac:dyDescent="0.2">
      <c r="A138" s="57">
        <v>68</v>
      </c>
      <c r="B138" s="59" t="s">
        <v>419</v>
      </c>
      <c r="C138" s="46" t="s">
        <v>419</v>
      </c>
      <c r="D138" s="19">
        <v>41081</v>
      </c>
      <c r="E138" s="20">
        <v>0.54027777777777775</v>
      </c>
      <c r="F138" s="21" t="s">
        <v>337</v>
      </c>
      <c r="G138" s="22" t="str">
        <f t="shared" si="93"/>
        <v>1:00</v>
      </c>
      <c r="H138" s="23">
        <v>0.62892361111111106</v>
      </c>
      <c r="I138" s="37">
        <v>0.303841229193342</v>
      </c>
      <c r="J138" s="24">
        <f t="shared" si="58"/>
        <v>0.19109292306871539</v>
      </c>
      <c r="K138" s="38">
        <f t="shared" si="69"/>
        <v>0.15412557351685879</v>
      </c>
      <c r="L138" s="38">
        <f t="shared" ref="L138" si="98">K138*4</f>
        <v>0.61650229406743517</v>
      </c>
      <c r="M138" s="36">
        <v>14.78</v>
      </c>
    </row>
    <row r="139" spans="1:13" ht="16" thickBot="1" x14ac:dyDescent="0.25">
      <c r="A139" s="58"/>
      <c r="B139" s="62"/>
      <c r="C139" s="52" t="s">
        <v>419</v>
      </c>
      <c r="D139" s="41">
        <v>41264</v>
      </c>
      <c r="E139" s="42">
        <v>0.49583333333333335</v>
      </c>
      <c r="F139" s="43" t="s">
        <v>338</v>
      </c>
      <c r="G139" s="44" t="str">
        <f t="shared" si="93"/>
        <v>0:00</v>
      </c>
      <c r="H139" s="38">
        <v>0.38559027777777777</v>
      </c>
      <c r="I139" s="35">
        <v>0.303841229193342</v>
      </c>
      <c r="J139" s="45">
        <f t="shared" si="58"/>
        <v>0.11715822396500218</v>
      </c>
    </row>
    <row r="140" spans="1:13" x14ac:dyDescent="0.2">
      <c r="A140" s="57">
        <v>69</v>
      </c>
      <c r="B140" s="59" t="s">
        <v>420</v>
      </c>
      <c r="C140" s="46" t="s">
        <v>420</v>
      </c>
      <c r="D140" s="53">
        <v>41081</v>
      </c>
      <c r="E140" s="54">
        <v>0.57152777777777775</v>
      </c>
      <c r="F140" s="21" t="s">
        <v>337</v>
      </c>
      <c r="G140" s="22" t="str">
        <f t="shared" si="93"/>
        <v>1:00</v>
      </c>
      <c r="H140" s="23">
        <v>0.57259259259259265</v>
      </c>
      <c r="I140" s="37">
        <v>0.35930350788002041</v>
      </c>
      <c r="J140" s="24">
        <f t="shared" si="58"/>
        <v>0.20573452710463394</v>
      </c>
      <c r="K140" s="38">
        <f t="shared" si="71"/>
        <v>0.18174353246389507</v>
      </c>
      <c r="L140" s="38">
        <f t="shared" ref="L140" si="99">K140*4</f>
        <v>0.7269741298555803</v>
      </c>
      <c r="M140" s="36">
        <v>17.43</v>
      </c>
    </row>
    <row r="141" spans="1:13" ht="16" thickBot="1" x14ac:dyDescent="0.25">
      <c r="A141" s="58"/>
      <c r="B141" s="60"/>
      <c r="C141" s="47" t="s">
        <v>420</v>
      </c>
      <c r="D141" s="49">
        <v>41264</v>
      </c>
      <c r="E141" s="50">
        <v>0.52777777777777779</v>
      </c>
      <c r="F141" s="29" t="s">
        <v>338</v>
      </c>
      <c r="G141" s="30" t="str">
        <f t="shared" si="93"/>
        <v>0:00</v>
      </c>
      <c r="H141" s="31">
        <v>0.43905092592592593</v>
      </c>
      <c r="I141" s="39">
        <v>0.35930350788002041</v>
      </c>
      <c r="J141" s="32">
        <f t="shared" si="58"/>
        <v>0.15775253782315618</v>
      </c>
    </row>
    <row r="142" spans="1:13" x14ac:dyDescent="0.2">
      <c r="A142" s="57">
        <v>70</v>
      </c>
      <c r="B142" s="57" t="s">
        <v>421</v>
      </c>
      <c r="C142" s="18" t="s">
        <v>421</v>
      </c>
      <c r="D142" s="19">
        <v>41081</v>
      </c>
      <c r="E142" s="20">
        <v>0.55763888888888891</v>
      </c>
      <c r="F142" s="21" t="s">
        <v>337</v>
      </c>
      <c r="G142" s="22" t="str">
        <f t="shared" si="93"/>
        <v>1:00</v>
      </c>
      <c r="H142" s="23">
        <v>0.57295138888888886</v>
      </c>
      <c r="I142" s="37">
        <v>0.38166877370417185</v>
      </c>
      <c r="J142" s="24">
        <f t="shared" si="58"/>
        <v>0.21867765398932429</v>
      </c>
      <c r="K142" s="38">
        <f t="shared" si="73"/>
        <v>0.19305857930069761</v>
      </c>
      <c r="L142" s="38">
        <f t="shared" ref="L142" si="100">K142*4</f>
        <v>0.77223431720279045</v>
      </c>
      <c r="M142" s="36">
        <v>18.53</v>
      </c>
    </row>
    <row r="143" spans="1:13" ht="16" thickBot="1" x14ac:dyDescent="0.25">
      <c r="A143" s="58"/>
      <c r="B143" s="58"/>
      <c r="C143" s="26" t="s">
        <v>421</v>
      </c>
      <c r="D143" s="27">
        <v>41264</v>
      </c>
      <c r="E143" s="28">
        <v>0.5131944444444444</v>
      </c>
      <c r="F143" s="29" t="s">
        <v>338</v>
      </c>
      <c r="G143" s="30" t="str">
        <f t="shared" si="93"/>
        <v>0:00</v>
      </c>
      <c r="H143" s="31">
        <v>0.43870370370370365</v>
      </c>
      <c r="I143" s="39">
        <v>0.38166877370417185</v>
      </c>
      <c r="J143" s="32">
        <f t="shared" si="58"/>
        <v>0.16743950461207094</v>
      </c>
    </row>
    <row r="144" spans="1:13" x14ac:dyDescent="0.2">
      <c r="A144" s="57">
        <v>71</v>
      </c>
      <c r="B144" s="57" t="s">
        <v>422</v>
      </c>
      <c r="C144" s="18" t="s">
        <v>422</v>
      </c>
      <c r="D144" s="19">
        <v>41081</v>
      </c>
      <c r="E144" s="20">
        <v>0.53749999999999998</v>
      </c>
      <c r="F144" s="21" t="s">
        <v>337</v>
      </c>
      <c r="G144" s="22" t="str">
        <f t="shared" si="93"/>
        <v>1:00</v>
      </c>
      <c r="H144" s="23">
        <v>0.64035879629629633</v>
      </c>
      <c r="I144" s="37">
        <v>0.31726804123711339</v>
      </c>
      <c r="J144" s="24">
        <f t="shared" si="58"/>
        <v>0.20316538098988163</v>
      </c>
      <c r="K144" s="38">
        <f t="shared" si="75"/>
        <v>0.1610557598916571</v>
      </c>
      <c r="L144" s="38">
        <f t="shared" ref="L144" si="101">K144*4</f>
        <v>0.64422303956662841</v>
      </c>
      <c r="M144" s="36">
        <v>15.45</v>
      </c>
    </row>
    <row r="145" spans="1:13" ht="16" thickBot="1" x14ac:dyDescent="0.25">
      <c r="A145" s="58"/>
      <c r="B145" s="58"/>
      <c r="C145" s="26" t="s">
        <v>422</v>
      </c>
      <c r="D145" s="27">
        <v>41264</v>
      </c>
      <c r="E145" s="28">
        <v>0.49305555555555558</v>
      </c>
      <c r="F145" s="29" t="s">
        <v>338</v>
      </c>
      <c r="G145" s="30" t="str">
        <f t="shared" si="93"/>
        <v>0:00</v>
      </c>
      <c r="H145" s="31">
        <v>0.37490740740740741</v>
      </c>
      <c r="I145" s="39">
        <v>0.31726804123711339</v>
      </c>
      <c r="J145" s="32">
        <f t="shared" si="58"/>
        <v>0.1189461387934326</v>
      </c>
    </row>
    <row r="146" spans="1:13" x14ac:dyDescent="0.2">
      <c r="A146" s="57">
        <v>72</v>
      </c>
      <c r="B146" s="57" t="s">
        <v>423</v>
      </c>
      <c r="C146" s="18" t="s">
        <v>423</v>
      </c>
      <c r="D146" s="19">
        <v>41081</v>
      </c>
      <c r="E146" s="20">
        <v>0.55208333333333337</v>
      </c>
      <c r="F146" s="21" t="s">
        <v>337</v>
      </c>
      <c r="G146" s="22" t="str">
        <f t="shared" si="93"/>
        <v>1:00</v>
      </c>
      <c r="H146" s="23">
        <v>0.65060185185185182</v>
      </c>
      <c r="I146" s="37">
        <v>0.32215025906735761</v>
      </c>
      <c r="J146" s="24">
        <f t="shared" ref="J146:J203" si="102">H146*I146</f>
        <v>0.20959155512377667</v>
      </c>
      <c r="K146" s="38">
        <f t="shared" ref="K146" si="103">AVERAGE(J146:J147)</f>
        <v>0.16364972159254465</v>
      </c>
      <c r="L146" s="38">
        <f t="shared" ref="L146" si="104">K146*4</f>
        <v>0.6545988863701786</v>
      </c>
      <c r="M146" s="36">
        <v>15.7</v>
      </c>
    </row>
    <row r="147" spans="1:13" ht="16" thickBot="1" x14ac:dyDescent="0.25">
      <c r="A147" s="58"/>
      <c r="B147" s="58"/>
      <c r="C147" s="26" t="s">
        <v>423</v>
      </c>
      <c r="D147" s="27">
        <v>41264</v>
      </c>
      <c r="E147" s="28">
        <v>0.5083333333333333</v>
      </c>
      <c r="F147" s="29" t="s">
        <v>338</v>
      </c>
      <c r="G147" s="30" t="str">
        <f t="shared" si="93"/>
        <v>0:00</v>
      </c>
      <c r="H147" s="31">
        <v>0.36538194444444444</v>
      </c>
      <c r="I147" s="39">
        <v>0.32215025906735761</v>
      </c>
      <c r="J147" s="32">
        <f t="shared" si="102"/>
        <v>0.11770788806131265</v>
      </c>
    </row>
    <row r="148" spans="1:13" x14ac:dyDescent="0.2">
      <c r="A148" s="57">
        <v>73</v>
      </c>
      <c r="B148" s="57" t="s">
        <v>424</v>
      </c>
      <c r="C148" s="18" t="s">
        <v>424</v>
      </c>
      <c r="D148" s="19">
        <v>41081</v>
      </c>
      <c r="E148" s="20">
        <v>0.53749999999999998</v>
      </c>
      <c r="F148" s="21" t="s">
        <v>337</v>
      </c>
      <c r="G148" s="22" t="str">
        <f t="shared" si="93"/>
        <v>1:00</v>
      </c>
      <c r="H148" s="23">
        <v>0.58890046296296295</v>
      </c>
      <c r="I148" s="37">
        <v>0.34566198595787379</v>
      </c>
      <c r="J148" s="24">
        <f t="shared" si="102"/>
        <v>0.20356050355928906</v>
      </c>
      <c r="K148" s="38">
        <f t="shared" si="65"/>
        <v>0.17496137501044809</v>
      </c>
      <c r="L148" s="38">
        <f t="shared" ref="L148" si="105">K148*4</f>
        <v>0.69984550004179236</v>
      </c>
      <c r="M148" s="36">
        <v>16.78</v>
      </c>
    </row>
    <row r="149" spans="1:13" ht="16" thickBot="1" x14ac:dyDescent="0.25">
      <c r="A149" s="58"/>
      <c r="B149" s="58"/>
      <c r="C149" s="26" t="s">
        <v>424</v>
      </c>
      <c r="D149" s="27">
        <v>41264</v>
      </c>
      <c r="E149" s="28">
        <v>0.49374999999999997</v>
      </c>
      <c r="F149" s="29" t="s">
        <v>338</v>
      </c>
      <c r="G149" s="30" t="str">
        <f t="shared" si="93"/>
        <v>0:00</v>
      </c>
      <c r="H149" s="31">
        <v>0.42342592592592593</v>
      </c>
      <c r="I149" s="39">
        <v>0.34566198595787379</v>
      </c>
      <c r="J149" s="32">
        <f t="shared" si="102"/>
        <v>0.14636224646160712</v>
      </c>
    </row>
    <row r="150" spans="1:13" x14ac:dyDescent="0.2">
      <c r="A150" s="57">
        <v>74</v>
      </c>
      <c r="B150" s="57" t="s">
        <v>425</v>
      </c>
      <c r="C150" s="18" t="s">
        <v>425</v>
      </c>
      <c r="D150" s="19">
        <v>41081</v>
      </c>
      <c r="E150" s="20">
        <v>0.54583333333333328</v>
      </c>
      <c r="F150" s="21" t="s">
        <v>337</v>
      </c>
      <c r="G150" s="22" t="str">
        <f t="shared" si="93"/>
        <v>1:00</v>
      </c>
      <c r="H150" s="23">
        <v>0.6153819444444445</v>
      </c>
      <c r="I150" s="37">
        <v>0.4253980482794042</v>
      </c>
      <c r="J150" s="24">
        <f t="shared" si="102"/>
        <v>0.26178227811305144</v>
      </c>
      <c r="K150" s="38">
        <f t="shared" si="67"/>
        <v>0.21561132675031863</v>
      </c>
      <c r="L150" s="38">
        <f t="shared" ref="L150" si="106">K150*4</f>
        <v>0.86244530700127453</v>
      </c>
      <c r="M150" s="36">
        <v>20.68</v>
      </c>
    </row>
    <row r="151" spans="1:13" ht="16" thickBot="1" x14ac:dyDescent="0.25">
      <c r="A151" s="58"/>
      <c r="B151" s="58"/>
      <c r="C151" s="26" t="s">
        <v>425</v>
      </c>
      <c r="D151" s="27">
        <v>41264</v>
      </c>
      <c r="E151" s="28">
        <v>0.50138888888888888</v>
      </c>
      <c r="F151" s="29" t="s">
        <v>338</v>
      </c>
      <c r="G151" s="30" t="str">
        <f t="shared" si="93"/>
        <v>0:00</v>
      </c>
      <c r="H151" s="31">
        <v>0.39831018518518518</v>
      </c>
      <c r="I151" s="39">
        <v>0.4253980482794042</v>
      </c>
      <c r="J151" s="32">
        <f t="shared" si="102"/>
        <v>0.16944037538758583</v>
      </c>
    </row>
    <row r="152" spans="1:13" x14ac:dyDescent="0.2">
      <c r="A152" s="57">
        <v>75</v>
      </c>
      <c r="B152" s="57" t="s">
        <v>426</v>
      </c>
      <c r="C152" s="18" t="s">
        <v>426</v>
      </c>
      <c r="D152" s="19">
        <v>41081</v>
      </c>
      <c r="E152" s="20">
        <v>0.53263888888888888</v>
      </c>
      <c r="F152" s="21" t="s">
        <v>337</v>
      </c>
      <c r="G152" s="22" t="str">
        <f t="shared" si="93"/>
        <v>1:00</v>
      </c>
      <c r="H152" s="23">
        <v>0.59488425925925925</v>
      </c>
      <c r="I152" s="37">
        <v>0.34286794354838712</v>
      </c>
      <c r="J152" s="24">
        <f t="shared" si="102"/>
        <v>0.20396674262152778</v>
      </c>
      <c r="K152" s="38">
        <f t="shared" si="69"/>
        <v>0.17359475412676412</v>
      </c>
      <c r="L152" s="38">
        <f t="shared" ref="L152" si="107">K152*4</f>
        <v>0.69437901650705647</v>
      </c>
      <c r="M152" s="36">
        <v>16.649999999999999</v>
      </c>
    </row>
    <row r="153" spans="1:13" ht="16" thickBot="1" x14ac:dyDescent="0.25">
      <c r="A153" s="58"/>
      <c r="B153" s="58"/>
      <c r="C153" s="26" t="s">
        <v>426</v>
      </c>
      <c r="D153" s="27">
        <v>41264</v>
      </c>
      <c r="E153" s="28">
        <v>0.48888888888888887</v>
      </c>
      <c r="F153" s="29" t="s">
        <v>338</v>
      </c>
      <c r="G153" s="30" t="str">
        <f t="shared" si="93"/>
        <v>0:00</v>
      </c>
      <c r="H153" s="31">
        <v>0.41771990740740739</v>
      </c>
      <c r="I153" s="39">
        <v>0.34286794354838712</v>
      </c>
      <c r="J153" s="32">
        <f t="shared" si="102"/>
        <v>0.14322276563200045</v>
      </c>
    </row>
    <row r="154" spans="1:13" x14ac:dyDescent="0.2">
      <c r="A154" s="57">
        <v>76</v>
      </c>
      <c r="B154" s="57" t="s">
        <v>427</v>
      </c>
      <c r="C154" s="18" t="s">
        <v>427</v>
      </c>
      <c r="D154" s="19">
        <v>41081</v>
      </c>
      <c r="E154" s="20">
        <v>0.54097222222222219</v>
      </c>
      <c r="F154" s="21" t="s">
        <v>337</v>
      </c>
      <c r="G154" s="22" t="str">
        <f t="shared" si="93"/>
        <v>1:00</v>
      </c>
      <c r="H154" s="23">
        <v>0.6289583333333334</v>
      </c>
      <c r="I154" s="37">
        <v>0.30518480492813138</v>
      </c>
      <c r="J154" s="24">
        <f t="shared" si="102"/>
        <v>0.191948526266256</v>
      </c>
      <c r="K154" s="38">
        <f t="shared" si="71"/>
        <v>0.15480711163871777</v>
      </c>
      <c r="L154" s="38">
        <f t="shared" ref="L154" si="108">K154*4</f>
        <v>0.61922844655487108</v>
      </c>
      <c r="M154" s="36">
        <v>14.85</v>
      </c>
    </row>
    <row r="155" spans="1:13" ht="16" thickBot="1" x14ac:dyDescent="0.25">
      <c r="A155" s="58"/>
      <c r="B155" s="58"/>
      <c r="C155" s="26" t="s">
        <v>427</v>
      </c>
      <c r="D155" s="27">
        <v>41264</v>
      </c>
      <c r="E155" s="28">
        <v>0.49652777777777773</v>
      </c>
      <c r="F155" s="29" t="s">
        <v>338</v>
      </c>
      <c r="G155" s="30" t="str">
        <f t="shared" si="93"/>
        <v>0:00</v>
      </c>
      <c r="H155" s="31">
        <v>0.3855555555555556</v>
      </c>
      <c r="I155" s="39">
        <v>0.30518480492813138</v>
      </c>
      <c r="J155" s="32">
        <f t="shared" si="102"/>
        <v>0.11766569701117956</v>
      </c>
    </row>
    <row r="156" spans="1:13" x14ac:dyDescent="0.2">
      <c r="A156" s="57">
        <v>77</v>
      </c>
      <c r="B156" s="57" t="s">
        <v>428</v>
      </c>
      <c r="C156" s="18" t="s">
        <v>428</v>
      </c>
      <c r="D156" s="19">
        <v>41081</v>
      </c>
      <c r="E156" s="20">
        <v>0.53749999999999998</v>
      </c>
      <c r="F156" s="21" t="s">
        <v>337</v>
      </c>
      <c r="G156" s="22" t="str">
        <f t="shared" si="93"/>
        <v>1:00</v>
      </c>
      <c r="H156" s="23">
        <v>0.63171296296296298</v>
      </c>
      <c r="I156" s="37">
        <v>0.30656370656370657</v>
      </c>
      <c r="J156" s="24">
        <f t="shared" si="102"/>
        <v>0.19366026741026743</v>
      </c>
      <c r="K156" s="38">
        <f t="shared" si="73"/>
        <v>0.15553318050193052</v>
      </c>
      <c r="L156" s="38">
        <f t="shared" ref="L156" si="109">K156*4</f>
        <v>0.62213272200772207</v>
      </c>
      <c r="M156" s="36">
        <v>14.92</v>
      </c>
    </row>
    <row r="157" spans="1:13" ht="16" thickBot="1" x14ac:dyDescent="0.25">
      <c r="A157" s="58"/>
      <c r="B157" s="61"/>
      <c r="C157" s="40" t="s">
        <v>428</v>
      </c>
      <c r="D157" s="41">
        <v>41264</v>
      </c>
      <c r="E157" s="42">
        <v>0.49305555555555558</v>
      </c>
      <c r="F157" s="43" t="s">
        <v>338</v>
      </c>
      <c r="G157" s="44" t="str">
        <f t="shared" si="93"/>
        <v>0:00</v>
      </c>
      <c r="H157" s="38">
        <v>0.38297453703703704</v>
      </c>
      <c r="I157" s="35">
        <v>0.30656370656370657</v>
      </c>
      <c r="J157" s="45">
        <f t="shared" si="102"/>
        <v>0.11740609359359359</v>
      </c>
    </row>
    <row r="158" spans="1:13" x14ac:dyDescent="0.2">
      <c r="A158" s="57">
        <v>78</v>
      </c>
      <c r="B158" s="57" t="s">
        <v>429</v>
      </c>
      <c r="C158" s="18" t="s">
        <v>429</v>
      </c>
      <c r="D158" s="19">
        <v>41081</v>
      </c>
      <c r="E158" s="20">
        <v>0.54305555555555551</v>
      </c>
      <c r="F158" s="21" t="s">
        <v>337</v>
      </c>
      <c r="G158" s="22" t="str">
        <f t="shared" si="93"/>
        <v>1:00</v>
      </c>
      <c r="H158" s="23">
        <v>0.58643518518518511</v>
      </c>
      <c r="I158" s="37">
        <v>0.33781407035175881</v>
      </c>
      <c r="J158" s="24">
        <f t="shared" si="102"/>
        <v>0.19810605690489483</v>
      </c>
      <c r="K158" s="38">
        <f t="shared" si="75"/>
        <v>0.17096754460962219</v>
      </c>
      <c r="L158" s="38">
        <f t="shared" ref="L158" si="110">K158*4</f>
        <v>0.68387017843848874</v>
      </c>
      <c r="M158" s="36">
        <v>16.399999999999999</v>
      </c>
    </row>
    <row r="159" spans="1:13" ht="16" thickBot="1" x14ac:dyDescent="0.25">
      <c r="A159" s="58"/>
      <c r="B159" s="58"/>
      <c r="C159" s="26" t="s">
        <v>429</v>
      </c>
      <c r="D159" s="27">
        <v>41264</v>
      </c>
      <c r="E159" s="28">
        <v>0.4993055555555555</v>
      </c>
      <c r="F159" s="29" t="s">
        <v>338</v>
      </c>
      <c r="G159" s="30" t="str">
        <f t="shared" si="93"/>
        <v>0:00</v>
      </c>
      <c r="H159" s="31">
        <v>0.42576388888888889</v>
      </c>
      <c r="I159" s="39">
        <v>0.33781407035175881</v>
      </c>
      <c r="J159" s="32">
        <f t="shared" si="102"/>
        <v>0.14382903231434954</v>
      </c>
    </row>
    <row r="160" spans="1:13" x14ac:dyDescent="0.2">
      <c r="A160" s="57">
        <v>79</v>
      </c>
      <c r="B160" s="57" t="s">
        <v>430</v>
      </c>
      <c r="C160" s="18" t="s">
        <v>430</v>
      </c>
      <c r="D160" s="19">
        <v>41081</v>
      </c>
      <c r="E160" s="20">
        <v>0.54027777777777775</v>
      </c>
      <c r="F160" s="21" t="s">
        <v>337</v>
      </c>
      <c r="G160" s="22" t="str">
        <f t="shared" si="93"/>
        <v>1:00</v>
      </c>
      <c r="H160" s="23">
        <v>0.62892361111111106</v>
      </c>
      <c r="I160" s="37">
        <v>0.303841229193342</v>
      </c>
      <c r="J160" s="24">
        <f t="shared" si="102"/>
        <v>0.19109292306871539</v>
      </c>
      <c r="K160" s="38">
        <f t="shared" ref="K160" si="111">AVERAGE(J160:J161)</f>
        <v>0.15412557351685879</v>
      </c>
      <c r="L160" s="38">
        <f t="shared" ref="L160" si="112">K160*4</f>
        <v>0.61650229406743517</v>
      </c>
      <c r="M160" s="36">
        <v>14.78</v>
      </c>
    </row>
    <row r="161" spans="1:13" ht="16" thickBot="1" x14ac:dyDescent="0.25">
      <c r="A161" s="58"/>
      <c r="B161" s="58"/>
      <c r="C161" s="26" t="s">
        <v>430</v>
      </c>
      <c r="D161" s="27">
        <v>41264</v>
      </c>
      <c r="E161" s="28">
        <v>0.49583333333333335</v>
      </c>
      <c r="F161" s="29" t="s">
        <v>338</v>
      </c>
      <c r="G161" s="30" t="str">
        <f t="shared" si="93"/>
        <v>0:00</v>
      </c>
      <c r="H161" s="31">
        <v>0.38559027777777777</v>
      </c>
      <c r="I161" s="39">
        <v>0.303841229193342</v>
      </c>
      <c r="J161" s="32">
        <f t="shared" si="102"/>
        <v>0.11715822396500218</v>
      </c>
    </row>
    <row r="162" spans="1:13" x14ac:dyDescent="0.2">
      <c r="A162" s="57">
        <v>80</v>
      </c>
      <c r="B162" s="57" t="s">
        <v>431</v>
      </c>
      <c r="C162" s="18" t="s">
        <v>431</v>
      </c>
      <c r="D162" s="19">
        <v>41081</v>
      </c>
      <c r="E162" s="20">
        <v>0.54652777777777783</v>
      </c>
      <c r="F162" s="21" t="s">
        <v>337</v>
      </c>
      <c r="G162" s="22" t="str">
        <f t="shared" si="93"/>
        <v>1:00</v>
      </c>
      <c r="H162" s="23">
        <v>0.61207175925925927</v>
      </c>
      <c r="I162" s="37">
        <v>0.33108966217932445</v>
      </c>
      <c r="J162" s="24">
        <f t="shared" si="102"/>
        <v>0.20265063200265296</v>
      </c>
      <c r="K162" s="38">
        <f t="shared" ref="K162:K218" si="113">AVERAGE(J162:J163)</f>
        <v>0.16778083592625523</v>
      </c>
      <c r="L162" s="38">
        <f t="shared" ref="L162" si="114">K162*4</f>
        <v>0.67112334370502091</v>
      </c>
      <c r="M162" s="36">
        <v>16.100000000000001</v>
      </c>
    </row>
    <row r="163" spans="1:13" ht="16" thickBot="1" x14ac:dyDescent="0.25">
      <c r="A163" s="58"/>
      <c r="B163" s="58"/>
      <c r="C163" s="26" t="s">
        <v>431</v>
      </c>
      <c r="D163" s="27">
        <v>41264</v>
      </c>
      <c r="E163" s="28">
        <v>0.50277777777777777</v>
      </c>
      <c r="F163" s="29" t="s">
        <v>338</v>
      </c>
      <c r="G163" s="30" t="str">
        <f t="shared" si="93"/>
        <v>0:00</v>
      </c>
      <c r="H163" s="31">
        <v>0.40143518518518517</v>
      </c>
      <c r="I163" s="39">
        <v>0.33108966217932445</v>
      </c>
      <c r="J163" s="32">
        <f t="shared" si="102"/>
        <v>0.1329110398498575</v>
      </c>
    </row>
    <row r="164" spans="1:13" x14ac:dyDescent="0.2">
      <c r="A164" s="57">
        <v>81</v>
      </c>
      <c r="B164" s="57" t="s">
        <v>432</v>
      </c>
      <c r="C164" s="18" t="s">
        <v>432</v>
      </c>
      <c r="D164" s="19">
        <v>41081</v>
      </c>
      <c r="E164" s="20">
        <v>0.56388888888888888</v>
      </c>
      <c r="F164" s="21" t="s">
        <v>337</v>
      </c>
      <c r="G164" s="22" t="str">
        <f t="shared" si="93"/>
        <v>1:00</v>
      </c>
      <c r="H164" s="23">
        <v>0.60659722222222223</v>
      </c>
      <c r="I164" s="37">
        <v>0.3834433722701881</v>
      </c>
      <c r="J164" s="24">
        <f t="shared" si="102"/>
        <v>0.23259568449861759</v>
      </c>
      <c r="K164" s="38">
        <f t="shared" ref="K164:K220" si="115">AVERAGE(J164:J165)</f>
        <v>0.19425356627259571</v>
      </c>
      <c r="L164" s="38">
        <f t="shared" ref="L164" si="116">K164*4</f>
        <v>0.77701426509038285</v>
      </c>
      <c r="M164" s="36">
        <v>18.63</v>
      </c>
    </row>
    <row r="165" spans="1:13" ht="16" thickBot="1" x14ac:dyDescent="0.25">
      <c r="A165" s="58"/>
      <c r="B165" s="58"/>
      <c r="C165" s="26" t="s">
        <v>432</v>
      </c>
      <c r="D165" s="27">
        <v>41264</v>
      </c>
      <c r="E165" s="28">
        <v>0.52013888888888882</v>
      </c>
      <c r="F165" s="29" t="s">
        <v>338</v>
      </c>
      <c r="G165" s="30" t="str">
        <f t="shared" si="93"/>
        <v>0:00</v>
      </c>
      <c r="H165" s="31">
        <v>0.40660879629629632</v>
      </c>
      <c r="I165" s="39">
        <v>0.3834433722701881</v>
      </c>
      <c r="J165" s="32">
        <f t="shared" si="102"/>
        <v>0.15591144804657384</v>
      </c>
    </row>
    <row r="166" spans="1:13" x14ac:dyDescent="0.2">
      <c r="A166" s="57">
        <v>82</v>
      </c>
      <c r="B166" s="57" t="s">
        <v>433</v>
      </c>
      <c r="C166" s="18" t="s">
        <v>433</v>
      </c>
      <c r="D166" s="19">
        <v>41081</v>
      </c>
      <c r="E166" s="20">
        <v>0.55069444444444449</v>
      </c>
      <c r="F166" s="21" t="s">
        <v>337</v>
      </c>
      <c r="G166" s="22" t="str">
        <f t="shared" si="93"/>
        <v>1:00</v>
      </c>
      <c r="H166" s="23">
        <v>0.66255787037037039</v>
      </c>
      <c r="I166" s="37">
        <v>0.24083489430024074</v>
      </c>
      <c r="J166" s="24">
        <f t="shared" si="102"/>
        <v>0.15956705467844076</v>
      </c>
      <c r="K166" s="38">
        <f t="shared" ref="K166:K222" si="117">AVERAGE(J166:J167)</f>
        <v>0.12244949157077865</v>
      </c>
      <c r="L166" s="38">
        <f t="shared" ref="L166" si="118">K166*4</f>
        <v>0.48979796628311462</v>
      </c>
      <c r="M166" s="36">
        <v>11.75</v>
      </c>
    </row>
    <row r="167" spans="1:13" ht="16" thickBot="1" x14ac:dyDescent="0.25">
      <c r="A167" s="58"/>
      <c r="B167" s="58"/>
      <c r="C167" s="26" t="s">
        <v>433</v>
      </c>
      <c r="D167" s="27">
        <v>41264</v>
      </c>
      <c r="E167" s="28">
        <v>0.50694444444444442</v>
      </c>
      <c r="F167" s="29" t="s">
        <v>338</v>
      </c>
      <c r="G167" s="30" t="str">
        <f t="shared" si="93"/>
        <v>0:00</v>
      </c>
      <c r="H167" s="31">
        <v>0.35431712962962963</v>
      </c>
      <c r="I167" s="39">
        <v>0.24083489430024074</v>
      </c>
      <c r="J167" s="32">
        <f t="shared" si="102"/>
        <v>8.5331928463116546E-2</v>
      </c>
    </row>
    <row r="168" spans="1:13" x14ac:dyDescent="0.2">
      <c r="A168" s="57">
        <v>83</v>
      </c>
      <c r="B168" s="57" t="s">
        <v>434</v>
      </c>
      <c r="C168" s="18" t="s">
        <v>434</v>
      </c>
      <c r="D168" s="19">
        <v>41081</v>
      </c>
      <c r="E168" s="20">
        <v>0.55972222222222223</v>
      </c>
      <c r="F168" s="21" t="s">
        <v>337</v>
      </c>
      <c r="G168" s="22" t="str">
        <f t="shared" si="93"/>
        <v>1:00</v>
      </c>
      <c r="H168" s="23">
        <v>0.63148148148148142</v>
      </c>
      <c r="I168" s="37">
        <v>0.34536610343061958</v>
      </c>
      <c r="J168" s="24">
        <f t="shared" si="102"/>
        <v>0.2180922986478542</v>
      </c>
      <c r="K168" s="38">
        <f t="shared" ref="K168:K224" si="119">AVERAGE(J168:J169)</f>
        <v>0.17521933403737838</v>
      </c>
      <c r="L168" s="38">
        <f t="shared" ref="L168" si="120">K168*4</f>
        <v>0.70087733614951353</v>
      </c>
      <c r="M168" s="36">
        <v>16.82</v>
      </c>
    </row>
    <row r="169" spans="1:13" ht="16" thickBot="1" x14ac:dyDescent="0.25">
      <c r="A169" s="58"/>
      <c r="B169" s="58"/>
      <c r="C169" s="26" t="s">
        <v>434</v>
      </c>
      <c r="D169" s="27">
        <v>41264</v>
      </c>
      <c r="E169" s="28">
        <v>0.51527777777777783</v>
      </c>
      <c r="F169" s="29" t="s">
        <v>338</v>
      </c>
      <c r="G169" s="30" t="str">
        <f t="shared" si="93"/>
        <v>0:00</v>
      </c>
      <c r="H169" s="31">
        <v>0.38320601851851849</v>
      </c>
      <c r="I169" s="39">
        <v>0.34536610343061958</v>
      </c>
      <c r="J169" s="32">
        <f t="shared" si="102"/>
        <v>0.13234636942690259</v>
      </c>
    </row>
    <row r="170" spans="1:13" x14ac:dyDescent="0.2">
      <c r="A170" s="57">
        <v>84</v>
      </c>
      <c r="B170" s="57" t="s">
        <v>435</v>
      </c>
      <c r="C170" s="18" t="s">
        <v>435</v>
      </c>
      <c r="D170" s="19">
        <v>41081</v>
      </c>
      <c r="E170" s="20">
        <v>0.56041666666666667</v>
      </c>
      <c r="F170" s="21" t="s">
        <v>337</v>
      </c>
      <c r="G170" s="22" t="str">
        <f t="shared" si="93"/>
        <v>1:00</v>
      </c>
      <c r="H170" s="23">
        <v>0.58160879629629625</v>
      </c>
      <c r="I170" s="37">
        <v>0.37651362260343091</v>
      </c>
      <c r="J170" s="24">
        <f t="shared" si="102"/>
        <v>0.2189836348315394</v>
      </c>
      <c r="K170" s="38">
        <f t="shared" ref="K170:K226" si="121">AVERAGE(J170:J171)</f>
        <v>0.19051632881699182</v>
      </c>
      <c r="L170" s="38">
        <f t="shared" ref="L170" si="122">K170*4</f>
        <v>0.76206531526796728</v>
      </c>
      <c r="M170" s="36">
        <v>18.28</v>
      </c>
    </row>
    <row r="171" spans="1:13" ht="16" thickBot="1" x14ac:dyDescent="0.25">
      <c r="A171" s="58"/>
      <c r="B171" s="58"/>
      <c r="C171" s="26" t="s">
        <v>435</v>
      </c>
      <c r="D171" s="27">
        <v>41264</v>
      </c>
      <c r="E171" s="28">
        <v>0.51666666666666672</v>
      </c>
      <c r="F171" s="29" t="s">
        <v>338</v>
      </c>
      <c r="G171" s="30" t="str">
        <f t="shared" si="93"/>
        <v>0:00</v>
      </c>
      <c r="H171" s="31">
        <v>0.43039351851851854</v>
      </c>
      <c r="I171" s="39">
        <v>0.37651362260343091</v>
      </c>
      <c r="J171" s="32">
        <f t="shared" si="102"/>
        <v>0.16204902280244424</v>
      </c>
    </row>
    <row r="172" spans="1:13" x14ac:dyDescent="0.2">
      <c r="A172" s="57">
        <v>85</v>
      </c>
      <c r="B172" s="57" t="s">
        <v>436</v>
      </c>
      <c r="C172" s="18" t="s">
        <v>436</v>
      </c>
      <c r="D172" s="19">
        <v>41081</v>
      </c>
      <c r="E172" s="20">
        <v>0.54097222222222219</v>
      </c>
      <c r="F172" s="21" t="s">
        <v>337</v>
      </c>
      <c r="G172" s="22" t="str">
        <f t="shared" si="93"/>
        <v>1:00</v>
      </c>
      <c r="H172" s="23">
        <v>0.60158564814814819</v>
      </c>
      <c r="I172" s="37">
        <v>0.40291878172588824</v>
      </c>
      <c r="J172" s="24">
        <f t="shared" si="102"/>
        <v>0.24239015645563072</v>
      </c>
      <c r="K172" s="38">
        <f t="shared" ref="K172:K228" si="123">AVERAGE(J172:J173)</f>
        <v>0.2040685697793288</v>
      </c>
      <c r="L172" s="38">
        <f t="shared" ref="L172" si="124">K172*4</f>
        <v>0.8162742791173152</v>
      </c>
      <c r="M172" s="36">
        <v>19.579999999999998</v>
      </c>
    </row>
    <row r="173" spans="1:13" ht="16" thickBot="1" x14ac:dyDescent="0.25">
      <c r="A173" s="58"/>
      <c r="B173" s="58"/>
      <c r="C173" s="26" t="s">
        <v>436</v>
      </c>
      <c r="D173" s="27">
        <v>41264</v>
      </c>
      <c r="E173" s="28">
        <v>0.49652777777777773</v>
      </c>
      <c r="F173" s="29" t="s">
        <v>338</v>
      </c>
      <c r="G173" s="30" t="str">
        <f t="shared" si="93"/>
        <v>0:00</v>
      </c>
      <c r="H173" s="31">
        <v>0.41136574074074073</v>
      </c>
      <c r="I173" s="39">
        <v>0.40291878172588824</v>
      </c>
      <c r="J173" s="32">
        <f t="shared" si="102"/>
        <v>0.16574698310302685</v>
      </c>
    </row>
    <row r="174" spans="1:13" x14ac:dyDescent="0.2">
      <c r="A174" s="57">
        <v>86</v>
      </c>
      <c r="B174" s="57" t="s">
        <v>437</v>
      </c>
      <c r="C174" s="18" t="s">
        <v>437</v>
      </c>
      <c r="D174" s="19">
        <v>41081</v>
      </c>
      <c r="E174" s="20">
        <v>0.56041666666666667</v>
      </c>
      <c r="F174" s="21" t="s">
        <v>337</v>
      </c>
      <c r="G174" s="22" t="str">
        <f t="shared" si="93"/>
        <v>1:00</v>
      </c>
      <c r="H174" s="23">
        <v>0.58160879629629625</v>
      </c>
      <c r="I174" s="37">
        <v>0.39013340045305811</v>
      </c>
      <c r="J174" s="24">
        <f t="shared" si="102"/>
        <v>0.22690501743248404</v>
      </c>
      <c r="K174" s="38">
        <f t="shared" ref="K174" si="125">AVERAGE(J174:J175)</f>
        <v>0.19740795217253496</v>
      </c>
      <c r="L174" s="38">
        <f t="shared" ref="L174" si="126">K174*4</f>
        <v>0.78963180869013982</v>
      </c>
      <c r="M174" s="36">
        <v>18.95</v>
      </c>
    </row>
    <row r="175" spans="1:13" ht="16" thickBot="1" x14ac:dyDescent="0.25">
      <c r="A175" s="58"/>
      <c r="B175" s="58"/>
      <c r="C175" s="26" t="s">
        <v>437</v>
      </c>
      <c r="D175" s="27">
        <v>41264</v>
      </c>
      <c r="E175" s="28">
        <v>0.51666666666666672</v>
      </c>
      <c r="F175" s="29" t="s">
        <v>338</v>
      </c>
      <c r="G175" s="30" t="str">
        <f t="shared" si="93"/>
        <v>0:00</v>
      </c>
      <c r="H175" s="31">
        <v>0.43039351851851854</v>
      </c>
      <c r="I175" s="39">
        <v>0.39013340045305811</v>
      </c>
      <c r="J175" s="32">
        <f t="shared" si="102"/>
        <v>0.16791088691258588</v>
      </c>
    </row>
    <row r="176" spans="1:13" x14ac:dyDescent="0.2">
      <c r="A176" s="57">
        <v>87</v>
      </c>
      <c r="B176" s="61" t="s">
        <v>438</v>
      </c>
      <c r="C176" s="40" t="s">
        <v>438</v>
      </c>
      <c r="D176" s="41">
        <v>41081</v>
      </c>
      <c r="E176" s="42">
        <v>0.53541666666666665</v>
      </c>
      <c r="F176" s="43" t="s">
        <v>337</v>
      </c>
      <c r="G176" s="44" t="str">
        <f t="shared" si="93"/>
        <v>1:00</v>
      </c>
      <c r="H176" s="38">
        <v>0.58832175925925922</v>
      </c>
      <c r="I176" s="35">
        <v>0.36272321428571375</v>
      </c>
      <c r="J176" s="45">
        <f t="shared" si="102"/>
        <v>0.21339795955274438</v>
      </c>
      <c r="K176" s="38">
        <f t="shared" si="113"/>
        <v>0.18359294265666309</v>
      </c>
      <c r="L176" s="38">
        <f t="shared" ref="L176" si="127">K176*4</f>
        <v>0.73437177062665238</v>
      </c>
      <c r="M176" s="36">
        <v>17.62</v>
      </c>
    </row>
    <row r="177" spans="1:13" ht="16" thickBot="1" x14ac:dyDescent="0.25">
      <c r="A177" s="58"/>
      <c r="B177" s="61"/>
      <c r="C177" s="40" t="s">
        <v>438</v>
      </c>
      <c r="D177" s="41">
        <v>41264</v>
      </c>
      <c r="E177" s="42">
        <v>0.4909722222222222</v>
      </c>
      <c r="F177" s="43" t="s">
        <v>338</v>
      </c>
      <c r="G177" s="44" t="str">
        <f t="shared" si="93"/>
        <v>0:00</v>
      </c>
      <c r="H177" s="38">
        <v>0.42398148148148151</v>
      </c>
      <c r="I177" s="35">
        <v>0.36272321428571375</v>
      </c>
      <c r="J177" s="45">
        <f t="shared" si="102"/>
        <v>0.15378792576058178</v>
      </c>
    </row>
    <row r="178" spans="1:13" x14ac:dyDescent="0.2">
      <c r="A178" s="57">
        <v>88</v>
      </c>
      <c r="B178" s="57" t="s">
        <v>439</v>
      </c>
      <c r="C178" s="18" t="s">
        <v>439</v>
      </c>
      <c r="D178" s="19">
        <v>41081</v>
      </c>
      <c r="E178" s="20">
        <v>0.54375000000000007</v>
      </c>
      <c r="F178" s="21" t="s">
        <v>337</v>
      </c>
      <c r="G178" s="22" t="str">
        <f t="shared" si="93"/>
        <v>1:00</v>
      </c>
      <c r="H178" s="23">
        <v>0.62543981481481481</v>
      </c>
      <c r="I178" s="37">
        <v>0.30930470347648265</v>
      </c>
      <c r="J178" s="24">
        <f t="shared" si="102"/>
        <v>0.19345147646368252</v>
      </c>
      <c r="K178" s="38">
        <f t="shared" si="115"/>
        <v>0.15686294959005531</v>
      </c>
      <c r="L178" s="38">
        <f t="shared" ref="L178" si="128">K178*4</f>
        <v>0.62745179836022125</v>
      </c>
      <c r="M178" s="36">
        <v>15.05</v>
      </c>
    </row>
    <row r="179" spans="1:13" ht="16" thickBot="1" x14ac:dyDescent="0.25">
      <c r="A179" s="58"/>
      <c r="B179" s="58"/>
      <c r="C179" s="26" t="s">
        <v>439</v>
      </c>
      <c r="D179" s="27">
        <v>41264</v>
      </c>
      <c r="E179" s="28">
        <v>0.4993055555555555</v>
      </c>
      <c r="F179" s="29" t="s">
        <v>338</v>
      </c>
      <c r="G179" s="30" t="str">
        <f t="shared" si="93"/>
        <v>0:00</v>
      </c>
      <c r="H179" s="31">
        <v>0.38885416666666667</v>
      </c>
      <c r="I179" s="39">
        <v>0.30930470347648265</v>
      </c>
      <c r="J179" s="32">
        <f t="shared" si="102"/>
        <v>0.12027442271642809</v>
      </c>
    </row>
    <row r="180" spans="1:13" x14ac:dyDescent="0.2">
      <c r="A180" s="57">
        <v>89</v>
      </c>
      <c r="B180" s="57" t="s">
        <v>440</v>
      </c>
      <c r="C180" s="18" t="s">
        <v>440</v>
      </c>
      <c r="D180" s="19">
        <v>41081</v>
      </c>
      <c r="E180" s="20">
        <v>0.57152777777777775</v>
      </c>
      <c r="F180" s="21" t="s">
        <v>337</v>
      </c>
      <c r="G180" s="22" t="str">
        <f t="shared" si="93"/>
        <v>1:00</v>
      </c>
      <c r="H180" s="23">
        <v>0.64726851851851852</v>
      </c>
      <c r="I180" s="37">
        <v>0.36364809081527349</v>
      </c>
      <c r="J180" s="24">
        <f t="shared" si="102"/>
        <v>0.23537796100408975</v>
      </c>
      <c r="K180" s="38">
        <f t="shared" si="117"/>
        <v>0.18468609056683105</v>
      </c>
      <c r="L180" s="38">
        <f t="shared" ref="L180" si="129">K180*4</f>
        <v>0.73874436226732421</v>
      </c>
      <c r="M180" s="36">
        <v>17.72</v>
      </c>
    </row>
    <row r="181" spans="1:13" ht="16" thickBot="1" x14ac:dyDescent="0.25">
      <c r="A181" s="58"/>
      <c r="B181" s="58"/>
      <c r="C181" s="26" t="s">
        <v>440</v>
      </c>
      <c r="D181" s="27">
        <v>41264</v>
      </c>
      <c r="E181" s="28">
        <v>0.52777777777777779</v>
      </c>
      <c r="F181" s="29" t="s">
        <v>338</v>
      </c>
      <c r="G181" s="30" t="str">
        <f t="shared" si="93"/>
        <v>0:00</v>
      </c>
      <c r="H181" s="31">
        <v>0.36847222222222226</v>
      </c>
      <c r="I181" s="39">
        <v>0.36364809081527349</v>
      </c>
      <c r="J181" s="32">
        <f t="shared" si="102"/>
        <v>0.13399422012957232</v>
      </c>
    </row>
    <row r="182" spans="1:13" x14ac:dyDescent="0.2">
      <c r="A182" s="57">
        <v>90</v>
      </c>
      <c r="B182" s="57" t="s">
        <v>441</v>
      </c>
      <c r="C182" s="18" t="s">
        <v>441</v>
      </c>
      <c r="D182" s="19">
        <v>41081</v>
      </c>
      <c r="E182" s="20">
        <v>0.55694444444444446</v>
      </c>
      <c r="F182" s="21" t="s">
        <v>337</v>
      </c>
      <c r="G182" s="22" t="str">
        <f t="shared" si="93"/>
        <v>1:00</v>
      </c>
      <c r="H182" s="23">
        <v>0.62763888888888886</v>
      </c>
      <c r="I182" s="37">
        <v>0.2757599175682639</v>
      </c>
      <c r="J182" s="24">
        <f t="shared" si="102"/>
        <v>0.17307764826263675</v>
      </c>
      <c r="K182" s="38">
        <f t="shared" si="119"/>
        <v>0.13986836652307905</v>
      </c>
      <c r="L182" s="38">
        <f t="shared" ref="L182" si="130">K182*4</f>
        <v>0.55947346609231619</v>
      </c>
      <c r="M182" s="36">
        <v>13.42</v>
      </c>
    </row>
    <row r="183" spans="1:13" ht="16" thickBot="1" x14ac:dyDescent="0.25">
      <c r="A183" s="58"/>
      <c r="B183" s="58"/>
      <c r="C183" s="26" t="s">
        <v>441</v>
      </c>
      <c r="D183" s="27">
        <v>41264</v>
      </c>
      <c r="E183" s="28">
        <v>0.51250000000000007</v>
      </c>
      <c r="F183" s="29" t="s">
        <v>338</v>
      </c>
      <c r="G183" s="30" t="str">
        <f t="shared" si="93"/>
        <v>0:00</v>
      </c>
      <c r="H183" s="31">
        <v>0.38678240740740738</v>
      </c>
      <c r="I183" s="39">
        <v>0.2757599175682639</v>
      </c>
      <c r="J183" s="32">
        <f t="shared" si="102"/>
        <v>0.10665908478352132</v>
      </c>
    </row>
    <row r="184" spans="1:13" x14ac:dyDescent="0.2">
      <c r="A184" s="57">
        <v>91</v>
      </c>
      <c r="B184" s="57" t="s">
        <v>442</v>
      </c>
      <c r="C184" s="18" t="s">
        <v>442</v>
      </c>
      <c r="D184" s="19">
        <v>41081</v>
      </c>
      <c r="E184" s="20">
        <v>0.53333333333333333</v>
      </c>
      <c r="F184" s="21" t="s">
        <v>337</v>
      </c>
      <c r="G184" s="22" t="str">
        <f t="shared" si="93"/>
        <v>1:00</v>
      </c>
      <c r="H184" s="23">
        <v>0.63420138888888888</v>
      </c>
      <c r="I184" s="37">
        <v>0.3137583892617446</v>
      </c>
      <c r="J184" s="24">
        <f t="shared" si="102"/>
        <v>0.19898600624533908</v>
      </c>
      <c r="K184" s="38">
        <f t="shared" si="121"/>
        <v>0.15920877804188399</v>
      </c>
      <c r="L184" s="38">
        <f t="shared" ref="L184" si="131">K184*4</f>
        <v>0.63683511216753597</v>
      </c>
      <c r="M184" s="36">
        <v>15.28</v>
      </c>
    </row>
    <row r="185" spans="1:13" ht="16" thickBot="1" x14ac:dyDescent="0.25">
      <c r="A185" s="58"/>
      <c r="B185" s="58"/>
      <c r="C185" s="26" t="s">
        <v>442</v>
      </c>
      <c r="D185" s="27">
        <v>41264</v>
      </c>
      <c r="E185" s="28">
        <v>0.48888888888888887</v>
      </c>
      <c r="F185" s="29" t="s">
        <v>338</v>
      </c>
      <c r="G185" s="30" t="str">
        <f t="shared" si="93"/>
        <v>0:00</v>
      </c>
      <c r="H185" s="31">
        <v>0.38064814814814812</v>
      </c>
      <c r="I185" s="39">
        <v>0.3137583892617446</v>
      </c>
      <c r="J185" s="32">
        <f t="shared" si="102"/>
        <v>0.11943154983842888</v>
      </c>
    </row>
    <row r="186" spans="1:13" x14ac:dyDescent="0.2">
      <c r="A186" s="57">
        <v>92</v>
      </c>
      <c r="B186" s="57" t="s">
        <v>443</v>
      </c>
      <c r="C186" s="18" t="s">
        <v>443</v>
      </c>
      <c r="D186" s="53">
        <v>41081</v>
      </c>
      <c r="E186" s="54">
        <v>0.55347222222222225</v>
      </c>
      <c r="F186" s="22" t="s">
        <v>337</v>
      </c>
      <c r="G186" s="22" t="str">
        <f t="shared" si="93"/>
        <v>1:00</v>
      </c>
      <c r="H186" s="55">
        <v>0.60777777777777775</v>
      </c>
      <c r="I186" s="37">
        <v>0.34769895753877444</v>
      </c>
      <c r="J186" s="24">
        <f t="shared" si="102"/>
        <v>0.21132369974856624</v>
      </c>
      <c r="K186" s="38">
        <f t="shared" si="123"/>
        <v>0.17615741108592065</v>
      </c>
      <c r="L186" s="38">
        <f t="shared" ref="L186" si="132">K186*4</f>
        <v>0.70462964434368258</v>
      </c>
      <c r="M186" s="36">
        <v>16.899999999999999</v>
      </c>
    </row>
    <row r="187" spans="1:13" ht="16" thickBot="1" x14ac:dyDescent="0.25">
      <c r="A187" s="58"/>
      <c r="B187" s="58"/>
      <c r="C187" s="26" t="s">
        <v>443</v>
      </c>
      <c r="D187" s="27">
        <v>41264</v>
      </c>
      <c r="E187" s="28">
        <v>0.50902777777777775</v>
      </c>
      <c r="F187" s="29" t="s">
        <v>338</v>
      </c>
      <c r="G187" s="30" t="str">
        <f t="shared" si="93"/>
        <v>0:00</v>
      </c>
      <c r="H187" s="31">
        <v>0.4054976851851852</v>
      </c>
      <c r="I187" s="39">
        <v>0.34769895753877444</v>
      </c>
      <c r="J187" s="32">
        <f t="shared" si="102"/>
        <v>0.14099112242327502</v>
      </c>
    </row>
    <row r="188" spans="1:13" x14ac:dyDescent="0.2">
      <c r="A188" s="57">
        <v>93</v>
      </c>
      <c r="B188" s="57" t="s">
        <v>444</v>
      </c>
      <c r="C188" s="18" t="s">
        <v>444</v>
      </c>
      <c r="D188" s="19">
        <v>41081</v>
      </c>
      <c r="E188" s="20">
        <v>0.54236111111111118</v>
      </c>
      <c r="F188" s="21" t="s">
        <v>337</v>
      </c>
      <c r="G188" s="22" t="str">
        <f t="shared" si="93"/>
        <v>1:00</v>
      </c>
      <c r="H188" s="23">
        <v>0.62347222222222221</v>
      </c>
      <c r="I188" s="37">
        <v>0.4599032586558045</v>
      </c>
      <c r="J188" s="24">
        <f t="shared" si="102"/>
        <v>0.28673690668137586</v>
      </c>
      <c r="K188" s="38">
        <f t="shared" ref="K188" si="133">AVERAGE(J188:J189)</f>
        <v>0.23320927741004752</v>
      </c>
      <c r="L188" s="38">
        <f t="shared" ref="L188" si="134">K188*4</f>
        <v>0.93283710964019007</v>
      </c>
      <c r="M188" s="36">
        <v>22.38</v>
      </c>
    </row>
    <row r="189" spans="1:13" ht="16" thickBot="1" x14ac:dyDescent="0.25">
      <c r="A189" s="58"/>
      <c r="B189" s="58"/>
      <c r="C189" s="26" t="s">
        <v>444</v>
      </c>
      <c r="D189" s="27">
        <v>41264</v>
      </c>
      <c r="E189" s="28">
        <v>0.49861111111111112</v>
      </c>
      <c r="F189" s="29" t="s">
        <v>338</v>
      </c>
      <c r="G189" s="30" t="str">
        <f t="shared" si="93"/>
        <v>0:00</v>
      </c>
      <c r="H189" s="31">
        <v>0.39069444444444446</v>
      </c>
      <c r="I189" s="39">
        <v>0.4599032586558045</v>
      </c>
      <c r="J189" s="32">
        <f t="shared" si="102"/>
        <v>0.17968164813871917</v>
      </c>
    </row>
    <row r="190" spans="1:13" x14ac:dyDescent="0.2">
      <c r="A190" s="57">
        <v>94</v>
      </c>
      <c r="B190" s="57" t="s">
        <v>445</v>
      </c>
      <c r="C190" s="18" t="s">
        <v>445</v>
      </c>
      <c r="D190" s="19">
        <v>41081</v>
      </c>
      <c r="E190" s="20">
        <v>0.54999999999999993</v>
      </c>
      <c r="F190" s="21" t="s">
        <v>337</v>
      </c>
      <c r="G190" s="22" t="str">
        <f t="shared" si="93"/>
        <v>1:00</v>
      </c>
      <c r="H190" s="23">
        <v>0.61489583333333331</v>
      </c>
      <c r="I190" s="37">
        <v>0.33583227445997443</v>
      </c>
      <c r="J190" s="24">
        <f t="shared" si="102"/>
        <v>0.20650186626429468</v>
      </c>
      <c r="K190" s="38">
        <f t="shared" si="113"/>
        <v>0.17020943632641528</v>
      </c>
      <c r="L190" s="38">
        <f t="shared" ref="L190" si="135">K190*4</f>
        <v>0.6808377453056611</v>
      </c>
      <c r="M190" s="36">
        <v>16.329999999999998</v>
      </c>
    </row>
    <row r="191" spans="1:13" ht="16" thickBot="1" x14ac:dyDescent="0.25">
      <c r="A191" s="58"/>
      <c r="B191" s="58"/>
      <c r="C191" s="26" t="s">
        <v>445</v>
      </c>
      <c r="D191" s="27">
        <v>41264</v>
      </c>
      <c r="E191" s="28">
        <v>0.50555555555555554</v>
      </c>
      <c r="F191" s="29" t="s">
        <v>338</v>
      </c>
      <c r="G191" s="30" t="str">
        <f t="shared" si="93"/>
        <v>0:00</v>
      </c>
      <c r="H191" s="31">
        <v>0.39876157407407403</v>
      </c>
      <c r="I191" s="39">
        <v>0.33583227445997443</v>
      </c>
      <c r="J191" s="32">
        <f t="shared" si="102"/>
        <v>0.13391700638853585</v>
      </c>
    </row>
    <row r="192" spans="1:13" x14ac:dyDescent="0.2">
      <c r="A192" s="57">
        <v>95</v>
      </c>
      <c r="B192" s="57" t="s">
        <v>446</v>
      </c>
      <c r="C192" s="18" t="s">
        <v>446</v>
      </c>
      <c r="D192" s="19">
        <v>41081</v>
      </c>
      <c r="E192" s="20">
        <v>0.54999999999999993</v>
      </c>
      <c r="F192" s="21" t="s">
        <v>337</v>
      </c>
      <c r="G192" s="22" t="str">
        <f t="shared" si="93"/>
        <v>1:00</v>
      </c>
      <c r="H192" s="23">
        <v>0.64112268518518511</v>
      </c>
      <c r="I192" s="37">
        <v>0.29192150866462807</v>
      </c>
      <c r="J192" s="24">
        <f t="shared" si="102"/>
        <v>0.18715750149837662</v>
      </c>
      <c r="K192" s="38">
        <f t="shared" si="115"/>
        <v>0.14819577838302758</v>
      </c>
      <c r="L192" s="38">
        <f t="shared" ref="L192" si="136">K192*4</f>
        <v>0.59278311353211033</v>
      </c>
      <c r="M192" s="36">
        <v>14.22</v>
      </c>
    </row>
    <row r="193" spans="1:13" ht="16" thickBot="1" x14ac:dyDescent="0.25">
      <c r="A193" s="58"/>
      <c r="B193" s="58"/>
      <c r="C193" s="26" t="s">
        <v>446</v>
      </c>
      <c r="D193" s="27">
        <v>41264</v>
      </c>
      <c r="E193" s="28">
        <v>0.50624999999999998</v>
      </c>
      <c r="F193" s="29" t="s">
        <v>338</v>
      </c>
      <c r="G193" s="30" t="str">
        <f t="shared" si="93"/>
        <v>0:00</v>
      </c>
      <c r="H193" s="31">
        <v>0.37418981481481484</v>
      </c>
      <c r="I193" s="39">
        <v>0.29192150866462807</v>
      </c>
      <c r="J193" s="32">
        <f t="shared" si="102"/>
        <v>0.10923405526767854</v>
      </c>
    </row>
    <row r="194" spans="1:13" x14ac:dyDescent="0.2">
      <c r="A194" s="57">
        <v>96</v>
      </c>
      <c r="B194" s="57" t="s">
        <v>447</v>
      </c>
      <c r="C194" s="18" t="s">
        <v>447</v>
      </c>
      <c r="D194" s="19">
        <v>41081</v>
      </c>
      <c r="E194" s="20">
        <v>0.55138888888888882</v>
      </c>
      <c r="F194" s="21" t="s">
        <v>337</v>
      </c>
      <c r="G194" s="22" t="str">
        <f t="shared" si="93"/>
        <v>1:00</v>
      </c>
      <c r="H194" s="23">
        <v>0.65035879629629634</v>
      </c>
      <c r="I194" s="37">
        <v>0.29608938547486041</v>
      </c>
      <c r="J194" s="24">
        <f t="shared" si="102"/>
        <v>0.19256433633354031</v>
      </c>
      <c r="K194" s="38">
        <f t="shared" si="117"/>
        <v>0.15040758198841303</v>
      </c>
      <c r="L194" s="38">
        <f t="shared" ref="L194" si="137">K194*4</f>
        <v>0.60163032795365212</v>
      </c>
      <c r="M194" s="36">
        <v>14.43</v>
      </c>
    </row>
    <row r="195" spans="1:13" ht="16" thickBot="1" x14ac:dyDescent="0.25">
      <c r="A195" s="58"/>
      <c r="B195" s="58"/>
      <c r="C195" s="26" t="s">
        <v>447</v>
      </c>
      <c r="D195" s="27">
        <v>41264</v>
      </c>
      <c r="E195" s="28">
        <v>0.50763888888888886</v>
      </c>
      <c r="F195" s="29" t="s">
        <v>338</v>
      </c>
      <c r="G195" s="30" t="str">
        <f t="shared" si="93"/>
        <v>0:00</v>
      </c>
      <c r="H195" s="31">
        <v>0.36560185185185184</v>
      </c>
      <c r="I195" s="39">
        <v>0.29608938547486041</v>
      </c>
      <c r="J195" s="32">
        <f t="shared" si="102"/>
        <v>0.10825082764328577</v>
      </c>
    </row>
    <row r="196" spans="1:13" x14ac:dyDescent="0.2">
      <c r="A196" s="57">
        <v>97</v>
      </c>
      <c r="B196" s="57" t="s">
        <v>448</v>
      </c>
      <c r="C196" s="18" t="s">
        <v>448</v>
      </c>
      <c r="D196" s="19">
        <v>41081</v>
      </c>
      <c r="E196" s="20">
        <v>0.56666666666666665</v>
      </c>
      <c r="F196" s="21" t="s">
        <v>337</v>
      </c>
      <c r="G196" s="22" t="str">
        <f t="shared" ref="G196:G259" si="138">IF(F196="no","0:00","1:00")</f>
        <v>1:00</v>
      </c>
      <c r="H196" s="23">
        <v>0.58464120370370376</v>
      </c>
      <c r="I196" s="37">
        <v>0.34395548811330301</v>
      </c>
      <c r="J196" s="24">
        <f t="shared" si="102"/>
        <v>0.20109055059105643</v>
      </c>
      <c r="K196" s="38">
        <f t="shared" si="119"/>
        <v>0.17406377039659793</v>
      </c>
      <c r="L196" s="38">
        <f t="shared" ref="L196" si="139">K196*4</f>
        <v>0.69625508158639171</v>
      </c>
      <c r="M196" s="36">
        <v>16.7</v>
      </c>
    </row>
    <row r="197" spans="1:13" ht="16" thickBot="1" x14ac:dyDescent="0.25">
      <c r="A197" s="58"/>
      <c r="B197" s="61"/>
      <c r="C197" s="40" t="s">
        <v>448</v>
      </c>
      <c r="D197" s="41">
        <v>41264</v>
      </c>
      <c r="E197" s="42">
        <v>0.52222222222222225</v>
      </c>
      <c r="F197" s="43" t="s">
        <v>338</v>
      </c>
      <c r="G197" s="44" t="str">
        <f t="shared" si="138"/>
        <v>0:00</v>
      </c>
      <c r="H197" s="38">
        <v>0.42748842592592595</v>
      </c>
      <c r="I197" s="35">
        <v>0.34395548811330301</v>
      </c>
      <c r="J197" s="45">
        <f t="shared" si="102"/>
        <v>0.14703699020213945</v>
      </c>
    </row>
    <row r="198" spans="1:13" x14ac:dyDescent="0.2">
      <c r="A198" s="57">
        <v>98</v>
      </c>
      <c r="B198" s="57" t="s">
        <v>449</v>
      </c>
      <c r="C198" s="18" t="s">
        <v>449</v>
      </c>
      <c r="D198" s="19">
        <v>41081</v>
      </c>
      <c r="E198" s="20">
        <v>0.53541666666666665</v>
      </c>
      <c r="F198" s="21" t="s">
        <v>337</v>
      </c>
      <c r="G198" s="22" t="str">
        <f t="shared" si="138"/>
        <v>1:00</v>
      </c>
      <c r="H198" s="23">
        <v>0.60127314814814814</v>
      </c>
      <c r="I198" s="37">
        <v>0.44274419790869679</v>
      </c>
      <c r="J198" s="24">
        <f t="shared" si="102"/>
        <v>0.26621019770088888</v>
      </c>
      <c r="K198" s="38">
        <f t="shared" si="121"/>
        <v>0.2242340507429133</v>
      </c>
      <c r="L198" s="38">
        <f t="shared" ref="L198" si="140">K198*4</f>
        <v>0.89693620297165322</v>
      </c>
      <c r="M198" s="36">
        <v>21.52</v>
      </c>
    </row>
    <row r="199" spans="1:13" ht="16" thickBot="1" x14ac:dyDescent="0.25">
      <c r="A199" s="58"/>
      <c r="B199" s="58"/>
      <c r="C199" s="26" t="s">
        <v>449</v>
      </c>
      <c r="D199" s="27">
        <v>41264</v>
      </c>
      <c r="E199" s="28">
        <v>0.4916666666666667</v>
      </c>
      <c r="F199" s="29" t="s">
        <v>338</v>
      </c>
      <c r="G199" s="30" t="str">
        <f t="shared" si="138"/>
        <v>0:00</v>
      </c>
      <c r="H199" s="31">
        <v>0.41165509259259259</v>
      </c>
      <c r="I199" s="39">
        <v>0.44274419790869679</v>
      </c>
      <c r="J199" s="32">
        <f t="shared" si="102"/>
        <v>0.18225790378493772</v>
      </c>
    </row>
    <row r="200" spans="1:13" x14ac:dyDescent="0.2">
      <c r="A200" s="57">
        <v>99</v>
      </c>
      <c r="B200" s="57" t="s">
        <v>450</v>
      </c>
      <c r="C200" s="18" t="s">
        <v>450</v>
      </c>
      <c r="D200" s="19">
        <v>41081</v>
      </c>
      <c r="E200" s="20">
        <v>0.53541666666666665</v>
      </c>
      <c r="F200" s="21" t="s">
        <v>337</v>
      </c>
      <c r="G200" s="22" t="str">
        <f t="shared" si="138"/>
        <v>1:00</v>
      </c>
      <c r="H200" s="23">
        <v>0.59614583333333326</v>
      </c>
      <c r="I200" s="37">
        <v>0.42436224489795926</v>
      </c>
      <c r="J200" s="24">
        <f t="shared" si="102"/>
        <v>0.25298178411989797</v>
      </c>
      <c r="K200" s="38">
        <f t="shared" si="123"/>
        <v>0.21486776767998869</v>
      </c>
      <c r="L200" s="38">
        <f t="shared" ref="L200" si="141">K200*4</f>
        <v>0.85947107071995477</v>
      </c>
      <c r="M200" s="36">
        <v>20.62</v>
      </c>
    </row>
    <row r="201" spans="1:13" ht="16" thickBot="1" x14ac:dyDescent="0.25">
      <c r="A201" s="58"/>
      <c r="B201" s="58"/>
      <c r="C201" s="26" t="s">
        <v>450</v>
      </c>
      <c r="D201" s="27">
        <v>41264</v>
      </c>
      <c r="E201" s="28">
        <v>0.4909722222222222</v>
      </c>
      <c r="F201" s="29" t="s">
        <v>338</v>
      </c>
      <c r="G201" s="30" t="str">
        <f t="shared" si="138"/>
        <v>0:00</v>
      </c>
      <c r="H201" s="31">
        <v>0.41651620370370374</v>
      </c>
      <c r="I201" s="39">
        <v>0.42436224489795926</v>
      </c>
      <c r="J201" s="32">
        <f t="shared" si="102"/>
        <v>0.17675375124007942</v>
      </c>
    </row>
    <row r="202" spans="1:13" x14ac:dyDescent="0.2">
      <c r="A202" s="57">
        <v>100</v>
      </c>
      <c r="B202" s="57" t="s">
        <v>451</v>
      </c>
      <c r="C202" s="18" t="s">
        <v>451</v>
      </c>
      <c r="D202" s="19">
        <v>41081</v>
      </c>
      <c r="E202" s="20">
        <v>0.54999999999999993</v>
      </c>
      <c r="F202" s="21" t="s">
        <v>337</v>
      </c>
      <c r="G202" s="22" t="str">
        <f t="shared" si="138"/>
        <v>1:00</v>
      </c>
      <c r="H202" s="23">
        <v>0.61587962962962961</v>
      </c>
      <c r="I202" s="37">
        <v>0.33664374840845435</v>
      </c>
      <c r="J202" s="24">
        <f t="shared" si="102"/>
        <v>0.20733202708692908</v>
      </c>
      <c r="K202" s="38">
        <f t="shared" ref="K202" si="142">AVERAGE(J202:J203)</f>
        <v>0.17063240363485466</v>
      </c>
      <c r="L202" s="38">
        <f t="shared" ref="L202" si="143">K202*4</f>
        <v>0.68252961453941863</v>
      </c>
      <c r="M202" s="36">
        <v>16.37</v>
      </c>
    </row>
    <row r="203" spans="1:13" ht="16" thickBot="1" x14ac:dyDescent="0.25">
      <c r="A203" s="58"/>
      <c r="B203" s="58"/>
      <c r="C203" s="26" t="s">
        <v>451</v>
      </c>
      <c r="D203" s="27">
        <v>41264</v>
      </c>
      <c r="E203" s="28">
        <v>0.50555555555555554</v>
      </c>
      <c r="F203" s="29" t="s">
        <v>338</v>
      </c>
      <c r="G203" s="30" t="str">
        <f t="shared" si="138"/>
        <v>0:00</v>
      </c>
      <c r="H203" s="31">
        <v>0.39784722222222224</v>
      </c>
      <c r="I203" s="39">
        <v>0.33664374840845435</v>
      </c>
      <c r="J203" s="32">
        <f t="shared" si="102"/>
        <v>0.13393278018278021</v>
      </c>
    </row>
    <row r="204" spans="1:13" x14ac:dyDescent="0.2">
      <c r="A204" s="57">
        <v>101</v>
      </c>
      <c r="B204" s="57" t="s">
        <v>452</v>
      </c>
      <c r="C204" s="18" t="s">
        <v>452</v>
      </c>
      <c r="D204" s="19">
        <v>41081</v>
      </c>
      <c r="E204" s="20">
        <v>0.5180555555555556</v>
      </c>
      <c r="F204" s="21" t="s">
        <v>338</v>
      </c>
      <c r="G204" s="22" t="str">
        <f t="shared" si="138"/>
        <v>0:00</v>
      </c>
      <c r="H204" s="23">
        <v>0.55167824074074068</v>
      </c>
      <c r="I204" s="37"/>
      <c r="J204" s="24"/>
      <c r="K204" s="38" t="e">
        <f t="shared" si="113"/>
        <v>#DIV/0!</v>
      </c>
      <c r="L204" s="38" t="e">
        <f t="shared" ref="L204" si="144">K204*4</f>
        <v>#DIV/0!</v>
      </c>
    </row>
    <row r="205" spans="1:13" ht="16" thickBot="1" x14ac:dyDescent="0.25">
      <c r="A205" s="58"/>
      <c r="B205" s="58"/>
      <c r="C205" s="26" t="s">
        <v>452</v>
      </c>
      <c r="D205" s="27">
        <v>41264</v>
      </c>
      <c r="E205" s="28">
        <v>0.51597222222222217</v>
      </c>
      <c r="F205" s="29" t="s">
        <v>338</v>
      </c>
      <c r="G205" s="30" t="str">
        <f t="shared" si="138"/>
        <v>0:00</v>
      </c>
      <c r="H205" s="31">
        <v>0.45927083333333335</v>
      </c>
      <c r="I205" s="39"/>
      <c r="J205" s="32"/>
    </row>
    <row r="206" spans="1:13" x14ac:dyDescent="0.2">
      <c r="A206" s="57">
        <v>102</v>
      </c>
      <c r="B206" s="57" t="s">
        <v>453</v>
      </c>
      <c r="C206" s="18" t="s">
        <v>453</v>
      </c>
      <c r="D206" s="19">
        <v>41081</v>
      </c>
      <c r="E206" s="20">
        <v>0.54583333333333328</v>
      </c>
      <c r="F206" s="21" t="s">
        <v>337</v>
      </c>
      <c r="G206" s="22" t="str">
        <f t="shared" si="138"/>
        <v>1:00</v>
      </c>
      <c r="H206" s="23">
        <v>0.60731481481481475</v>
      </c>
      <c r="I206" s="37">
        <v>0.46147043961596768</v>
      </c>
      <c r="J206" s="24">
        <f t="shared" ref="J206:J269" si="145">H206*I206</f>
        <v>0.28025783457788256</v>
      </c>
      <c r="K206" s="38">
        <f t="shared" si="115"/>
        <v>0.2337929955797447</v>
      </c>
      <c r="L206" s="38">
        <f t="shared" ref="L206" si="146">K206*4</f>
        <v>0.9351719823189788</v>
      </c>
      <c r="M206" s="36">
        <v>22.43</v>
      </c>
    </row>
    <row r="207" spans="1:13" ht="16" thickBot="1" x14ac:dyDescent="0.25">
      <c r="A207" s="58"/>
      <c r="B207" s="58"/>
      <c r="C207" s="26" t="s">
        <v>453</v>
      </c>
      <c r="D207" s="27">
        <v>41264</v>
      </c>
      <c r="E207" s="28">
        <v>0.50138888888888888</v>
      </c>
      <c r="F207" s="29" t="s">
        <v>338</v>
      </c>
      <c r="G207" s="30" t="str">
        <f t="shared" si="138"/>
        <v>0:00</v>
      </c>
      <c r="H207" s="31">
        <v>0.40593750000000001</v>
      </c>
      <c r="I207" s="39">
        <v>0.46147043961596768</v>
      </c>
      <c r="J207" s="32">
        <f t="shared" si="145"/>
        <v>0.18732815658160687</v>
      </c>
    </row>
    <row r="208" spans="1:13" x14ac:dyDescent="0.2">
      <c r="A208" s="57">
        <v>103</v>
      </c>
      <c r="B208" s="57" t="s">
        <v>454</v>
      </c>
      <c r="C208" s="18" t="s">
        <v>454</v>
      </c>
      <c r="D208" s="19">
        <v>41081</v>
      </c>
      <c r="E208" s="20">
        <v>0.56388888888888888</v>
      </c>
      <c r="F208" s="21" t="s">
        <v>337</v>
      </c>
      <c r="G208" s="22" t="str">
        <f t="shared" si="138"/>
        <v>1:00</v>
      </c>
      <c r="H208" s="23">
        <v>0.57783564814814814</v>
      </c>
      <c r="I208" s="37">
        <v>0.40078164397377714</v>
      </c>
      <c r="J208" s="24">
        <f t="shared" si="145"/>
        <v>0.23158592101146785</v>
      </c>
      <c r="K208" s="38">
        <f t="shared" si="117"/>
        <v>0.20276350498333054</v>
      </c>
      <c r="L208" s="38">
        <f t="shared" ref="L208" si="147">K208*4</f>
        <v>0.81105401993332216</v>
      </c>
      <c r="M208" s="36">
        <v>19.45</v>
      </c>
    </row>
    <row r="209" spans="1:13" ht="16" thickBot="1" x14ac:dyDescent="0.25">
      <c r="A209" s="58"/>
      <c r="B209" s="58"/>
      <c r="C209" s="26" t="s">
        <v>454</v>
      </c>
      <c r="D209" s="27">
        <v>41264</v>
      </c>
      <c r="E209" s="28">
        <v>0.52013888888888882</v>
      </c>
      <c r="F209" s="29" t="s">
        <v>338</v>
      </c>
      <c r="G209" s="30" t="str">
        <f t="shared" si="138"/>
        <v>0:00</v>
      </c>
      <c r="H209" s="31">
        <v>0.4340046296296296</v>
      </c>
      <c r="I209" s="39">
        <v>0.40078164397377714</v>
      </c>
      <c r="J209" s="32">
        <f t="shared" si="145"/>
        <v>0.17394108895519322</v>
      </c>
    </row>
    <row r="210" spans="1:13" x14ac:dyDescent="0.2">
      <c r="A210" s="57">
        <v>104</v>
      </c>
      <c r="B210" s="57" t="s">
        <v>455</v>
      </c>
      <c r="C210" s="18" t="s">
        <v>455</v>
      </c>
      <c r="D210" s="19">
        <v>41081</v>
      </c>
      <c r="E210" s="20">
        <v>0.54513888888888895</v>
      </c>
      <c r="F210" s="21" t="s">
        <v>337</v>
      </c>
      <c r="G210" s="22" t="str">
        <f t="shared" si="138"/>
        <v>1:00</v>
      </c>
      <c r="H210" s="23">
        <v>0.63223379629629628</v>
      </c>
      <c r="I210" s="37">
        <v>0.26086397531499106</v>
      </c>
      <c r="J210" s="24">
        <f t="shared" si="145"/>
        <v>0.16492702143034013</v>
      </c>
      <c r="K210" s="38">
        <f t="shared" si="119"/>
        <v>0.13235223636467533</v>
      </c>
      <c r="L210" s="38">
        <f t="shared" ref="L210" si="148">K210*4</f>
        <v>0.52940894545870132</v>
      </c>
      <c r="M210" s="36">
        <v>12.7</v>
      </c>
    </row>
    <row r="211" spans="1:13" ht="16" thickBot="1" x14ac:dyDescent="0.25">
      <c r="A211" s="58"/>
      <c r="B211" s="58"/>
      <c r="C211" s="26" t="s">
        <v>455</v>
      </c>
      <c r="D211" s="27">
        <v>41264</v>
      </c>
      <c r="E211" s="28">
        <v>0.50069444444444444</v>
      </c>
      <c r="F211" s="29" t="s">
        <v>338</v>
      </c>
      <c r="G211" s="30" t="str">
        <f t="shared" si="138"/>
        <v>0:00</v>
      </c>
      <c r="H211" s="31">
        <v>0.38248842592592597</v>
      </c>
      <c r="I211" s="39">
        <v>0.26086397531499106</v>
      </c>
      <c r="J211" s="32">
        <f t="shared" si="145"/>
        <v>9.9777451299010542E-2</v>
      </c>
    </row>
    <row r="212" spans="1:13" x14ac:dyDescent="0.2">
      <c r="A212" s="57">
        <v>105</v>
      </c>
      <c r="B212" s="57" t="s">
        <v>456</v>
      </c>
      <c r="C212" s="18" t="s">
        <v>456</v>
      </c>
      <c r="D212" s="19">
        <v>41081</v>
      </c>
      <c r="E212" s="20">
        <v>0.5493055555555556</v>
      </c>
      <c r="F212" s="21" t="s">
        <v>337</v>
      </c>
      <c r="G212" s="22" t="str">
        <f t="shared" si="138"/>
        <v>1:00</v>
      </c>
      <c r="H212" s="23">
        <v>0.6661921296296297</v>
      </c>
      <c r="I212" s="37">
        <v>0.2809817596566524</v>
      </c>
      <c r="J212" s="24">
        <f t="shared" si="145"/>
        <v>0.18718783685274604</v>
      </c>
      <c r="K212" s="38">
        <f t="shared" si="121"/>
        <v>0.14290068866982597</v>
      </c>
      <c r="L212" s="38">
        <f t="shared" ref="L212" si="149">K212*4</f>
        <v>0.57160275467930388</v>
      </c>
      <c r="M212" s="36">
        <v>13.72</v>
      </c>
    </row>
    <row r="213" spans="1:13" ht="16" thickBot="1" x14ac:dyDescent="0.25">
      <c r="A213" s="58"/>
      <c r="B213" s="58"/>
      <c r="C213" s="26" t="s">
        <v>456</v>
      </c>
      <c r="D213" s="27">
        <v>41264</v>
      </c>
      <c r="E213" s="28">
        <v>0.50555555555555554</v>
      </c>
      <c r="F213" s="29" t="s">
        <v>338</v>
      </c>
      <c r="G213" s="30" t="str">
        <f t="shared" si="138"/>
        <v>0:00</v>
      </c>
      <c r="H213" s="31">
        <v>0.35096064814814815</v>
      </c>
      <c r="I213" s="39">
        <v>0.2809817596566524</v>
      </c>
      <c r="J213" s="32">
        <f t="shared" si="145"/>
        <v>9.8613540486905904E-2</v>
      </c>
    </row>
    <row r="214" spans="1:13" x14ac:dyDescent="0.2">
      <c r="A214" s="57">
        <v>106</v>
      </c>
      <c r="B214" s="57" t="s">
        <v>457</v>
      </c>
      <c r="C214" s="18" t="s">
        <v>457</v>
      </c>
      <c r="D214" s="19">
        <v>41081</v>
      </c>
      <c r="E214" s="20">
        <v>0.55347222222222225</v>
      </c>
      <c r="F214" s="21" t="s">
        <v>337</v>
      </c>
      <c r="G214" s="22" t="str">
        <f t="shared" si="138"/>
        <v>1:00</v>
      </c>
      <c r="H214" s="23">
        <v>0.59524305555555557</v>
      </c>
      <c r="I214" s="37">
        <v>0.34324738320142978</v>
      </c>
      <c r="J214" s="24">
        <f t="shared" si="145"/>
        <v>0.20431562118826774</v>
      </c>
      <c r="K214" s="38">
        <f t="shared" si="123"/>
        <v>0.17379083798423778</v>
      </c>
      <c r="L214" s="38">
        <f t="shared" ref="L214" si="150">K214*4</f>
        <v>0.69516335193695111</v>
      </c>
      <c r="M214" s="36">
        <v>16.68</v>
      </c>
    </row>
    <row r="215" spans="1:13" ht="16" thickBot="1" x14ac:dyDescent="0.25">
      <c r="A215" s="58"/>
      <c r="B215" s="61"/>
      <c r="C215" s="40" t="s">
        <v>457</v>
      </c>
      <c r="D215" s="41">
        <v>41264</v>
      </c>
      <c r="E215" s="42">
        <v>0.50972222222222219</v>
      </c>
      <c r="F215" s="43" t="s">
        <v>338</v>
      </c>
      <c r="G215" s="44" t="str">
        <f t="shared" si="138"/>
        <v>0:00</v>
      </c>
      <c r="H215" s="38">
        <v>0.4173842592592592</v>
      </c>
      <c r="I215" s="35">
        <v>0.34324738320142978</v>
      </c>
      <c r="J215" s="45">
        <f t="shared" si="145"/>
        <v>0.14326605478020785</v>
      </c>
    </row>
    <row r="216" spans="1:13" x14ac:dyDescent="0.2">
      <c r="A216" s="57">
        <v>107</v>
      </c>
      <c r="B216" s="57" t="s">
        <v>458</v>
      </c>
      <c r="C216" s="18" t="s">
        <v>458</v>
      </c>
      <c r="D216" s="19">
        <v>41081</v>
      </c>
      <c r="E216" s="20">
        <v>0.54166666666666663</v>
      </c>
      <c r="F216" s="21" t="s">
        <v>337</v>
      </c>
      <c r="G216" s="22" t="str">
        <f t="shared" si="138"/>
        <v>1:00</v>
      </c>
      <c r="H216" s="23">
        <v>0.62460648148148146</v>
      </c>
      <c r="I216" s="37">
        <v>0.33098049281314168</v>
      </c>
      <c r="J216" s="24">
        <f t="shared" si="145"/>
        <v>0.20673256105502319</v>
      </c>
      <c r="K216" s="38">
        <f t="shared" ref="K216" si="151">AVERAGE(J216:J217)</f>
        <v>0.16784809933859041</v>
      </c>
      <c r="L216" s="38">
        <f t="shared" ref="L216" si="152">K216*4</f>
        <v>0.67139239735436163</v>
      </c>
      <c r="M216" s="36">
        <v>16.100000000000001</v>
      </c>
    </row>
    <row r="217" spans="1:13" ht="16" thickBot="1" x14ac:dyDescent="0.25">
      <c r="A217" s="58"/>
      <c r="B217" s="58"/>
      <c r="C217" s="26" t="s">
        <v>458</v>
      </c>
      <c r="D217" s="27">
        <v>41264</v>
      </c>
      <c r="E217" s="28">
        <v>0.49791666666666662</v>
      </c>
      <c r="F217" s="29" t="s">
        <v>338</v>
      </c>
      <c r="G217" s="30" t="str">
        <f t="shared" si="138"/>
        <v>0:00</v>
      </c>
      <c r="H217" s="31">
        <v>0.38964120370370375</v>
      </c>
      <c r="I217" s="39">
        <v>0.33098049281314168</v>
      </c>
      <c r="J217" s="32">
        <f t="shared" si="145"/>
        <v>0.1289636376221576</v>
      </c>
    </row>
    <row r="218" spans="1:13" x14ac:dyDescent="0.2">
      <c r="A218" s="57">
        <v>108</v>
      </c>
      <c r="B218" s="57" t="s">
        <v>459</v>
      </c>
      <c r="C218" s="18" t="s">
        <v>459</v>
      </c>
      <c r="D218" s="19">
        <v>41081</v>
      </c>
      <c r="E218" s="20">
        <v>0.53611111111111109</v>
      </c>
      <c r="F218" s="21" t="s">
        <v>337</v>
      </c>
      <c r="G218" s="22" t="str">
        <f t="shared" si="138"/>
        <v>1:00</v>
      </c>
      <c r="H218" s="23">
        <v>0.63559027777777777</v>
      </c>
      <c r="I218" s="37">
        <v>0.30493157758843259</v>
      </c>
      <c r="J218" s="24">
        <f t="shared" si="145"/>
        <v>0.19381154610264786</v>
      </c>
      <c r="K218" s="38">
        <f t="shared" si="113"/>
        <v>0.2182713643720533</v>
      </c>
      <c r="L218" s="38">
        <f t="shared" ref="L218" si="153">K218*4</f>
        <v>0.8730854574882132</v>
      </c>
      <c r="M218" s="36">
        <v>20.95</v>
      </c>
    </row>
    <row r="219" spans="1:13" ht="16" thickBot="1" x14ac:dyDescent="0.25">
      <c r="A219" s="58"/>
      <c r="B219" s="58"/>
      <c r="C219" s="26" t="s">
        <v>459</v>
      </c>
      <c r="D219" s="27">
        <v>41264</v>
      </c>
      <c r="E219" s="28">
        <v>0.49236111111111108</v>
      </c>
      <c r="F219" s="29" t="s">
        <v>338</v>
      </c>
      <c r="G219" s="30" t="str">
        <f t="shared" si="138"/>
        <v>0:00</v>
      </c>
      <c r="H219" s="31">
        <v>0.79601851851851846</v>
      </c>
      <c r="I219" s="39">
        <v>0.30493157758843259</v>
      </c>
      <c r="J219" s="32">
        <f t="shared" si="145"/>
        <v>0.24273118264145876</v>
      </c>
    </row>
    <row r="220" spans="1:13" x14ac:dyDescent="0.2">
      <c r="A220" s="57">
        <v>109</v>
      </c>
      <c r="B220" s="57" t="s">
        <v>460</v>
      </c>
      <c r="C220" s="18" t="s">
        <v>460</v>
      </c>
      <c r="D220" s="19">
        <v>41081</v>
      </c>
      <c r="E220" s="20">
        <v>0.54375000000000007</v>
      </c>
      <c r="F220" s="21" t="s">
        <v>337</v>
      </c>
      <c r="G220" s="22" t="str">
        <f t="shared" si="138"/>
        <v>1:00</v>
      </c>
      <c r="H220" s="23">
        <v>0.61973379629629632</v>
      </c>
      <c r="I220" s="37">
        <v>0.34098444274419792</v>
      </c>
      <c r="J220" s="24">
        <f t="shared" si="145"/>
        <v>0.21131958317983887</v>
      </c>
      <c r="K220" s="38">
        <f t="shared" si="115"/>
        <v>0.17287200862875118</v>
      </c>
      <c r="L220" s="38">
        <f t="shared" ref="L220" si="154">K220*4</f>
        <v>0.69148803451500473</v>
      </c>
      <c r="M220" s="36">
        <v>16.579999999999998</v>
      </c>
    </row>
    <row r="221" spans="1:13" ht="16" thickBot="1" x14ac:dyDescent="0.25">
      <c r="A221" s="58"/>
      <c r="B221" s="58"/>
      <c r="C221" s="26" t="s">
        <v>460</v>
      </c>
      <c r="D221" s="27">
        <v>41264</v>
      </c>
      <c r="E221" s="28">
        <v>0.4993055555555555</v>
      </c>
      <c r="F221" s="29" t="s">
        <v>338</v>
      </c>
      <c r="G221" s="30" t="str">
        <f t="shared" si="138"/>
        <v>0:00</v>
      </c>
      <c r="H221" s="31">
        <v>0.39422453703703703</v>
      </c>
      <c r="I221" s="39">
        <v>0.34098444274419792</v>
      </c>
      <c r="J221" s="32">
        <f t="shared" si="145"/>
        <v>0.1344244340776635</v>
      </c>
    </row>
    <row r="222" spans="1:13" x14ac:dyDescent="0.2">
      <c r="A222" s="57">
        <v>110</v>
      </c>
      <c r="B222" s="57" t="s">
        <v>461</v>
      </c>
      <c r="C222" s="18" t="s">
        <v>461</v>
      </c>
      <c r="D222" s="19">
        <v>41081</v>
      </c>
      <c r="E222" s="20">
        <v>0.54652777777777783</v>
      </c>
      <c r="F222" s="21" t="s">
        <v>337</v>
      </c>
      <c r="G222" s="22" t="str">
        <f t="shared" si="138"/>
        <v>1:00</v>
      </c>
      <c r="H222" s="23">
        <v>0.616724537037037</v>
      </c>
      <c r="I222" s="37">
        <v>0.42967343790177426</v>
      </c>
      <c r="J222" s="24">
        <f t="shared" si="145"/>
        <v>0.26499015206708382</v>
      </c>
      <c r="K222" s="38">
        <f t="shared" si="117"/>
        <v>0.21779569690865977</v>
      </c>
      <c r="L222" s="38">
        <f t="shared" ref="L222" si="155">K222*4</f>
        <v>0.87118278763463908</v>
      </c>
      <c r="M222" s="36">
        <v>20.9</v>
      </c>
    </row>
    <row r="223" spans="1:13" ht="16" thickBot="1" x14ac:dyDescent="0.25">
      <c r="A223" s="58"/>
      <c r="B223" s="58"/>
      <c r="C223" s="26" t="s">
        <v>461</v>
      </c>
      <c r="D223" s="27">
        <v>41264</v>
      </c>
      <c r="E223" s="28">
        <v>0.50277777777777777</v>
      </c>
      <c r="F223" s="29" t="s">
        <v>338</v>
      </c>
      <c r="G223" s="30" t="str">
        <f t="shared" si="138"/>
        <v>0:00</v>
      </c>
      <c r="H223" s="31">
        <v>0.39704861111111112</v>
      </c>
      <c r="I223" s="39">
        <v>0.42967343790177426</v>
      </c>
      <c r="J223" s="32">
        <f t="shared" si="145"/>
        <v>0.17060124175023572</v>
      </c>
    </row>
    <row r="224" spans="1:13" x14ac:dyDescent="0.2">
      <c r="A224" s="57">
        <v>111</v>
      </c>
      <c r="B224" s="57" t="s">
        <v>462</v>
      </c>
      <c r="C224" s="18" t="s">
        <v>462</v>
      </c>
      <c r="D224" s="19">
        <v>41081</v>
      </c>
      <c r="E224" s="20">
        <v>0.54652777777777783</v>
      </c>
      <c r="F224" s="21" t="s">
        <v>337</v>
      </c>
      <c r="G224" s="22" t="str">
        <f t="shared" si="138"/>
        <v>1:00</v>
      </c>
      <c r="H224" s="23">
        <v>0.64035879629629633</v>
      </c>
      <c r="I224" s="37">
        <v>0.28556727553383077</v>
      </c>
      <c r="J224" s="24">
        <f t="shared" si="145"/>
        <v>0.18286551682245666</v>
      </c>
      <c r="K224" s="38">
        <f t="shared" si="119"/>
        <v>0.14496340186662096</v>
      </c>
      <c r="L224" s="38">
        <f t="shared" ref="L224" si="156">K224*4</f>
        <v>0.57985360746648384</v>
      </c>
      <c r="M224" s="36">
        <v>13.9</v>
      </c>
    </row>
    <row r="225" spans="1:13" ht="16" thickBot="1" x14ac:dyDescent="0.25">
      <c r="A225" s="58"/>
      <c r="B225" s="58"/>
      <c r="C225" s="26" t="s">
        <v>462</v>
      </c>
      <c r="D225" s="27">
        <v>41264</v>
      </c>
      <c r="E225" s="28">
        <v>0.50208333333333333</v>
      </c>
      <c r="F225" s="29" t="s">
        <v>338</v>
      </c>
      <c r="G225" s="30" t="str">
        <f t="shared" si="138"/>
        <v>0:00</v>
      </c>
      <c r="H225" s="31">
        <v>0.37490740740740741</v>
      </c>
      <c r="I225" s="39">
        <v>0.28556727553383077</v>
      </c>
      <c r="J225" s="32">
        <f t="shared" si="145"/>
        <v>0.10706128691078526</v>
      </c>
    </row>
    <row r="226" spans="1:13" x14ac:dyDescent="0.2">
      <c r="A226" s="57">
        <v>112</v>
      </c>
      <c r="B226" s="57" t="s">
        <v>463</v>
      </c>
      <c r="C226" s="18" t="s">
        <v>463</v>
      </c>
      <c r="D226" s="19">
        <v>41081</v>
      </c>
      <c r="E226" s="20">
        <v>0.56874999999999998</v>
      </c>
      <c r="F226" s="21" t="s">
        <v>337</v>
      </c>
      <c r="G226" s="22" t="str">
        <f t="shared" si="138"/>
        <v>1:00</v>
      </c>
      <c r="H226" s="23">
        <v>0.5881481481481482</v>
      </c>
      <c r="I226" s="37">
        <v>0.36887716654107006</v>
      </c>
      <c r="J226" s="24">
        <f t="shared" si="145"/>
        <v>0.21695442239526641</v>
      </c>
      <c r="K226" s="38">
        <f t="shared" si="121"/>
        <v>0.18670564085656871</v>
      </c>
      <c r="L226" s="38">
        <f t="shared" ref="L226" si="157">K226*4</f>
        <v>0.74682256342627484</v>
      </c>
      <c r="M226" s="36">
        <v>17.920000000000002</v>
      </c>
    </row>
    <row r="227" spans="1:13" ht="16" thickBot="1" x14ac:dyDescent="0.25">
      <c r="A227" s="58"/>
      <c r="B227" s="58"/>
      <c r="C227" s="26" t="s">
        <v>463</v>
      </c>
      <c r="D227" s="27">
        <v>41264</v>
      </c>
      <c r="E227" s="28">
        <v>0.52430555555555558</v>
      </c>
      <c r="F227" s="29" t="s">
        <v>338</v>
      </c>
      <c r="G227" s="30" t="str">
        <f t="shared" si="138"/>
        <v>0:00</v>
      </c>
      <c r="H227" s="31">
        <v>0.4241435185185185</v>
      </c>
      <c r="I227" s="39">
        <v>0.36887716654107006</v>
      </c>
      <c r="J227" s="32">
        <f t="shared" si="145"/>
        <v>0.15645685931787098</v>
      </c>
    </row>
    <row r="228" spans="1:13" x14ac:dyDescent="0.2">
      <c r="A228" s="57">
        <v>113</v>
      </c>
      <c r="B228" s="57" t="s">
        <v>464</v>
      </c>
      <c r="C228" s="18" t="s">
        <v>464</v>
      </c>
      <c r="D228" s="19">
        <v>41081</v>
      </c>
      <c r="E228" s="20">
        <v>0.56388888888888888</v>
      </c>
      <c r="F228" s="21" t="s">
        <v>337</v>
      </c>
      <c r="G228" s="22" t="str">
        <f t="shared" si="138"/>
        <v>1:00</v>
      </c>
      <c r="H228" s="23">
        <v>0.57981481481481478</v>
      </c>
      <c r="I228" s="37">
        <v>0.39598586215602094</v>
      </c>
      <c r="J228" s="24">
        <f t="shared" si="145"/>
        <v>0.22959846933527805</v>
      </c>
      <c r="K228" s="38">
        <f t="shared" si="123"/>
        <v>0.20035555505881403</v>
      </c>
      <c r="L228" s="38">
        <f t="shared" ref="L228" si="158">K228*4</f>
        <v>0.80142222023525611</v>
      </c>
      <c r="M228" s="36">
        <v>19.23</v>
      </c>
    </row>
    <row r="229" spans="1:13" ht="16" thickBot="1" x14ac:dyDescent="0.25">
      <c r="A229" s="58"/>
      <c r="B229" s="58"/>
      <c r="C229" s="26" t="s">
        <v>464</v>
      </c>
      <c r="D229" s="27">
        <v>41264</v>
      </c>
      <c r="E229" s="28">
        <v>0.51944444444444449</v>
      </c>
      <c r="F229" s="29" t="s">
        <v>338</v>
      </c>
      <c r="G229" s="30" t="str">
        <f t="shared" si="138"/>
        <v>0:00</v>
      </c>
      <c r="H229" s="31">
        <v>0.43211805555555555</v>
      </c>
      <c r="I229" s="39">
        <v>0.39598586215602094</v>
      </c>
      <c r="J229" s="32">
        <f t="shared" si="145"/>
        <v>0.17111264078235003</v>
      </c>
    </row>
    <row r="230" spans="1:13" x14ac:dyDescent="0.2">
      <c r="A230" s="57">
        <v>114</v>
      </c>
      <c r="B230" s="57" t="s">
        <v>465</v>
      </c>
      <c r="C230" s="18" t="s">
        <v>465</v>
      </c>
      <c r="D230" s="19">
        <v>41081</v>
      </c>
      <c r="E230" s="20">
        <v>0.56666666666666665</v>
      </c>
      <c r="F230" s="21" t="s">
        <v>337</v>
      </c>
      <c r="G230" s="22" t="str">
        <f t="shared" si="138"/>
        <v>1:00</v>
      </c>
      <c r="H230" s="23">
        <v>0.63347222222222221</v>
      </c>
      <c r="I230" s="37">
        <v>0.29780361757105933</v>
      </c>
      <c r="J230" s="24">
        <f t="shared" si="145"/>
        <v>0.18865031940855578</v>
      </c>
      <c r="K230" s="38">
        <f t="shared" ref="K230" si="159">AVERAGE(J230:J231)</f>
        <v>0.15110603810771361</v>
      </c>
      <c r="L230" s="38">
        <f t="shared" ref="L230" si="160">K230*4</f>
        <v>0.60442415243085446</v>
      </c>
      <c r="M230" s="36">
        <v>14.5</v>
      </c>
    </row>
    <row r="231" spans="1:13" ht="16" thickBot="1" x14ac:dyDescent="0.25">
      <c r="A231" s="58"/>
      <c r="B231" s="58"/>
      <c r="C231" s="26" t="s">
        <v>465</v>
      </c>
      <c r="D231" s="27">
        <v>41264</v>
      </c>
      <c r="E231" s="28">
        <v>0.5229166666666667</v>
      </c>
      <c r="F231" s="29" t="s">
        <v>338</v>
      </c>
      <c r="G231" s="30" t="str">
        <f t="shared" si="138"/>
        <v>0:00</v>
      </c>
      <c r="H231" s="31">
        <v>0.38133101851851853</v>
      </c>
      <c r="I231" s="39">
        <v>0.29780361757105933</v>
      </c>
      <c r="J231" s="32">
        <f t="shared" si="145"/>
        <v>0.11356175680687143</v>
      </c>
    </row>
    <row r="232" spans="1:13" x14ac:dyDescent="0.2">
      <c r="A232" s="57">
        <v>115</v>
      </c>
      <c r="B232" s="57" t="s">
        <v>466</v>
      </c>
      <c r="C232" s="18" t="s">
        <v>466</v>
      </c>
      <c r="D232" s="19">
        <v>41081</v>
      </c>
      <c r="E232" s="20">
        <v>0.55902777777777779</v>
      </c>
      <c r="F232" s="21" t="s">
        <v>337</v>
      </c>
      <c r="G232" s="22" t="str">
        <f t="shared" si="138"/>
        <v>1:00</v>
      </c>
      <c r="H232" s="23">
        <v>0.62133101851851846</v>
      </c>
      <c r="I232" s="37">
        <v>0.35515923566878971</v>
      </c>
      <c r="J232" s="24">
        <f t="shared" si="145"/>
        <v>0.22067144963434765</v>
      </c>
      <c r="K232" s="38">
        <f t="shared" ref="K232:K246" si="161">AVERAGE(J232:J233)</f>
        <v>0.1800727205708893</v>
      </c>
      <c r="L232" s="38">
        <f t="shared" ref="L232" si="162">K232*4</f>
        <v>0.7202908822835572</v>
      </c>
      <c r="M232" s="36">
        <v>17.28</v>
      </c>
    </row>
    <row r="233" spans="1:13" ht="16" thickBot="1" x14ac:dyDescent="0.25">
      <c r="A233" s="58"/>
      <c r="B233" s="58"/>
      <c r="C233" s="26" t="s">
        <v>466</v>
      </c>
      <c r="D233" s="27">
        <v>41264</v>
      </c>
      <c r="E233" s="28">
        <v>0.51458333333333328</v>
      </c>
      <c r="F233" s="29" t="s">
        <v>338</v>
      </c>
      <c r="G233" s="30" t="str">
        <f t="shared" si="138"/>
        <v>0:00</v>
      </c>
      <c r="H233" s="31">
        <v>0.39270833333333338</v>
      </c>
      <c r="I233" s="39">
        <v>0.35515923566878971</v>
      </c>
      <c r="J233" s="32">
        <f t="shared" si="145"/>
        <v>0.13947399150743098</v>
      </c>
    </row>
    <row r="234" spans="1:13" x14ac:dyDescent="0.2">
      <c r="A234" s="57">
        <v>116</v>
      </c>
      <c r="B234" s="57" t="s">
        <v>467</v>
      </c>
      <c r="C234" s="18" t="s">
        <v>467</v>
      </c>
      <c r="D234" s="19">
        <v>41081</v>
      </c>
      <c r="E234" s="20">
        <v>0.54236111111111118</v>
      </c>
      <c r="F234" s="21" t="s">
        <v>337</v>
      </c>
      <c r="G234" s="22" t="str">
        <f t="shared" si="138"/>
        <v>1:00</v>
      </c>
      <c r="H234" s="23">
        <v>0.62664351851851852</v>
      </c>
      <c r="I234" s="37">
        <v>0.31472533062054941</v>
      </c>
      <c r="J234" s="24">
        <f t="shared" si="145"/>
        <v>0.19722058854696511</v>
      </c>
      <c r="K234" s="38">
        <f t="shared" ref="K234:K248" si="163">AVERAGE(J234:J235)</f>
        <v>0.15962293229696511</v>
      </c>
      <c r="L234" s="38">
        <f t="shared" ref="L234" si="164">K234*4</f>
        <v>0.63849172918786046</v>
      </c>
      <c r="M234" s="36">
        <v>15.32</v>
      </c>
    </row>
    <row r="235" spans="1:13" ht="16" thickBot="1" x14ac:dyDescent="0.25">
      <c r="A235" s="58"/>
      <c r="B235" s="61"/>
      <c r="C235" s="40" t="s">
        <v>467</v>
      </c>
      <c r="D235" s="41">
        <v>41264</v>
      </c>
      <c r="E235" s="42">
        <v>0.49791666666666662</v>
      </c>
      <c r="F235" s="43" t="s">
        <v>338</v>
      </c>
      <c r="G235" s="44" t="str">
        <f t="shared" si="138"/>
        <v>0:00</v>
      </c>
      <c r="H235" s="38">
        <v>0.38771990740740742</v>
      </c>
      <c r="I235" s="35">
        <v>0.31472533062054941</v>
      </c>
      <c r="J235" s="45">
        <f t="shared" si="145"/>
        <v>0.1220252760469651</v>
      </c>
    </row>
    <row r="236" spans="1:13" x14ac:dyDescent="0.2">
      <c r="A236" s="57">
        <v>117</v>
      </c>
      <c r="B236" s="57" t="s">
        <v>468</v>
      </c>
      <c r="C236" s="18" t="s">
        <v>468</v>
      </c>
      <c r="D236" s="19">
        <v>41081</v>
      </c>
      <c r="E236" s="20">
        <v>0.5180555555555556</v>
      </c>
      <c r="F236" s="21" t="s">
        <v>338</v>
      </c>
      <c r="G236" s="22" t="str">
        <f t="shared" si="138"/>
        <v>0:00</v>
      </c>
      <c r="H236" s="23">
        <v>0.59434027777777776</v>
      </c>
      <c r="I236" s="37">
        <v>0.5020217336365933</v>
      </c>
      <c r="J236" s="24">
        <f t="shared" si="145"/>
        <v>0.2983717366200544</v>
      </c>
      <c r="K236" s="38">
        <f t="shared" ref="K236" si="165">AVERAGE(J236:J237)</f>
        <v>0.25416883918208699</v>
      </c>
      <c r="L236" s="38">
        <f t="shared" ref="L236" si="166">K236*4</f>
        <v>1.016675356728348</v>
      </c>
      <c r="M236" s="36">
        <v>24.4</v>
      </c>
    </row>
    <row r="237" spans="1:13" ht="16" thickBot="1" x14ac:dyDescent="0.25">
      <c r="A237" s="58"/>
      <c r="B237" s="58"/>
      <c r="C237" s="26" t="s">
        <v>468</v>
      </c>
      <c r="D237" s="27">
        <v>41264</v>
      </c>
      <c r="E237" s="28">
        <v>0.51527777777777783</v>
      </c>
      <c r="F237" s="29" t="s">
        <v>338</v>
      </c>
      <c r="G237" s="30" t="str">
        <f t="shared" si="138"/>
        <v>0:00</v>
      </c>
      <c r="H237" s="31">
        <v>0.41824074074074075</v>
      </c>
      <c r="I237" s="39">
        <v>0.5020217336365933</v>
      </c>
      <c r="J237" s="32">
        <f t="shared" si="145"/>
        <v>0.20996594174411962</v>
      </c>
    </row>
    <row r="238" spans="1:13" x14ac:dyDescent="0.2">
      <c r="A238" s="57">
        <v>118</v>
      </c>
      <c r="B238" s="57" t="s">
        <v>469</v>
      </c>
      <c r="C238" s="18" t="s">
        <v>469</v>
      </c>
      <c r="D238" s="19">
        <v>41081</v>
      </c>
      <c r="E238" s="20">
        <v>0.55972222222222223</v>
      </c>
      <c r="F238" s="21" t="s">
        <v>337</v>
      </c>
      <c r="G238" s="22" t="str">
        <f t="shared" si="138"/>
        <v>1:00</v>
      </c>
      <c r="H238" s="23">
        <v>0.60910879629629633</v>
      </c>
      <c r="I238" s="37">
        <v>0.36317266003570514</v>
      </c>
      <c r="J238" s="24">
        <f t="shared" si="145"/>
        <v>0.22121166180207241</v>
      </c>
      <c r="K238" s="38">
        <f t="shared" ref="K238" si="167">AVERAGE(J238:J239)</f>
        <v>0.18400958277839174</v>
      </c>
      <c r="L238" s="38">
        <f t="shared" ref="L238" si="168">K238*4</f>
        <v>0.73603833111356698</v>
      </c>
      <c r="M238" s="36">
        <v>17.28</v>
      </c>
    </row>
    <row r="239" spans="1:13" ht="16" thickBot="1" x14ac:dyDescent="0.25">
      <c r="A239" s="58"/>
      <c r="B239" s="58"/>
      <c r="C239" s="26" t="s">
        <v>469</v>
      </c>
      <c r="D239" s="27">
        <v>41264</v>
      </c>
      <c r="E239" s="28">
        <v>0.51527777777777783</v>
      </c>
      <c r="F239" s="29" t="s">
        <v>338</v>
      </c>
      <c r="G239" s="30" t="str">
        <f t="shared" si="138"/>
        <v>0:00</v>
      </c>
      <c r="H239" s="31">
        <v>0.40423611111111107</v>
      </c>
      <c r="I239" s="39">
        <v>0.36317266003570514</v>
      </c>
      <c r="J239" s="32">
        <f t="shared" si="145"/>
        <v>0.14680750375471108</v>
      </c>
    </row>
    <row r="240" spans="1:13" x14ac:dyDescent="0.2">
      <c r="A240" s="57">
        <v>119</v>
      </c>
      <c r="B240" s="57" t="s">
        <v>470</v>
      </c>
      <c r="C240" s="18" t="s">
        <v>470</v>
      </c>
      <c r="D240" s="19">
        <v>41081</v>
      </c>
      <c r="E240" s="20">
        <v>0.54861111111111105</v>
      </c>
      <c r="F240" s="21" t="s">
        <v>337</v>
      </c>
      <c r="G240" s="22" t="str">
        <f t="shared" si="138"/>
        <v>1:00</v>
      </c>
      <c r="H240" s="23">
        <v>0.62076388888888889</v>
      </c>
      <c r="I240" s="37">
        <v>0.32008154943934763</v>
      </c>
      <c r="J240" s="24">
        <f t="shared" si="145"/>
        <v>0.1986950673915506</v>
      </c>
      <c r="K240" s="38">
        <f t="shared" ref="K240" si="169">AVERAGE(J240:J241)</f>
        <v>0.16228393881904332</v>
      </c>
      <c r="L240" s="38">
        <f t="shared" ref="L240" si="170">K240*4</f>
        <v>0.64913575527617329</v>
      </c>
      <c r="M240" s="36">
        <v>15.57</v>
      </c>
    </row>
    <row r="241" spans="1:13" ht="16" thickBot="1" x14ac:dyDescent="0.25">
      <c r="A241" s="58"/>
      <c r="B241" s="58"/>
      <c r="C241" s="26" t="s">
        <v>470</v>
      </c>
      <c r="D241" s="27">
        <v>41264</v>
      </c>
      <c r="E241" s="28">
        <v>0.50486111111111109</v>
      </c>
      <c r="F241" s="29" t="s">
        <v>338</v>
      </c>
      <c r="G241" s="30" t="str">
        <f t="shared" si="138"/>
        <v>0:00</v>
      </c>
      <c r="H241" s="31">
        <v>0.39325231481481482</v>
      </c>
      <c r="I241" s="39">
        <v>0.32008154943934763</v>
      </c>
      <c r="J241" s="32">
        <f t="shared" si="145"/>
        <v>0.12587281024653604</v>
      </c>
    </row>
    <row r="242" spans="1:13" x14ac:dyDescent="0.2">
      <c r="A242" s="57">
        <v>120</v>
      </c>
      <c r="B242" s="57" t="s">
        <v>471</v>
      </c>
      <c r="C242" s="18" t="s">
        <v>471</v>
      </c>
      <c r="D242" s="19">
        <v>41081</v>
      </c>
      <c r="E242" s="20">
        <v>0.55763888888888891</v>
      </c>
      <c r="F242" s="21" t="s">
        <v>337</v>
      </c>
      <c r="G242" s="22" t="str">
        <f t="shared" si="138"/>
        <v>1:00</v>
      </c>
      <c r="H242" s="23">
        <v>0.60903935185185187</v>
      </c>
      <c r="I242" s="37">
        <v>0.32910106653123405</v>
      </c>
      <c r="J242" s="24">
        <f t="shared" si="145"/>
        <v>0.20043550025393597</v>
      </c>
      <c r="K242" s="38">
        <f t="shared" ref="K242" si="171">AVERAGE(J242:J243)</f>
        <v>0.16674644489588619</v>
      </c>
      <c r="L242" s="38">
        <f t="shared" ref="L242" si="172">K242*4</f>
        <v>0.66698577958354477</v>
      </c>
      <c r="M242" s="36">
        <v>16</v>
      </c>
    </row>
    <row r="243" spans="1:13" ht="16" thickBot="1" x14ac:dyDescent="0.25">
      <c r="A243" s="58"/>
      <c r="B243" s="58"/>
      <c r="C243" s="26" t="s">
        <v>471</v>
      </c>
      <c r="D243" s="27">
        <v>41264</v>
      </c>
      <c r="E243" s="28">
        <v>0.5131944444444444</v>
      </c>
      <c r="F243" s="29" t="s">
        <v>338</v>
      </c>
      <c r="G243" s="30" t="str">
        <f t="shared" si="138"/>
        <v>0:00</v>
      </c>
      <c r="H243" s="31">
        <v>0.40430555555555553</v>
      </c>
      <c r="I243" s="39">
        <v>0.32910106653123405</v>
      </c>
      <c r="J243" s="32">
        <f t="shared" si="145"/>
        <v>0.13305738953783644</v>
      </c>
    </row>
    <row r="244" spans="1:13" x14ac:dyDescent="0.2">
      <c r="A244" s="57">
        <v>121</v>
      </c>
      <c r="B244" s="57" t="s">
        <v>472</v>
      </c>
      <c r="C244" s="18" t="s">
        <v>472</v>
      </c>
      <c r="D244" s="19">
        <v>41081</v>
      </c>
      <c r="E244" s="20">
        <v>0.53402777777777777</v>
      </c>
      <c r="F244" s="21" t="s">
        <v>337</v>
      </c>
      <c r="G244" s="22" t="str">
        <f t="shared" si="138"/>
        <v>1:00</v>
      </c>
      <c r="H244" s="23">
        <v>0.63641203703703708</v>
      </c>
      <c r="I244" s="37">
        <v>0.31969540526587503</v>
      </c>
      <c r="J244" s="24">
        <f t="shared" si="145"/>
        <v>0.20345800409663664</v>
      </c>
      <c r="K244" s="38">
        <f t="shared" ref="K244" si="173">AVERAGE(J244:J245)</f>
        <v>0.16224541817243157</v>
      </c>
      <c r="L244" s="38">
        <f t="shared" ref="L244" si="174">K244*4</f>
        <v>0.64898167268972629</v>
      </c>
      <c r="M244" s="36">
        <v>15.57</v>
      </c>
    </row>
    <row r="245" spans="1:13" ht="16" thickBot="1" x14ac:dyDescent="0.25">
      <c r="A245" s="58"/>
      <c r="B245" s="58"/>
      <c r="C245" s="26" t="s">
        <v>472</v>
      </c>
      <c r="D245" s="27">
        <v>41264</v>
      </c>
      <c r="E245" s="28">
        <v>0.49027777777777781</v>
      </c>
      <c r="F245" s="29" t="s">
        <v>338</v>
      </c>
      <c r="G245" s="30" t="str">
        <f t="shared" si="138"/>
        <v>0:00</v>
      </c>
      <c r="H245" s="31">
        <v>0.37858796296296293</v>
      </c>
      <c r="I245" s="39">
        <v>0.31969540526587503</v>
      </c>
      <c r="J245" s="32">
        <f t="shared" si="145"/>
        <v>0.12103283224822652</v>
      </c>
    </row>
    <row r="246" spans="1:13" x14ac:dyDescent="0.2">
      <c r="A246" s="57">
        <v>122</v>
      </c>
      <c r="B246" s="57" t="s">
        <v>473</v>
      </c>
      <c r="C246" s="18" t="s">
        <v>473</v>
      </c>
      <c r="D246" s="19">
        <v>41081</v>
      </c>
      <c r="E246" s="20">
        <v>0.55833333333333335</v>
      </c>
      <c r="F246" s="21" t="s">
        <v>337</v>
      </c>
      <c r="G246" s="22" t="str">
        <f t="shared" si="138"/>
        <v>1:00</v>
      </c>
      <c r="H246" s="23">
        <v>0.6306828703703703</v>
      </c>
      <c r="I246" s="37">
        <v>0.26844262295081966</v>
      </c>
      <c r="J246" s="24">
        <f t="shared" si="145"/>
        <v>0.16930216397237399</v>
      </c>
      <c r="K246" s="38">
        <f t="shared" si="161"/>
        <v>0.1361833660632969</v>
      </c>
      <c r="L246" s="38">
        <f t="shared" ref="L246" si="175">K246*4</f>
        <v>0.54473346425318758</v>
      </c>
      <c r="M246" s="36">
        <v>13.07</v>
      </c>
    </row>
    <row r="247" spans="1:13" ht="16" thickBot="1" x14ac:dyDescent="0.25">
      <c r="A247" s="58"/>
      <c r="B247" s="58"/>
      <c r="C247" s="26" t="s">
        <v>473</v>
      </c>
      <c r="D247" s="27">
        <v>41264</v>
      </c>
      <c r="E247" s="28">
        <v>0.51458333333333328</v>
      </c>
      <c r="F247" s="29" t="s">
        <v>338</v>
      </c>
      <c r="G247" s="30" t="str">
        <f t="shared" si="138"/>
        <v>0:00</v>
      </c>
      <c r="H247" s="31">
        <v>0.38393518518518516</v>
      </c>
      <c r="I247" s="39">
        <v>0.26844262295081966</v>
      </c>
      <c r="J247" s="32">
        <f t="shared" si="145"/>
        <v>0.10306456815421979</v>
      </c>
    </row>
    <row r="248" spans="1:13" x14ac:dyDescent="0.2">
      <c r="A248" s="57">
        <v>123</v>
      </c>
      <c r="B248" s="57" t="s">
        <v>474</v>
      </c>
      <c r="C248" s="18" t="s">
        <v>474</v>
      </c>
      <c r="D248" s="19">
        <v>41081</v>
      </c>
      <c r="E248" s="20">
        <v>0.54722222222222217</v>
      </c>
      <c r="F248" s="21" t="s">
        <v>337</v>
      </c>
      <c r="G248" s="22" t="str">
        <f t="shared" si="138"/>
        <v>1:00</v>
      </c>
      <c r="H248" s="23">
        <v>0.61929398148148151</v>
      </c>
      <c r="I248" s="37">
        <v>0.42513506560329284</v>
      </c>
      <c r="J248" s="24">
        <f t="shared" si="145"/>
        <v>0.26328358744485408</v>
      </c>
      <c r="K248" s="38">
        <f t="shared" si="163"/>
        <v>0.21552724046322491</v>
      </c>
      <c r="L248" s="38">
        <f t="shared" ref="L248" si="176">K248*4</f>
        <v>0.86210896185289965</v>
      </c>
      <c r="M248" s="36">
        <v>20.68</v>
      </c>
    </row>
    <row r="249" spans="1:13" ht="16" thickBot="1" x14ac:dyDescent="0.25">
      <c r="A249" s="58"/>
      <c r="B249" s="58"/>
      <c r="C249" s="26" t="s">
        <v>474</v>
      </c>
      <c r="D249" s="27">
        <v>41264</v>
      </c>
      <c r="E249" s="28">
        <v>0.50277777777777777</v>
      </c>
      <c r="F249" s="29" t="s">
        <v>338</v>
      </c>
      <c r="G249" s="30" t="str">
        <f t="shared" si="138"/>
        <v>0:00</v>
      </c>
      <c r="H249" s="31">
        <v>0.39462962962962966</v>
      </c>
      <c r="I249" s="39">
        <v>0.42513506560329284</v>
      </c>
      <c r="J249" s="32">
        <f t="shared" si="145"/>
        <v>0.16777089348159577</v>
      </c>
    </row>
    <row r="250" spans="1:13" x14ac:dyDescent="0.2">
      <c r="A250" s="57">
        <v>124</v>
      </c>
      <c r="B250" s="57" t="s">
        <v>475</v>
      </c>
      <c r="C250" s="18" t="s">
        <v>475</v>
      </c>
      <c r="D250" s="19">
        <v>41081</v>
      </c>
      <c r="E250" s="20">
        <v>0.54999999999999993</v>
      </c>
      <c r="F250" s="21" t="s">
        <v>337</v>
      </c>
      <c r="G250" s="22" t="str">
        <f t="shared" si="138"/>
        <v>1:00</v>
      </c>
      <c r="H250" s="23">
        <v>0.65363425925925933</v>
      </c>
      <c r="I250" s="37">
        <v>0.2604774535809018</v>
      </c>
      <c r="J250" s="24">
        <f t="shared" si="145"/>
        <v>0.17025698742509085</v>
      </c>
      <c r="K250" s="38">
        <f t="shared" ref="K250" si="177">AVERAGE(J250:J251)</f>
        <v>0.13234907653011099</v>
      </c>
      <c r="L250" s="38">
        <f t="shared" ref="L250" si="178">K250*4</f>
        <v>0.52939630612044397</v>
      </c>
      <c r="M250" s="36">
        <v>12.7</v>
      </c>
    </row>
    <row r="251" spans="1:13" ht="16" thickBot="1" x14ac:dyDescent="0.25">
      <c r="A251" s="58"/>
      <c r="B251" s="58"/>
      <c r="C251" s="26" t="s">
        <v>475</v>
      </c>
      <c r="D251" s="27">
        <v>41264</v>
      </c>
      <c r="E251" s="28">
        <v>0.50624999999999998</v>
      </c>
      <c r="F251" s="29" t="s">
        <v>338</v>
      </c>
      <c r="G251" s="30" t="str">
        <f t="shared" si="138"/>
        <v>0:00</v>
      </c>
      <c r="H251" s="31">
        <v>0.36256944444444444</v>
      </c>
      <c r="I251" s="39">
        <v>0.2604774535809018</v>
      </c>
      <c r="J251" s="32">
        <f t="shared" si="145"/>
        <v>9.4441165635131136E-2</v>
      </c>
    </row>
    <row r="252" spans="1:13" x14ac:dyDescent="0.2">
      <c r="A252" s="57">
        <v>125</v>
      </c>
      <c r="B252" s="57" t="s">
        <v>476</v>
      </c>
      <c r="C252" s="40" t="s">
        <v>476</v>
      </c>
      <c r="D252" s="19">
        <v>41081</v>
      </c>
      <c r="E252" s="20">
        <v>0.56180555555555556</v>
      </c>
      <c r="F252" s="21" t="s">
        <v>337</v>
      </c>
      <c r="G252" s="22" t="str">
        <f t="shared" si="138"/>
        <v>1:00</v>
      </c>
      <c r="H252" s="38">
        <v>0.63267361111111109</v>
      </c>
      <c r="I252" s="48">
        <v>0.27897990726429656</v>
      </c>
      <c r="J252" s="24">
        <f t="shared" si="145"/>
        <v>0.17650322535634538</v>
      </c>
      <c r="K252" s="38">
        <f t="shared" ref="K252" si="179">AVERAGE(J252:J253)</f>
        <v>0.14155001359551195</v>
      </c>
      <c r="L252" s="38">
        <f t="shared" ref="L252" si="180">K252*4</f>
        <v>0.56620005438204779</v>
      </c>
      <c r="M252" s="36">
        <v>13.58</v>
      </c>
    </row>
    <row r="253" spans="1:13" ht="16" thickBot="1" x14ac:dyDescent="0.25">
      <c r="A253" s="58"/>
      <c r="B253" s="58"/>
      <c r="C253" s="40" t="s">
        <v>476</v>
      </c>
      <c r="D253" s="27">
        <v>41264</v>
      </c>
      <c r="E253" s="28">
        <v>0.51736111111111105</v>
      </c>
      <c r="F253" s="29" t="s">
        <v>338</v>
      </c>
      <c r="G253" s="30" t="str">
        <f t="shared" si="138"/>
        <v>0:00</v>
      </c>
      <c r="H253" s="38">
        <v>0.38209490740740742</v>
      </c>
      <c r="I253" s="48">
        <v>0.27897990726429656</v>
      </c>
      <c r="J253" s="32">
        <f t="shared" si="145"/>
        <v>0.1065968018346785</v>
      </c>
    </row>
    <row r="254" spans="1:13" x14ac:dyDescent="0.2">
      <c r="A254" s="57">
        <v>126</v>
      </c>
      <c r="B254" s="57" t="s">
        <v>477</v>
      </c>
      <c r="C254" s="40" t="s">
        <v>478</v>
      </c>
      <c r="D254" s="19">
        <v>41081</v>
      </c>
      <c r="E254" s="20">
        <v>0.56388888888888888</v>
      </c>
      <c r="F254" s="25" t="s">
        <v>337</v>
      </c>
      <c r="G254" s="22" t="str">
        <f t="shared" si="138"/>
        <v>1:00</v>
      </c>
      <c r="H254" s="38">
        <v>0.57927083333333329</v>
      </c>
      <c r="I254" s="48">
        <v>0.35930350788002041</v>
      </c>
      <c r="J254" s="24">
        <f t="shared" si="145"/>
        <v>0.20813404242924932</v>
      </c>
      <c r="K254" s="38">
        <f t="shared" ref="K254" si="181">AVERAGE(J254:J255)</f>
        <v>0.1817892771234631</v>
      </c>
      <c r="L254" s="38">
        <f t="shared" ref="L254" si="182">K254*4</f>
        <v>0.7271571084938524</v>
      </c>
      <c r="M254" s="36">
        <v>17.45</v>
      </c>
    </row>
    <row r="255" spans="1:13" ht="16" thickBot="1" x14ac:dyDescent="0.25">
      <c r="A255" s="58"/>
      <c r="B255" s="58"/>
      <c r="C255" s="40" t="s">
        <v>478</v>
      </c>
      <c r="D255" s="27">
        <v>41264</v>
      </c>
      <c r="E255" s="28">
        <v>0.51944444444444449</v>
      </c>
      <c r="F255" s="25" t="s">
        <v>338</v>
      </c>
      <c r="G255" s="30" t="str">
        <f t="shared" si="138"/>
        <v>0:00</v>
      </c>
      <c r="H255" s="38">
        <v>0.43262731481481481</v>
      </c>
      <c r="I255" s="48">
        <v>0.35930350788002041</v>
      </c>
      <c r="J255" s="32">
        <f t="shared" si="145"/>
        <v>0.15544451181767688</v>
      </c>
    </row>
    <row r="256" spans="1:13" x14ac:dyDescent="0.2">
      <c r="A256" s="57">
        <v>127</v>
      </c>
      <c r="B256" s="57" t="s">
        <v>479</v>
      </c>
      <c r="C256" s="40" t="s">
        <v>479</v>
      </c>
      <c r="D256" s="19">
        <v>41081</v>
      </c>
      <c r="E256" s="20">
        <v>0.56527777777777777</v>
      </c>
      <c r="F256" s="21" t="s">
        <v>337</v>
      </c>
      <c r="G256" s="22" t="str">
        <f t="shared" si="138"/>
        <v>1:00</v>
      </c>
      <c r="H256" s="23">
        <v>0.63674768518518521</v>
      </c>
      <c r="I256" s="48">
        <v>0.27343547130615431</v>
      </c>
      <c r="J256" s="24">
        <f t="shared" si="145"/>
        <v>0.17410940340171388</v>
      </c>
      <c r="K256" s="38">
        <f t="shared" ref="K256" si="183">AVERAGE(J256:J257)</f>
        <v>0.13877483121267206</v>
      </c>
      <c r="L256" s="38">
        <f t="shared" ref="L256" si="184">K256*4</f>
        <v>0.55509932485068825</v>
      </c>
      <c r="M256" s="36">
        <v>13.32</v>
      </c>
    </row>
    <row r="257" spans="1:13" ht="16" thickBot="1" x14ac:dyDescent="0.25">
      <c r="A257" s="58"/>
      <c r="B257" s="58"/>
      <c r="C257" s="40" t="s">
        <v>479</v>
      </c>
      <c r="D257" s="27">
        <v>41264</v>
      </c>
      <c r="E257" s="28">
        <v>0.52083333333333337</v>
      </c>
      <c r="F257" s="29" t="s">
        <v>338</v>
      </c>
      <c r="G257" s="30" t="str">
        <f t="shared" si="138"/>
        <v>0:00</v>
      </c>
      <c r="H257" s="31">
        <v>0.37829861111111113</v>
      </c>
      <c r="I257" s="48">
        <v>0.27343547130615431</v>
      </c>
      <c r="J257" s="32">
        <f t="shared" si="145"/>
        <v>0.10344025902363026</v>
      </c>
    </row>
    <row r="258" spans="1:13" x14ac:dyDescent="0.2">
      <c r="A258" s="57">
        <v>128</v>
      </c>
      <c r="B258" s="57" t="s">
        <v>480</v>
      </c>
      <c r="C258" s="40" t="s">
        <v>480</v>
      </c>
      <c r="D258" s="19">
        <v>41081</v>
      </c>
      <c r="E258" s="42">
        <v>0.57013888888888886</v>
      </c>
      <c r="F258" s="21" t="s">
        <v>337</v>
      </c>
      <c r="G258" s="22" t="str">
        <f t="shared" si="138"/>
        <v>1:00</v>
      </c>
      <c r="H258" s="38">
        <v>0.61771990740740745</v>
      </c>
      <c r="I258" s="48">
        <v>0.31141692150866451</v>
      </c>
      <c r="J258" s="24">
        <f t="shared" si="145"/>
        <v>0.19236843191943212</v>
      </c>
      <c r="K258" s="38">
        <f t="shared" ref="K258" si="185">AVERAGE(J258:J259)</f>
        <v>0.15786386953977419</v>
      </c>
      <c r="L258" s="38">
        <f t="shared" ref="L258" si="186">K258*4</f>
        <v>0.63145547815909675</v>
      </c>
      <c r="M258" s="36">
        <v>15.15</v>
      </c>
    </row>
    <row r="259" spans="1:13" ht="16" thickBot="1" x14ac:dyDescent="0.25">
      <c r="A259" s="58"/>
      <c r="B259" s="58"/>
      <c r="C259" s="40" t="s">
        <v>480</v>
      </c>
      <c r="D259" s="27">
        <v>41264</v>
      </c>
      <c r="E259" s="42">
        <v>0.52638888888888891</v>
      </c>
      <c r="F259" s="29" t="s">
        <v>338</v>
      </c>
      <c r="G259" s="30" t="str">
        <f t="shared" si="138"/>
        <v>0:00</v>
      </c>
      <c r="H259" s="38">
        <v>0.39612268518518517</v>
      </c>
      <c r="I259" s="48">
        <v>0.31141692150866451</v>
      </c>
      <c r="J259" s="32">
        <f t="shared" si="145"/>
        <v>0.12335930716011624</v>
      </c>
    </row>
    <row r="260" spans="1:13" x14ac:dyDescent="0.2">
      <c r="A260" s="57">
        <v>129</v>
      </c>
      <c r="B260" s="57" t="s">
        <v>481</v>
      </c>
      <c r="C260" s="40" t="s">
        <v>481</v>
      </c>
      <c r="D260" s="19">
        <v>41081</v>
      </c>
      <c r="E260" s="42">
        <v>0.56944444444444442</v>
      </c>
      <c r="F260" s="21" t="s">
        <v>337</v>
      </c>
      <c r="G260" s="22" t="str">
        <f t="shared" ref="G260:G273" si="187">IF(F260="no","0:00","1:00")</f>
        <v>1:00</v>
      </c>
      <c r="H260" s="38">
        <v>0.61701388888888886</v>
      </c>
      <c r="I260" s="48">
        <v>0.307466870540265</v>
      </c>
      <c r="J260" s="24">
        <f t="shared" si="145"/>
        <v>0.18971132949654546</v>
      </c>
      <c r="K260" s="38">
        <f t="shared" ref="K260" si="188">AVERAGE(J260:J261)</f>
        <v>0.15585438729376674</v>
      </c>
      <c r="L260" s="38">
        <f t="shared" ref="L260" si="189">K260*4</f>
        <v>0.62341754917506698</v>
      </c>
      <c r="M260" s="36">
        <v>14.95</v>
      </c>
    </row>
    <row r="261" spans="1:13" ht="16" thickBot="1" x14ac:dyDescent="0.25">
      <c r="A261" s="58"/>
      <c r="B261" s="58"/>
      <c r="C261" s="40" t="s">
        <v>481</v>
      </c>
      <c r="D261" s="27">
        <v>41264</v>
      </c>
      <c r="E261" s="42">
        <v>0.52500000000000002</v>
      </c>
      <c r="F261" s="29" t="s">
        <v>338</v>
      </c>
      <c r="G261" s="30" t="str">
        <f t="shared" si="187"/>
        <v>0:00</v>
      </c>
      <c r="H261" s="38">
        <v>0.39678240740740739</v>
      </c>
      <c r="I261" s="48">
        <v>0.307466870540265</v>
      </c>
      <c r="J261" s="32">
        <f t="shared" si="145"/>
        <v>0.12199744509098802</v>
      </c>
    </row>
    <row r="262" spans="1:13" x14ac:dyDescent="0.2">
      <c r="A262" s="57">
        <v>130</v>
      </c>
      <c r="B262" s="57" t="s">
        <v>482</v>
      </c>
      <c r="C262" s="40" t="s">
        <v>482</v>
      </c>
      <c r="D262" s="19">
        <v>41081</v>
      </c>
      <c r="E262" s="42">
        <v>0.53680555555555554</v>
      </c>
      <c r="F262" s="21" t="s">
        <v>337</v>
      </c>
      <c r="G262" s="22" t="str">
        <f t="shared" si="187"/>
        <v>1:00</v>
      </c>
      <c r="H262" s="38">
        <v>0.59958333333333336</v>
      </c>
      <c r="I262" s="48">
        <v>0.40313535559520774</v>
      </c>
      <c r="J262" s="24">
        <f t="shared" si="145"/>
        <v>0.24171324029229332</v>
      </c>
      <c r="K262" s="38">
        <f t="shared" ref="K262" si="190">AVERAGE(J262:J263)</f>
        <v>0.20415726254708699</v>
      </c>
      <c r="L262" s="38">
        <f t="shared" ref="L262" si="191">K262*4</f>
        <v>0.81662905018834797</v>
      </c>
      <c r="M262" s="36">
        <v>19.579999999999998</v>
      </c>
    </row>
    <row r="263" spans="1:13" ht="16" thickBot="1" x14ac:dyDescent="0.25">
      <c r="A263" s="58"/>
      <c r="B263" s="58"/>
      <c r="C263" s="40" t="s">
        <v>482</v>
      </c>
      <c r="D263" s="27">
        <v>41264</v>
      </c>
      <c r="E263" s="42">
        <v>0.49236111111111108</v>
      </c>
      <c r="F263" s="29" t="s">
        <v>338</v>
      </c>
      <c r="G263" s="30" t="str">
        <f t="shared" si="187"/>
        <v>0:00</v>
      </c>
      <c r="H263" s="38">
        <v>0.41326388888888888</v>
      </c>
      <c r="I263" s="48">
        <v>0.40313535559520774</v>
      </c>
      <c r="J263" s="32">
        <f t="shared" si="145"/>
        <v>0.16660128480188063</v>
      </c>
    </row>
    <row r="264" spans="1:13" x14ac:dyDescent="0.2">
      <c r="A264" s="57">
        <v>131</v>
      </c>
      <c r="B264" s="57" t="s">
        <v>483</v>
      </c>
      <c r="C264" s="40" t="s">
        <v>483</v>
      </c>
      <c r="D264" s="19">
        <v>41081</v>
      </c>
      <c r="E264" s="42">
        <v>0.52083333333333337</v>
      </c>
      <c r="F264" s="21" t="s">
        <v>338</v>
      </c>
      <c r="G264" s="22" t="str">
        <f t="shared" si="187"/>
        <v>0:00</v>
      </c>
      <c r="H264" s="38">
        <v>0.5988310185185185</v>
      </c>
      <c r="I264" s="48">
        <v>0.50912547528517105</v>
      </c>
      <c r="J264" s="24">
        <f t="shared" si="145"/>
        <v>0.30488012691874378</v>
      </c>
      <c r="K264" s="38">
        <f t="shared" ref="K264" si="192">AVERAGE(J264:J265)</f>
        <v>0.25782137639064917</v>
      </c>
      <c r="L264" s="38">
        <f t="shared" ref="L264" si="193">K264*4</f>
        <v>1.0312855055625967</v>
      </c>
      <c r="M264" s="36">
        <v>24.75</v>
      </c>
    </row>
    <row r="265" spans="1:13" ht="16" thickBot="1" x14ac:dyDescent="0.25">
      <c r="A265" s="58"/>
      <c r="B265" s="58"/>
      <c r="C265" s="40" t="s">
        <v>483</v>
      </c>
      <c r="D265" s="27">
        <v>41264</v>
      </c>
      <c r="E265" s="42">
        <v>0.5180555555555556</v>
      </c>
      <c r="F265" s="29" t="s">
        <v>338</v>
      </c>
      <c r="G265" s="30" t="str">
        <f t="shared" si="187"/>
        <v>0:00</v>
      </c>
      <c r="H265" s="38">
        <v>0.41396990740740741</v>
      </c>
      <c r="I265" s="48">
        <v>0.50912547528517105</v>
      </c>
      <c r="J265" s="32">
        <f t="shared" si="145"/>
        <v>0.21076262586255454</v>
      </c>
    </row>
    <row r="266" spans="1:13" x14ac:dyDescent="0.2">
      <c r="A266" s="57">
        <v>132</v>
      </c>
      <c r="B266" s="57" t="s">
        <v>484</v>
      </c>
      <c r="C266" s="40" t="s">
        <v>484</v>
      </c>
      <c r="D266" s="19">
        <v>41081</v>
      </c>
      <c r="E266" s="20">
        <v>0.54027777777777775</v>
      </c>
      <c r="F266" s="21" t="s">
        <v>337</v>
      </c>
      <c r="G266" s="22" t="str">
        <f t="shared" si="187"/>
        <v>1:00</v>
      </c>
      <c r="H266" s="23">
        <v>0.62892361111111106</v>
      </c>
      <c r="I266" s="37">
        <v>0.303841229193342</v>
      </c>
      <c r="J266" s="24">
        <f t="shared" si="145"/>
        <v>0.19109292306871539</v>
      </c>
      <c r="K266" s="38">
        <f t="shared" ref="K266" si="194">AVERAGE(J266:J267)</f>
        <v>0.15412557351685879</v>
      </c>
      <c r="L266" s="38">
        <f t="shared" ref="L266" si="195">K266*4</f>
        <v>0.61650229406743517</v>
      </c>
      <c r="M266" s="36">
        <v>14.78</v>
      </c>
    </row>
    <row r="267" spans="1:13" ht="16" thickBot="1" x14ac:dyDescent="0.25">
      <c r="A267" s="58"/>
      <c r="B267" s="58"/>
      <c r="C267" s="40" t="s">
        <v>484</v>
      </c>
      <c r="D267" s="27">
        <v>41264</v>
      </c>
      <c r="E267" s="28">
        <v>0.49583333333333335</v>
      </c>
      <c r="F267" s="29" t="s">
        <v>338</v>
      </c>
      <c r="G267" s="30" t="str">
        <f t="shared" si="187"/>
        <v>0:00</v>
      </c>
      <c r="H267" s="31">
        <v>0.38559027777777777</v>
      </c>
      <c r="I267" s="39">
        <v>0.303841229193342</v>
      </c>
      <c r="J267" s="32">
        <f t="shared" si="145"/>
        <v>0.11715822396500218</v>
      </c>
    </row>
    <row r="268" spans="1:13" x14ac:dyDescent="0.2">
      <c r="A268" s="57">
        <v>133</v>
      </c>
      <c r="B268" s="57" t="s">
        <v>485</v>
      </c>
      <c r="C268" s="40" t="s">
        <v>485</v>
      </c>
      <c r="D268" s="19">
        <v>41081</v>
      </c>
      <c r="E268" s="42">
        <v>6.1805555555555558E-2</v>
      </c>
      <c r="F268" s="21" t="s">
        <v>337</v>
      </c>
      <c r="G268" s="22" t="str">
        <f t="shared" si="187"/>
        <v>1:00</v>
      </c>
      <c r="H268" s="38">
        <v>0.62920138888888888</v>
      </c>
      <c r="I268" s="48">
        <v>0.40528634361233473</v>
      </c>
      <c r="J268" s="24">
        <f t="shared" si="145"/>
        <v>0.25500673029858045</v>
      </c>
      <c r="K268" s="38">
        <f t="shared" ref="K268" si="196">AVERAGE(J268:J269)</f>
        <v>0.20559134850709737</v>
      </c>
      <c r="L268" s="38">
        <f t="shared" ref="L268" si="197">K268*4</f>
        <v>0.82236539402838948</v>
      </c>
      <c r="M268" s="36">
        <v>19.73</v>
      </c>
    </row>
    <row r="269" spans="1:13" ht="16" thickBot="1" x14ac:dyDescent="0.25">
      <c r="A269" s="58"/>
      <c r="B269" s="58"/>
      <c r="C269" s="40" t="s">
        <v>485</v>
      </c>
      <c r="D269" s="27">
        <v>41264</v>
      </c>
      <c r="E269" s="42">
        <v>0.5180555555555556</v>
      </c>
      <c r="F269" s="29" t="s">
        <v>338</v>
      </c>
      <c r="G269" s="30" t="str">
        <f t="shared" si="187"/>
        <v>0:00</v>
      </c>
      <c r="H269" s="38">
        <v>0.38534722222222223</v>
      </c>
      <c r="I269" s="48">
        <v>0.40528634361233473</v>
      </c>
      <c r="J269" s="32">
        <f t="shared" si="145"/>
        <v>0.15617596671561426</v>
      </c>
    </row>
    <row r="270" spans="1:13" x14ac:dyDescent="0.2">
      <c r="A270" s="57">
        <v>134</v>
      </c>
      <c r="B270" s="57" t="s">
        <v>486</v>
      </c>
      <c r="C270" s="40" t="s">
        <v>486</v>
      </c>
      <c r="D270" s="19">
        <v>41081</v>
      </c>
      <c r="E270" s="42">
        <v>6.3194444444444442E-2</v>
      </c>
      <c r="F270" s="21" t="s">
        <v>337</v>
      </c>
      <c r="G270" s="22" t="str">
        <f t="shared" si="187"/>
        <v>1:00</v>
      </c>
      <c r="H270" s="38">
        <v>0.61567129629629636</v>
      </c>
      <c r="I270" s="48">
        <v>0.37465145754119145</v>
      </c>
      <c r="J270" s="24">
        <f t="shared" ref="J270:J273" si="198">H270*I270</f>
        <v>0.23066214852368216</v>
      </c>
      <c r="K270" s="38">
        <f t="shared" ref="K270" si="199">AVERAGE(J270:J271)</f>
        <v>0.18989495317560912</v>
      </c>
      <c r="L270" s="38">
        <f t="shared" ref="L270" si="200">K270*4</f>
        <v>0.75957981270243646</v>
      </c>
      <c r="M270" s="36">
        <v>18.22</v>
      </c>
    </row>
    <row r="271" spans="1:13" ht="16" thickBot="1" x14ac:dyDescent="0.25">
      <c r="A271" s="58"/>
      <c r="B271" s="58"/>
      <c r="C271" s="40" t="s">
        <v>486</v>
      </c>
      <c r="D271" s="27">
        <v>41264</v>
      </c>
      <c r="E271" s="42">
        <v>0.51874999999999993</v>
      </c>
      <c r="F271" s="29" t="s">
        <v>338</v>
      </c>
      <c r="G271" s="30" t="str">
        <f t="shared" si="187"/>
        <v>0:00</v>
      </c>
      <c r="H271" s="38">
        <v>0.39804398148148151</v>
      </c>
      <c r="I271" s="48">
        <v>0.37465145754119145</v>
      </c>
      <c r="J271" s="32">
        <f t="shared" si="198"/>
        <v>0.14912775782753607</v>
      </c>
    </row>
    <row r="272" spans="1:13" x14ac:dyDescent="0.2">
      <c r="A272" s="57"/>
      <c r="B272" s="57" t="s">
        <v>487</v>
      </c>
      <c r="C272" s="18" t="s">
        <v>487</v>
      </c>
      <c r="D272" s="19">
        <v>41081</v>
      </c>
      <c r="E272" s="20">
        <v>0.54375000000000007</v>
      </c>
      <c r="F272" s="21" t="s">
        <v>337</v>
      </c>
      <c r="G272" s="22" t="str">
        <f t="shared" si="187"/>
        <v>1:00</v>
      </c>
      <c r="H272" s="23">
        <v>0.62574074074074071</v>
      </c>
      <c r="I272" s="37">
        <v>0.40964467005076166</v>
      </c>
      <c r="J272" s="24">
        <f t="shared" si="198"/>
        <v>0.25633135927805994</v>
      </c>
      <c r="K272" s="38">
        <f t="shared" ref="K272" si="201">AVERAGE(J272:J273)</f>
        <v>0.20775717357586027</v>
      </c>
      <c r="L272" s="38">
        <f t="shared" ref="L272" si="202">K272*4</f>
        <v>0.83102869430344106</v>
      </c>
      <c r="M272" s="36">
        <v>19.93</v>
      </c>
    </row>
    <row r="273" spans="1:10" ht="16" thickBot="1" x14ac:dyDescent="0.25">
      <c r="A273" s="58"/>
      <c r="B273" s="58"/>
      <c r="C273" s="26" t="s">
        <v>487</v>
      </c>
      <c r="D273" s="27">
        <v>41264</v>
      </c>
      <c r="E273" s="28">
        <v>0.4993055555555555</v>
      </c>
      <c r="F273" s="29" t="s">
        <v>338</v>
      </c>
      <c r="G273" s="30" t="str">
        <f t="shared" si="187"/>
        <v>0:00</v>
      </c>
      <c r="H273" s="31">
        <v>0.38858796296296294</v>
      </c>
      <c r="I273" s="39">
        <v>0.40964467005076166</v>
      </c>
      <c r="J273" s="32">
        <f t="shared" si="198"/>
        <v>0.15918298787366056</v>
      </c>
    </row>
  </sheetData>
  <mergeCells count="270">
    <mergeCell ref="A268:A269"/>
    <mergeCell ref="B268:B269"/>
    <mergeCell ref="A270:A271"/>
    <mergeCell ref="B270:B271"/>
    <mergeCell ref="A272:A273"/>
    <mergeCell ref="B272:B273"/>
    <mergeCell ref="A262:A263"/>
    <mergeCell ref="B262:B263"/>
    <mergeCell ref="A264:A265"/>
    <mergeCell ref="B264:B265"/>
    <mergeCell ref="A266:A267"/>
    <mergeCell ref="B266:B267"/>
    <mergeCell ref="A256:A257"/>
    <mergeCell ref="B256:B257"/>
    <mergeCell ref="A258:A259"/>
    <mergeCell ref="B258:B259"/>
    <mergeCell ref="A260:A261"/>
    <mergeCell ref="B260:B261"/>
    <mergeCell ref="A250:A251"/>
    <mergeCell ref="B250:B251"/>
    <mergeCell ref="A252:A253"/>
    <mergeCell ref="B252:B253"/>
    <mergeCell ref="A254:A255"/>
    <mergeCell ref="B254:B255"/>
    <mergeCell ref="A244:A245"/>
    <mergeCell ref="B244:B245"/>
    <mergeCell ref="A246:A247"/>
    <mergeCell ref="B246:B247"/>
    <mergeCell ref="A248:A249"/>
    <mergeCell ref="B248:B249"/>
    <mergeCell ref="A238:A239"/>
    <mergeCell ref="B238:B239"/>
    <mergeCell ref="A240:A241"/>
    <mergeCell ref="B240:B241"/>
    <mergeCell ref="A242:A243"/>
    <mergeCell ref="B242:B243"/>
    <mergeCell ref="A232:A233"/>
    <mergeCell ref="B232:B233"/>
    <mergeCell ref="A234:A235"/>
    <mergeCell ref="B234:B235"/>
    <mergeCell ref="A236:A237"/>
    <mergeCell ref="B236:B237"/>
    <mergeCell ref="A226:A227"/>
    <mergeCell ref="B226:B227"/>
    <mergeCell ref="A228:A229"/>
    <mergeCell ref="B228:B229"/>
    <mergeCell ref="A230:A231"/>
    <mergeCell ref="B230:B231"/>
    <mergeCell ref="A220:A221"/>
    <mergeCell ref="B220:B221"/>
    <mergeCell ref="A222:A223"/>
    <mergeCell ref="B222:B223"/>
    <mergeCell ref="A224:A225"/>
    <mergeCell ref="B224:B225"/>
    <mergeCell ref="A214:A215"/>
    <mergeCell ref="B214:B215"/>
    <mergeCell ref="A216:A217"/>
    <mergeCell ref="B216:B217"/>
    <mergeCell ref="A218:A219"/>
    <mergeCell ref="B218:B219"/>
    <mergeCell ref="A208:A209"/>
    <mergeCell ref="B208:B209"/>
    <mergeCell ref="A210:A211"/>
    <mergeCell ref="B210:B211"/>
    <mergeCell ref="A212:A213"/>
    <mergeCell ref="B212:B213"/>
    <mergeCell ref="A202:A203"/>
    <mergeCell ref="B202:B203"/>
    <mergeCell ref="A204:A205"/>
    <mergeCell ref="B204:B205"/>
    <mergeCell ref="A206:A207"/>
    <mergeCell ref="B206:B207"/>
    <mergeCell ref="A196:A197"/>
    <mergeCell ref="B196:B197"/>
    <mergeCell ref="A198:A199"/>
    <mergeCell ref="B198:B199"/>
    <mergeCell ref="A200:A201"/>
    <mergeCell ref="B200:B201"/>
    <mergeCell ref="A190:A191"/>
    <mergeCell ref="B190:B191"/>
    <mergeCell ref="A192:A193"/>
    <mergeCell ref="B192:B193"/>
    <mergeCell ref="A194:A195"/>
    <mergeCell ref="B194:B195"/>
    <mergeCell ref="A184:A185"/>
    <mergeCell ref="B184:B185"/>
    <mergeCell ref="A186:A187"/>
    <mergeCell ref="B186:B187"/>
    <mergeCell ref="A188:A189"/>
    <mergeCell ref="B188:B189"/>
    <mergeCell ref="A178:A179"/>
    <mergeCell ref="B178:B179"/>
    <mergeCell ref="A180:A181"/>
    <mergeCell ref="B180:B181"/>
    <mergeCell ref="A182:A183"/>
    <mergeCell ref="B182:B183"/>
    <mergeCell ref="A172:A173"/>
    <mergeCell ref="B172:B173"/>
    <mergeCell ref="A174:A175"/>
    <mergeCell ref="B174:B175"/>
    <mergeCell ref="A176:A177"/>
    <mergeCell ref="B176:B177"/>
    <mergeCell ref="A166:A167"/>
    <mergeCell ref="B166:B167"/>
    <mergeCell ref="A168:A169"/>
    <mergeCell ref="B168:B169"/>
    <mergeCell ref="A170:A171"/>
    <mergeCell ref="B170:B171"/>
    <mergeCell ref="A160:A161"/>
    <mergeCell ref="B160:B161"/>
    <mergeCell ref="A162:A163"/>
    <mergeCell ref="B162:B163"/>
    <mergeCell ref="A164:A165"/>
    <mergeCell ref="B164:B165"/>
    <mergeCell ref="A154:A155"/>
    <mergeCell ref="B154:B155"/>
    <mergeCell ref="A156:A157"/>
    <mergeCell ref="B156:B157"/>
    <mergeCell ref="A158:A159"/>
    <mergeCell ref="B158:B159"/>
    <mergeCell ref="A148:A149"/>
    <mergeCell ref="B148:B149"/>
    <mergeCell ref="A150:A151"/>
    <mergeCell ref="B150:B151"/>
    <mergeCell ref="A152:A153"/>
    <mergeCell ref="B152:B153"/>
    <mergeCell ref="A142:A143"/>
    <mergeCell ref="B142:B143"/>
    <mergeCell ref="A144:A145"/>
    <mergeCell ref="B144:B145"/>
    <mergeCell ref="A146:A147"/>
    <mergeCell ref="B146:B147"/>
    <mergeCell ref="A136:A137"/>
    <mergeCell ref="B136:B137"/>
    <mergeCell ref="A138:A139"/>
    <mergeCell ref="B138:B139"/>
    <mergeCell ref="A140:A141"/>
    <mergeCell ref="B140:B141"/>
    <mergeCell ref="A130:A131"/>
    <mergeCell ref="B130:B131"/>
    <mergeCell ref="A132:A133"/>
    <mergeCell ref="B132:B133"/>
    <mergeCell ref="A134:A135"/>
    <mergeCell ref="B134:B135"/>
    <mergeCell ref="A124:A125"/>
    <mergeCell ref="B124:B125"/>
    <mergeCell ref="A126:A127"/>
    <mergeCell ref="B126:B127"/>
    <mergeCell ref="A128:A129"/>
    <mergeCell ref="B128:B129"/>
    <mergeCell ref="A118:A119"/>
    <mergeCell ref="B118:B119"/>
    <mergeCell ref="A120:A121"/>
    <mergeCell ref="B120:B121"/>
    <mergeCell ref="A122:A123"/>
    <mergeCell ref="B122:B123"/>
    <mergeCell ref="A112:A113"/>
    <mergeCell ref="B112:B113"/>
    <mergeCell ref="A114:A115"/>
    <mergeCell ref="B114:B115"/>
    <mergeCell ref="A116:A117"/>
    <mergeCell ref="B116:B117"/>
    <mergeCell ref="A106:A107"/>
    <mergeCell ref="B106:B107"/>
    <mergeCell ref="A108:A109"/>
    <mergeCell ref="B108:B109"/>
    <mergeCell ref="A110:A111"/>
    <mergeCell ref="B110:B111"/>
    <mergeCell ref="A100:A101"/>
    <mergeCell ref="B100:B101"/>
    <mergeCell ref="A102:A103"/>
    <mergeCell ref="B102:B103"/>
    <mergeCell ref="A104:A105"/>
    <mergeCell ref="B104:B105"/>
    <mergeCell ref="A94:A95"/>
    <mergeCell ref="B94:B95"/>
    <mergeCell ref="A96:A97"/>
    <mergeCell ref="B96:B97"/>
    <mergeCell ref="A98:A99"/>
    <mergeCell ref="B98:B99"/>
    <mergeCell ref="A88:A89"/>
    <mergeCell ref="B88:B89"/>
    <mergeCell ref="A90:A91"/>
    <mergeCell ref="B90:B91"/>
    <mergeCell ref="A92:A93"/>
    <mergeCell ref="B92:B93"/>
    <mergeCell ref="A82:A83"/>
    <mergeCell ref="B82:B83"/>
    <mergeCell ref="A84:A85"/>
    <mergeCell ref="B84:B85"/>
    <mergeCell ref="A86:A87"/>
    <mergeCell ref="B86:B87"/>
    <mergeCell ref="A76:A77"/>
    <mergeCell ref="B76:B77"/>
    <mergeCell ref="A78:A79"/>
    <mergeCell ref="B78:B79"/>
    <mergeCell ref="A80:A81"/>
    <mergeCell ref="B80:B81"/>
    <mergeCell ref="A70:A71"/>
    <mergeCell ref="B70:B71"/>
    <mergeCell ref="A72:A73"/>
    <mergeCell ref="B72:B73"/>
    <mergeCell ref="A74:A75"/>
    <mergeCell ref="B74:B75"/>
    <mergeCell ref="A64:A65"/>
    <mergeCell ref="B64:B65"/>
    <mergeCell ref="A66:A67"/>
    <mergeCell ref="B66:B67"/>
    <mergeCell ref="A68:A69"/>
    <mergeCell ref="B68:B69"/>
    <mergeCell ref="A58:A59"/>
    <mergeCell ref="B58:B59"/>
    <mergeCell ref="A60:A61"/>
    <mergeCell ref="B60:B61"/>
    <mergeCell ref="A62:A63"/>
    <mergeCell ref="B62:B63"/>
    <mergeCell ref="A52:A53"/>
    <mergeCell ref="B52:B53"/>
    <mergeCell ref="A54:A55"/>
    <mergeCell ref="B54:B55"/>
    <mergeCell ref="A56:A57"/>
    <mergeCell ref="B56:B57"/>
    <mergeCell ref="A46:A47"/>
    <mergeCell ref="B46:B47"/>
    <mergeCell ref="A48:A49"/>
    <mergeCell ref="B48:B49"/>
    <mergeCell ref="A50:A51"/>
    <mergeCell ref="B50:B51"/>
    <mergeCell ref="A40:A41"/>
    <mergeCell ref="B40:B41"/>
    <mergeCell ref="A42:A43"/>
    <mergeCell ref="B42:B43"/>
    <mergeCell ref="A44:A45"/>
    <mergeCell ref="B44:B45"/>
    <mergeCell ref="A34:A35"/>
    <mergeCell ref="B34:B35"/>
    <mergeCell ref="A36:A37"/>
    <mergeCell ref="B36:B37"/>
    <mergeCell ref="A38:A39"/>
    <mergeCell ref="B38:B39"/>
    <mergeCell ref="A30:A31"/>
    <mergeCell ref="B30:B31"/>
    <mergeCell ref="A32:A33"/>
    <mergeCell ref="B32:B33"/>
    <mergeCell ref="A22:A23"/>
    <mergeCell ref="B22:B23"/>
    <mergeCell ref="A24:A25"/>
    <mergeCell ref="B24:B25"/>
    <mergeCell ref="A26:A27"/>
    <mergeCell ref="B26:B27"/>
    <mergeCell ref="A20:A21"/>
    <mergeCell ref="B20:B21"/>
    <mergeCell ref="A10:A11"/>
    <mergeCell ref="B10:B11"/>
    <mergeCell ref="A12:A13"/>
    <mergeCell ref="B12:B13"/>
    <mergeCell ref="A14:A15"/>
    <mergeCell ref="B14:B15"/>
    <mergeCell ref="A28:A29"/>
    <mergeCell ref="B28:B29"/>
    <mergeCell ref="A4:A5"/>
    <mergeCell ref="B4:B5"/>
    <mergeCell ref="A6:A7"/>
    <mergeCell ref="B6:B7"/>
    <mergeCell ref="A8:A9"/>
    <mergeCell ref="B8:B9"/>
    <mergeCell ref="A16:A17"/>
    <mergeCell ref="B16:B17"/>
    <mergeCell ref="A18:A19"/>
    <mergeCell ref="B18:B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3207-7A6D-4745-B1E1-95446039B0D3}">
  <dimension ref="A1:M3"/>
  <sheetViews>
    <sheetView tabSelected="1" topLeftCell="E1" workbookViewId="0">
      <selection activeCell="L1" sqref="L1"/>
    </sheetView>
  </sheetViews>
  <sheetFormatPr baseColWidth="10" defaultRowHeight="15" x14ac:dyDescent="0.2"/>
  <cols>
    <col min="7" max="7" width="14.6640625" bestFit="1" customWidth="1"/>
    <col min="9" max="9" width="23.6640625" bestFit="1" customWidth="1"/>
    <col min="10" max="10" width="20.5" bestFit="1" customWidth="1"/>
    <col min="11" max="11" width="30" bestFit="1" customWidth="1"/>
    <col min="12" max="12" width="14.83203125" bestFit="1" customWidth="1"/>
    <col min="13" max="13" width="15.33203125" bestFit="1" customWidth="1"/>
  </cols>
  <sheetData>
    <row r="1" spans="1:13" ht="16" thickBot="1" x14ac:dyDescent="0.25">
      <c r="A1" s="18"/>
      <c r="B1" s="18"/>
      <c r="C1" s="18" t="s">
        <v>339</v>
      </c>
      <c r="D1" s="34" t="s">
        <v>340</v>
      </c>
      <c r="E1" s="34" t="s">
        <v>341</v>
      </c>
      <c r="F1" s="34" t="s">
        <v>342</v>
      </c>
      <c r="G1" s="34" t="s">
        <v>343</v>
      </c>
      <c r="H1" s="34" t="s">
        <v>344</v>
      </c>
      <c r="I1" s="35" t="s">
        <v>345</v>
      </c>
      <c r="J1" s="34" t="s">
        <v>346</v>
      </c>
      <c r="K1" s="25" t="s">
        <v>347</v>
      </c>
      <c r="L1" s="25" t="s">
        <v>348</v>
      </c>
      <c r="M1" s="36" t="s">
        <v>348</v>
      </c>
    </row>
    <row r="2" spans="1:13" x14ac:dyDescent="0.2">
      <c r="A2" s="57">
        <v>32</v>
      </c>
      <c r="B2" s="57" t="s">
        <v>383</v>
      </c>
      <c r="C2" s="18" t="s">
        <v>383</v>
      </c>
      <c r="D2" s="19">
        <v>41081</v>
      </c>
      <c r="E2" s="20">
        <v>0.55972222222222223</v>
      </c>
      <c r="F2" s="21" t="s">
        <v>337</v>
      </c>
      <c r="G2" s="22" t="str">
        <f t="shared" ref="G2:G3" si="0">IF(F2="no","0:00","1:00")</f>
        <v>1:00</v>
      </c>
      <c r="H2" s="23">
        <v>0.60096064814814809</v>
      </c>
      <c r="I2" s="37">
        <v>0.34478823231042344</v>
      </c>
      <c r="J2" s="24">
        <f t="shared" ref="J2:J3" si="1">H2*I2</f>
        <v>0.20720415956312632</v>
      </c>
      <c r="K2" s="38">
        <f t="shared" ref="K2:K3" si="2">AVERAGE(J2:J3)</f>
        <v>0.17462087348888317</v>
      </c>
      <c r="L2" s="38">
        <f t="shared" ref="L2" si="3">K2*4</f>
        <v>0.69848349395553266</v>
      </c>
      <c r="M2" s="36">
        <v>16.75</v>
      </c>
    </row>
    <row r="3" spans="1:13" ht="16" thickBot="1" x14ac:dyDescent="0.25">
      <c r="A3" s="58"/>
      <c r="B3" s="58"/>
      <c r="C3" s="26" t="s">
        <v>383</v>
      </c>
      <c r="D3" s="27">
        <v>41264</v>
      </c>
      <c r="E3" s="28">
        <v>0.51527777777777783</v>
      </c>
      <c r="F3" s="29" t="s">
        <v>338</v>
      </c>
      <c r="G3" s="30" t="str">
        <f t="shared" si="0"/>
        <v>0:00</v>
      </c>
      <c r="H3" s="31">
        <v>0.41195601851851849</v>
      </c>
      <c r="I3" s="39">
        <v>0.34478823231042344</v>
      </c>
      <c r="J3" s="32">
        <f t="shared" si="1"/>
        <v>0.14203758741464004</v>
      </c>
      <c r="K3" s="25"/>
      <c r="L3" s="25"/>
      <c r="M3" s="36"/>
    </row>
  </sheetData>
  <mergeCells count="2">
    <mergeCell ref="A2:A3"/>
    <mergeCell ref="B2: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final methodology</vt:lpstr>
      <vt:lpstr>HillshadeThreshold</vt:lpstr>
      <vt:lpstr>Sheet1</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Katy Waechter</cp:lastModifiedBy>
  <dcterms:created xsi:type="dcterms:W3CDTF">2015-06-18T16:30:21Z</dcterms:created>
  <dcterms:modified xsi:type="dcterms:W3CDTF">2019-02-14T19:08:35Z</dcterms:modified>
</cp:coreProperties>
</file>