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<sst xmlns="http://schemas.openxmlformats.org/spreadsheetml/2006/main" count="33" uniqueCount="23">
  <si>
    <t>S</t>
  </si>
  <si>
    <t>SLOC</t>
  </si>
  <si>
    <t>E</t>
  </si>
  <si>
    <t>man/month</t>
  </si>
  <si>
    <t>S (sloc)</t>
  </si>
  <si>
    <t>E (man/month)</t>
  </si>
  <si>
    <t>Salary (USD)</t>
  </si>
  <si>
    <t>P (sloc/man*month)</t>
  </si>
  <si>
    <t>t (months)</t>
  </si>
  <si>
    <t>Effort (man/month)</t>
  </si>
  <si>
    <t>Cost</t>
  </si>
  <si>
    <t>td</t>
  </si>
  <si>
    <t>a</t>
  </si>
  <si>
    <t>Cost1</t>
  </si>
  <si>
    <t>M2 eclipse</t>
  </si>
  <si>
    <t>Brackets.io</t>
  </si>
  <si>
    <t>Spring Boot</t>
  </si>
  <si>
    <t>B</t>
  </si>
  <si>
    <t>pandas</t>
  </si>
  <si>
    <t>Months</t>
  </si>
  <si>
    <t>Effort b=0.000005</t>
  </si>
  <si>
    <t>Effort b=0.00005</t>
  </si>
  <si>
    <t>Effort b=0.0005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</si>
</sst>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3.0"/>
      <color theme="1"/>
      <name val="Roboto"/>
    </font>
    <font>
      <b/>
      <sz val="13.0"/>
      <color theme="1"/>
      <name val="Roboto"/>
    </font>
    <font>
      <sz val="9.0"/>
      <color rgb="FF000000"/>
      <name val="&quot;Google Sans Mono&quot;"/>
    </font>
    <font>
      <u/>
      <sz val="13.0"/>
      <color rgb="FF0000FF"/>
      <name val="Roboto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b/>
      <sz val="13.0"/>
      <color rgb="FF000000"/>
      <name val="Roboto"/>
    </font>
    <font>
      <sz val="13.0"/>
      <color rgb="FF00000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2" fontId="5" numFmtId="0" xfId="0" applyFont="1"/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readingOrder="0"/>
    </xf>
    <xf borderId="1" fillId="5" fontId="7" numFmtId="0" xfId="0" applyAlignment="1" applyBorder="1" applyFont="1">
      <alignment readingOrder="0"/>
    </xf>
    <xf borderId="1" fillId="5" fontId="8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2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/>
    </xf>
    <xf borderId="1" fillId="9" fontId="9" numFmtId="0" xfId="0" applyAlignment="1" applyBorder="1" applyFill="1" applyFont="1">
      <alignment horizontal="center" readingOrder="0"/>
    </xf>
    <xf borderId="1" fillId="2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/>
    </xf>
    <xf borderId="0" fillId="10" fontId="1" numFmtId="0" xfId="0" applyFill="1" applyFont="1"/>
    <xf borderId="0" fillId="10" fontId="2" numFmtId="0" xfId="0" applyAlignment="1" applyFont="1">
      <alignment vertical="bottom"/>
    </xf>
    <xf borderId="0" fillId="2" fontId="0" numFmtId="0" xfId="0" applyAlignment="1" applyFont="1">
      <alignment horizontal="center" readingOrder="0"/>
    </xf>
    <xf borderId="0" fillId="0" fontId="0" numFmtId="0" xfId="0" applyAlignment="1" applyFont="1">
      <alignment horizontal="center" vertical="bottom"/>
    </xf>
    <xf borderId="0" fillId="2" fontId="0" numFmtId="0" xfId="0" applyAlignment="1" applyFont="1">
      <alignment horizontal="center" vertical="bottom"/>
    </xf>
    <xf borderId="0" fillId="11" fontId="1" numFmtId="0" xfId="0" applyFill="1" applyFont="1"/>
    <xf borderId="0" fillId="11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Effort b=0.000005, Effort b=0.00005 и Effort b=0.0005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'Лист1'!$B$11:$B$12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'Лист1'!$A$13:$A$38</c:f>
            </c:strRef>
          </c:cat>
          <c:val>
            <c:numRef>
              <c:f>'Лист1'!$B$13:$B$38</c:f>
              <c:numCache/>
            </c:numRef>
          </c:val>
          <c:smooth val="0"/>
        </c:ser>
        <c:ser>
          <c:idx val="1"/>
          <c:order val="1"/>
          <c:tx>
            <c:strRef>
              <c:f>'Лист1'!$C$11:$C$12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'Лист1'!$A$13:$A$38</c:f>
            </c:strRef>
          </c:cat>
          <c:val>
            <c:numRef>
              <c:f>'Лист1'!$C$13:$C$38</c:f>
              <c:numCache/>
            </c:numRef>
          </c:val>
          <c:smooth val="0"/>
        </c:ser>
        <c:ser>
          <c:idx val="2"/>
          <c:order val="2"/>
          <c:tx>
            <c:strRef>
              <c:f>'Лист1'!$D$11:$D$12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'Лист1'!$A$13:$A$38</c:f>
            </c:strRef>
          </c:cat>
          <c:val>
            <c:numRef>
              <c:f>'Лист1'!$D$13:$D$38</c:f>
              <c:numCache/>
            </c:numRef>
          </c:val>
          <c:smooth val="0"/>
        </c:ser>
        <c:axId val="1939253968"/>
        <c:axId val="870277951"/>
      </c:lineChart>
      <c:catAx>
        <c:axId val="1939253968"/>
        <c:scaling>
          <c:orientation val="minMax"/>
          <c:max val="8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0277951"/>
      </c:catAx>
      <c:valAx>
        <c:axId val="870277951"/>
        <c:scaling>
          <c:orientation val="minMax"/>
          <c:max val="7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253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Effort b=0.000005, Effort b=0.00005 и Effort b=0.0005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'Лист1'!$L$12:$L$58</c:f>
            </c:strRef>
          </c:cat>
          <c:val>
            <c:numRef>
              <c:f>'Лист1'!$M$12:$M$58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'Лист1'!$L$12:$L$58</c:f>
            </c:strRef>
          </c:cat>
          <c:val>
            <c:numRef>
              <c:f>'Лист1'!$N$12:$N$58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'Лист1'!$L$12:$L$58</c:f>
            </c:strRef>
          </c:cat>
          <c:val>
            <c:numRef>
              <c:f>'Лист1'!$O$12:$O$58</c:f>
              <c:numCache/>
            </c:numRef>
          </c:val>
          <c:smooth val="0"/>
        </c:ser>
        <c:axId val="1789398708"/>
        <c:axId val="1621740256"/>
      </c:lineChart>
      <c:catAx>
        <c:axId val="1789398708"/>
        <c:scaling>
          <c:orientation val="minMax"/>
          <c:max val="6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740256"/>
      </c:catAx>
      <c:valAx>
        <c:axId val="1621740256"/>
        <c:scaling>
          <c:orientation val="minMax"/>
          <c:max val="20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9398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Effort b=0.000005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'Лист1'!$F$12:$F$51</c:f>
            </c:strRef>
          </c:cat>
          <c:val>
            <c:numRef>
              <c:f>'Лист1'!$G$12:$G$51</c:f>
              <c:numCache/>
            </c:numRef>
          </c:val>
          <c:smooth val="0"/>
        </c:ser>
        <c:ser>
          <c:idx val="1"/>
          <c:order val="1"/>
          <c:tx>
            <c:v>Effort b=0.00005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'Лист1'!$F$12:$F$51</c:f>
            </c:strRef>
          </c:cat>
          <c:val>
            <c:numRef>
              <c:f>'Лист1'!$H$12:$H$51</c:f>
              <c:numCache/>
            </c:numRef>
          </c:val>
          <c:smooth val="0"/>
        </c:ser>
        <c:ser>
          <c:idx val="2"/>
          <c:order val="2"/>
          <c:tx>
            <c:v>Effort b=0.0005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'Лист1'!$F$12:$F$51</c:f>
            </c:strRef>
          </c:cat>
          <c:val>
            <c:numRef>
              <c:f>'Лист1'!$I$12:$I$51</c:f>
              <c:numCache/>
            </c:numRef>
          </c:val>
          <c:smooth val="0"/>
        </c:ser>
        <c:axId val="1763974253"/>
        <c:axId val="591198011"/>
      </c:lineChart>
      <c:catAx>
        <c:axId val="1763974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198011"/>
      </c:catAx>
      <c:valAx>
        <c:axId val="591198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39742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39</xdr:row>
      <xdr:rowOff>180975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428625</xdr:colOff>
      <xdr:row>59</xdr:row>
      <xdr:rowOff>104775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0</xdr:colOff>
      <xdr:row>52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rackets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0.63"/>
    <col customWidth="1" min="3" max="3" width="15.63"/>
    <col customWidth="1" min="4" max="4" width="13.38"/>
    <col customWidth="1" min="5" max="5" width="20.75"/>
    <col customWidth="1" min="6" max="6" width="13.63"/>
    <col customWidth="1" min="7" max="7" width="19.88"/>
    <col customWidth="1" min="8" max="8" width="17.63"/>
    <col customWidth="1" min="9" max="9" width="16.38"/>
    <col customWidth="1" min="10" max="10" width="16.25"/>
    <col customWidth="1" min="13" max="13" width="16.0"/>
    <col customWidth="1" min="14" max="14" width="15.5"/>
    <col customWidth="1" min="15" max="15" width="17.13"/>
  </cols>
  <sheetData>
    <row r="1">
      <c r="M1" s="1"/>
      <c r="N1" s="1"/>
      <c r="O1" s="1"/>
      <c r="P1" s="1"/>
      <c r="Q1" s="2"/>
      <c r="R1" s="2"/>
      <c r="S1" s="2"/>
      <c r="T1" s="3"/>
      <c r="U1" s="3"/>
      <c r="V1" s="3"/>
      <c r="W1" s="3"/>
      <c r="X1" s="3"/>
      <c r="Y1" s="3"/>
    </row>
    <row r="2">
      <c r="A2" s="4" t="s">
        <v>0</v>
      </c>
      <c r="B2" s="4">
        <v>160000.0</v>
      </c>
      <c r="D2" s="4" t="s">
        <v>1</v>
      </c>
      <c r="J2" s="1"/>
      <c r="K2" s="2"/>
      <c r="L2" s="2"/>
      <c r="M2" s="2"/>
      <c r="N2" s="2"/>
      <c r="O2" s="2"/>
      <c r="P2" s="2"/>
      <c r="Q2" s="2"/>
      <c r="R2" s="2"/>
      <c r="S2" s="2"/>
      <c r="T2" s="1"/>
      <c r="U2" s="2"/>
      <c r="V2" s="3"/>
      <c r="W2" s="3"/>
      <c r="X2" s="3"/>
      <c r="Y2" s="3"/>
    </row>
    <row r="3">
      <c r="B3" s="4" t="s">
        <v>2</v>
      </c>
      <c r="D3" s="4" t="s">
        <v>3</v>
      </c>
      <c r="J3" s="1"/>
      <c r="K3" s="2"/>
      <c r="M3" s="1"/>
      <c r="N3" s="2"/>
      <c r="O3" s="2"/>
      <c r="P3" s="2"/>
      <c r="Q3" s="2"/>
      <c r="R3" s="2"/>
      <c r="S3" s="2"/>
      <c r="T3" s="1"/>
      <c r="U3" s="2"/>
      <c r="V3" s="3"/>
      <c r="W3" s="3"/>
      <c r="X3" s="3"/>
      <c r="Y3" s="3"/>
    </row>
    <row r="4">
      <c r="J4" s="1"/>
      <c r="K4" s="2"/>
      <c r="M4" s="1"/>
      <c r="N4" s="2"/>
      <c r="O4" s="2"/>
      <c r="P4" s="2"/>
      <c r="Q4" s="2"/>
      <c r="R4" s="2"/>
      <c r="S4" s="2"/>
      <c r="T4" s="2"/>
      <c r="U4" s="2"/>
      <c r="V4" s="3"/>
      <c r="W4" s="3"/>
      <c r="X4" s="3"/>
      <c r="Y4" s="3"/>
    </row>
    <row r="5">
      <c r="A5" s="5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7" t="s">
        <v>10</v>
      </c>
      <c r="I5" s="7" t="s">
        <v>11</v>
      </c>
      <c r="J5" s="7" t="s">
        <v>12</v>
      </c>
      <c r="K5" s="8" t="s">
        <v>13</v>
      </c>
      <c r="L5" s="8"/>
      <c r="M5" s="9">
        <f t="shared" ref="M5:M7" si="1">-J6*F6*F6</f>
        <v>-0.5</v>
      </c>
      <c r="N5" s="2"/>
      <c r="O5" s="2"/>
      <c r="P5" s="2"/>
      <c r="Q5" s="2"/>
      <c r="R5" s="2"/>
      <c r="S5" s="2"/>
      <c r="T5" s="2"/>
      <c r="U5" s="2"/>
      <c r="V5" s="3"/>
      <c r="W5" s="3"/>
      <c r="X5" s="3"/>
      <c r="Y5" s="3"/>
    </row>
    <row r="6" ht="1.5" customHeight="1">
      <c r="A6" s="10" t="s">
        <v>14</v>
      </c>
      <c r="B6" s="10">
        <v>160860.0</v>
      </c>
      <c r="C6" s="5">
        <f t="shared" ref="C6:C8" si="2">3.6*(B6/1000)^1.2</f>
        <v>1599.706016</v>
      </c>
      <c r="D6" s="10">
        <v>2000.0</v>
      </c>
      <c r="E6" s="5">
        <f t="shared" ref="E6:E8" si="3">B6/C6</f>
        <v>100.5559762</v>
      </c>
      <c r="F6" s="5">
        <f t="shared" ref="F6:F8" si="4">2.5*(C6^0.32)</f>
        <v>26.49920626</v>
      </c>
      <c r="G6" s="5">
        <f t="shared" ref="G6:G8" si="5">(B6/((E6*F6)^(1.33333)))^3*0.0005</f>
        <v>0.04128434949</v>
      </c>
      <c r="H6" s="11">
        <f t="shared" ref="H6:H8" si="6">G6*D6</f>
        <v>82.56869898</v>
      </c>
      <c r="I6" s="9">
        <f t="shared" ref="I6:I8" si="7">F6*0.8</f>
        <v>21.19936501</v>
      </c>
      <c r="J6" s="12">
        <f t="shared" ref="J6:J8" si="8">1/(2*F6*F6)</f>
        <v>0.0007120398058</v>
      </c>
      <c r="K6" s="12">
        <f>ABS(EXP(-J6*F6*F6))</f>
        <v>0.6065306597</v>
      </c>
      <c r="M6" s="9">
        <f t="shared" si="1"/>
        <v>-0.5</v>
      </c>
      <c r="N6" s="2"/>
      <c r="O6" s="2"/>
      <c r="P6" s="2"/>
      <c r="Q6" s="2"/>
      <c r="R6" s="2"/>
      <c r="S6" s="2"/>
      <c r="T6" s="2"/>
      <c r="U6" s="2"/>
      <c r="V6" s="3"/>
      <c r="W6" s="3"/>
      <c r="X6" s="3"/>
      <c r="Y6" s="3"/>
    </row>
    <row r="7">
      <c r="A7" s="13" t="s">
        <v>15</v>
      </c>
      <c r="B7" s="10">
        <v>420687.0</v>
      </c>
      <c r="C7" s="5">
        <f t="shared" si="2"/>
        <v>5070.530634</v>
      </c>
      <c r="D7" s="10">
        <v>9320.0</v>
      </c>
      <c r="E7" s="5">
        <f t="shared" si="3"/>
        <v>82.96705619</v>
      </c>
      <c r="F7" s="5">
        <f t="shared" si="4"/>
        <v>38.33161347</v>
      </c>
      <c r="G7" s="5">
        <f t="shared" si="5"/>
        <v>0.3639411642</v>
      </c>
      <c r="H7" s="11">
        <f t="shared" si="6"/>
        <v>3391.931651</v>
      </c>
      <c r="I7" s="9">
        <f t="shared" si="7"/>
        <v>30.66529078</v>
      </c>
      <c r="J7" s="12">
        <f t="shared" si="8"/>
        <v>0.000340295185</v>
      </c>
      <c r="K7" s="12">
        <f t="shared" ref="K7:K8" si="9">ABS(1 - EXP(-J7*F7*F7))</f>
        <v>0.3934693403</v>
      </c>
      <c r="M7" s="9">
        <f t="shared" si="1"/>
        <v>-0.5</v>
      </c>
      <c r="N7" s="2"/>
      <c r="O7" s="2"/>
      <c r="P7" s="2"/>
      <c r="Q7" s="2"/>
      <c r="R7" s="2"/>
      <c r="S7" s="2"/>
      <c r="T7" s="2"/>
      <c r="U7" s="2"/>
      <c r="V7" s="3"/>
      <c r="W7" s="3"/>
      <c r="X7" s="3"/>
      <c r="Y7" s="3"/>
    </row>
    <row r="8">
      <c r="A8" s="14" t="s">
        <v>16</v>
      </c>
      <c r="B8" s="15">
        <v>681057.0</v>
      </c>
      <c r="C8" s="16">
        <f t="shared" si="2"/>
        <v>9039.047196</v>
      </c>
      <c r="D8" s="17">
        <v>3000.0</v>
      </c>
      <c r="E8" s="18">
        <f t="shared" si="3"/>
        <v>75.3461051</v>
      </c>
      <c r="F8" s="19">
        <f t="shared" si="4"/>
        <v>46.12105765</v>
      </c>
      <c r="G8" s="16">
        <f t="shared" si="5"/>
        <v>1.083217174</v>
      </c>
      <c r="H8" s="11">
        <f t="shared" si="6"/>
        <v>3249.651523</v>
      </c>
      <c r="I8" s="9">
        <f t="shared" si="7"/>
        <v>36.89684612</v>
      </c>
      <c r="J8" s="12">
        <f t="shared" si="8"/>
        <v>0.0002350560796</v>
      </c>
      <c r="K8" s="12">
        <f t="shared" si="9"/>
        <v>0.3934693403</v>
      </c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>
      <c r="J9" s="2"/>
      <c r="K9" s="2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</row>
    <row r="10">
      <c r="A10" s="20" t="s">
        <v>17</v>
      </c>
      <c r="B10" s="21">
        <v>5.0E-6</v>
      </c>
      <c r="C10" s="21">
        <v>5.0E-5</v>
      </c>
      <c r="D10" s="22">
        <v>5.0E-4</v>
      </c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</row>
    <row r="11">
      <c r="A11" s="14" t="s">
        <v>14</v>
      </c>
      <c r="B11" s="1"/>
      <c r="C11" s="1"/>
      <c r="F11" s="14" t="s">
        <v>18</v>
      </c>
      <c r="G11" s="1"/>
      <c r="J11" s="1"/>
      <c r="L11" s="14" t="s">
        <v>16</v>
      </c>
      <c r="M11" s="23"/>
      <c r="N11" s="23"/>
      <c r="O11" s="23"/>
      <c r="P11" s="2"/>
      <c r="Q11" s="2"/>
      <c r="R11" s="2"/>
      <c r="S11" s="3"/>
      <c r="T11" s="3"/>
      <c r="U11" s="2"/>
      <c r="V11" s="2"/>
      <c r="W11" s="2"/>
      <c r="X11" s="2"/>
      <c r="Y11" s="3"/>
    </row>
    <row r="12">
      <c r="A12" s="24" t="s">
        <v>19</v>
      </c>
      <c r="B12" s="24" t="s">
        <v>20</v>
      </c>
      <c r="C12" s="24" t="s">
        <v>21</v>
      </c>
      <c r="D12" s="24" t="s">
        <v>22</v>
      </c>
      <c r="E12" s="25"/>
      <c r="F12" s="26" t="s">
        <v>19</v>
      </c>
      <c r="G12" s="26" t="s">
        <v>20</v>
      </c>
      <c r="H12" s="26" t="s">
        <v>21</v>
      </c>
      <c r="I12" s="26" t="s">
        <v>22</v>
      </c>
      <c r="L12" s="24" t="s">
        <v>19</v>
      </c>
      <c r="M12" s="24" t="s">
        <v>20</v>
      </c>
      <c r="N12" s="24" t="s">
        <v>21</v>
      </c>
      <c r="O12" s="24" t="s">
        <v>22</v>
      </c>
      <c r="P12" s="1"/>
      <c r="Q12" s="1"/>
      <c r="R12" s="1"/>
      <c r="S12" s="1"/>
      <c r="T12" s="1"/>
      <c r="U12" s="2"/>
      <c r="V12" s="2"/>
      <c r="W12" s="2"/>
      <c r="X12" s="2"/>
      <c r="Y12" s="3"/>
    </row>
    <row r="13">
      <c r="A13" s="24">
        <v>1.0</v>
      </c>
      <c r="B13" s="27">
        <f>($B$6/(($E$6*$A$13)^(1.33333)))^3*$B$10</f>
        <v>203.5647968</v>
      </c>
      <c r="C13" s="27">
        <f t="shared" ref="C13:C38" si="10">($B$6/(($E$6*A13)^(1.33333)))^3*$C$10</f>
        <v>2035.647968</v>
      </c>
      <c r="D13" s="28">
        <f t="shared" ref="D13:D38" si="11">($B$6/(($E$6*A13)^(1.33333)))^3*$D$10</f>
        <v>20356.47968</v>
      </c>
      <c r="E13" s="25"/>
      <c r="F13" s="29">
        <v>1.0</v>
      </c>
      <c r="G13" s="30">
        <f t="shared" ref="G13:G51" si="12">($B$7/(($E$7*F13)^(1.33333)))^3*$B$10</f>
        <v>7856.764668</v>
      </c>
      <c r="H13" s="30">
        <f>($B$7/(($E$7*F13)^(1.33333)))^3*$C$10</f>
        <v>78567.64668</v>
      </c>
      <c r="I13" s="30">
        <f t="shared" ref="I13:I51" si="13">($B$7/(($E$7*F13)^(1.33333)))^3*$D$10</f>
        <v>785676.4668</v>
      </c>
      <c r="L13" s="24">
        <v>1.0</v>
      </c>
      <c r="M13" s="27">
        <f t="shared" ref="M13:M58" si="14">($B$8/(($E$8*L13)^(1.33333)))^3*$B$10</f>
        <v>49011.26703</v>
      </c>
      <c r="N13" s="27">
        <f t="shared" ref="N13:N58" si="15">($B$8/(($E$8*L13)^(1.33333)))^3*$C$10</f>
        <v>490112.6703</v>
      </c>
      <c r="O13" s="27">
        <f t="shared" ref="O13:O58" si="16">($B$8/(($E$8*L13)^(1.33333)))^3*$D$10</f>
        <v>4901126.703</v>
      </c>
      <c r="P13" s="1"/>
      <c r="Q13" s="2"/>
      <c r="R13" s="2"/>
      <c r="S13" s="2"/>
      <c r="T13" s="2"/>
      <c r="U13" s="2"/>
      <c r="V13" s="2"/>
      <c r="W13" s="2"/>
      <c r="X13" s="2"/>
      <c r="Y13" s="3"/>
    </row>
    <row r="14">
      <c r="A14" s="24">
        <v>2.0</v>
      </c>
      <c r="B14" s="27">
        <f t="shared" ref="B14:B38" si="17">($B$6/(($E$6*A14)^(1.33333)))^3*$B$10</f>
        <v>12.72288799</v>
      </c>
      <c r="C14" s="27">
        <f t="shared" si="10"/>
        <v>127.2288799</v>
      </c>
      <c r="D14" s="28">
        <f t="shared" si="11"/>
        <v>1272.288799</v>
      </c>
      <c r="E14" s="25"/>
      <c r="F14" s="29">
        <v>2.0</v>
      </c>
      <c r="G14" s="30">
        <f t="shared" si="12"/>
        <v>491.0511955</v>
      </c>
      <c r="H14" s="30">
        <f t="shared" ref="H14:H51" si="18">($B$7/(($E$7*F14)^(1.33333)))^3*$B$10</f>
        <v>491.0511955</v>
      </c>
      <c r="I14" s="30">
        <f t="shared" si="13"/>
        <v>49105.11955</v>
      </c>
      <c r="L14" s="24">
        <v>2.0</v>
      </c>
      <c r="M14" s="27">
        <f t="shared" si="14"/>
        <v>3063.225422</v>
      </c>
      <c r="N14" s="27">
        <f t="shared" si="15"/>
        <v>30632.25422</v>
      </c>
      <c r="O14" s="27">
        <f t="shared" si="16"/>
        <v>306322.5422</v>
      </c>
      <c r="P14" s="2"/>
      <c r="Q14" s="2"/>
      <c r="R14" s="2"/>
      <c r="S14" s="2"/>
      <c r="T14" s="2"/>
      <c r="U14" s="2"/>
      <c r="V14" s="2"/>
      <c r="W14" s="2"/>
      <c r="X14" s="2"/>
      <c r="Y14" s="3"/>
    </row>
    <row r="15">
      <c r="A15" s="24">
        <v>3.0</v>
      </c>
      <c r="B15" s="27">
        <f t="shared" si="17"/>
        <v>2.51317325</v>
      </c>
      <c r="C15" s="27">
        <f t="shared" si="10"/>
        <v>25.1317325</v>
      </c>
      <c r="D15" s="28">
        <f t="shared" si="11"/>
        <v>251.317325</v>
      </c>
      <c r="E15" s="25"/>
      <c r="F15" s="29">
        <v>3.0</v>
      </c>
      <c r="G15" s="30">
        <f t="shared" si="12"/>
        <v>96.9981603</v>
      </c>
      <c r="H15" s="30">
        <f t="shared" si="18"/>
        <v>96.9981603</v>
      </c>
      <c r="I15" s="30">
        <f t="shared" si="13"/>
        <v>9699.81603</v>
      </c>
      <c r="L15" s="24">
        <v>3.0</v>
      </c>
      <c r="M15" s="27">
        <f t="shared" si="14"/>
        <v>605.0840182</v>
      </c>
      <c r="N15" s="27">
        <f t="shared" si="15"/>
        <v>6050.840182</v>
      </c>
      <c r="O15" s="27">
        <f t="shared" si="16"/>
        <v>60508.40182</v>
      </c>
      <c r="P15" s="2"/>
      <c r="Q15" s="2"/>
      <c r="R15" s="2"/>
      <c r="S15" s="2"/>
      <c r="T15" s="2"/>
      <c r="U15" s="2"/>
      <c r="V15" s="2"/>
      <c r="W15" s="3"/>
      <c r="X15" s="3"/>
      <c r="Y15" s="3"/>
    </row>
    <row r="16">
      <c r="A16" s="24">
        <v>4.0</v>
      </c>
      <c r="B16" s="27">
        <f t="shared" si="17"/>
        <v>0.7951860111</v>
      </c>
      <c r="C16" s="27">
        <f t="shared" si="10"/>
        <v>7.951860111</v>
      </c>
      <c r="D16" s="28">
        <f t="shared" si="11"/>
        <v>79.51860111</v>
      </c>
      <c r="E16" s="25"/>
      <c r="F16" s="29">
        <v>4.0</v>
      </c>
      <c r="G16" s="30">
        <f t="shared" si="12"/>
        <v>30.69091245</v>
      </c>
      <c r="H16" s="30">
        <f t="shared" si="18"/>
        <v>30.69091245</v>
      </c>
      <c r="I16" s="30">
        <f t="shared" si="13"/>
        <v>3069.091245</v>
      </c>
      <c r="L16" s="24">
        <v>4.0</v>
      </c>
      <c r="M16" s="27">
        <f t="shared" si="14"/>
        <v>191.4529159</v>
      </c>
      <c r="N16" s="27">
        <f t="shared" si="15"/>
        <v>1914.529159</v>
      </c>
      <c r="O16" s="27">
        <f t="shared" si="16"/>
        <v>19145.29159</v>
      </c>
      <c r="P16" s="2"/>
      <c r="Q16" s="2"/>
      <c r="R16" s="2"/>
      <c r="S16" s="2"/>
      <c r="T16" s="2"/>
      <c r="U16" s="2"/>
      <c r="V16" s="2"/>
      <c r="W16" s="3"/>
      <c r="X16" s="3"/>
      <c r="Y16" s="3"/>
    </row>
    <row r="17">
      <c r="A17" s="24">
        <v>5.0</v>
      </c>
      <c r="B17" s="27">
        <f t="shared" si="17"/>
        <v>0.325708917</v>
      </c>
      <c r="C17" s="27">
        <f t="shared" si="10"/>
        <v>3.25708917</v>
      </c>
      <c r="D17" s="28">
        <f t="shared" si="11"/>
        <v>32.5708917</v>
      </c>
      <c r="E17" s="25"/>
      <c r="F17" s="29">
        <v>5.0</v>
      </c>
      <c r="G17" s="30">
        <f t="shared" si="12"/>
        <v>12.57102579</v>
      </c>
      <c r="H17" s="30">
        <f t="shared" si="18"/>
        <v>12.57102579</v>
      </c>
      <c r="I17" s="30">
        <f t="shared" si="13"/>
        <v>1257.102579</v>
      </c>
      <c r="L17" s="24">
        <v>5.0</v>
      </c>
      <c r="M17" s="27">
        <f t="shared" si="14"/>
        <v>78.41928934</v>
      </c>
      <c r="N17" s="27">
        <f t="shared" si="15"/>
        <v>784.1928934</v>
      </c>
      <c r="O17" s="27">
        <f t="shared" si="16"/>
        <v>7841.928934</v>
      </c>
      <c r="P17" s="2"/>
      <c r="Q17" s="2"/>
      <c r="R17" s="2"/>
      <c r="S17" s="2"/>
      <c r="T17" s="2"/>
      <c r="U17" s="2"/>
      <c r="V17" s="2"/>
      <c r="W17" s="3"/>
      <c r="X17" s="3"/>
      <c r="Y17" s="3"/>
    </row>
    <row r="18">
      <c r="A18" s="24">
        <v>6.0</v>
      </c>
      <c r="B18" s="27">
        <f t="shared" si="17"/>
        <v>0.1570744169</v>
      </c>
      <c r="C18" s="27">
        <f t="shared" si="10"/>
        <v>1.570744169</v>
      </c>
      <c r="D18" s="28">
        <f t="shared" si="11"/>
        <v>15.70744169</v>
      </c>
      <c r="E18" s="25"/>
      <c r="F18" s="29">
        <v>6.0</v>
      </c>
      <c r="G18" s="30">
        <f t="shared" si="12"/>
        <v>6.06242704</v>
      </c>
      <c r="H18" s="30">
        <f t="shared" si="18"/>
        <v>6.06242704</v>
      </c>
      <c r="I18" s="30">
        <f t="shared" si="13"/>
        <v>606.242704</v>
      </c>
      <c r="L18" s="24">
        <v>6.0</v>
      </c>
      <c r="M18" s="27">
        <f t="shared" si="14"/>
        <v>37.81801327</v>
      </c>
      <c r="N18" s="27">
        <f t="shared" si="15"/>
        <v>378.1801327</v>
      </c>
      <c r="O18" s="27">
        <f t="shared" si="16"/>
        <v>3781.801327</v>
      </c>
      <c r="P18" s="2"/>
      <c r="Q18" s="2"/>
      <c r="R18" s="2"/>
      <c r="S18" s="2"/>
      <c r="T18" s="2"/>
      <c r="U18" s="2"/>
      <c r="V18" s="2"/>
      <c r="W18" s="3"/>
      <c r="X18" s="3"/>
      <c r="Y18" s="3"/>
    </row>
    <row r="19">
      <c r="A19" s="24">
        <v>7.0</v>
      </c>
      <c r="B19" s="27">
        <f t="shared" si="17"/>
        <v>0.08478498877</v>
      </c>
      <c r="C19" s="27">
        <f t="shared" si="10"/>
        <v>0.8478498877</v>
      </c>
      <c r="D19" s="28">
        <f t="shared" si="11"/>
        <v>8.478498877</v>
      </c>
      <c r="E19" s="25"/>
      <c r="F19" s="29">
        <v>7.0</v>
      </c>
      <c r="G19" s="30">
        <f t="shared" si="12"/>
        <v>3.272352168</v>
      </c>
      <c r="H19" s="30">
        <f t="shared" si="18"/>
        <v>3.272352168</v>
      </c>
      <c r="I19" s="30">
        <f t="shared" si="13"/>
        <v>327.2352168</v>
      </c>
      <c r="L19" s="24">
        <v>7.0</v>
      </c>
      <c r="M19" s="27">
        <f t="shared" si="14"/>
        <v>20.41325312</v>
      </c>
      <c r="N19" s="27">
        <f t="shared" si="15"/>
        <v>204.1325312</v>
      </c>
      <c r="O19" s="27">
        <f t="shared" si="16"/>
        <v>2041.325312</v>
      </c>
      <c r="P19" s="2"/>
      <c r="Q19" s="2"/>
      <c r="R19" s="2"/>
      <c r="S19" s="2"/>
      <c r="T19" s="2"/>
      <c r="U19" s="2"/>
      <c r="V19" s="2"/>
      <c r="W19" s="3"/>
      <c r="X19" s="3"/>
      <c r="Y19" s="3"/>
    </row>
    <row r="20">
      <c r="A20" s="24">
        <v>8.0</v>
      </c>
      <c r="B20" s="27">
        <f t="shared" si="17"/>
        <v>0.04969947018</v>
      </c>
      <c r="C20" s="27">
        <f t="shared" si="10"/>
        <v>0.4969947018</v>
      </c>
      <c r="D20" s="28">
        <f t="shared" si="11"/>
        <v>4.969947018</v>
      </c>
      <c r="E20" s="25"/>
      <c r="F20" s="29">
        <v>8.0</v>
      </c>
      <c r="G20" s="30">
        <f t="shared" si="12"/>
        <v>1.918195324</v>
      </c>
      <c r="H20" s="30">
        <f t="shared" si="18"/>
        <v>1.918195324</v>
      </c>
      <c r="I20" s="30">
        <f t="shared" si="13"/>
        <v>191.8195324</v>
      </c>
      <c r="L20" s="24">
        <v>8.0</v>
      </c>
      <c r="M20" s="27">
        <f t="shared" si="14"/>
        <v>11.96589019</v>
      </c>
      <c r="N20" s="27">
        <f t="shared" si="15"/>
        <v>119.6589019</v>
      </c>
      <c r="O20" s="27">
        <f t="shared" si="16"/>
        <v>1196.589019</v>
      </c>
      <c r="P20" s="2"/>
      <c r="Q20" s="2"/>
      <c r="R20" s="2"/>
      <c r="S20" s="2"/>
      <c r="T20" s="2"/>
      <c r="U20" s="2"/>
      <c r="V20" s="2"/>
      <c r="W20" s="3"/>
      <c r="X20" s="3"/>
      <c r="Y20" s="3"/>
    </row>
    <row r="21">
      <c r="A21" s="24">
        <v>9.0</v>
      </c>
      <c r="B21" s="27">
        <f t="shared" si="17"/>
        <v>0.03102717111</v>
      </c>
      <c r="C21" s="27">
        <f t="shared" si="10"/>
        <v>0.3102717111</v>
      </c>
      <c r="D21" s="28">
        <f t="shared" si="11"/>
        <v>3.102717111</v>
      </c>
      <c r="E21" s="25"/>
      <c r="F21" s="29">
        <v>9.0</v>
      </c>
      <c r="G21" s="30">
        <f t="shared" si="12"/>
        <v>1.197521308</v>
      </c>
      <c r="H21" s="30">
        <f t="shared" si="18"/>
        <v>1.197521308</v>
      </c>
      <c r="I21" s="30">
        <f t="shared" si="13"/>
        <v>119.7521308</v>
      </c>
      <c r="L21" s="24">
        <v>9.0</v>
      </c>
      <c r="M21" s="27">
        <f t="shared" si="14"/>
        <v>7.470255133</v>
      </c>
      <c r="N21" s="27">
        <f t="shared" si="15"/>
        <v>74.70255133</v>
      </c>
      <c r="O21" s="27">
        <f t="shared" si="16"/>
        <v>747.0255133</v>
      </c>
      <c r="P21" s="2"/>
      <c r="Q21" s="2"/>
      <c r="R21" s="3"/>
      <c r="S21" s="3"/>
      <c r="T21" s="3"/>
      <c r="U21" s="1"/>
    </row>
    <row r="22">
      <c r="A22" s="24">
        <v>10.0</v>
      </c>
      <c r="B22" s="27">
        <f t="shared" si="17"/>
        <v>0.02035694841</v>
      </c>
      <c r="C22" s="27">
        <f t="shared" si="10"/>
        <v>0.2035694841</v>
      </c>
      <c r="D22" s="28">
        <f t="shared" si="11"/>
        <v>2.035694841</v>
      </c>
      <c r="E22" s="25"/>
      <c r="F22" s="29">
        <v>10.0</v>
      </c>
      <c r="G22" s="30">
        <f t="shared" si="12"/>
        <v>0.7856945579</v>
      </c>
      <c r="H22" s="30">
        <f t="shared" si="18"/>
        <v>0.7856945579</v>
      </c>
      <c r="I22" s="30">
        <f t="shared" si="13"/>
        <v>78.56945579</v>
      </c>
      <c r="L22" s="24">
        <v>10.0</v>
      </c>
      <c r="M22" s="27">
        <f t="shared" si="14"/>
        <v>4.901239557</v>
      </c>
      <c r="N22" s="27">
        <f t="shared" si="15"/>
        <v>49.01239557</v>
      </c>
      <c r="O22" s="27">
        <f t="shared" si="16"/>
        <v>490.1239557</v>
      </c>
      <c r="P22" s="2"/>
      <c r="Q22" s="2"/>
      <c r="R22" s="2"/>
      <c r="S22" s="2"/>
      <c r="T22" s="3"/>
      <c r="U22" s="1"/>
    </row>
    <row r="23">
      <c r="A23" s="24">
        <v>11.0</v>
      </c>
      <c r="B23" s="27">
        <f t="shared" si="17"/>
        <v>0.01390408293</v>
      </c>
      <c r="C23" s="27">
        <f t="shared" si="10"/>
        <v>0.1390408293</v>
      </c>
      <c r="D23" s="28">
        <f t="shared" si="11"/>
        <v>1.390408293</v>
      </c>
      <c r="E23" s="25"/>
      <c r="F23" s="29">
        <v>11.0</v>
      </c>
      <c r="G23" s="30">
        <f t="shared" si="12"/>
        <v>0.5366404663</v>
      </c>
      <c r="H23" s="30">
        <f t="shared" si="18"/>
        <v>0.5366404663</v>
      </c>
      <c r="I23" s="30">
        <f t="shared" si="13"/>
        <v>53.66404663</v>
      </c>
      <c r="L23" s="24">
        <v>11.0</v>
      </c>
      <c r="M23" s="27">
        <f t="shared" si="14"/>
        <v>3.347615756</v>
      </c>
      <c r="N23" s="27">
        <f t="shared" si="15"/>
        <v>33.47615756</v>
      </c>
      <c r="O23" s="27">
        <f t="shared" si="16"/>
        <v>334.7615756</v>
      </c>
      <c r="P23" s="2"/>
      <c r="Q23" s="2"/>
      <c r="R23" s="2"/>
      <c r="S23" s="2"/>
      <c r="T23" s="3"/>
      <c r="U23" s="1"/>
    </row>
    <row r="24">
      <c r="A24" s="24">
        <v>12.0</v>
      </c>
      <c r="B24" s="27">
        <f t="shared" si="17"/>
        <v>0.009817219101</v>
      </c>
      <c r="C24" s="27">
        <f t="shared" si="10"/>
        <v>0.09817219101</v>
      </c>
      <c r="D24" s="28">
        <f t="shared" si="11"/>
        <v>0.9817219101</v>
      </c>
      <c r="E24" s="25"/>
      <c r="F24" s="29">
        <v>12.0</v>
      </c>
      <c r="G24" s="30">
        <f t="shared" si="12"/>
        <v>0.3789043164</v>
      </c>
      <c r="H24" s="30">
        <f t="shared" si="18"/>
        <v>0.3789043164</v>
      </c>
      <c r="I24" s="30">
        <f t="shared" si="13"/>
        <v>37.89043164</v>
      </c>
      <c r="L24" s="24">
        <v>12.0</v>
      </c>
      <c r="M24" s="27">
        <f t="shared" si="14"/>
        <v>2.363642213</v>
      </c>
      <c r="N24" s="27">
        <f t="shared" si="15"/>
        <v>23.63642213</v>
      </c>
      <c r="O24" s="27">
        <f t="shared" si="16"/>
        <v>236.3642213</v>
      </c>
      <c r="P24" s="2"/>
      <c r="Q24" s="2"/>
      <c r="R24" s="2"/>
      <c r="S24" s="2"/>
      <c r="T24" s="3"/>
      <c r="U24" s="1"/>
    </row>
    <row r="25">
      <c r="A25" s="24">
        <v>13.0</v>
      </c>
      <c r="B25" s="27">
        <f t="shared" si="17"/>
        <v>0.007127552194</v>
      </c>
      <c r="C25" s="27">
        <f t="shared" si="10"/>
        <v>0.07127552194</v>
      </c>
      <c r="D25" s="28">
        <f t="shared" si="11"/>
        <v>0.7127552194</v>
      </c>
      <c r="E25" s="25"/>
      <c r="F25" s="29">
        <v>13.0</v>
      </c>
      <c r="G25" s="30">
        <f t="shared" si="12"/>
        <v>0.2750942261</v>
      </c>
      <c r="H25" s="30">
        <f t="shared" si="18"/>
        <v>0.2750942261</v>
      </c>
      <c r="I25" s="30">
        <f t="shared" si="13"/>
        <v>27.50942261</v>
      </c>
      <c r="L25" s="24">
        <v>13.0</v>
      </c>
      <c r="M25" s="27">
        <f t="shared" si="14"/>
        <v>1.716064709</v>
      </c>
      <c r="N25" s="27">
        <f t="shared" si="15"/>
        <v>17.16064709</v>
      </c>
      <c r="O25" s="27">
        <f t="shared" si="16"/>
        <v>171.6064709</v>
      </c>
      <c r="P25" s="2"/>
      <c r="Q25" s="2"/>
      <c r="R25" s="2"/>
      <c r="S25" s="2"/>
      <c r="T25" s="3"/>
      <c r="U25" s="1"/>
    </row>
    <row r="26">
      <c r="A26" s="24">
        <v>14.0</v>
      </c>
      <c r="B26" s="27">
        <f t="shared" si="17"/>
        <v>0.005299098529</v>
      </c>
      <c r="C26" s="27">
        <f t="shared" si="10"/>
        <v>0.05299098529</v>
      </c>
      <c r="D26" s="28">
        <f t="shared" si="11"/>
        <v>0.5299098529</v>
      </c>
      <c r="E26" s="25"/>
      <c r="F26" s="29">
        <v>14.0</v>
      </c>
      <c r="G26" s="30">
        <f t="shared" si="12"/>
        <v>0.2045234281</v>
      </c>
      <c r="H26" s="30">
        <f t="shared" si="18"/>
        <v>0.2045234281</v>
      </c>
      <c r="I26" s="30">
        <f t="shared" si="13"/>
        <v>20.45234281</v>
      </c>
      <c r="L26" s="24">
        <v>14.0</v>
      </c>
      <c r="M26" s="27">
        <f t="shared" si="14"/>
        <v>1.275837164</v>
      </c>
      <c r="N26" s="27">
        <f t="shared" si="15"/>
        <v>12.75837164</v>
      </c>
      <c r="O26" s="27">
        <f t="shared" si="16"/>
        <v>127.5837164</v>
      </c>
      <c r="P26" s="2"/>
      <c r="Q26" s="2"/>
      <c r="R26" s="2"/>
      <c r="S26" s="2"/>
      <c r="T26" s="3"/>
    </row>
    <row r="27">
      <c r="A27" s="24">
        <v>15.0</v>
      </c>
      <c r="B27" s="27">
        <f t="shared" si="17"/>
        <v>0.004021141917</v>
      </c>
      <c r="C27" s="27">
        <f t="shared" si="10"/>
        <v>0.04021141917</v>
      </c>
      <c r="D27" s="28">
        <f t="shared" si="11"/>
        <v>0.4021141917</v>
      </c>
      <c r="E27" s="25"/>
      <c r="F27" s="29">
        <v>15.0</v>
      </c>
      <c r="G27" s="30">
        <f t="shared" si="12"/>
        <v>0.1551995543</v>
      </c>
      <c r="H27" s="30">
        <f t="shared" si="18"/>
        <v>0.1551995543</v>
      </c>
      <c r="I27" s="30">
        <f t="shared" si="13"/>
        <v>15.51995543</v>
      </c>
      <c r="L27" s="24">
        <v>15.0</v>
      </c>
      <c r="M27" s="27">
        <f t="shared" si="14"/>
        <v>0.9681500108</v>
      </c>
      <c r="N27" s="27">
        <f t="shared" si="15"/>
        <v>9.681500108</v>
      </c>
      <c r="O27" s="27">
        <f t="shared" si="16"/>
        <v>96.81500108</v>
      </c>
      <c r="P27" s="2"/>
      <c r="Q27" s="2"/>
      <c r="R27" s="2"/>
      <c r="S27" s="2"/>
      <c r="T27" s="3"/>
    </row>
    <row r="28">
      <c r="A28" s="24">
        <v>16.0</v>
      </c>
      <c r="B28" s="27">
        <f t="shared" si="17"/>
        <v>0.003106238417</v>
      </c>
      <c r="C28" s="27">
        <f t="shared" si="10"/>
        <v>0.03106238417</v>
      </c>
      <c r="D28" s="28">
        <f t="shared" si="11"/>
        <v>0.3106238417</v>
      </c>
      <c r="E28" s="25"/>
      <c r="F28" s="29">
        <v>16.0</v>
      </c>
      <c r="G28" s="30">
        <f t="shared" si="12"/>
        <v>0.1198880387</v>
      </c>
      <c r="H28" s="30">
        <f t="shared" si="18"/>
        <v>0.1198880387</v>
      </c>
      <c r="I28" s="30">
        <f t="shared" si="13"/>
        <v>11.98880387</v>
      </c>
      <c r="L28" s="24">
        <v>16.0</v>
      </c>
      <c r="M28" s="27">
        <f t="shared" si="14"/>
        <v>0.7478733204</v>
      </c>
      <c r="N28" s="27">
        <f t="shared" si="15"/>
        <v>7.478733204</v>
      </c>
      <c r="O28" s="27">
        <f t="shared" si="16"/>
        <v>74.78733204</v>
      </c>
      <c r="P28" s="2"/>
      <c r="Q28" s="2"/>
      <c r="R28" s="2"/>
      <c r="S28" s="2"/>
      <c r="T28" s="3"/>
      <c r="U28" s="31"/>
    </row>
    <row r="29">
      <c r="A29" s="24">
        <v>17.0</v>
      </c>
      <c r="B29" s="27">
        <f t="shared" si="17"/>
        <v>0.002437357842</v>
      </c>
      <c r="C29" s="27">
        <f t="shared" si="10"/>
        <v>0.02437357842</v>
      </c>
      <c r="D29" s="28">
        <f t="shared" si="11"/>
        <v>0.2437357842</v>
      </c>
      <c r="E29" s="25"/>
      <c r="F29" s="29">
        <v>17.0</v>
      </c>
      <c r="G29" s="30">
        <f t="shared" si="12"/>
        <v>0.09407199711</v>
      </c>
      <c r="H29" s="30">
        <f t="shared" si="18"/>
        <v>0.09407199711</v>
      </c>
      <c r="I29" s="30">
        <f t="shared" si="13"/>
        <v>9.407199711</v>
      </c>
      <c r="L29" s="24">
        <v>17.0</v>
      </c>
      <c r="M29" s="27">
        <f t="shared" si="14"/>
        <v>0.5868303258</v>
      </c>
      <c r="N29" s="27">
        <f t="shared" si="15"/>
        <v>5.868303258</v>
      </c>
      <c r="O29" s="27">
        <f t="shared" si="16"/>
        <v>58.68303258</v>
      </c>
      <c r="P29" s="2"/>
      <c r="Q29" s="2"/>
      <c r="R29" s="2"/>
      <c r="S29" s="2"/>
      <c r="T29" s="3"/>
      <c r="U29" s="31"/>
    </row>
    <row r="30">
      <c r="A30" s="24">
        <v>18.0</v>
      </c>
      <c r="B30" s="27">
        <f t="shared" si="17"/>
        <v>0.001939211636</v>
      </c>
      <c r="C30" s="27">
        <f t="shared" si="10"/>
        <v>0.01939211636</v>
      </c>
      <c r="D30" s="28">
        <f t="shared" si="11"/>
        <v>0.1939211636</v>
      </c>
      <c r="E30" s="25"/>
      <c r="F30" s="29">
        <v>18.0</v>
      </c>
      <c r="G30" s="30">
        <f t="shared" si="12"/>
        <v>0.07484560053</v>
      </c>
      <c r="H30" s="30">
        <f t="shared" si="18"/>
        <v>0.07484560053</v>
      </c>
      <c r="I30" s="30">
        <f t="shared" si="13"/>
        <v>7.484560053</v>
      </c>
      <c r="L30" s="24">
        <v>18.0</v>
      </c>
      <c r="M30" s="27">
        <f t="shared" si="14"/>
        <v>0.4668941821</v>
      </c>
      <c r="N30" s="27">
        <f t="shared" si="15"/>
        <v>4.668941821</v>
      </c>
      <c r="O30" s="27">
        <f t="shared" si="16"/>
        <v>46.68941821</v>
      </c>
      <c r="P30" s="3"/>
      <c r="Q30" s="3"/>
      <c r="R30" s="32"/>
      <c r="S30" s="3"/>
      <c r="T30" s="32"/>
      <c r="U30" s="3"/>
    </row>
    <row r="31">
      <c r="A31" s="24">
        <v>19.0</v>
      </c>
      <c r="B31" s="27">
        <f t="shared" si="17"/>
        <v>0.001562072043</v>
      </c>
      <c r="C31" s="27">
        <f t="shared" si="10"/>
        <v>0.01562072043</v>
      </c>
      <c r="D31" s="28">
        <f t="shared" si="11"/>
        <v>0.1562072043</v>
      </c>
      <c r="E31" s="25"/>
      <c r="F31" s="29">
        <v>19.0</v>
      </c>
      <c r="G31" s="30">
        <f t="shared" si="12"/>
        <v>0.060289562</v>
      </c>
      <c r="H31" s="30">
        <f t="shared" si="18"/>
        <v>0.060289562</v>
      </c>
      <c r="I31" s="30">
        <f t="shared" si="13"/>
        <v>6.0289562</v>
      </c>
      <c r="L31" s="24">
        <v>19.0</v>
      </c>
      <c r="M31" s="27">
        <f t="shared" si="14"/>
        <v>0.3760921889</v>
      </c>
      <c r="N31" s="27">
        <f t="shared" si="15"/>
        <v>3.760921889</v>
      </c>
      <c r="O31" s="27">
        <f t="shared" si="16"/>
        <v>37.60921889</v>
      </c>
      <c r="P31" s="3"/>
      <c r="Q31" s="3"/>
      <c r="R31" s="32"/>
      <c r="S31" s="3"/>
      <c r="T31" s="32"/>
      <c r="U31" s="3"/>
    </row>
    <row r="32">
      <c r="A32" s="24">
        <v>20.0</v>
      </c>
      <c r="B32" s="27">
        <f t="shared" si="17"/>
        <v>0.001272318095</v>
      </c>
      <c r="C32" s="27">
        <f t="shared" si="10"/>
        <v>0.01272318095</v>
      </c>
      <c r="D32" s="28">
        <f t="shared" si="11"/>
        <v>0.1272318095</v>
      </c>
      <c r="E32" s="25"/>
      <c r="F32" s="29">
        <v>20.0</v>
      </c>
      <c r="G32" s="30">
        <f t="shared" si="12"/>
        <v>0.04910625025</v>
      </c>
      <c r="H32" s="30">
        <f t="shared" si="18"/>
        <v>0.04910625025</v>
      </c>
      <c r="I32" s="30">
        <f t="shared" si="13"/>
        <v>4.910625025</v>
      </c>
      <c r="L32" s="24">
        <v>20.0</v>
      </c>
      <c r="M32" s="27">
        <f t="shared" si="14"/>
        <v>0.3063295956</v>
      </c>
      <c r="N32" s="27">
        <f t="shared" si="15"/>
        <v>3.063295956</v>
      </c>
      <c r="O32" s="27">
        <f t="shared" si="16"/>
        <v>30.63295956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24">
        <v>21.0</v>
      </c>
      <c r="B33" s="27">
        <f t="shared" si="17"/>
        <v>0.001046739756</v>
      </c>
      <c r="C33" s="27">
        <f t="shared" si="10"/>
        <v>0.01046739756</v>
      </c>
      <c r="D33" s="28">
        <f t="shared" si="11"/>
        <v>0.1046739756</v>
      </c>
      <c r="E33" s="25"/>
      <c r="F33" s="29">
        <v>21.0</v>
      </c>
      <c r="G33" s="30">
        <f t="shared" si="12"/>
        <v>0.04039985332</v>
      </c>
      <c r="H33" s="30">
        <f t="shared" si="18"/>
        <v>0.04039985332</v>
      </c>
      <c r="I33" s="30">
        <f t="shared" si="13"/>
        <v>4.039985332</v>
      </c>
      <c r="L33" s="24">
        <v>21.0</v>
      </c>
      <c r="M33" s="27">
        <f t="shared" si="14"/>
        <v>0.2520182394</v>
      </c>
      <c r="N33" s="27">
        <f t="shared" si="15"/>
        <v>2.520182394</v>
      </c>
      <c r="O33" s="27">
        <f t="shared" si="16"/>
        <v>25.20182394</v>
      </c>
      <c r="P33" s="3"/>
      <c r="Q33" s="32"/>
      <c r="R33" s="3"/>
      <c r="S33" s="3"/>
      <c r="T33" s="3"/>
      <c r="U33" s="32"/>
      <c r="V33" s="3"/>
      <c r="W33" s="3"/>
      <c r="X33" s="3"/>
      <c r="Y33" s="3"/>
      <c r="Z33" s="3"/>
      <c r="AA33" s="3"/>
      <c r="AB33" s="3"/>
      <c r="AC33" s="3"/>
    </row>
    <row r="34">
      <c r="A34" s="24">
        <v>22.0</v>
      </c>
      <c r="B34" s="27">
        <f t="shared" si="17"/>
        <v>0.0008690112065</v>
      </c>
      <c r="C34" s="27">
        <f t="shared" si="10"/>
        <v>0.008690112065</v>
      </c>
      <c r="D34" s="28">
        <f t="shared" si="11"/>
        <v>0.08690112065</v>
      </c>
      <c r="E34" s="25"/>
      <c r="F34" s="29">
        <v>22.0</v>
      </c>
      <c r="G34" s="30">
        <f t="shared" si="12"/>
        <v>0.03354026163</v>
      </c>
      <c r="H34" s="30">
        <f t="shared" si="18"/>
        <v>0.03354026163</v>
      </c>
      <c r="I34" s="30">
        <f t="shared" si="13"/>
        <v>3.354026163</v>
      </c>
      <c r="L34" s="24">
        <v>22.0</v>
      </c>
      <c r="M34" s="27">
        <f t="shared" si="14"/>
        <v>0.209227435</v>
      </c>
      <c r="N34" s="27">
        <f t="shared" si="15"/>
        <v>2.09227435</v>
      </c>
      <c r="O34" s="27">
        <f t="shared" si="16"/>
        <v>20.9227435</v>
      </c>
      <c r="P34" s="1"/>
      <c r="Q34" s="32"/>
      <c r="R34" s="3"/>
      <c r="S34" s="3"/>
      <c r="T34" s="3"/>
      <c r="U34" s="32"/>
      <c r="V34" s="3"/>
      <c r="W34" s="3"/>
      <c r="X34" s="3"/>
      <c r="Y34" s="3"/>
      <c r="Z34" s="3"/>
      <c r="AA34" s="3"/>
      <c r="AB34" s="3"/>
      <c r="AC34" s="3"/>
    </row>
    <row r="35">
      <c r="A35" s="24">
        <v>23.0</v>
      </c>
      <c r="B35" s="27">
        <f t="shared" si="17"/>
        <v>0.0007274530168</v>
      </c>
      <c r="C35" s="27">
        <f t="shared" si="10"/>
        <v>0.007274530168</v>
      </c>
      <c r="D35" s="28">
        <f t="shared" si="11"/>
        <v>0.07274530168</v>
      </c>
      <c r="E35" s="25"/>
      <c r="F35" s="29">
        <v>23.0</v>
      </c>
      <c r="G35" s="30">
        <f t="shared" si="12"/>
        <v>0.0280766972</v>
      </c>
      <c r="H35" s="30">
        <f t="shared" si="18"/>
        <v>0.0280766972</v>
      </c>
      <c r="I35" s="30">
        <f t="shared" si="13"/>
        <v>2.80766972</v>
      </c>
      <c r="L35" s="24">
        <v>23.0</v>
      </c>
      <c r="M35" s="27">
        <f t="shared" si="14"/>
        <v>0.1751451853</v>
      </c>
      <c r="N35" s="27">
        <f t="shared" si="15"/>
        <v>1.751451853</v>
      </c>
      <c r="O35" s="27">
        <f t="shared" si="16"/>
        <v>17.51451853</v>
      </c>
      <c r="P35" s="1"/>
      <c r="Q35" s="3"/>
      <c r="R35" s="32"/>
      <c r="S35" s="32"/>
      <c r="T35" s="32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4">
        <v>24.0</v>
      </c>
      <c r="B36" s="27">
        <f t="shared" si="17"/>
        <v>0.0006135804468</v>
      </c>
      <c r="C36" s="27">
        <f t="shared" si="10"/>
        <v>0.006135804468</v>
      </c>
      <c r="D36" s="28">
        <f t="shared" si="11"/>
        <v>0.06135804468</v>
      </c>
      <c r="E36" s="25"/>
      <c r="F36" s="29">
        <v>24.0</v>
      </c>
      <c r="G36" s="30">
        <f t="shared" si="12"/>
        <v>0.02368168392</v>
      </c>
      <c r="H36" s="30">
        <f t="shared" si="18"/>
        <v>0.02368168392</v>
      </c>
      <c r="I36" s="30">
        <f t="shared" si="13"/>
        <v>2.368168392</v>
      </c>
      <c r="L36" s="24">
        <v>24.0</v>
      </c>
      <c r="M36" s="27">
        <f t="shared" si="14"/>
        <v>0.1477286623</v>
      </c>
      <c r="N36" s="27">
        <f t="shared" si="15"/>
        <v>1.477286623</v>
      </c>
      <c r="O36" s="27">
        <f t="shared" si="16"/>
        <v>14.77286623</v>
      </c>
      <c r="P36" s="1"/>
      <c r="Q36" s="3"/>
      <c r="R36" s="32"/>
      <c r="S36" s="32"/>
      <c r="T36" s="32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24">
        <v>25.0</v>
      </c>
      <c r="B37" s="27">
        <f t="shared" si="17"/>
        <v>0.0005211426545</v>
      </c>
      <c r="C37" s="27">
        <f t="shared" si="10"/>
        <v>0.005211426545</v>
      </c>
      <c r="D37" s="28">
        <f t="shared" si="11"/>
        <v>0.05211426545</v>
      </c>
      <c r="E37" s="25"/>
      <c r="F37" s="29">
        <v>25.0</v>
      </c>
      <c r="G37" s="30">
        <f t="shared" si="12"/>
        <v>0.02011396498</v>
      </c>
      <c r="H37" s="30">
        <f t="shared" si="18"/>
        <v>0.02011396498</v>
      </c>
      <c r="I37" s="30">
        <f t="shared" si="13"/>
        <v>2.011396498</v>
      </c>
      <c r="L37" s="24">
        <v>25.0</v>
      </c>
      <c r="M37" s="27">
        <f t="shared" si="14"/>
        <v>0.1254728823</v>
      </c>
      <c r="N37" s="27">
        <f t="shared" si="15"/>
        <v>1.254728823</v>
      </c>
      <c r="O37" s="27">
        <f t="shared" si="16"/>
        <v>12.54728823</v>
      </c>
      <c r="P37" s="2"/>
      <c r="Q37" s="2"/>
      <c r="R37" s="2"/>
      <c r="S37" s="2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24">
        <v>26.0</v>
      </c>
      <c r="B38" s="27">
        <f t="shared" si="17"/>
        <v>0.0004454750999</v>
      </c>
      <c r="C38" s="27">
        <f t="shared" si="10"/>
        <v>0.004454750999</v>
      </c>
      <c r="D38" s="28">
        <f t="shared" si="11"/>
        <v>0.04454750999</v>
      </c>
      <c r="E38" s="25"/>
      <c r="F38" s="29">
        <v>26.0</v>
      </c>
      <c r="G38" s="30">
        <f t="shared" si="12"/>
        <v>0.01719350831</v>
      </c>
      <c r="H38" s="30">
        <f t="shared" si="18"/>
        <v>0.01719350831</v>
      </c>
      <c r="I38" s="30">
        <f t="shared" si="13"/>
        <v>1.719350831</v>
      </c>
      <c r="L38" s="24">
        <v>26.0</v>
      </c>
      <c r="M38" s="27">
        <f t="shared" si="14"/>
        <v>0.1072547878</v>
      </c>
      <c r="N38" s="27">
        <f t="shared" si="15"/>
        <v>1.072547878</v>
      </c>
      <c r="O38" s="27">
        <f t="shared" si="16"/>
        <v>10.72547878</v>
      </c>
      <c r="P38" s="2"/>
      <c r="Q38" s="2"/>
      <c r="R38" s="2"/>
      <c r="S38" s="2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3"/>
      <c r="B39" s="34"/>
      <c r="C39" s="34"/>
      <c r="D39" s="25"/>
      <c r="E39" s="25"/>
      <c r="F39" s="29">
        <v>27.0</v>
      </c>
      <c r="G39" s="30">
        <f t="shared" si="12"/>
        <v>0.0147843761</v>
      </c>
      <c r="H39" s="30">
        <f t="shared" si="18"/>
        <v>0.0147843761</v>
      </c>
      <c r="I39" s="30">
        <f t="shared" si="13"/>
        <v>1.47843761</v>
      </c>
      <c r="L39" s="24">
        <v>27.0</v>
      </c>
      <c r="M39" s="27">
        <f t="shared" si="14"/>
        <v>0.09222638522</v>
      </c>
      <c r="N39" s="27">
        <f t="shared" si="15"/>
        <v>0.9222638522</v>
      </c>
      <c r="O39" s="27">
        <f t="shared" si="16"/>
        <v>9.222638522</v>
      </c>
      <c r="P39" s="2"/>
      <c r="Q39" s="2"/>
      <c r="R39" s="2"/>
      <c r="S39" s="2"/>
      <c r="T39" s="2"/>
      <c r="U39" s="2"/>
      <c r="V39" s="3"/>
      <c r="W39" s="3"/>
      <c r="X39" s="3"/>
      <c r="Y39" s="3"/>
      <c r="Z39" s="3"/>
      <c r="AA39" s="3"/>
      <c r="AB39" s="3"/>
      <c r="AC39" s="3"/>
    </row>
    <row r="40">
      <c r="A40" s="33"/>
      <c r="B40" s="35"/>
      <c r="C40" s="35"/>
      <c r="D40" s="25"/>
      <c r="E40" s="25"/>
      <c r="F40" s="29">
        <v>28.0</v>
      </c>
      <c r="G40" s="30">
        <f t="shared" si="12"/>
        <v>0.01278280286</v>
      </c>
      <c r="H40" s="30">
        <f t="shared" si="18"/>
        <v>0.01278280286</v>
      </c>
      <c r="I40" s="30">
        <f t="shared" si="13"/>
        <v>1.278280286</v>
      </c>
      <c r="L40" s="24">
        <v>28.0</v>
      </c>
      <c r="M40" s="27">
        <f t="shared" si="14"/>
        <v>0.07974037545</v>
      </c>
      <c r="N40" s="27">
        <f t="shared" si="15"/>
        <v>0.7974037545</v>
      </c>
      <c r="O40" s="27">
        <f t="shared" si="16"/>
        <v>7.974037545</v>
      </c>
      <c r="P40" s="2"/>
      <c r="Q40" s="2"/>
      <c r="R40" s="2"/>
      <c r="S40" s="2"/>
      <c r="T40" s="2"/>
      <c r="U40" s="2"/>
      <c r="V40" s="3"/>
      <c r="W40" s="3"/>
      <c r="X40" s="3"/>
      <c r="Y40" s="3"/>
      <c r="Z40" s="3"/>
      <c r="AA40" s="3"/>
      <c r="AB40" s="3"/>
      <c r="AC40" s="3"/>
    </row>
    <row r="41">
      <c r="A41" s="33"/>
      <c r="B41" s="35"/>
      <c r="C41" s="35"/>
      <c r="D41" s="25"/>
      <c r="E41" s="25"/>
      <c r="F41" s="29">
        <v>29.0</v>
      </c>
      <c r="G41" s="30">
        <f t="shared" si="12"/>
        <v>0.01110878029</v>
      </c>
      <c r="H41" s="30">
        <f t="shared" si="18"/>
        <v>0.01110878029</v>
      </c>
      <c r="I41" s="30">
        <f t="shared" si="13"/>
        <v>1.110878029</v>
      </c>
      <c r="L41" s="24">
        <v>29.0</v>
      </c>
      <c r="M41" s="27">
        <f t="shared" si="14"/>
        <v>0.06929765879</v>
      </c>
      <c r="N41" s="27">
        <f t="shared" si="15"/>
        <v>0.6929765879</v>
      </c>
      <c r="O41" s="27">
        <f t="shared" si="16"/>
        <v>6.929765879</v>
      </c>
      <c r="P41" s="2"/>
      <c r="Q41" s="2"/>
      <c r="R41" s="2"/>
      <c r="S41" s="2"/>
      <c r="T41" s="2"/>
      <c r="U41" s="2"/>
      <c r="V41" s="3"/>
      <c r="W41" s="32"/>
      <c r="X41" s="3"/>
      <c r="Y41" s="32"/>
      <c r="Z41" s="3"/>
      <c r="AA41" s="3"/>
      <c r="AB41" s="3"/>
      <c r="AC41" s="3"/>
    </row>
    <row r="42">
      <c r="A42" s="33"/>
      <c r="B42" s="35"/>
      <c r="C42" s="35"/>
      <c r="D42" s="25"/>
      <c r="E42" s="25"/>
      <c r="F42" s="29">
        <v>30.0</v>
      </c>
      <c r="G42" s="30">
        <f t="shared" si="12"/>
        <v>0.009700039379</v>
      </c>
      <c r="H42" s="30">
        <f t="shared" si="18"/>
        <v>0.009700039379</v>
      </c>
      <c r="I42" s="30">
        <f t="shared" si="13"/>
        <v>0.9700039379</v>
      </c>
      <c r="L42" s="24">
        <v>30.0</v>
      </c>
      <c r="M42" s="27">
        <f t="shared" si="14"/>
        <v>0.06050979509</v>
      </c>
      <c r="N42" s="27">
        <f t="shared" si="15"/>
        <v>0.6050979509</v>
      </c>
      <c r="O42" s="27">
        <f t="shared" si="16"/>
        <v>6.050979509</v>
      </c>
      <c r="P42" s="2"/>
      <c r="Q42" s="2"/>
      <c r="R42" s="2"/>
      <c r="S42" s="2"/>
      <c r="T42" s="2"/>
      <c r="U42" s="2"/>
      <c r="V42" s="3"/>
      <c r="W42" s="32"/>
      <c r="X42" s="3"/>
      <c r="Y42" s="32"/>
      <c r="Z42" s="3"/>
      <c r="AA42" s="3"/>
      <c r="AB42" s="3"/>
      <c r="AC42" s="3"/>
    </row>
    <row r="43">
      <c r="A43" s="33"/>
      <c r="B43" s="35"/>
      <c r="C43" s="35"/>
      <c r="D43" s="25"/>
      <c r="E43" s="25"/>
      <c r="F43" s="29">
        <v>31.0</v>
      </c>
      <c r="G43" s="30">
        <f t="shared" si="12"/>
        <v>0.008507694436</v>
      </c>
      <c r="H43" s="30">
        <f t="shared" si="18"/>
        <v>0.008507694436</v>
      </c>
      <c r="I43" s="30">
        <f t="shared" si="13"/>
        <v>0.8507694436</v>
      </c>
      <c r="L43" s="24">
        <v>31.0</v>
      </c>
      <c r="M43" s="27">
        <f t="shared" si="14"/>
        <v>0.05307183063</v>
      </c>
      <c r="N43" s="27">
        <f t="shared" si="15"/>
        <v>0.5307183063</v>
      </c>
      <c r="O43" s="27">
        <f t="shared" si="16"/>
        <v>5.307183063</v>
      </c>
      <c r="P43" s="2"/>
      <c r="Q43" s="2"/>
      <c r="R43" s="2"/>
      <c r="S43" s="2"/>
      <c r="T43" s="2"/>
      <c r="U43" s="2"/>
      <c r="V43" s="3"/>
      <c r="W43" s="3"/>
      <c r="X43" s="3"/>
      <c r="Y43" s="3"/>
      <c r="Z43" s="3"/>
      <c r="AA43" s="3"/>
      <c r="AB43" s="3"/>
      <c r="AC43" s="3"/>
    </row>
    <row r="44">
      <c r="A44" s="33"/>
      <c r="B44" s="35"/>
      <c r="C44" s="35"/>
      <c r="D44" s="25"/>
      <c r="E44" s="25"/>
      <c r="F44" s="29">
        <v>32.0</v>
      </c>
      <c r="G44" s="30">
        <f t="shared" si="12"/>
        <v>0.007493054359</v>
      </c>
      <c r="H44" s="30">
        <f t="shared" si="18"/>
        <v>0.007493054359</v>
      </c>
      <c r="I44" s="30">
        <f t="shared" si="13"/>
        <v>0.7493054359</v>
      </c>
      <c r="L44" s="24">
        <v>32.0</v>
      </c>
      <c r="M44" s="27">
        <f t="shared" si="14"/>
        <v>0.04674240652</v>
      </c>
      <c r="N44" s="27">
        <f t="shared" si="15"/>
        <v>0.4674240652</v>
      </c>
      <c r="O44" s="27">
        <f t="shared" si="16"/>
        <v>4.674240652</v>
      </c>
      <c r="P44" s="2"/>
      <c r="Q44" s="2"/>
      <c r="R44" s="2"/>
      <c r="S44" s="2"/>
      <c r="T44" s="2"/>
      <c r="U44" s="2"/>
      <c r="V44" s="32"/>
      <c r="W44" s="3"/>
      <c r="X44" s="3"/>
      <c r="Y44" s="3"/>
      <c r="Z44" s="32"/>
      <c r="AA44" s="3"/>
      <c r="AB44" s="3"/>
      <c r="AC44" s="3"/>
    </row>
    <row r="45">
      <c r="A45" s="33"/>
      <c r="B45" s="35"/>
      <c r="C45" s="35"/>
      <c r="D45" s="25"/>
      <c r="E45" s="25"/>
      <c r="F45" s="29">
        <v>33.0</v>
      </c>
      <c r="G45" s="30">
        <f t="shared" si="12"/>
        <v>0.006625263728</v>
      </c>
      <c r="H45" s="30">
        <f t="shared" si="18"/>
        <v>0.006625263728</v>
      </c>
      <c r="I45" s="30">
        <f t="shared" si="13"/>
        <v>0.6625263728</v>
      </c>
      <c r="L45" s="24">
        <v>33.0</v>
      </c>
      <c r="M45" s="27">
        <f t="shared" si="14"/>
        <v>0.04132904362</v>
      </c>
      <c r="N45" s="27">
        <f t="shared" si="15"/>
        <v>0.4132904362</v>
      </c>
      <c r="O45" s="27">
        <f t="shared" si="16"/>
        <v>4.132904362</v>
      </c>
      <c r="P45" s="2"/>
      <c r="Q45" s="2"/>
      <c r="R45" s="2"/>
      <c r="S45" s="2"/>
      <c r="T45" s="2"/>
      <c r="U45" s="2"/>
      <c r="V45" s="32"/>
      <c r="W45" s="3"/>
      <c r="X45" s="3"/>
      <c r="Y45" s="3"/>
      <c r="Z45" s="32"/>
      <c r="AA45" s="3"/>
      <c r="AB45" s="3"/>
      <c r="AC45" s="3"/>
    </row>
    <row r="46">
      <c r="A46" s="33"/>
      <c r="B46" s="35"/>
      <c r="C46" s="35"/>
      <c r="D46" s="25"/>
      <c r="E46" s="25"/>
      <c r="F46" s="29">
        <v>34.0</v>
      </c>
      <c r="G46" s="30">
        <f t="shared" si="12"/>
        <v>0.005879540573</v>
      </c>
      <c r="H46" s="30">
        <f t="shared" si="18"/>
        <v>0.005879540573</v>
      </c>
      <c r="I46" s="30">
        <f t="shared" si="13"/>
        <v>0.5879540573</v>
      </c>
      <c r="L46" s="24">
        <v>34.0</v>
      </c>
      <c r="M46" s="27">
        <f t="shared" si="14"/>
        <v>0.03667714959</v>
      </c>
      <c r="N46" s="27">
        <f t="shared" si="15"/>
        <v>0.3667714959</v>
      </c>
      <c r="O46" s="27">
        <f t="shared" si="16"/>
        <v>3.667714959</v>
      </c>
      <c r="P46" s="2"/>
      <c r="Q46" s="2"/>
      <c r="R46" s="2"/>
      <c r="S46" s="2"/>
      <c r="T46" s="2"/>
      <c r="U46" s="2"/>
      <c r="V46" s="3"/>
      <c r="W46" s="32"/>
      <c r="X46" s="32"/>
      <c r="Y46" s="32"/>
      <c r="Z46" s="3"/>
      <c r="AA46" s="3"/>
      <c r="AB46" s="3"/>
      <c r="AC46" s="3"/>
    </row>
    <row r="47">
      <c r="A47" s="33"/>
      <c r="B47" s="35"/>
      <c r="C47" s="35"/>
      <c r="D47" s="25"/>
      <c r="E47" s="25"/>
      <c r="F47" s="29">
        <v>35.0</v>
      </c>
      <c r="G47" s="30">
        <f t="shared" si="12"/>
        <v>0.005235847736</v>
      </c>
      <c r="H47" s="30">
        <f t="shared" si="18"/>
        <v>0.005235847736</v>
      </c>
      <c r="I47" s="30">
        <f t="shared" si="13"/>
        <v>0.5235847736</v>
      </c>
      <c r="L47" s="24">
        <v>35.0</v>
      </c>
      <c r="M47" s="27">
        <f t="shared" si="14"/>
        <v>0.03266173067</v>
      </c>
      <c r="N47" s="27">
        <f t="shared" si="15"/>
        <v>0.3266173067</v>
      </c>
      <c r="O47" s="27">
        <f t="shared" si="16"/>
        <v>3.266173067</v>
      </c>
      <c r="P47" s="2"/>
      <c r="Q47" s="2"/>
      <c r="R47" s="2"/>
      <c r="S47" s="2"/>
      <c r="T47" s="2"/>
      <c r="U47" s="2"/>
      <c r="V47" s="3"/>
      <c r="W47" s="32"/>
      <c r="X47" s="32"/>
      <c r="Y47" s="32"/>
      <c r="Z47" s="3"/>
      <c r="AA47" s="3"/>
      <c r="AB47" s="3"/>
      <c r="AC47" s="3"/>
    </row>
    <row r="48">
      <c r="A48" s="33"/>
      <c r="B48" s="35"/>
      <c r="C48" s="35"/>
      <c r="D48" s="25"/>
      <c r="E48" s="25"/>
      <c r="F48" s="29">
        <v>36.0</v>
      </c>
      <c r="G48" s="30">
        <f t="shared" si="12"/>
        <v>0.004677882458</v>
      </c>
      <c r="H48" s="30">
        <f t="shared" si="18"/>
        <v>0.004677882458</v>
      </c>
      <c r="I48" s="30">
        <f t="shared" si="13"/>
        <v>0.4677882458</v>
      </c>
      <c r="L48" s="24">
        <v>36.0</v>
      </c>
      <c r="M48" s="27">
        <f t="shared" si="14"/>
        <v>0.02918108865</v>
      </c>
      <c r="N48" s="27">
        <f t="shared" si="15"/>
        <v>0.2918108865</v>
      </c>
      <c r="O48" s="27">
        <f t="shared" si="16"/>
        <v>2.918108865</v>
      </c>
      <c r="P48" s="2"/>
      <c r="Q48" s="2"/>
      <c r="R48" s="2"/>
      <c r="S48" s="2"/>
      <c r="T48" s="2"/>
      <c r="U48" s="2"/>
      <c r="V48" s="3"/>
      <c r="W48" s="3"/>
      <c r="X48" s="3"/>
      <c r="Y48" s="3"/>
      <c r="Z48" s="3"/>
      <c r="AA48" s="3"/>
      <c r="AB48" s="3"/>
      <c r="AC48" s="3"/>
    </row>
    <row r="49">
      <c r="A49" s="33"/>
      <c r="B49" s="35"/>
      <c r="C49" s="35"/>
      <c r="D49" s="25"/>
      <c r="E49" s="25"/>
      <c r="F49" s="29">
        <v>37.0</v>
      </c>
      <c r="G49" s="30">
        <f t="shared" si="12"/>
        <v>0.004192301715</v>
      </c>
      <c r="H49" s="30">
        <f t="shared" si="18"/>
        <v>0.004192301715</v>
      </c>
      <c r="I49" s="30">
        <f t="shared" si="13"/>
        <v>0.4192301715</v>
      </c>
      <c r="L49" s="24">
        <v>37.0</v>
      </c>
      <c r="M49" s="27">
        <f t="shared" si="14"/>
        <v>0.02615198844</v>
      </c>
      <c r="N49" s="27">
        <f t="shared" si="15"/>
        <v>0.2615198844</v>
      </c>
      <c r="O49" s="27">
        <f t="shared" si="16"/>
        <v>2.615198844</v>
      </c>
      <c r="P49" s="2"/>
      <c r="Q49" s="2"/>
      <c r="R49" s="2"/>
      <c r="S49" s="2"/>
      <c r="T49" s="2"/>
      <c r="U49" s="2"/>
      <c r="V49" s="3"/>
      <c r="W49" s="3"/>
      <c r="X49" s="3"/>
      <c r="Y49" s="3"/>
      <c r="Z49" s="3"/>
      <c r="AA49" s="3"/>
      <c r="AB49" s="3"/>
      <c r="AC49" s="3"/>
    </row>
    <row r="50">
      <c r="A50" s="33"/>
      <c r="B50" s="35"/>
      <c r="C50" s="35"/>
      <c r="D50" s="25"/>
      <c r="E50" s="25"/>
      <c r="F50" s="29">
        <v>38.0</v>
      </c>
      <c r="G50" s="30">
        <f t="shared" si="12"/>
        <v>0.003768123744</v>
      </c>
      <c r="H50" s="30">
        <f t="shared" si="18"/>
        <v>0.003768123744</v>
      </c>
      <c r="I50" s="30">
        <f t="shared" si="13"/>
        <v>0.3768123744</v>
      </c>
      <c r="L50" s="24">
        <v>38.0</v>
      </c>
      <c r="M50" s="27">
        <f t="shared" si="14"/>
        <v>0.02350592474</v>
      </c>
      <c r="N50" s="27">
        <f t="shared" si="15"/>
        <v>0.2350592474</v>
      </c>
      <c r="O50" s="27">
        <f t="shared" si="16"/>
        <v>2.350592474</v>
      </c>
      <c r="P50" s="2"/>
      <c r="Q50" s="2"/>
      <c r="R50" s="3"/>
      <c r="S50" s="32"/>
      <c r="T50" s="3"/>
      <c r="U50" s="32"/>
      <c r="V50" s="3"/>
      <c r="W50" s="3"/>
      <c r="X50" s="3"/>
      <c r="Y50" s="3"/>
      <c r="Z50" s="3"/>
      <c r="AA50" s="3"/>
      <c r="AB50" s="3"/>
      <c r="AC50" s="3"/>
    </row>
    <row r="51">
      <c r="A51" s="33"/>
      <c r="B51" s="35"/>
      <c r="C51" s="35"/>
      <c r="D51" s="25"/>
      <c r="E51" s="25"/>
      <c r="F51" s="29">
        <v>39.0</v>
      </c>
      <c r="G51" s="30">
        <f t="shared" si="12"/>
        <v>0.003396262326</v>
      </c>
      <c r="H51" s="30">
        <f t="shared" si="18"/>
        <v>0.003396262326</v>
      </c>
      <c r="I51" s="30">
        <f t="shared" si="13"/>
        <v>0.3396262326</v>
      </c>
      <c r="L51" s="24">
        <v>39.0</v>
      </c>
      <c r="M51" s="27">
        <f t="shared" si="14"/>
        <v>0.02118621682</v>
      </c>
      <c r="N51" s="27">
        <f t="shared" si="15"/>
        <v>0.2118621682</v>
      </c>
      <c r="O51" s="27">
        <f t="shared" si="16"/>
        <v>2.118621682</v>
      </c>
      <c r="P51" s="2"/>
      <c r="Q51" s="2"/>
      <c r="R51" s="3"/>
      <c r="S51" s="32"/>
      <c r="T51" s="3"/>
      <c r="U51" s="32"/>
      <c r="V51" s="3"/>
      <c r="W51" s="3"/>
      <c r="X51" s="3"/>
      <c r="Y51" s="3"/>
      <c r="Z51" s="3"/>
      <c r="AA51" s="3"/>
      <c r="AB51" s="3"/>
      <c r="AC51" s="3"/>
    </row>
    <row r="52">
      <c r="A52" s="23"/>
      <c r="B52" s="3"/>
      <c r="C52" s="3"/>
      <c r="G52" s="3"/>
      <c r="H52" s="3"/>
      <c r="I52" s="3"/>
      <c r="J52" s="3"/>
      <c r="L52" s="24">
        <v>40.0</v>
      </c>
      <c r="M52" s="27">
        <f t="shared" si="14"/>
        <v>0.01914573243</v>
      </c>
      <c r="N52" s="27">
        <f t="shared" si="15"/>
        <v>0.1914573243</v>
      </c>
      <c r="O52" s="27">
        <f t="shared" si="16"/>
        <v>1.914573243</v>
      </c>
      <c r="P52" s="2"/>
      <c r="Q52" s="2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23"/>
      <c r="B53" s="3"/>
      <c r="C53" s="3"/>
      <c r="G53" s="3"/>
      <c r="H53" s="3"/>
      <c r="I53" s="3"/>
      <c r="J53" s="3"/>
      <c r="L53" s="24">
        <v>41.0</v>
      </c>
      <c r="M53" s="27">
        <f t="shared" si="14"/>
        <v>0.01734509293</v>
      </c>
      <c r="N53" s="27">
        <f t="shared" si="15"/>
        <v>0.1734509293</v>
      </c>
      <c r="O53" s="27">
        <f t="shared" si="16"/>
        <v>1.734509293</v>
      </c>
      <c r="P53" s="2"/>
      <c r="Q53" s="2"/>
      <c r="R53" s="32"/>
      <c r="S53" s="3"/>
      <c r="T53" s="3"/>
      <c r="U53" s="3"/>
      <c r="V53" s="32"/>
      <c r="W53" s="3"/>
      <c r="X53" s="3"/>
      <c r="Y53" s="3"/>
      <c r="Z53" s="3"/>
      <c r="AA53" s="3"/>
      <c r="AB53" s="3"/>
      <c r="AC53" s="3"/>
    </row>
    <row r="54">
      <c r="A54" s="23"/>
      <c r="B54" s="3"/>
      <c r="C54" s="3"/>
      <c r="G54" s="3"/>
      <c r="H54" s="3"/>
      <c r="I54" s="3"/>
      <c r="J54" s="3"/>
      <c r="L54" s="24">
        <v>42.0</v>
      </c>
      <c r="M54" s="27">
        <f t="shared" si="14"/>
        <v>0.01575124914</v>
      </c>
      <c r="N54" s="27">
        <f t="shared" si="15"/>
        <v>0.1575124914</v>
      </c>
      <c r="O54" s="27">
        <f t="shared" si="16"/>
        <v>1.575124914</v>
      </c>
      <c r="P54" s="2"/>
      <c r="Q54" s="2"/>
      <c r="R54" s="32"/>
      <c r="S54" s="3"/>
      <c r="T54" s="3"/>
      <c r="U54" s="3"/>
      <c r="V54" s="32"/>
      <c r="W54" s="3"/>
      <c r="X54" s="3"/>
      <c r="Y54" s="3"/>
      <c r="Z54" s="3"/>
      <c r="AA54" s="3"/>
      <c r="AB54" s="3"/>
      <c r="AC54" s="3"/>
    </row>
    <row r="55">
      <c r="B55" s="3"/>
      <c r="C55" s="3"/>
      <c r="G55" s="3"/>
      <c r="H55" s="3"/>
      <c r="I55" s="3"/>
      <c r="J55" s="3"/>
      <c r="L55" s="24">
        <v>43.0</v>
      </c>
      <c r="M55" s="27">
        <f t="shared" si="14"/>
        <v>0.01433634496</v>
      </c>
      <c r="N55" s="27">
        <f t="shared" si="15"/>
        <v>0.1433634496</v>
      </c>
      <c r="O55" s="27">
        <f t="shared" si="16"/>
        <v>1.433634496</v>
      </c>
      <c r="P55" s="36"/>
      <c r="Q55" s="36"/>
      <c r="R55" s="3"/>
      <c r="S55" s="32"/>
      <c r="T55" s="32"/>
      <c r="U55" s="32"/>
      <c r="V55" s="3"/>
      <c r="W55" s="3"/>
      <c r="X55" s="3"/>
      <c r="Y55" s="3"/>
      <c r="Z55" s="3"/>
      <c r="AA55" s="3"/>
      <c r="AB55" s="3"/>
      <c r="AC55" s="3"/>
    </row>
    <row r="56">
      <c r="B56" s="3"/>
      <c r="C56" s="3"/>
      <c r="G56" s="3"/>
      <c r="H56" s="3"/>
      <c r="I56" s="3"/>
      <c r="J56" s="3"/>
      <c r="L56" s="24">
        <v>44.0</v>
      </c>
      <c r="M56" s="27">
        <f t="shared" si="14"/>
        <v>0.01307680533</v>
      </c>
      <c r="N56" s="27">
        <f t="shared" si="15"/>
        <v>0.1307680533</v>
      </c>
      <c r="O56" s="27">
        <f t="shared" si="16"/>
        <v>1.307680533</v>
      </c>
      <c r="P56" s="36"/>
      <c r="Q56" s="36"/>
      <c r="R56" s="3"/>
      <c r="S56" s="32"/>
      <c r="T56" s="32"/>
      <c r="U56" s="32"/>
      <c r="V56" s="3"/>
    </row>
    <row r="57">
      <c r="L57" s="24">
        <v>45.0</v>
      </c>
      <c r="M57" s="27">
        <f t="shared" si="14"/>
        <v>0.01195260058</v>
      </c>
      <c r="N57" s="27">
        <f t="shared" si="15"/>
        <v>0.1195260058</v>
      </c>
      <c r="O57" s="27">
        <f t="shared" si="16"/>
        <v>1.195260058</v>
      </c>
      <c r="P57" s="36"/>
      <c r="Q57" s="36"/>
      <c r="R57" s="36"/>
      <c r="S57" s="37"/>
      <c r="T57" s="3"/>
      <c r="U57" s="3"/>
    </row>
    <row r="58">
      <c r="L58" s="24">
        <v>46.0</v>
      </c>
      <c r="M58" s="27">
        <f t="shared" si="14"/>
        <v>0.01094664996</v>
      </c>
      <c r="N58" s="27">
        <f t="shared" si="15"/>
        <v>0.1094664996</v>
      </c>
      <c r="O58" s="27">
        <f t="shared" si="16"/>
        <v>1.094664996</v>
      </c>
      <c r="P58" s="36"/>
      <c r="Q58" s="36"/>
      <c r="R58" s="36"/>
      <c r="S58" s="37"/>
      <c r="T58" s="3"/>
      <c r="U58" s="3"/>
    </row>
    <row r="59">
      <c r="L59" s="1"/>
      <c r="M59" s="2"/>
      <c r="N59" s="1"/>
      <c r="O59" s="1"/>
      <c r="P59" s="1"/>
      <c r="Q59" s="1"/>
      <c r="R59" s="36"/>
      <c r="S59" s="37"/>
      <c r="T59" s="3"/>
      <c r="U59" s="3"/>
    </row>
    <row r="60">
      <c r="L60" s="1"/>
      <c r="M60" s="1"/>
      <c r="N60" s="1"/>
      <c r="O60" s="1"/>
      <c r="P60" s="1"/>
      <c r="Q60" s="1"/>
      <c r="R60" s="36"/>
      <c r="S60" s="36"/>
    </row>
    <row r="61">
      <c r="A61" s="1"/>
      <c r="B61" s="1"/>
      <c r="C61" s="1"/>
      <c r="D61" s="1"/>
      <c r="E61" s="1"/>
      <c r="L61" s="1"/>
      <c r="M61" s="1"/>
      <c r="N61" s="1"/>
      <c r="O61" s="1"/>
      <c r="P61" s="1"/>
      <c r="Q61" s="1"/>
      <c r="R61" s="36"/>
      <c r="S61" s="36"/>
    </row>
    <row r="62">
      <c r="A62" s="1"/>
      <c r="B62" s="1"/>
      <c r="C62" s="1"/>
      <c r="D62" s="1"/>
      <c r="E62" s="1"/>
      <c r="L62" s="1"/>
      <c r="M62" s="1"/>
      <c r="N62" s="1"/>
      <c r="O62" s="1"/>
      <c r="P62" s="1"/>
      <c r="Q62" s="1"/>
      <c r="R62" s="36"/>
      <c r="S62" s="36"/>
    </row>
    <row r="63">
      <c r="A63" s="1"/>
      <c r="B63" s="1"/>
      <c r="C63" s="1"/>
      <c r="D63" s="1"/>
      <c r="E63" s="1"/>
      <c r="L63" s="1"/>
      <c r="M63" s="1"/>
      <c r="N63" s="1"/>
      <c r="O63" s="1"/>
      <c r="P63" s="1"/>
      <c r="Q63" s="1"/>
      <c r="R63" s="36"/>
      <c r="S63" s="36"/>
    </row>
    <row r="64">
      <c r="A64" s="1"/>
      <c r="B64" s="1"/>
      <c r="C64" s="1"/>
      <c r="D64" s="1"/>
      <c r="E64" s="1"/>
      <c r="L64" s="1"/>
      <c r="M64" s="1"/>
      <c r="N64" s="1"/>
      <c r="O64" s="1"/>
      <c r="P64" s="1"/>
      <c r="Q64" s="1"/>
      <c r="R64" s="36"/>
      <c r="S64" s="36"/>
    </row>
    <row r="65">
      <c r="A65" s="1"/>
      <c r="B65" s="3"/>
      <c r="C65" s="32"/>
      <c r="D65" s="3"/>
      <c r="E65" s="32"/>
      <c r="F65" s="3"/>
      <c r="L65" s="1"/>
      <c r="M65" s="1"/>
      <c r="N65" s="1"/>
      <c r="O65" s="1"/>
      <c r="P65" s="1"/>
      <c r="Q65" s="1"/>
      <c r="R65" s="36"/>
      <c r="S65" s="36"/>
    </row>
    <row r="66">
      <c r="A66" s="1"/>
      <c r="B66" s="3"/>
      <c r="C66" s="32"/>
      <c r="D66" s="3"/>
      <c r="E66" s="32"/>
      <c r="F66" s="3"/>
      <c r="L66" s="1"/>
      <c r="M66" s="1"/>
      <c r="N66" s="1"/>
      <c r="O66" s="1"/>
      <c r="P66" s="1"/>
      <c r="Q66" s="1"/>
      <c r="R66" s="3"/>
      <c r="S66" s="32"/>
      <c r="T66" s="3"/>
      <c r="U66" s="32"/>
      <c r="V66" s="3"/>
    </row>
    <row r="67">
      <c r="A67" s="1"/>
      <c r="B67" s="3"/>
      <c r="C67" s="3"/>
      <c r="D67" s="3"/>
      <c r="E67" s="3"/>
      <c r="F67" s="3"/>
      <c r="L67" s="1"/>
      <c r="M67" s="1"/>
      <c r="N67" s="1"/>
      <c r="O67" s="1"/>
      <c r="P67" s="1"/>
      <c r="Q67" s="1"/>
      <c r="R67" s="3"/>
      <c r="S67" s="32"/>
      <c r="T67" s="3"/>
      <c r="U67" s="32"/>
      <c r="V67" s="3"/>
    </row>
    <row r="68">
      <c r="B68" s="32"/>
      <c r="C68" s="3"/>
      <c r="D68" s="3"/>
      <c r="E68" s="3"/>
      <c r="F68" s="32"/>
      <c r="L68" s="1"/>
      <c r="M68" s="1"/>
      <c r="N68" s="1"/>
      <c r="O68" s="1"/>
      <c r="P68" s="1"/>
      <c r="Q68" s="1"/>
      <c r="R68" s="3"/>
      <c r="S68" s="3"/>
      <c r="T68" s="3"/>
      <c r="U68" s="3"/>
      <c r="V68" s="3"/>
    </row>
    <row r="69">
      <c r="B69" s="32"/>
      <c r="C69" s="3"/>
      <c r="D69" s="3"/>
      <c r="E69" s="3"/>
      <c r="F69" s="32"/>
      <c r="L69" s="1"/>
      <c r="M69" s="1"/>
      <c r="N69" s="1"/>
      <c r="O69" s="1"/>
      <c r="P69" s="1"/>
      <c r="Q69" s="1"/>
      <c r="R69" s="32"/>
      <c r="S69" s="3"/>
      <c r="T69" s="3"/>
      <c r="U69" s="3"/>
      <c r="V69" s="32"/>
    </row>
    <row r="70">
      <c r="B70" s="3"/>
      <c r="C70" s="32"/>
      <c r="D70" s="32"/>
      <c r="E70" s="32"/>
      <c r="F70" s="3"/>
      <c r="L70" s="1"/>
      <c r="M70" s="1"/>
      <c r="N70" s="1"/>
      <c r="O70" s="1"/>
      <c r="P70" s="1"/>
      <c r="Q70" s="1"/>
      <c r="R70" s="32"/>
      <c r="S70" s="3"/>
      <c r="T70" s="3"/>
      <c r="U70" s="3"/>
      <c r="V70" s="32"/>
    </row>
    <row r="71">
      <c r="B71" s="3"/>
      <c r="C71" s="32"/>
      <c r="D71" s="32"/>
      <c r="E71" s="32"/>
      <c r="F71" s="3"/>
      <c r="L71" s="1"/>
      <c r="M71" s="1"/>
      <c r="N71" s="1"/>
      <c r="O71" s="1"/>
      <c r="P71" s="1"/>
      <c r="Q71" s="1"/>
      <c r="R71" s="3"/>
      <c r="S71" s="32"/>
      <c r="T71" s="32"/>
      <c r="U71" s="32"/>
      <c r="V71" s="3"/>
    </row>
    <row r="72">
      <c r="L72" s="1"/>
      <c r="M72" s="1"/>
      <c r="N72" s="1"/>
      <c r="O72" s="1"/>
      <c r="P72" s="1"/>
      <c r="Q72" s="1"/>
      <c r="R72" s="3"/>
      <c r="S72" s="32"/>
      <c r="T72" s="32"/>
      <c r="U72" s="32"/>
      <c r="V72" s="3"/>
    </row>
    <row r="73">
      <c r="B73" s="36"/>
      <c r="C73" s="36"/>
      <c r="D73" s="36"/>
      <c r="E73" s="36"/>
      <c r="F73" s="36"/>
      <c r="G73" s="36"/>
      <c r="H73" s="36"/>
      <c r="I73" s="36"/>
      <c r="J73" s="36"/>
      <c r="L73" s="1"/>
      <c r="M73" s="1"/>
      <c r="N73" s="1"/>
      <c r="O73" s="1"/>
      <c r="P73" s="1"/>
      <c r="Q73" s="1"/>
    </row>
    <row r="74">
      <c r="B74" s="36"/>
      <c r="C74" s="36"/>
      <c r="D74" s="36"/>
      <c r="E74" s="36"/>
      <c r="F74" s="36"/>
      <c r="G74" s="36"/>
      <c r="H74" s="36"/>
      <c r="I74" s="36"/>
      <c r="J74" s="36"/>
      <c r="L74" s="1"/>
      <c r="M74" s="1"/>
      <c r="N74" s="1"/>
      <c r="O74" s="1"/>
      <c r="P74" s="1"/>
      <c r="Q74" s="1"/>
    </row>
    <row r="75">
      <c r="B75" s="36"/>
      <c r="C75" s="36"/>
      <c r="D75" s="36"/>
      <c r="E75" s="36"/>
      <c r="F75" s="36"/>
      <c r="G75" s="36"/>
      <c r="H75" s="36"/>
      <c r="I75" s="36"/>
      <c r="J75" s="36"/>
    </row>
    <row r="76">
      <c r="B76" s="36"/>
      <c r="C76" s="36"/>
      <c r="D76" s="36"/>
      <c r="E76" s="36"/>
      <c r="F76" s="36"/>
      <c r="G76" s="36"/>
      <c r="H76" s="36"/>
      <c r="I76" s="36"/>
      <c r="J76" s="36"/>
    </row>
    <row r="77">
      <c r="B77" s="36"/>
      <c r="C77" s="36"/>
      <c r="D77" s="36"/>
      <c r="E77" s="36"/>
      <c r="F77" s="36"/>
      <c r="G77" s="36"/>
      <c r="H77" s="36"/>
      <c r="I77" s="36"/>
      <c r="J77" s="36"/>
    </row>
    <row r="78">
      <c r="B78" s="36"/>
      <c r="C78" s="36"/>
      <c r="D78" s="36"/>
      <c r="E78" s="36"/>
      <c r="F78" s="36"/>
      <c r="G78" s="36"/>
      <c r="H78" s="36"/>
      <c r="I78" s="36"/>
      <c r="J78" s="36"/>
    </row>
    <row r="79">
      <c r="B79" s="36"/>
      <c r="C79" s="36"/>
      <c r="D79" s="36"/>
      <c r="E79" s="36"/>
      <c r="F79" s="36"/>
      <c r="G79" s="36"/>
      <c r="H79" s="36"/>
      <c r="I79" s="36"/>
      <c r="J79" s="36"/>
    </row>
    <row r="80">
      <c r="B80" s="36"/>
      <c r="C80" s="36"/>
      <c r="D80" s="36"/>
      <c r="E80" s="36"/>
      <c r="F80" s="36"/>
      <c r="G80" s="36"/>
      <c r="H80" s="36"/>
      <c r="I80" s="36"/>
      <c r="J80" s="36"/>
    </row>
    <row r="81">
      <c r="B81" s="36"/>
      <c r="C81" s="36"/>
      <c r="D81" s="36"/>
      <c r="E81" s="36"/>
      <c r="F81" s="36"/>
      <c r="G81" s="36"/>
      <c r="H81" s="36"/>
      <c r="I81" s="36"/>
      <c r="J81" s="36"/>
    </row>
    <row r="82">
      <c r="B82" s="36"/>
      <c r="C82" s="36"/>
      <c r="D82" s="36"/>
      <c r="E82" s="36"/>
      <c r="F82" s="36"/>
      <c r="G82" s="36"/>
      <c r="H82" s="36"/>
      <c r="I82" s="36"/>
      <c r="J82" s="36"/>
    </row>
    <row r="83">
      <c r="B83" s="36"/>
      <c r="C83" s="36"/>
      <c r="D83" s="36"/>
      <c r="E83" s="36"/>
      <c r="F83" s="36"/>
      <c r="G83" s="36"/>
      <c r="H83" s="36"/>
      <c r="I83" s="36"/>
      <c r="J83" s="36"/>
    </row>
    <row r="84">
      <c r="B84" s="36"/>
      <c r="C84" s="36"/>
      <c r="D84" s="36"/>
      <c r="E84" s="36"/>
      <c r="F84" s="36"/>
      <c r="G84" s="36"/>
      <c r="H84" s="36"/>
      <c r="I84" s="36"/>
      <c r="J84" s="36"/>
    </row>
    <row r="85">
      <c r="B85" s="36"/>
      <c r="C85" s="36"/>
      <c r="D85" s="36"/>
      <c r="E85" s="36"/>
      <c r="F85" s="36"/>
      <c r="G85" s="36"/>
      <c r="H85" s="36"/>
      <c r="I85" s="36"/>
      <c r="J85" s="36"/>
    </row>
  </sheetData>
  <hyperlinks>
    <hyperlink r:id="rId1" ref="A7"/>
  </hyperlinks>
  <drawing r:id="rId2"/>
</worksheet>
</file>