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Z:\Downloads V2\"/>
    </mc:Choice>
  </mc:AlternateContent>
  <xr:revisionPtr revIDLastSave="0" documentId="13_ncr:1_{60FCF729-1684-40AE-9E64-8A86880014D8}" xr6:coauthVersionLast="47" xr6:coauthVersionMax="47" xr10:uidLastSave="{00000000-0000-0000-0000-000000000000}"/>
  <bookViews>
    <workbookView xWindow="-28920" yWindow="5355" windowWidth="29040" windowHeight="1584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15" l="1"/>
  <c r="A10" i="15"/>
  <c r="F13" i="15"/>
  <c r="A9" i="15"/>
  <c r="E13" i="15"/>
  <c r="A8" i="15"/>
  <c r="D13" i="15"/>
  <c r="A7" i="15"/>
  <c r="C13" i="15"/>
  <c r="A6" i="15"/>
  <c r="B13" i="15"/>
  <c r="A5" i="15"/>
  <c r="K9" i="2"/>
  <c r="K8" i="2"/>
  <c r="K7" i="2"/>
  <c r="K6" i="2"/>
  <c r="K5" i="2"/>
  <c r="K4" i="2"/>
  <c r="K41"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AG1003" i="14" s="1"/>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AG1001" i="14" s="1"/>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AG997" i="14" s="1"/>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AG995" i="14" s="1"/>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D994" i="14" s="1"/>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D992" i="14" s="1"/>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AG991" i="14" s="1"/>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AG989" i="14" s="1"/>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B988" i="14"/>
  <c r="AD988" i="14" s="1"/>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AG987" i="14" s="1"/>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D986" i="14" s="1"/>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AG985" i="14" s="1"/>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B984" i="14"/>
  <c r="AD984" i="14" s="1"/>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AG983" i="14" s="1"/>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AG981" i="14" s="1"/>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B980" i="14"/>
  <c r="AD980" i="14" s="1"/>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AG979" i="14" s="1"/>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AG977" i="14" s="1"/>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B976" i="14"/>
  <c r="AD976" i="14" s="1"/>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AG975" i="14" s="1"/>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D974" i="14" s="1"/>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AG973" i="14" s="1"/>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B972" i="14"/>
  <c r="AD972" i="14" s="1"/>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AG971" i="14" s="1"/>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D970" i="14" s="1"/>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AG969" i="14" s="1"/>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B968" i="14"/>
  <c r="AD968" i="14" s="1"/>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AG967" i="14" s="1"/>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D966" i="14" s="1"/>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AG965" i="14" s="1"/>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B964" i="14"/>
  <c r="AD964" i="14" s="1"/>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AG963" i="14" s="1"/>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D962" i="14" s="1"/>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AG961" i="14" s="1"/>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B960" i="14"/>
  <c r="AD960" i="14" s="1"/>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AG959" i="14" s="1"/>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D958" i="14" s="1"/>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AG955" i="14" s="1"/>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AG953" i="14" s="1"/>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AG952" i="14" s="1"/>
  <c r="D952" i="14"/>
  <c r="C952" i="14"/>
  <c r="B952" i="14"/>
  <c r="AD952" i="14" s="1"/>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AG949" i="14" s="1"/>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AG947" i="14" s="1"/>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AG946" i="14" s="1"/>
  <c r="D946" i="14"/>
  <c r="C946" i="14"/>
  <c r="B946" i="14"/>
  <c r="AD946" i="14" s="1"/>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AG943" i="14" s="1"/>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AG941" i="14" s="1"/>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AG940" i="14" s="1"/>
  <c r="D940" i="14"/>
  <c r="C940" i="14"/>
  <c r="B940" i="14"/>
  <c r="AD940" i="14" s="1"/>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AG937" i="14" s="1"/>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AG935" i="14" s="1"/>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AG934" i="14" s="1"/>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AG931" i="14" s="1"/>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AG929" i="14" s="1"/>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AG928" i="14" s="1"/>
  <c r="D928" i="14"/>
  <c r="C928" i="14"/>
  <c r="B928" i="14"/>
  <c r="AD928" i="14" s="1"/>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AG925" i="14" s="1"/>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AG923" i="14" s="1"/>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AG922" i="14" s="1"/>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AG919" i="14" s="1"/>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AG917" i="14" s="1"/>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AG916" i="14" s="1"/>
  <c r="D916" i="14"/>
  <c r="C916" i="14"/>
  <c r="B916" i="14"/>
  <c r="AD916" i="14" s="1"/>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AG913" i="14" s="1"/>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AG910" i="14" s="1"/>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AG907" i="14" s="1"/>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AG905" i="14" s="1"/>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AG904" i="14" s="1"/>
  <c r="D904" i="14"/>
  <c r="C904" i="14"/>
  <c r="B904" i="14"/>
  <c r="AD904" i="14" s="1"/>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AG901" i="14" s="1"/>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AG899" i="14" s="1"/>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AG898" i="14" s="1"/>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AG893" i="14" s="1"/>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AG892" i="14" s="1"/>
  <c r="D892" i="14"/>
  <c r="C892" i="14"/>
  <c r="B892" i="14"/>
  <c r="AD892" i="14" s="1"/>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AG889" i="14" s="1"/>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AG886" i="14" s="1"/>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AG883" i="14" s="1"/>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AG881" i="14" s="1"/>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AG880" i="14" s="1"/>
  <c r="D880" i="14"/>
  <c r="C880" i="14"/>
  <c r="B880" i="14"/>
  <c r="AD880" i="14" s="1"/>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AG877" i="14" s="1"/>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AG875" i="14" s="1"/>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AG874" i="14" s="1"/>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AG869" i="14" s="1"/>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AG868" i="14" s="1"/>
  <c r="D868" i="14"/>
  <c r="C868" i="14"/>
  <c r="B868" i="14"/>
  <c r="AD868" i="14" s="1"/>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AG865" i="14" s="1"/>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AG862" i="14" s="1"/>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AG859" i="14" s="1"/>
  <c r="D859" i="14"/>
  <c r="C859" i="14"/>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AG857" i="14" s="1"/>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AG856" i="14" s="1"/>
  <c r="D856" i="14"/>
  <c r="C856" i="14"/>
  <c r="B856" i="14"/>
  <c r="AD856" i="14" s="1"/>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AG853" i="14" s="1"/>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AG851" i="14" s="1"/>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AG850" i="14" s="1"/>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AG845" i="14" s="1"/>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AG844" i="14" s="1"/>
  <c r="D844" i="14"/>
  <c r="C844" i="14"/>
  <c r="B844" i="14"/>
  <c r="AD844" i="14" s="1"/>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AG841" i="14" s="1"/>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AG838" i="14" s="1"/>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AG835" i="14" s="1"/>
  <c r="D835" i="14"/>
  <c r="C835" i="14"/>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AG833" i="14" s="1"/>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AG832" i="14" s="1"/>
  <c r="D832" i="14"/>
  <c r="C832" i="14"/>
  <c r="B832" i="14"/>
  <c r="AD832" i="14" s="1"/>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AG829" i="14" s="1"/>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AG826" i="14" s="1"/>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AG821" i="14" s="1"/>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AG820" i="14" s="1"/>
  <c r="D820" i="14"/>
  <c r="C820" i="14"/>
  <c r="B820" i="14"/>
  <c r="AD820" i="14" s="1"/>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AG817" i="14" s="1"/>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AG815" i="14" s="1"/>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AG814" i="14" s="1"/>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AG811" i="14" s="1"/>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AG809" i="14" s="1"/>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AG808" i="14" s="1"/>
  <c r="D808" i="14"/>
  <c r="C808" i="14"/>
  <c r="B808" i="14"/>
  <c r="AD808" i="14" s="1"/>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AG805" i="14" s="1"/>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AG803" i="14" s="1"/>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AG802" i="14" s="1"/>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AG799" i="14" s="1"/>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AG797" i="14" s="1"/>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AG796" i="14" s="1"/>
  <c r="D796" i="14"/>
  <c r="C796" i="14"/>
  <c r="B796" i="14"/>
  <c r="AD796" i="14" s="1"/>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AG793" i="14" s="1"/>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AG791" i="14" s="1"/>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AG790" i="14" s="1"/>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AG787" i="14" s="1"/>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AG785" i="14" s="1"/>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AG784" i="14" s="1"/>
  <c r="D784" i="14"/>
  <c r="C784" i="14"/>
  <c r="B784" i="14"/>
  <c r="AD784" i="14" s="1"/>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AG781" i="14" s="1"/>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AG779" i="14" s="1"/>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AG778" i="14" s="1"/>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AG775" i="14" s="1"/>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AG773" i="14" s="1"/>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AG772" i="14" s="1"/>
  <c r="D772" i="14"/>
  <c r="C772" i="14"/>
  <c r="B772" i="14"/>
  <c r="AD772" i="14" s="1"/>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AG769" i="14" s="1"/>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AG767" i="14" s="1"/>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AG766" i="14" s="1"/>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AG763" i="14" s="1"/>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AG761" i="14" s="1"/>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AG760" i="14" s="1"/>
  <c r="D760" i="14"/>
  <c r="C760" i="14"/>
  <c r="B760" i="14"/>
  <c r="AD760" i="14" s="1"/>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AG757" i="14" s="1"/>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AG755" i="14" s="1"/>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AG754" i="14" s="1"/>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AG751" i="14" s="1"/>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AG749" i="14" s="1"/>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AG748" i="14" s="1"/>
  <c r="D748" i="14"/>
  <c r="C748" i="14"/>
  <c r="B748" i="14"/>
  <c r="AD748" i="14" s="1"/>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AG745" i="14" s="1"/>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AG743" i="14" s="1"/>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AG742" i="14" s="1"/>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AG739" i="14" s="1"/>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AG737" i="14" s="1"/>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AG736" i="14" s="1"/>
  <c r="D736" i="14"/>
  <c r="C736" i="14"/>
  <c r="B736" i="14"/>
  <c r="AD736" i="14" s="1"/>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AG733" i="14" s="1"/>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AG731" i="14" s="1"/>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AG730" i="14" s="1"/>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AH728" i="14" s="1"/>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AG727" i="14" s="1"/>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AG724" i="14" s="1"/>
  <c r="D724" i="14"/>
  <c r="C724" i="14"/>
  <c r="B724" i="14"/>
  <c r="AD724" i="14" s="1"/>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AG721" i="14" s="1"/>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AG718" i="14" s="1"/>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AH716" i="14" s="1"/>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AG715" i="14" s="1"/>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AG712" i="14" s="1"/>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AG709" i="14" s="1"/>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AG706" i="14" s="1"/>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AH704" i="14" s="1"/>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AG703" i="14" s="1"/>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AG700" i="14" s="1"/>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AG697" i="14" s="1"/>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AG694" i="14" s="1"/>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AH692" i="14" s="1"/>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AG691" i="14" s="1"/>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AG688" i="14" s="1"/>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AG685" i="14" s="1"/>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AG682" i="14" s="1"/>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AH680" i="14" s="1"/>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AG679" i="14" s="1"/>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AG676" i="14" s="1"/>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AG673" i="14" s="1"/>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AG670" i="14" s="1"/>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AH668" i="14" s="1"/>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AG667" i="14" s="1"/>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AG664" i="14" s="1"/>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AG661" i="14" s="1"/>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AG658" i="14" s="1"/>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AH656" i="14" s="1"/>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AG655" i="14" s="1"/>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AG652" i="14" s="1"/>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AG649" i="14" s="1"/>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AG646" i="14" s="1"/>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AH644" i="14" s="1"/>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AG643" i="14" s="1"/>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AG640" i="14" s="1"/>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AG637" i="14" s="1"/>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AG634" i="14" s="1"/>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AH632" i="14" s="1"/>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AG631" i="14" s="1"/>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AG628" i="14" s="1"/>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AG625" i="14" s="1"/>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AG622" i="14" s="1"/>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AG619" i="14" s="1"/>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AG616" i="14" s="1"/>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AG613" i="14" s="1"/>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AG610" i="14" s="1"/>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AG607" i="14" s="1"/>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AG604" i="14" s="1"/>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AG601" i="14" s="1"/>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AG598" i="14" s="1"/>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AG595" i="14" s="1"/>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AG592" i="14" s="1"/>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AG589" i="14" s="1"/>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AG586" i="14" s="1"/>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AG583" i="14" s="1"/>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AG580" i="14" s="1"/>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AG577" i="14" s="1"/>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AG574" i="14" s="1"/>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AG571" i="14" s="1"/>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AG568" i="14" s="1"/>
  <c r="D568" i="14"/>
  <c r="C568" i="14"/>
  <c r="B568" i="14"/>
  <c r="AD568" i="14" s="1"/>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AG565" i="14" s="1"/>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AG562" i="14" s="1"/>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AG559" i="14" s="1"/>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AG556" i="14" s="1"/>
  <c r="D556" i="14"/>
  <c r="C556" i="14"/>
  <c r="B556" i="14"/>
  <c r="AD556" i="14" s="1"/>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AG553" i="14" s="1"/>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AG550" i="14" s="1"/>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AG547" i="14" s="1"/>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AG544" i="14" s="1"/>
  <c r="D544" i="14"/>
  <c r="C544" i="14"/>
  <c r="B544" i="14"/>
  <c r="AD544" i="14" s="1"/>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AG541" i="14" s="1"/>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AG538" i="14" s="1"/>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AG535" i="14" s="1"/>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AG532" i="14" s="1"/>
  <c r="D532" i="14"/>
  <c r="C532" i="14"/>
  <c r="B532" i="14"/>
  <c r="AD532" i="14" s="1"/>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AG529" i="14" s="1"/>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AG526" i="14" s="1"/>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AG523" i="14" s="1"/>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AG520" i="14" s="1"/>
  <c r="D520" i="14"/>
  <c r="C520" i="14"/>
  <c r="B520" i="14"/>
  <c r="AD520" i="14" s="1"/>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AG517" i="14" s="1"/>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AG514" i="14" s="1"/>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AG511" i="14" s="1"/>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AG508" i="14" s="1"/>
  <c r="D508" i="14"/>
  <c r="C508" i="14"/>
  <c r="B508" i="14"/>
  <c r="AD508" i="14" s="1"/>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AF506" i="14" s="1"/>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AG505" i="14" s="1"/>
  <c r="D505" i="14"/>
  <c r="C505" i="14"/>
  <c r="B505" i="14"/>
  <c r="AD505" i="14" s="1"/>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AG502" i="14" s="1"/>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AG499" i="14" s="1"/>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AG496" i="14" s="1"/>
  <c r="D496" i="14"/>
  <c r="C496" i="14"/>
  <c r="B496" i="14"/>
  <c r="AD496" i="14" s="1"/>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AF494" i="14" s="1"/>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AG493" i="14" s="1"/>
  <c r="D493" i="14"/>
  <c r="C493" i="14"/>
  <c r="B493" i="14"/>
  <c r="AD493" i="14" s="1"/>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AG490" i="14" s="1"/>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AG487" i="14" s="1"/>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AG484" i="14" s="1"/>
  <c r="D484" i="14"/>
  <c r="C484" i="14"/>
  <c r="B484" i="14"/>
  <c r="AD484" i="14" s="1"/>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AF482" i="14" s="1"/>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AG481" i="14" s="1"/>
  <c r="D481" i="14"/>
  <c r="C481" i="14"/>
  <c r="B481" i="14"/>
  <c r="AD481" i="14" s="1"/>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AG478" i="14" s="1"/>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AG475" i="14" s="1"/>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AG472" i="14" s="1"/>
  <c r="D472" i="14"/>
  <c r="C472" i="14"/>
  <c r="AH472" i="14" s="1"/>
  <c r="B472" i="14"/>
  <c r="AD472" i="14" s="1"/>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AG469" i="14" s="1"/>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AG466" i="14" s="1"/>
  <c r="D466" i="14"/>
  <c r="C466" i="14"/>
  <c r="B466" i="14"/>
  <c r="AD466" i="14" s="1"/>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AG463" i="14" s="1"/>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AG460" i="14" s="1"/>
  <c r="D460" i="14"/>
  <c r="C460" i="14"/>
  <c r="AH460" i="14" s="1"/>
  <c r="B460" i="14"/>
  <c r="AD460" i="14" s="1"/>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AG457" i="14" s="1"/>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AG454" i="14" s="1"/>
  <c r="D454" i="14"/>
  <c r="C454" i="14"/>
  <c r="B454" i="14"/>
  <c r="AD454" i="14" s="1"/>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AG451" i="14" s="1"/>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AG448" i="14" s="1"/>
  <c r="D448" i="14"/>
  <c r="C448" i="14"/>
  <c r="AH448" i="14" s="1"/>
  <c r="B448" i="14"/>
  <c r="AD448" i="14" s="1"/>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AG445" i="14" s="1"/>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AG442" i="14" s="1"/>
  <c r="D442" i="14"/>
  <c r="C442" i="14"/>
  <c r="B442" i="14"/>
  <c r="AD442" i="14" s="1"/>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AG439" i="14" s="1"/>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AH437" i="14" s="1"/>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AG436" i="14" s="1"/>
  <c r="D436" i="14"/>
  <c r="C436" i="14"/>
  <c r="AH436" i="14" s="1"/>
  <c r="B436" i="14"/>
  <c r="AD436" i="14" s="1"/>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AG433" i="14" s="1"/>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AG430" i="14" s="1"/>
  <c r="D430" i="14"/>
  <c r="C430" i="14"/>
  <c r="B430" i="14"/>
  <c r="AD430" i="14" s="1"/>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AG427" i="14" s="1"/>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AG424" i="14" s="1"/>
  <c r="D424" i="14"/>
  <c r="C424" i="14"/>
  <c r="AH424" i="14" s="1"/>
  <c r="B424" i="14"/>
  <c r="AD424" i="14" s="1"/>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AG421" i="14" s="1"/>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AG418" i="14" s="1"/>
  <c r="D418" i="14"/>
  <c r="C418" i="14"/>
  <c r="B418" i="14"/>
  <c r="AD418" i="14" s="1"/>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AG415" i="14" s="1"/>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AG412" i="14" s="1"/>
  <c r="D412" i="14"/>
  <c r="C412" i="14"/>
  <c r="AH412" i="14" s="1"/>
  <c r="B412" i="14"/>
  <c r="AD412" i="14" s="1"/>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AG409" i="14" s="1"/>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AG406" i="14" s="1"/>
  <c r="D406" i="14"/>
  <c r="C406" i="14"/>
  <c r="B406" i="14"/>
  <c r="AD406" i="14" s="1"/>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AG403" i="14" s="1"/>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AG400" i="14" s="1"/>
  <c r="D400" i="14"/>
  <c r="C400" i="14"/>
  <c r="AH400" i="14" s="1"/>
  <c r="B400" i="14"/>
  <c r="AD400" i="14" s="1"/>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AG397" i="14" s="1"/>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AG394" i="14" s="1"/>
  <c r="D394" i="14"/>
  <c r="C394" i="14"/>
  <c r="B394" i="14"/>
  <c r="AD394" i="14" s="1"/>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AG391" i="14" s="1"/>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AG388" i="14" s="1"/>
  <c r="D388" i="14"/>
  <c r="C388" i="14"/>
  <c r="AH388" i="14" s="1"/>
  <c r="B388" i="14"/>
  <c r="AD388" i="14" s="1"/>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AG385" i="14" s="1"/>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AG382" i="14" s="1"/>
  <c r="D382" i="14"/>
  <c r="C382" i="14"/>
  <c r="B382" i="14"/>
  <c r="AD382" i="14" s="1"/>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AG379" i="14" s="1"/>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AG376" i="14" s="1"/>
  <c r="D376" i="14"/>
  <c r="C376" i="14"/>
  <c r="AH376" i="14" s="1"/>
  <c r="B376" i="14"/>
  <c r="AD376" i="14" s="1"/>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AG373" i="14" s="1"/>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AG370" i="14" s="1"/>
  <c r="D370" i="14"/>
  <c r="C370" i="14"/>
  <c r="B370" i="14"/>
  <c r="AD370" i="14" s="1"/>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AG367" i="14" s="1"/>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AG364" i="14" s="1"/>
  <c r="D364" i="14"/>
  <c r="C364" i="14"/>
  <c r="AH364" i="14" s="1"/>
  <c r="B364" i="14"/>
  <c r="AD364" i="14" s="1"/>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AG361" i="14" s="1"/>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AG358" i="14" s="1"/>
  <c r="D358" i="14"/>
  <c r="C358" i="14"/>
  <c r="B358" i="14"/>
  <c r="AD358" i="14" s="1"/>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AG355" i="14" s="1"/>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AH353" i="14" s="1"/>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AG352" i="14" s="1"/>
  <c r="D352" i="14"/>
  <c r="C352" i="14"/>
  <c r="AH352" i="14" s="1"/>
  <c r="B352" i="14"/>
  <c r="AD352" i="14" s="1"/>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AG349" i="14" s="1"/>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AG346" i="14" s="1"/>
  <c r="D346" i="14"/>
  <c r="C346" i="14"/>
  <c r="B346" i="14"/>
  <c r="AD346" i="14" s="1"/>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AG343" i="14" s="1"/>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AG340" i="14" s="1"/>
  <c r="D340" i="14"/>
  <c r="C340" i="14"/>
  <c r="AH340" i="14" s="1"/>
  <c r="B340" i="14"/>
  <c r="AD340" i="14" s="1"/>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AG337" i="14" s="1"/>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AG334" i="14" s="1"/>
  <c r="D334" i="14"/>
  <c r="C334" i="14"/>
  <c r="B334" i="14"/>
  <c r="AD334" i="14" s="1"/>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AG331" i="14" s="1"/>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AG328" i="14" s="1"/>
  <c r="D328" i="14"/>
  <c r="C328" i="14"/>
  <c r="AH328" i="14" s="1"/>
  <c r="B328" i="14"/>
  <c r="AD328" i="14" s="1"/>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AG325" i="14" s="1"/>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AG322" i="14" s="1"/>
  <c r="D322" i="14"/>
  <c r="C322" i="14"/>
  <c r="B322" i="14"/>
  <c r="AD322" i="14" s="1"/>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AG319" i="14" s="1"/>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AH317" i="14" s="1"/>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AG316" i="14" s="1"/>
  <c r="D316" i="14"/>
  <c r="C316" i="14"/>
  <c r="AH316" i="14" s="1"/>
  <c r="B316" i="14"/>
  <c r="AD316" i="14" s="1"/>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AG313" i="14" s="1"/>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AG310" i="14" s="1"/>
  <c r="D310" i="14"/>
  <c r="C310" i="14"/>
  <c r="B310" i="14"/>
  <c r="AD310" i="14" s="1"/>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AG307" i="14" s="1"/>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AH305" i="14" s="1"/>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AG304" i="14" s="1"/>
  <c r="D304" i="14"/>
  <c r="C304" i="14"/>
  <c r="AH304" i="14" s="1"/>
  <c r="B304" i="14"/>
  <c r="AD304" i="14" s="1"/>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AG301" i="14" s="1"/>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AG298" i="14" s="1"/>
  <c r="D298" i="14"/>
  <c r="C298" i="14"/>
  <c r="B298" i="14"/>
  <c r="AD298" i="14" s="1"/>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AG295" i="14" s="1"/>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AH293" i="14" s="1"/>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AG292" i="14" s="1"/>
  <c r="D292" i="14"/>
  <c r="C292" i="14"/>
  <c r="AH292" i="14" s="1"/>
  <c r="B292" i="14"/>
  <c r="AD292" i="14" s="1"/>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AG289" i="14" s="1"/>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AG286" i="14" s="1"/>
  <c r="D286" i="14"/>
  <c r="C286" i="14"/>
  <c r="B286" i="14"/>
  <c r="AD286" i="14" s="1"/>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AG283" i="14" s="1"/>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AG280" i="14" s="1"/>
  <c r="D280" i="14"/>
  <c r="C280" i="14"/>
  <c r="AH280" i="14" s="1"/>
  <c r="B280" i="14"/>
  <c r="AD280" i="14" s="1"/>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AG277" i="14" s="1"/>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AG274" i="14" s="1"/>
  <c r="D274" i="14"/>
  <c r="C274" i="14"/>
  <c r="B274" i="14"/>
  <c r="AD274" i="14" s="1"/>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AG271" i="14" s="1"/>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AG268" i="14" s="1"/>
  <c r="D268" i="14"/>
  <c r="C268" i="14"/>
  <c r="AH268" i="14" s="1"/>
  <c r="B268" i="14"/>
  <c r="AD268" i="14" s="1"/>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AG265" i="14" s="1"/>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AG262" i="14" s="1"/>
  <c r="D262" i="14"/>
  <c r="C262" i="14"/>
  <c r="B262" i="14"/>
  <c r="AD262" i="14" s="1"/>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AG259" i="14" s="1"/>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AG257" i="14" s="1"/>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AG256" i="14" s="1"/>
  <c r="D256" i="14"/>
  <c r="C256" i="14"/>
  <c r="AH256" i="14" s="1"/>
  <c r="B256" i="14"/>
  <c r="AD256" i="14" s="1"/>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AG253" i="14" s="1"/>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AG251" i="14" s="1"/>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AG250" i="14" s="1"/>
  <c r="D250" i="14"/>
  <c r="C250" i="14"/>
  <c r="B250" i="14"/>
  <c r="AD250" i="14" s="1"/>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AG247" i="14" s="1"/>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AG245" i="14" s="1"/>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AG244" i="14" s="1"/>
  <c r="D244" i="14"/>
  <c r="C244" i="14"/>
  <c r="AH244" i="14" s="1"/>
  <c r="B244" i="14"/>
  <c r="AD244" i="14" s="1"/>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AG241" i="14" s="1"/>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AG239" i="14" s="1"/>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AG238" i="14" s="1"/>
  <c r="D238" i="14"/>
  <c r="C238" i="14"/>
  <c r="B238" i="14"/>
  <c r="AD238" i="14" s="1"/>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AH236" i="14" s="1"/>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AG235" i="14" s="1"/>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AG233" i="14" s="1"/>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AG232" i="14" s="1"/>
  <c r="D232" i="14"/>
  <c r="C232" i="14"/>
  <c r="AH232" i="14" s="1"/>
  <c r="B232" i="14"/>
  <c r="AD232" i="14" s="1"/>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AG229" i="14" s="1"/>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AG227" i="14" s="1"/>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AG226" i="14" s="1"/>
  <c r="D226" i="14"/>
  <c r="C226" i="14"/>
  <c r="B226" i="14"/>
  <c r="AD226" i="14" s="1"/>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AG223" i="14" s="1"/>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AG221" i="14" s="1"/>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AG220" i="14" s="1"/>
  <c r="D220" i="14"/>
  <c r="C220" i="14"/>
  <c r="AH220" i="14" s="1"/>
  <c r="B220" i="14"/>
  <c r="AD220" i="14" s="1"/>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AG217" i="14" s="1"/>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AG215" i="14" s="1"/>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AG214" i="14" s="1"/>
  <c r="D214" i="14"/>
  <c r="C214" i="14"/>
  <c r="B214" i="14"/>
  <c r="AD214" i="14" s="1"/>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AG211" i="14" s="1"/>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AG209" i="14" s="1"/>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AG208" i="14" s="1"/>
  <c r="D208" i="14"/>
  <c r="C208" i="14"/>
  <c r="AH208" i="14" s="1"/>
  <c r="B208" i="14"/>
  <c r="AD208" i="14" s="1"/>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AG205" i="14" s="1"/>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AG203" i="14" s="1"/>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AG202" i="14" s="1"/>
  <c r="D202" i="14"/>
  <c r="C202" i="14"/>
  <c r="B202" i="14"/>
  <c r="AD202" i="14" s="1"/>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AG199" i="14" s="1"/>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AG197" i="14" s="1"/>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AG196" i="14" s="1"/>
  <c r="D196" i="14"/>
  <c r="C196" i="14"/>
  <c r="AH196" i="14" s="1"/>
  <c r="B196" i="14"/>
  <c r="AD196" i="14" s="1"/>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AG193" i="14" s="1"/>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AG191" i="14" s="1"/>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AG190" i="14" s="1"/>
  <c r="D190" i="14"/>
  <c r="C190" i="14"/>
  <c r="B190" i="14"/>
  <c r="AD190" i="14" s="1"/>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AG187" i="14" s="1"/>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AG185" i="14" s="1"/>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AG184" i="14" s="1"/>
  <c r="D184" i="14"/>
  <c r="C184" i="14"/>
  <c r="AH184" i="14" s="1"/>
  <c r="B184" i="14"/>
  <c r="AD184" i="14" s="1"/>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AG181" i="14" s="1"/>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AG179" i="14" s="1"/>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AG178" i="14" s="1"/>
  <c r="D178" i="14"/>
  <c r="C178" i="14"/>
  <c r="B178" i="14"/>
  <c r="AD178" i="14" s="1"/>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AG175" i="14" s="1"/>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AG173" i="14" s="1"/>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AG172" i="14" s="1"/>
  <c r="D172" i="14"/>
  <c r="C172" i="14"/>
  <c r="AH172" i="14" s="1"/>
  <c r="B172" i="14"/>
  <c r="AD172" i="14" s="1"/>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AG169" i="14" s="1"/>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AG167" i="14" s="1"/>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AG166" i="14" s="1"/>
  <c r="D166" i="14"/>
  <c r="C166" i="14"/>
  <c r="B166" i="14"/>
  <c r="AD166" i="14" s="1"/>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AG163" i="14" s="1"/>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AG161" i="14" s="1"/>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AG160" i="14" s="1"/>
  <c r="D160" i="14"/>
  <c r="C160" i="14"/>
  <c r="AH160" i="14" s="1"/>
  <c r="B160" i="14"/>
  <c r="AD160" i="14" s="1"/>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AG157" i="14" s="1"/>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AG155" i="14" s="1"/>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AG154" i="14" s="1"/>
  <c r="D154" i="14"/>
  <c r="C154" i="14"/>
  <c r="B154" i="14"/>
  <c r="AD154" i="14" s="1"/>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AG151" i="14" s="1"/>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AG149" i="14" s="1"/>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AG148" i="14" s="1"/>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AG147" i="14" s="1"/>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AG145" i="14" s="1"/>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AG143" i="14" s="1"/>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AG142" i="14" s="1"/>
  <c r="D142" i="14"/>
  <c r="C142" i="14"/>
  <c r="B142" i="14"/>
  <c r="AD142" i="14" s="1"/>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AG141" i="14" s="1"/>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AG139" i="14" s="1"/>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AG137" i="14" s="1"/>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AG136" i="14" s="1"/>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AG135" i="14" s="1"/>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AG133" i="14" s="1"/>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AG131" i="14" s="1"/>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AG130" i="14" s="1"/>
  <c r="D130" i="14"/>
  <c r="C130" i="14"/>
  <c r="B130" i="14"/>
  <c r="AD130" i="14" s="1"/>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AG129" i="14" s="1"/>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AG127" i="14" s="1"/>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AG125" i="14" s="1"/>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AG124" i="14" s="1"/>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AG123" i="14" s="1"/>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AG121" i="14" s="1"/>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AG119" i="14" s="1"/>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AG118" i="14" s="1"/>
  <c r="D118" i="14"/>
  <c r="C118" i="14"/>
  <c r="B118" i="14"/>
  <c r="AD118" i="14" s="1"/>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AG117" i="14" s="1"/>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AG115" i="14" s="1"/>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AG113" i="14" s="1"/>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AG112" i="14" s="1"/>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AG111" i="14" s="1"/>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AG109" i="14" s="1"/>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AG107" i="14" s="1"/>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AG106" i="14" s="1"/>
  <c r="D106" i="14"/>
  <c r="C106" i="14"/>
  <c r="B106" i="14"/>
  <c r="AD106" i="14" s="1"/>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AG105" i="14" s="1"/>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AG103" i="14" s="1"/>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AG101" i="14" s="1"/>
  <c r="D101" i="14"/>
  <c r="C101" i="14"/>
  <c r="AH101" i="14" s="1"/>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AG100" i="14" s="1"/>
  <c r="D100" i="14"/>
  <c r="C100" i="14"/>
  <c r="AH100" i="14" s="1"/>
  <c r="B100" i="14"/>
  <c r="A100" i="14"/>
  <c r="Z99" i="14"/>
  <c r="Y99" i="14"/>
  <c r="X99" i="14"/>
  <c r="W99" i="14"/>
  <c r="V99" i="14"/>
  <c r="U99" i="14"/>
  <c r="T99" i="14"/>
  <c r="S99" i="14"/>
  <c r="R99" i="14"/>
  <c r="Q99" i="14"/>
  <c r="P99" i="14"/>
  <c r="O99" i="14"/>
  <c r="N99" i="14"/>
  <c r="M99" i="14"/>
  <c r="L99" i="14"/>
  <c r="K99" i="14"/>
  <c r="J99" i="14"/>
  <c r="I99" i="14"/>
  <c r="H99" i="14"/>
  <c r="G99" i="14"/>
  <c r="F99" i="14"/>
  <c r="E99" i="14"/>
  <c r="AG99" i="14" s="1"/>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AG31" i="14" s="1"/>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AG25" i="14" s="1"/>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AG19" i="14" s="1"/>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AG13" i="14" s="1"/>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AG7" i="14" s="1"/>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D10" i="14" l="1"/>
  <c r="AD22" i="14"/>
  <c r="AD34" i="14"/>
  <c r="AD46" i="14"/>
  <c r="AD58" i="14"/>
  <c r="AD70" i="14"/>
  <c r="AD82" i="14"/>
  <c r="AD94" i="14"/>
  <c r="AH20" i="14"/>
  <c r="AH32" i="14"/>
  <c r="AG37" i="14"/>
  <c r="AG43" i="14"/>
  <c r="AH44" i="14"/>
  <c r="AG49" i="14"/>
  <c r="AG55" i="14"/>
  <c r="AH56" i="14"/>
  <c r="AG61" i="14"/>
  <c r="AG67" i="14"/>
  <c r="AG73" i="14"/>
  <c r="AG79" i="14"/>
  <c r="AH80" i="14"/>
  <c r="AG85" i="14"/>
  <c r="AG91" i="14"/>
  <c r="AH92" i="14"/>
  <c r="AG97" i="14"/>
  <c r="AH9" i="14"/>
  <c r="AH21" i="14"/>
  <c r="AH33" i="14"/>
  <c r="AH45" i="14"/>
  <c r="AH57" i="14"/>
  <c r="AH69" i="14"/>
  <c r="AH81" i="14"/>
  <c r="AH8" i="14"/>
  <c r="AH88" i="14"/>
  <c r="AH5" i="14"/>
  <c r="AG16" i="14"/>
  <c r="AH17" i="14"/>
  <c r="AG22" i="14"/>
  <c r="AG28" i="14"/>
  <c r="AH29" i="14"/>
  <c r="AG34" i="14"/>
  <c r="AG40" i="14"/>
  <c r="AH41" i="14"/>
  <c r="AG46" i="14"/>
  <c r="AG52" i="14"/>
  <c r="AH53" i="14"/>
  <c r="AG58" i="14"/>
  <c r="AG64" i="14"/>
  <c r="AG70" i="14"/>
  <c r="AG76" i="14"/>
  <c r="AH77" i="14"/>
  <c r="AH89" i="14"/>
  <c r="AG4" i="14"/>
  <c r="AG10" i="14"/>
  <c r="AG5" i="14"/>
  <c r="AG11" i="14"/>
  <c r="AG17" i="14"/>
  <c r="AG23" i="14"/>
  <c r="AG29" i="14"/>
  <c r="AG35" i="14"/>
  <c r="AG41" i="14"/>
  <c r="AG47" i="14"/>
  <c r="AG53" i="14"/>
  <c r="AG59" i="14"/>
  <c r="AG65" i="14"/>
  <c r="AG71" i="14"/>
  <c r="AG77" i="14"/>
  <c r="AG83" i="14"/>
  <c r="AG89" i="14"/>
  <c r="AG95" i="14"/>
  <c r="AG9" i="14"/>
  <c r="AG15" i="14"/>
  <c r="AG21" i="14"/>
  <c r="AG27" i="14"/>
  <c r="AG33" i="14"/>
  <c r="AG39" i="14"/>
  <c r="AG45" i="14"/>
  <c r="AG51" i="14"/>
  <c r="AG57" i="14"/>
  <c r="AG63" i="14"/>
  <c r="AG69" i="14"/>
  <c r="AG75" i="14"/>
  <c r="AG81" i="14"/>
  <c r="AG87" i="14"/>
  <c r="AG93" i="14"/>
  <c r="AG82" i="14"/>
  <c r="AG88" i="14"/>
  <c r="AG94" i="14"/>
  <c r="AH524" i="14"/>
  <c r="AG8" i="14"/>
  <c r="AG14" i="14"/>
  <c r="AG20" i="14"/>
  <c r="AG26" i="14"/>
  <c r="AG32" i="14"/>
  <c r="AG38" i="14"/>
  <c r="AG44" i="14"/>
  <c r="AG50" i="14"/>
  <c r="AG56" i="14"/>
  <c r="AG62" i="14"/>
  <c r="AG68" i="14"/>
  <c r="AG74" i="14"/>
  <c r="AG80" i="14"/>
  <c r="AH152" i="14"/>
  <c r="AF43" i="14"/>
  <c r="AF55" i="14"/>
  <c r="AF67" i="14"/>
  <c r="AF79" i="14"/>
  <c r="AF91" i="14"/>
  <c r="AF103" i="14"/>
  <c r="AF115" i="14"/>
  <c r="AF127" i="14"/>
  <c r="AF139" i="14"/>
  <c r="AF151" i="14"/>
  <c r="AF163" i="14"/>
  <c r="AF175" i="14"/>
  <c r="AF187" i="14"/>
  <c r="AF199" i="14"/>
  <c r="AF211" i="14"/>
  <c r="AF223" i="14"/>
  <c r="AF235" i="14"/>
  <c r="AF247" i="14"/>
  <c r="AF259" i="14"/>
  <c r="AF271" i="14"/>
  <c r="AF283" i="14"/>
  <c r="AF295" i="14"/>
  <c r="AF7" i="14"/>
  <c r="AH64" i="14"/>
  <c r="AG159" i="14"/>
  <c r="AG165" i="14"/>
  <c r="AG183" i="14"/>
  <c r="AG189" i="14"/>
  <c r="AG195" i="14"/>
  <c r="AG207" i="14"/>
  <c r="AG219" i="14"/>
  <c r="AG225" i="14"/>
  <c r="AG243" i="14"/>
  <c r="AG249" i="14"/>
  <c r="AG255" i="14"/>
  <c r="AG261" i="14"/>
  <c r="AG267" i="14"/>
  <c r="AG273" i="14"/>
  <c r="AG279" i="14"/>
  <c r="AG285" i="14"/>
  <c r="AG303" i="14"/>
  <c r="AG309" i="14"/>
  <c r="AG315" i="14"/>
  <c r="AG321" i="14"/>
  <c r="AG327" i="14"/>
  <c r="AG333" i="14"/>
  <c r="AG339" i="14"/>
  <c r="AG345" i="14"/>
  <c r="AG351" i="14"/>
  <c r="AG357" i="14"/>
  <c r="AG363" i="14"/>
  <c r="AG369" i="14"/>
  <c r="AG375" i="14"/>
  <c r="AG381" i="14"/>
  <c r="AG387" i="14"/>
  <c r="AG393" i="14"/>
  <c r="AG399" i="14"/>
  <c r="AG405" i="14"/>
  <c r="AG411" i="14"/>
  <c r="AG417" i="14"/>
  <c r="AH4" i="14"/>
  <c r="AG153" i="14"/>
  <c r="AG171" i="14"/>
  <c r="AG177" i="14"/>
  <c r="AG201" i="14"/>
  <c r="AG213" i="14"/>
  <c r="AG231" i="14"/>
  <c r="AG237" i="14"/>
  <c r="AG291" i="14"/>
  <c r="AG297" i="14"/>
  <c r="AD89" i="14"/>
  <c r="AH16" i="14"/>
  <c r="AH28" i="14"/>
  <c r="AF15" i="14"/>
  <c r="AF27" i="14"/>
  <c r="AF39" i="14"/>
  <c r="AD42" i="14"/>
  <c r="AF51" i="14"/>
  <c r="AD54" i="14"/>
  <c r="AF63" i="14"/>
  <c r="AD66" i="14"/>
  <c r="AF75" i="14"/>
  <c r="AD78" i="14"/>
  <c r="AF87" i="14"/>
  <c r="AD90" i="14"/>
  <c r="AF99" i="14"/>
  <c r="AD102" i="14"/>
  <c r="AF111" i="14"/>
  <c r="AD114" i="14"/>
  <c r="AF123" i="14"/>
  <c r="AD126" i="14"/>
  <c r="AD6" i="14"/>
  <c r="AH72" i="14"/>
  <c r="AH84" i="14"/>
  <c r="AH108" i="14"/>
  <c r="AH180" i="14"/>
  <c r="AH192" i="14"/>
  <c r="AH68" i="14"/>
  <c r="AH128" i="14"/>
  <c r="AH332" i="14"/>
  <c r="AH344" i="14"/>
  <c r="AF31" i="14"/>
  <c r="AH40" i="14"/>
  <c r="AH52" i="14"/>
  <c r="AH76" i="14"/>
  <c r="AH65" i="14"/>
  <c r="AH179" i="14"/>
  <c r="AH341" i="14"/>
  <c r="AH12" i="14"/>
  <c r="AH144" i="14"/>
  <c r="AH156" i="14"/>
  <c r="AH168" i="14"/>
  <c r="AD97" i="14"/>
  <c r="AF118" i="14"/>
  <c r="AF19" i="14"/>
  <c r="AD18" i="14"/>
  <c r="AH48" i="14"/>
  <c r="AH132" i="14"/>
  <c r="AD109" i="14"/>
  <c r="AD30" i="14"/>
  <c r="AH24" i="14"/>
  <c r="AH36" i="14"/>
  <c r="AH60" i="14"/>
  <c r="AH96" i="14"/>
  <c r="AH120" i="14"/>
  <c r="AD93" i="14"/>
  <c r="AD105" i="14"/>
  <c r="AF114" i="14"/>
  <c r="AD117" i="14"/>
  <c r="AF126" i="14"/>
  <c r="AD129" i="14"/>
  <c r="AF138" i="14"/>
  <c r="AD141" i="14"/>
  <c r="AF150" i="14"/>
  <c r="AD153" i="14"/>
  <c r="AF174" i="14"/>
  <c r="AG86" i="14"/>
  <c r="AG92" i="14"/>
  <c r="AH93" i="14"/>
  <c r="AG98" i="14"/>
  <c r="AG104" i="14"/>
  <c r="AH105" i="14"/>
  <c r="AG110" i="14"/>
  <c r="AG116" i="14"/>
  <c r="AG122" i="14"/>
  <c r="AG128" i="14"/>
  <c r="AG134" i="14"/>
  <c r="AG140" i="14"/>
  <c r="AG146" i="14"/>
  <c r="AG152" i="14"/>
  <c r="AG158" i="14"/>
  <c r="AG164" i="14"/>
  <c r="AG170" i="14"/>
  <c r="AG176" i="14"/>
  <c r="AG182" i="14"/>
  <c r="AH183" i="14"/>
  <c r="AG188" i="14"/>
  <c r="AG194" i="14"/>
  <c r="AH195" i="14"/>
  <c r="AG200" i="14"/>
  <c r="AG206" i="14"/>
  <c r="AH207" i="14"/>
  <c r="AG212" i="14"/>
  <c r="AG218" i="14"/>
  <c r="AH219" i="14"/>
  <c r="AG224" i="14"/>
  <c r="AG230" i="14"/>
  <c r="AH231" i="14"/>
  <c r="AG236" i="14"/>
  <c r="AG242" i="14"/>
  <c r="AH243" i="14"/>
  <c r="AG248" i="14"/>
  <c r="AG254" i="14"/>
  <c r="AH255" i="14"/>
  <c r="AG260" i="14"/>
  <c r="AG266" i="14"/>
  <c r="AH267" i="14"/>
  <c r="AG272" i="14"/>
  <c r="AG278" i="14"/>
  <c r="AH279" i="14"/>
  <c r="AG284" i="14"/>
  <c r="AH285" i="14"/>
  <c r="AG290" i="14"/>
  <c r="AG296" i="14"/>
  <c r="AH297" i="14"/>
  <c r="AG302" i="14"/>
  <c r="AH303" i="14"/>
  <c r="AG308" i="14"/>
  <c r="AH309" i="14"/>
  <c r="AG314" i="14"/>
  <c r="AH315" i="14"/>
  <c r="AG320" i="14"/>
  <c r="AG326" i="14"/>
  <c r="AG332" i="14"/>
  <c r="AG338" i="14"/>
  <c r="AG344" i="14"/>
  <c r="AH345" i="14"/>
  <c r="AG350" i="14"/>
  <c r="AG356" i="14"/>
  <c r="AH357" i="14"/>
  <c r="AG362" i="14"/>
  <c r="AH363" i="14"/>
  <c r="AG368" i="14"/>
  <c r="AG374" i="14"/>
  <c r="AH375" i="14"/>
  <c r="AG380" i="14"/>
  <c r="AG386" i="14"/>
  <c r="AH387" i="14"/>
  <c r="AG392" i="14"/>
  <c r="AG398" i="14"/>
  <c r="AH399" i="14"/>
  <c r="AG404" i="14"/>
  <c r="AG410" i="14"/>
  <c r="AH411" i="14"/>
  <c r="AG416" i="14"/>
  <c r="AG422" i="14"/>
  <c r="AH423" i="14"/>
  <c r="AF307" i="14"/>
  <c r="AF319" i="14"/>
  <c r="AF331" i="14"/>
  <c r="AF343" i="14"/>
  <c r="AF355" i="14"/>
  <c r="AF367" i="14"/>
  <c r="AF379" i="14"/>
  <c r="AF391" i="14"/>
  <c r="AF403" i="14"/>
  <c r="AF415" i="14"/>
  <c r="AF427" i="14"/>
  <c r="AF439" i="14"/>
  <c r="AF451" i="14"/>
  <c r="AF463" i="14"/>
  <c r="AD580" i="14"/>
  <c r="AD592" i="14"/>
  <c r="AD604" i="14"/>
  <c r="AD616" i="14"/>
  <c r="AD628" i="14"/>
  <c r="AD640" i="14"/>
  <c r="AD652" i="14"/>
  <c r="AG423" i="14"/>
  <c r="AG429" i="14"/>
  <c r="AG435" i="14"/>
  <c r="AG441" i="14"/>
  <c r="AG447" i="14"/>
  <c r="AG453" i="14"/>
  <c r="AG459" i="14"/>
  <c r="AG465" i="14"/>
  <c r="AG471" i="14"/>
  <c r="AG477" i="14"/>
  <c r="AD101" i="14"/>
  <c r="AF110" i="14"/>
  <c r="AD113" i="14"/>
  <c r="AF122" i="14"/>
  <c r="AD125" i="14"/>
  <c r="AF134" i="14"/>
  <c r="AD137" i="14"/>
  <c r="AF146" i="14"/>
  <c r="AD149" i="14"/>
  <c r="AF314" i="14"/>
  <c r="AF326" i="14"/>
  <c r="AF338" i="14"/>
  <c r="AF362" i="14"/>
  <c r="AF410" i="14"/>
  <c r="AF422" i="14"/>
  <c r="AF458" i="14"/>
  <c r="AD473" i="14"/>
  <c r="AD485" i="14"/>
  <c r="AD497" i="14"/>
  <c r="AD509" i="14"/>
  <c r="AF135" i="14"/>
  <c r="AD138" i="14"/>
  <c r="AF147" i="14"/>
  <c r="AD150" i="14"/>
  <c r="AD156" i="14"/>
  <c r="AF159" i="14"/>
  <c r="AD162" i="14"/>
  <c r="AD168" i="14"/>
  <c r="AF171" i="14"/>
  <c r="AD174" i="14"/>
  <c r="AD180" i="14"/>
  <c r="AF183" i="14"/>
  <c r="AD186" i="14"/>
  <c r="AD192" i="14"/>
  <c r="AF195" i="14"/>
  <c r="AD198" i="14"/>
  <c r="AD204" i="14"/>
  <c r="AF207" i="14"/>
  <c r="AD210" i="14"/>
  <c r="AD216" i="14"/>
  <c r="AF219" i="14"/>
  <c r="AD222" i="14"/>
  <c r="AD228" i="14"/>
  <c r="AF231" i="14"/>
  <c r="AD234" i="14"/>
  <c r="AD240" i="14"/>
  <c r="AF243" i="14"/>
  <c r="AD246" i="14"/>
  <c r="AD252" i="14"/>
  <c r="AF255" i="14"/>
  <c r="AD258" i="14"/>
  <c r="AD264" i="14"/>
  <c r="AF267" i="14"/>
  <c r="AD270" i="14"/>
  <c r="AD276" i="14"/>
  <c r="AF279" i="14"/>
  <c r="AD282" i="14"/>
  <c r="AD288" i="14"/>
  <c r="AF291" i="14"/>
  <c r="AD294" i="14"/>
  <c r="AD300" i="14"/>
  <c r="AF303" i="14"/>
  <c r="AD306" i="14"/>
  <c r="AD312" i="14"/>
  <c r="AF315" i="14"/>
  <c r="AD318" i="14"/>
  <c r="AD324" i="14"/>
  <c r="AF327" i="14"/>
  <c r="AD330" i="14"/>
  <c r="AD336" i="14"/>
  <c r="AF339" i="14"/>
  <c r="AD342" i="14"/>
  <c r="AD348" i="14"/>
  <c r="AF351" i="14"/>
  <c r="AD354" i="14"/>
  <c r="AD360" i="14"/>
  <c r="AF363" i="14"/>
  <c r="AD366" i="14"/>
  <c r="AD372" i="14"/>
  <c r="AF375" i="14"/>
  <c r="AD378" i="14"/>
  <c r="AD384" i="14"/>
  <c r="AF387" i="14"/>
  <c r="AD390" i="14"/>
  <c r="AD396" i="14"/>
  <c r="AF399" i="14"/>
  <c r="AD402" i="14"/>
  <c r="AD408" i="14"/>
  <c r="AF411" i="14"/>
  <c r="AD414" i="14"/>
  <c r="AD420" i="14"/>
  <c r="AF423" i="14"/>
  <c r="AD426" i="14"/>
  <c r="AD432" i="14"/>
  <c r="AF435" i="14"/>
  <c r="AD438" i="14"/>
  <c r="AD444" i="14"/>
  <c r="AF447" i="14"/>
  <c r="AD450" i="14"/>
  <c r="AD456" i="14"/>
  <c r="AF459" i="14"/>
  <c r="AD462" i="14"/>
  <c r="AD468" i="14"/>
  <c r="AF471" i="14"/>
  <c r="AH204" i="14"/>
  <c r="AH216" i="14"/>
  <c r="AH228" i="14"/>
  <c r="AH240" i="14"/>
  <c r="AH252" i="14"/>
  <c r="AG263" i="14"/>
  <c r="AH264" i="14"/>
  <c r="AG269" i="14"/>
  <c r="AG275" i="14"/>
  <c r="AH276" i="14"/>
  <c r="AG281" i="14"/>
  <c r="AG287" i="14"/>
  <c r="AH288" i="14"/>
  <c r="AG293" i="14"/>
  <c r="AG299" i="14"/>
  <c r="AH300" i="14"/>
  <c r="AG305" i="14"/>
  <c r="AG311" i="14"/>
  <c r="AH312" i="14"/>
  <c r="AG317" i="14"/>
  <c r="AG323" i="14"/>
  <c r="AH324" i="14"/>
  <c r="AG329" i="14"/>
  <c r="AG335" i="14"/>
  <c r="AH336" i="14"/>
  <c r="AG341" i="14"/>
  <c r="AG347" i="14"/>
  <c r="AH348" i="14"/>
  <c r="AG353" i="14"/>
  <c r="AG359" i="14"/>
  <c r="AH360" i="14"/>
  <c r="AG365" i="14"/>
  <c r="AG371" i="14"/>
  <c r="AH372" i="14"/>
  <c r="AG377" i="14"/>
  <c r="AG383" i="14"/>
  <c r="AH384" i="14"/>
  <c r="AG389" i="14"/>
  <c r="AG395" i="14"/>
  <c r="AH396" i="14"/>
  <c r="AG401" i="14"/>
  <c r="AG407" i="14"/>
  <c r="AH408" i="14"/>
  <c r="AG413" i="14"/>
  <c r="AG419" i="14"/>
  <c r="AH420" i="14"/>
  <c r="AG425" i="14"/>
  <c r="AG431" i="14"/>
  <c r="AH432" i="14"/>
  <c r="AG437" i="14"/>
  <c r="AG443" i="14"/>
  <c r="AH444" i="14"/>
  <c r="AG449" i="14"/>
  <c r="AG455" i="14"/>
  <c r="AH456" i="14"/>
  <c r="AG461" i="14"/>
  <c r="AG467" i="14"/>
  <c r="AH468" i="14"/>
  <c r="AG473" i="14"/>
  <c r="AG479" i="14"/>
  <c r="AH480" i="14"/>
  <c r="AG485" i="14"/>
  <c r="AG491" i="14"/>
  <c r="AH492" i="14"/>
  <c r="AG497" i="14"/>
  <c r="AG503" i="14"/>
  <c r="AH504" i="14"/>
  <c r="AG509" i="14"/>
  <c r="AG515" i="14"/>
  <c r="AH516" i="14"/>
  <c r="AG521" i="14"/>
  <c r="AG527" i="14"/>
  <c r="AH528" i="14"/>
  <c r="AG533" i="14"/>
  <c r="AG539" i="14"/>
  <c r="AH540" i="14"/>
  <c r="AG545" i="14"/>
  <c r="AG551" i="14"/>
  <c r="AH552" i="14"/>
  <c r="AG557" i="14"/>
  <c r="AG563" i="14"/>
  <c r="AH564" i="14"/>
  <c r="AG569" i="14"/>
  <c r="AG575" i="14"/>
  <c r="AH576" i="14"/>
  <c r="AF406" i="14"/>
  <c r="AF418" i="14"/>
  <c r="AF430" i="14"/>
  <c r="AF478" i="14"/>
  <c r="AF490" i="14"/>
  <c r="AF502" i="14"/>
  <c r="AD133" i="14"/>
  <c r="AF142" i="14"/>
  <c r="AD145" i="14"/>
  <c r="AF322" i="14"/>
  <c r="AF334" i="14"/>
  <c r="AF346" i="14"/>
  <c r="AG6" i="14"/>
  <c r="AG12" i="14"/>
  <c r="AH13" i="14"/>
  <c r="AG18" i="14"/>
  <c r="AG24" i="14"/>
  <c r="AH25" i="14"/>
  <c r="AG30" i="14"/>
  <c r="AG36" i="14"/>
  <c r="AH37" i="14"/>
  <c r="AG42" i="14"/>
  <c r="AG48" i="14"/>
  <c r="AH49" i="14"/>
  <c r="AG54" i="14"/>
  <c r="AG60" i="14"/>
  <c r="AH61" i="14"/>
  <c r="AG66" i="14"/>
  <c r="AG72" i="14"/>
  <c r="AH73" i="14"/>
  <c r="AG78" i="14"/>
  <c r="AG84" i="14"/>
  <c r="AH85" i="14"/>
  <c r="AG90" i="14"/>
  <c r="AG96" i="14"/>
  <c r="AH97" i="14"/>
  <c r="AG102" i="14"/>
  <c r="AG108" i="14"/>
  <c r="AG114" i="14"/>
  <c r="AG120" i="14"/>
  <c r="AG126" i="14"/>
  <c r="AG132" i="14"/>
  <c r="AG138" i="14"/>
  <c r="AG144" i="14"/>
  <c r="AG150" i="14"/>
  <c r="AG156" i="14"/>
  <c r="AG162" i="14"/>
  <c r="AG168" i="14"/>
  <c r="AG174" i="14"/>
  <c r="AH175" i="14"/>
  <c r="AG180" i="14"/>
  <c r="AG186" i="14"/>
  <c r="AH187" i="14"/>
  <c r="AG192" i="14"/>
  <c r="AG198" i="14"/>
  <c r="AD121" i="14"/>
  <c r="AF130" i="14"/>
  <c r="AF11" i="14"/>
  <c r="AD14" i="14"/>
  <c r="AF23" i="14"/>
  <c r="AD26" i="14"/>
  <c r="AF35" i="14"/>
  <c r="AD38" i="14"/>
  <c r="AF47" i="14"/>
  <c r="AD50" i="14"/>
  <c r="AF59" i="14"/>
  <c r="AD62" i="14"/>
  <c r="AF71" i="14"/>
  <c r="AD74" i="14"/>
  <c r="AF83" i="14"/>
  <c r="AD86" i="14"/>
  <c r="AF95" i="14"/>
  <c r="AD98" i="14"/>
  <c r="AF107" i="14"/>
  <c r="AD110" i="14"/>
  <c r="AF119" i="14"/>
  <c r="AD122" i="14"/>
  <c r="AF131" i="14"/>
  <c r="AD134" i="14"/>
  <c r="AF143" i="14"/>
  <c r="AD146" i="14"/>
  <c r="AF155" i="14"/>
  <c r="AD158" i="14"/>
  <c r="AD164" i="14"/>
  <c r="AF167" i="14"/>
  <c r="AD170" i="14"/>
  <c r="AD176" i="14"/>
  <c r="AF179" i="14"/>
  <c r="AD182" i="14"/>
  <c r="AD188" i="14"/>
  <c r="AF191" i="14"/>
  <c r="AD194" i="14"/>
  <c r="AF330" i="14"/>
  <c r="AF342" i="14"/>
  <c r="AF414" i="14"/>
  <c r="AF426" i="14"/>
  <c r="AD477" i="14"/>
  <c r="AF486" i="14"/>
  <c r="AD489" i="14"/>
  <c r="AF498" i="14"/>
  <c r="AD501" i="14"/>
  <c r="AF510" i="14"/>
  <c r="AG428" i="14"/>
  <c r="AG434" i="14"/>
  <c r="AH435" i="14"/>
  <c r="AG440" i="14"/>
  <c r="AG446" i="14"/>
  <c r="AG452" i="14"/>
  <c r="AG458" i="14"/>
  <c r="AH459" i="14"/>
  <c r="AG464" i="14"/>
  <c r="AH465" i="14"/>
  <c r="AG470" i="14"/>
  <c r="AH471" i="14"/>
  <c r="AG476" i="14"/>
  <c r="AG482" i="14"/>
  <c r="AH483" i="14"/>
  <c r="AG488" i="14"/>
  <c r="AG494" i="14"/>
  <c r="AH495" i="14"/>
  <c r="AG500" i="14"/>
  <c r="AG506" i="14"/>
  <c r="AH507" i="14"/>
  <c r="AG512" i="14"/>
  <c r="AG518" i="14"/>
  <c r="AH519" i="14"/>
  <c r="AG524" i="14"/>
  <c r="AG530" i="14"/>
  <c r="AH531" i="14"/>
  <c r="AG536" i="14"/>
  <c r="AG542" i="14"/>
  <c r="AH543" i="14"/>
  <c r="AG548" i="14"/>
  <c r="AG554" i="14"/>
  <c r="AH555" i="14"/>
  <c r="AG560" i="14"/>
  <c r="AG566" i="14"/>
  <c r="AH567" i="14"/>
  <c r="AG572" i="14"/>
  <c r="AG578" i="14"/>
  <c r="AH579" i="14"/>
  <c r="AG584" i="14"/>
  <c r="AG590" i="14"/>
  <c r="AH591" i="14"/>
  <c r="AG596" i="14"/>
  <c r="AG602" i="14"/>
  <c r="AH603" i="14"/>
  <c r="AG608" i="14"/>
  <c r="AG614" i="14"/>
  <c r="AH615" i="14"/>
  <c r="AG620" i="14"/>
  <c r="AG626" i="14"/>
  <c r="AH627" i="14"/>
  <c r="AG632" i="14"/>
  <c r="AG638" i="14"/>
  <c r="AH639" i="14"/>
  <c r="AG644" i="14"/>
  <c r="AG650" i="14"/>
  <c r="AH651" i="14"/>
  <c r="AG656" i="14"/>
  <c r="AG662" i="14"/>
  <c r="AH663" i="14"/>
  <c r="AG668" i="14"/>
  <c r="AG674" i="14"/>
  <c r="AH675" i="14"/>
  <c r="AG680" i="14"/>
  <c r="AG686" i="14"/>
  <c r="AH687" i="14"/>
  <c r="AG692" i="14"/>
  <c r="AG698" i="14"/>
  <c r="AH699" i="14"/>
  <c r="AG704" i="14"/>
  <c r="AG710" i="14"/>
  <c r="AH711" i="14"/>
  <c r="AG716" i="14"/>
  <c r="AG722" i="14"/>
  <c r="AH723" i="14"/>
  <c r="AG728" i="14"/>
  <c r="AG734" i="14"/>
  <c r="AG740" i="14"/>
  <c r="AG746" i="14"/>
  <c r="AD664" i="14"/>
  <c r="AD676" i="14"/>
  <c r="AD688" i="14"/>
  <c r="AD700" i="14"/>
  <c r="AD712" i="14"/>
  <c r="AG483" i="14"/>
  <c r="AH484" i="14"/>
  <c r="AG489" i="14"/>
  <c r="AG495" i="14"/>
  <c r="AH496" i="14"/>
  <c r="AG501" i="14"/>
  <c r="AG507" i="14"/>
  <c r="AH508" i="14"/>
  <c r="AG513" i="14"/>
  <c r="AG519" i="14"/>
  <c r="AH520" i="14"/>
  <c r="AG525" i="14"/>
  <c r="AG531" i="14"/>
  <c r="AH532" i="14"/>
  <c r="AG537" i="14"/>
  <c r="AG543" i="14"/>
  <c r="AH544" i="14"/>
  <c r="AG549" i="14"/>
  <c r="AG555" i="14"/>
  <c r="AH556" i="14"/>
  <c r="AG561" i="14"/>
  <c r="AG567" i="14"/>
  <c r="AH568" i="14"/>
  <c r="AG573" i="14"/>
  <c r="AG579" i="14"/>
  <c r="AH580" i="14"/>
  <c r="AG585" i="14"/>
  <c r="AG591" i="14"/>
  <c r="AH592" i="14"/>
  <c r="AG597" i="14"/>
  <c r="AG603" i="14"/>
  <c r="AH604" i="14"/>
  <c r="AG609" i="14"/>
  <c r="AG615" i="14"/>
  <c r="AH616" i="14"/>
  <c r="AG621" i="14"/>
  <c r="AG627" i="14"/>
  <c r="AH628" i="14"/>
  <c r="AG633" i="14"/>
  <c r="AG639" i="14"/>
  <c r="AH640" i="14"/>
  <c r="AG645" i="14"/>
  <c r="AG651" i="14"/>
  <c r="AH652" i="14"/>
  <c r="AG657" i="14"/>
  <c r="AG663" i="14"/>
  <c r="AH664" i="14"/>
  <c r="AG669" i="14"/>
  <c r="AG675" i="14"/>
  <c r="AH676" i="14"/>
  <c r="AG681" i="14"/>
  <c r="AG687" i="14"/>
  <c r="AH688" i="14"/>
  <c r="AG693" i="14"/>
  <c r="AG699" i="14"/>
  <c r="AH700" i="14"/>
  <c r="AG705" i="14"/>
  <c r="AG711" i="14"/>
  <c r="AH712" i="14"/>
  <c r="AG717" i="14"/>
  <c r="AG723" i="14"/>
  <c r="AH724" i="14"/>
  <c r="AG729" i="14"/>
  <c r="AG735" i="14"/>
  <c r="AH736" i="14"/>
  <c r="AG741" i="14"/>
  <c r="AG747" i="14"/>
  <c r="AH748" i="14"/>
  <c r="AG753" i="14"/>
  <c r="AG759" i="14"/>
  <c r="AH760" i="14"/>
  <c r="AG765" i="14"/>
  <c r="AG771" i="14"/>
  <c r="AH772" i="14"/>
  <c r="AG777" i="14"/>
  <c r="AG783" i="14"/>
  <c r="AH784" i="14"/>
  <c r="AG789" i="14"/>
  <c r="AG795" i="14"/>
  <c r="AH796" i="14"/>
  <c r="AG801" i="14"/>
  <c r="AG807" i="14"/>
  <c r="AH808" i="14"/>
  <c r="AG958" i="14"/>
  <c r="AD480" i="14"/>
  <c r="AD492" i="14"/>
  <c r="AD504" i="14"/>
  <c r="AD516" i="14"/>
  <c r="AD528" i="14"/>
  <c r="AD540" i="14"/>
  <c r="AD552" i="14"/>
  <c r="AD564" i="14"/>
  <c r="AD576" i="14"/>
  <c r="AD588" i="14"/>
  <c r="AD600" i="14"/>
  <c r="AD612" i="14"/>
  <c r="AD624" i="14"/>
  <c r="AD636" i="14"/>
  <c r="AD648" i="14"/>
  <c r="AD660" i="14"/>
  <c r="AD672" i="14"/>
  <c r="AD684" i="14"/>
  <c r="AD696" i="14"/>
  <c r="AD708" i="14"/>
  <c r="AD720" i="14"/>
  <c r="AD732" i="14"/>
  <c r="AD744" i="14"/>
  <c r="AD756" i="14"/>
  <c r="AD768" i="14"/>
  <c r="AD780" i="14"/>
  <c r="AD792" i="14"/>
  <c r="AD804" i="14"/>
  <c r="AD816" i="14"/>
  <c r="AD828" i="14"/>
  <c r="AD840" i="14"/>
  <c r="AD852" i="14"/>
  <c r="AD864" i="14"/>
  <c r="AD876" i="14"/>
  <c r="AD888" i="14"/>
  <c r="AD900" i="14"/>
  <c r="AD912" i="14"/>
  <c r="AD924" i="14"/>
  <c r="AD936" i="14"/>
  <c r="AD942" i="14"/>
  <c r="AD948" i="14"/>
  <c r="AD954" i="14"/>
  <c r="AG581" i="14"/>
  <c r="AG587" i="14"/>
  <c r="AH588" i="14"/>
  <c r="AG593" i="14"/>
  <c r="AG599" i="14"/>
  <c r="AH600" i="14"/>
  <c r="AG605" i="14"/>
  <c r="AG611" i="14"/>
  <c r="AH612" i="14"/>
  <c r="AG617" i="14"/>
  <c r="AG623" i="14"/>
  <c r="AH624" i="14"/>
  <c r="AG629" i="14"/>
  <c r="AG635" i="14"/>
  <c r="AH636" i="14"/>
  <c r="AG641" i="14"/>
  <c r="AG647" i="14"/>
  <c r="AH648" i="14"/>
  <c r="AG653" i="14"/>
  <c r="AG659" i="14"/>
  <c r="AH660" i="14"/>
  <c r="AG665" i="14"/>
  <c r="AG671" i="14"/>
  <c r="AH672" i="14"/>
  <c r="AG677" i="14"/>
  <c r="AG683" i="14"/>
  <c r="AH684" i="14"/>
  <c r="AG689" i="14"/>
  <c r="AG695" i="14"/>
  <c r="AH696" i="14"/>
  <c r="AG701" i="14"/>
  <c r="AG707" i="14"/>
  <c r="AH708" i="14"/>
  <c r="AG713" i="14"/>
  <c r="AG719" i="14"/>
  <c r="AH720" i="14"/>
  <c r="AG725" i="14"/>
  <c r="AH732" i="14"/>
  <c r="AH744" i="14"/>
  <c r="AH756" i="14"/>
  <c r="AH768" i="14"/>
  <c r="AH780" i="14"/>
  <c r="AH792" i="14"/>
  <c r="AH804" i="14"/>
  <c r="AH816" i="14"/>
  <c r="AH828" i="14"/>
  <c r="AH840" i="14"/>
  <c r="AH852" i="14"/>
  <c r="AH864" i="14"/>
  <c r="AH876" i="14"/>
  <c r="AH888" i="14"/>
  <c r="AH900" i="14"/>
  <c r="AH912" i="14"/>
  <c r="AH924" i="14"/>
  <c r="AH936" i="14"/>
  <c r="AH948" i="14"/>
  <c r="AH199" i="14"/>
  <c r="AG204" i="14"/>
  <c r="AG210" i="14"/>
  <c r="AH211" i="14"/>
  <c r="AG216" i="14"/>
  <c r="AG222" i="14"/>
  <c r="AH223" i="14"/>
  <c r="AG228" i="14"/>
  <c r="AG234" i="14"/>
  <c r="AH235" i="14"/>
  <c r="AG240" i="14"/>
  <c r="AG246" i="14"/>
  <c r="AH247" i="14"/>
  <c r="AG252" i="14"/>
  <c r="AG258" i="14"/>
  <c r="AH259" i="14"/>
  <c r="AG264" i="14"/>
  <c r="AG270" i="14"/>
  <c r="AH271" i="14"/>
  <c r="AG276" i="14"/>
  <c r="AG282" i="14"/>
  <c r="AG288" i="14"/>
  <c r="AH289" i="14"/>
  <c r="AG294" i="14"/>
  <c r="AG300" i="14"/>
  <c r="AH301" i="14"/>
  <c r="AG306" i="14"/>
  <c r="AH307" i="14"/>
  <c r="AG312" i="14"/>
  <c r="AG318" i="14"/>
  <c r="AH319" i="14"/>
  <c r="AG324" i="14"/>
  <c r="AG330" i="14"/>
  <c r="AG336" i="14"/>
  <c r="AG342" i="14"/>
  <c r="AG348" i="14"/>
  <c r="AH349" i="14"/>
  <c r="AG354" i="14"/>
  <c r="AG360" i="14"/>
  <c r="AH361" i="14"/>
  <c r="AG366" i="14"/>
  <c r="AH367" i="14"/>
  <c r="AG372" i="14"/>
  <c r="AG378" i="14"/>
  <c r="AH379" i="14"/>
  <c r="AG384" i="14"/>
  <c r="AG390" i="14"/>
  <c r="AH391" i="14"/>
  <c r="AG396" i="14"/>
  <c r="AG402" i="14"/>
  <c r="AH403" i="14"/>
  <c r="AG408" i="14"/>
  <c r="AG414" i="14"/>
  <c r="AH415" i="14"/>
  <c r="AG420" i="14"/>
  <c r="AG426" i="14"/>
  <c r="AH427" i="14"/>
  <c r="AG432" i="14"/>
  <c r="AH433" i="14"/>
  <c r="AG438" i="14"/>
  <c r="AH439" i="14"/>
  <c r="AG444" i="14"/>
  <c r="AG450" i="14"/>
  <c r="AG456" i="14"/>
  <c r="AG462" i="14"/>
  <c r="AH463" i="14"/>
  <c r="AG468" i="14"/>
  <c r="AG474" i="14"/>
  <c r="AH475" i="14"/>
  <c r="AG480" i="14"/>
  <c r="AG486" i="14"/>
  <c r="AH487" i="14"/>
  <c r="AG492" i="14"/>
  <c r="AG498" i="14"/>
  <c r="AH499" i="14"/>
  <c r="AG504" i="14"/>
  <c r="AG510" i="14"/>
  <c r="AH511" i="14"/>
  <c r="AG516" i="14"/>
  <c r="AG522" i="14"/>
  <c r="AH523" i="14"/>
  <c r="AG528" i="14"/>
  <c r="AG534" i="14"/>
  <c r="AH535" i="14"/>
  <c r="AG540" i="14"/>
  <c r="AG546" i="14"/>
  <c r="AH547" i="14"/>
  <c r="AG552" i="14"/>
  <c r="AG558" i="14"/>
  <c r="AH559" i="14"/>
  <c r="AG564" i="14"/>
  <c r="AG570" i="14"/>
  <c r="AH571" i="14"/>
  <c r="AG576" i="14"/>
  <c r="AG582" i="14"/>
  <c r="AH583" i="14"/>
  <c r="AG588" i="14"/>
  <c r="AG594" i="14"/>
  <c r="AH595" i="14"/>
  <c r="AG600" i="14"/>
  <c r="AG606" i="14"/>
  <c r="AH607" i="14"/>
  <c r="AG612" i="14"/>
  <c r="AG618" i="14"/>
  <c r="AH619" i="14"/>
  <c r="AG624" i="14"/>
  <c r="AG630" i="14"/>
  <c r="AH631" i="14"/>
  <c r="AG636" i="14"/>
  <c r="AG642" i="14"/>
  <c r="AH643" i="14"/>
  <c r="AG648" i="14"/>
  <c r="AG654" i="14"/>
  <c r="AH655" i="14"/>
  <c r="AD200" i="14"/>
  <c r="AF203" i="14"/>
  <c r="AD206" i="14"/>
  <c r="AD212" i="14"/>
  <c r="AF215" i="14"/>
  <c r="AD218" i="14"/>
  <c r="AD224" i="14"/>
  <c r="AF227" i="14"/>
  <c r="AD230" i="14"/>
  <c r="AD236" i="14"/>
  <c r="AF239" i="14"/>
  <c r="AD242" i="14"/>
  <c r="AD248" i="14"/>
  <c r="AF251" i="14"/>
  <c r="AD254" i="14"/>
  <c r="AD260" i="14"/>
  <c r="AF263" i="14"/>
  <c r="AD266" i="14"/>
  <c r="AD272" i="14"/>
  <c r="AF275" i="14"/>
  <c r="AD278" i="14"/>
  <c r="AD284" i="14"/>
  <c r="AF287" i="14"/>
  <c r="AD290" i="14"/>
  <c r="AD296" i="14"/>
  <c r="AF299" i="14"/>
  <c r="AD302" i="14"/>
  <c r="AD308" i="14"/>
  <c r="AF311" i="14"/>
  <c r="AD314" i="14"/>
  <c r="AD320" i="14"/>
  <c r="AF323" i="14"/>
  <c r="AD326" i="14"/>
  <c r="AD332" i="14"/>
  <c r="AF335" i="14"/>
  <c r="AD338" i="14"/>
  <c r="AD344" i="14"/>
  <c r="AF347" i="14"/>
  <c r="AD350" i="14"/>
  <c r="AD356" i="14"/>
  <c r="AF359" i="14"/>
  <c r="AD362" i="14"/>
  <c r="AD368" i="14"/>
  <c r="AF371" i="14"/>
  <c r="AD374" i="14"/>
  <c r="AD380" i="14"/>
  <c r="AF383" i="14"/>
  <c r="AD386" i="14"/>
  <c r="AD392" i="14"/>
  <c r="AF395" i="14"/>
  <c r="AD398" i="14"/>
  <c r="AD404" i="14"/>
  <c r="AF407" i="14"/>
  <c r="AD410" i="14"/>
  <c r="AD416" i="14"/>
  <c r="AF419" i="14"/>
  <c r="AD422" i="14"/>
  <c r="AD428" i="14"/>
  <c r="AF431" i="14"/>
  <c r="AD434" i="14"/>
  <c r="AD440" i="14"/>
  <c r="AF443" i="14"/>
  <c r="AD446" i="14"/>
  <c r="AD452" i="14"/>
  <c r="AF455" i="14"/>
  <c r="AD458" i="14"/>
  <c r="AD464" i="14"/>
  <c r="AF467" i="14"/>
  <c r="AD470" i="14"/>
  <c r="AD476" i="14"/>
  <c r="AD488" i="14"/>
  <c r="AD500" i="14"/>
  <c r="AD512" i="14"/>
  <c r="AD524" i="14"/>
  <c r="AD536" i="14"/>
  <c r="AD548" i="14"/>
  <c r="AD560" i="14"/>
  <c r="AD572" i="14"/>
  <c r="AD584" i="14"/>
  <c r="AD596" i="14"/>
  <c r="AD608" i="14"/>
  <c r="AD620" i="14"/>
  <c r="AD632" i="14"/>
  <c r="AD644" i="14"/>
  <c r="AD656" i="14"/>
  <c r="AH848" i="14"/>
  <c r="AH860" i="14"/>
  <c r="AH872" i="14"/>
  <c r="AH884" i="14"/>
  <c r="AH896" i="14"/>
  <c r="AH908" i="14"/>
  <c r="AH920" i="14"/>
  <c r="AH932" i="14"/>
  <c r="AH944" i="14"/>
  <c r="AH956" i="14"/>
  <c r="AH968" i="14"/>
  <c r="AH980" i="14"/>
  <c r="AF1002" i="14"/>
  <c r="AG752" i="14"/>
  <c r="AG758" i="14"/>
  <c r="AG764" i="14"/>
  <c r="AG770" i="14"/>
  <c r="AH771" i="14"/>
  <c r="AG776" i="14"/>
  <c r="AG782" i="14"/>
  <c r="AH783" i="14"/>
  <c r="AG788" i="14"/>
  <c r="AG794" i="14"/>
  <c r="AH795" i="14"/>
  <c r="AG800" i="14"/>
  <c r="AG806" i="14"/>
  <c r="AH807" i="14"/>
  <c r="AG812" i="14"/>
  <c r="AG818" i="14"/>
  <c r="AH819" i="14"/>
  <c r="AG824" i="14"/>
  <c r="AG830" i="14"/>
  <c r="AH831" i="14"/>
  <c r="AG836" i="14"/>
  <c r="AG842" i="14"/>
  <c r="AH843" i="14"/>
  <c r="AG848" i="14"/>
  <c r="AG854" i="14"/>
  <c r="AH855" i="14"/>
  <c r="AG860" i="14"/>
  <c r="AG866" i="14"/>
  <c r="AH867" i="14"/>
  <c r="AG872" i="14"/>
  <c r="AG878" i="14"/>
  <c r="AH879" i="14"/>
  <c r="AG884" i="14"/>
  <c r="AG890" i="14"/>
  <c r="AH891" i="14"/>
  <c r="AG896" i="14"/>
  <c r="AG902" i="14"/>
  <c r="AH903" i="14"/>
  <c r="AG908" i="14"/>
  <c r="AG914" i="14"/>
  <c r="AH915" i="14"/>
  <c r="AG920" i="14"/>
  <c r="AG926" i="14"/>
  <c r="AH927" i="14"/>
  <c r="AG932" i="14"/>
  <c r="AG938" i="14"/>
  <c r="AH939" i="14"/>
  <c r="AG944" i="14"/>
  <c r="AG950" i="14"/>
  <c r="AH951" i="14"/>
  <c r="AG956" i="14"/>
  <c r="AG962" i="14"/>
  <c r="AH963" i="14"/>
  <c r="AG968" i="14"/>
  <c r="AG974" i="14"/>
  <c r="AH975" i="14"/>
  <c r="AG980" i="14"/>
  <c r="AG986" i="14"/>
  <c r="AG992" i="14"/>
  <c r="AG998" i="14"/>
  <c r="AG1004" i="14"/>
  <c r="AD1000" i="14"/>
  <c r="AF1003" i="14"/>
  <c r="AG813" i="14"/>
  <c r="AG819" i="14"/>
  <c r="AH820" i="14"/>
  <c r="AG825" i="14"/>
  <c r="AG831" i="14"/>
  <c r="AH832" i="14"/>
  <c r="AG837" i="14"/>
  <c r="AG843" i="14"/>
  <c r="AH844" i="14"/>
  <c r="AG849" i="14"/>
  <c r="AG855" i="14"/>
  <c r="AH856" i="14"/>
  <c r="AG861" i="14"/>
  <c r="AG867" i="14"/>
  <c r="AH868" i="14"/>
  <c r="AG873" i="14"/>
  <c r="AG879" i="14"/>
  <c r="AH880" i="14"/>
  <c r="AG885" i="14"/>
  <c r="AG891" i="14"/>
  <c r="AH892" i="14"/>
  <c r="AG897" i="14"/>
  <c r="AG903" i="14"/>
  <c r="AH904" i="14"/>
  <c r="AG909" i="14"/>
  <c r="AG915" i="14"/>
  <c r="AH916" i="14"/>
  <c r="AG921" i="14"/>
  <c r="AG927" i="14"/>
  <c r="AH928" i="14"/>
  <c r="AG933" i="14"/>
  <c r="AG939" i="14"/>
  <c r="AH940" i="14"/>
  <c r="AG945" i="14"/>
  <c r="AG951" i="14"/>
  <c r="AH952" i="14"/>
  <c r="AG957" i="14"/>
  <c r="AH964" i="14"/>
  <c r="AH976" i="14"/>
  <c r="AH988" i="14"/>
  <c r="AG993" i="14"/>
  <c r="AG999" i="14"/>
  <c r="AF998" i="14"/>
  <c r="AD1001" i="14"/>
  <c r="AG964" i="14"/>
  <c r="AG970" i="14"/>
  <c r="AG976" i="14"/>
  <c r="AG982" i="14"/>
  <c r="AG988" i="14"/>
  <c r="AG994" i="14"/>
  <c r="AG1000" i="14"/>
  <c r="AD990" i="14"/>
  <c r="AD996" i="14"/>
  <c r="AF999" i="14"/>
  <c r="AD1002" i="14"/>
  <c r="AH960" i="14"/>
  <c r="AH972" i="14"/>
  <c r="AH984" i="14"/>
  <c r="AG660" i="14"/>
  <c r="AG666" i="14"/>
  <c r="AH667" i="14"/>
  <c r="AG672" i="14"/>
  <c r="AG678" i="14"/>
  <c r="AH679" i="14"/>
  <c r="AG684" i="14"/>
  <c r="AG690" i="14"/>
  <c r="AH691" i="14"/>
  <c r="AG696" i="14"/>
  <c r="AG702" i="14"/>
  <c r="AH703" i="14"/>
  <c r="AG708" i="14"/>
  <c r="AG714" i="14"/>
  <c r="AH715" i="14"/>
  <c r="AG720" i="14"/>
  <c r="AG726" i="14"/>
  <c r="AH727" i="14"/>
  <c r="AG732" i="14"/>
  <c r="AG738" i="14"/>
  <c r="AH739" i="14"/>
  <c r="AG744" i="14"/>
  <c r="AG750" i="14"/>
  <c r="AH751" i="14"/>
  <c r="AG756" i="14"/>
  <c r="AG762" i="14"/>
  <c r="AH763" i="14"/>
  <c r="AG768" i="14"/>
  <c r="AG774" i="14"/>
  <c r="AH775" i="14"/>
  <c r="AG780" i="14"/>
  <c r="AG786" i="14"/>
  <c r="AH787" i="14"/>
  <c r="AG792" i="14"/>
  <c r="AG798" i="14"/>
  <c r="AH799" i="14"/>
  <c r="AG804" i="14"/>
  <c r="AG810" i="14"/>
  <c r="AH811" i="14"/>
  <c r="AG816" i="14"/>
  <c r="AG822" i="14"/>
  <c r="AH823" i="14"/>
  <c r="AG828" i="14"/>
  <c r="AG834" i="14"/>
  <c r="AH835" i="14"/>
  <c r="AG840" i="14"/>
  <c r="AG846" i="14"/>
  <c r="AH847" i="14"/>
  <c r="AG852" i="14"/>
  <c r="AG858" i="14"/>
  <c r="AH859" i="14"/>
  <c r="AG864" i="14"/>
  <c r="AG870" i="14"/>
  <c r="AH871" i="14"/>
  <c r="AG876" i="14"/>
  <c r="AG882" i="14"/>
  <c r="AH883" i="14"/>
  <c r="AG888" i="14"/>
  <c r="AG894" i="14"/>
  <c r="AH895" i="14"/>
  <c r="AG900" i="14"/>
  <c r="AG906" i="14"/>
  <c r="AH907" i="14"/>
  <c r="AG912" i="14"/>
  <c r="AG918" i="14"/>
  <c r="AH919" i="14"/>
  <c r="AG924" i="14"/>
  <c r="AG930" i="14"/>
  <c r="AH931" i="14"/>
  <c r="AG936" i="14"/>
  <c r="AG942" i="14"/>
  <c r="AH943" i="14"/>
  <c r="AG948" i="14"/>
  <c r="AG954" i="14"/>
  <c r="AH955" i="14"/>
  <c r="AG960" i="14"/>
  <c r="AG966" i="14"/>
  <c r="AH967" i="14"/>
  <c r="AG972" i="14"/>
  <c r="AG978" i="14"/>
  <c r="AH979" i="14"/>
  <c r="AG984" i="14"/>
  <c r="AG990" i="14"/>
  <c r="AG996" i="14"/>
  <c r="AG1002" i="14"/>
  <c r="AD668" i="14"/>
  <c r="AD680" i="14"/>
  <c r="AD692" i="14"/>
  <c r="AD704" i="14"/>
  <c r="AD716" i="14"/>
  <c r="AD728" i="14"/>
  <c r="AD740" i="14"/>
  <c r="AD752" i="14"/>
  <c r="AD764" i="14"/>
  <c r="AD776" i="14"/>
  <c r="AD788" i="14"/>
  <c r="AD800" i="14"/>
  <c r="AD812" i="14"/>
  <c r="AD824" i="14"/>
  <c r="AD836" i="14"/>
  <c r="AD848" i="14"/>
  <c r="AD860" i="14"/>
  <c r="AD872" i="14"/>
  <c r="AD884" i="14"/>
  <c r="AD896" i="14"/>
  <c r="AD908" i="14"/>
  <c r="AD920" i="14"/>
  <c r="AD932" i="14"/>
  <c r="AD944" i="14"/>
  <c r="AF947" i="14"/>
  <c r="AD950" i="14"/>
  <c r="AD956" i="14"/>
  <c r="AF971" i="14"/>
  <c r="AD998" i="14"/>
  <c r="AC25" i="14"/>
  <c r="AC57" i="14"/>
  <c r="AE61"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I53" i="14" s="1"/>
  <c r="AE5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C18" i="14"/>
  <c r="AI18" i="14" s="1"/>
  <c r="AE18" i="14"/>
  <c r="AC22" i="14"/>
  <c r="AI22" i="14" s="1"/>
  <c r="AE22" i="14"/>
  <c r="AC26" i="14"/>
  <c r="AE26" i="14"/>
  <c r="AC30" i="14"/>
  <c r="AE30" i="14"/>
  <c r="AC34" i="14"/>
  <c r="AI34" i="14" s="1"/>
  <c r="AE34" i="14"/>
  <c r="AC38" i="14"/>
  <c r="AE38" i="14"/>
  <c r="AC42" i="14"/>
  <c r="AI42" i="14" s="1"/>
  <c r="AE42" i="14"/>
  <c r="AC46" i="14"/>
  <c r="AI46" i="14" s="1"/>
  <c r="AE46" i="14"/>
  <c r="AC50" i="14"/>
  <c r="AE50" i="14"/>
  <c r="AC54" i="14"/>
  <c r="AE54" i="14"/>
  <c r="AC58" i="14"/>
  <c r="AI58" i="14" s="1"/>
  <c r="AE58" i="14"/>
  <c r="AC62" i="14"/>
  <c r="AE62" i="14"/>
  <c r="AC66" i="14"/>
  <c r="AI66" i="14" s="1"/>
  <c r="AE66" i="14"/>
  <c r="AC70" i="14"/>
  <c r="AI70" i="14" s="1"/>
  <c r="AE70" i="14"/>
  <c r="AC74" i="14"/>
  <c r="AE74" i="14"/>
  <c r="AC78" i="14"/>
  <c r="AE78" i="14"/>
  <c r="AC82" i="14"/>
  <c r="AI82" i="14" s="1"/>
  <c r="AE82" i="14"/>
  <c r="AC86" i="14"/>
  <c r="AE86" i="14"/>
  <c r="AC90" i="14"/>
  <c r="AI90" i="14" s="1"/>
  <c r="AE90" i="14"/>
  <c r="AC94" i="14"/>
  <c r="AI94" i="14" s="1"/>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C4" i="14"/>
  <c r="AE4" i="14"/>
  <c r="AH7" i="14"/>
  <c r="AC8" i="14"/>
  <c r="AE8" i="14"/>
  <c r="AH11" i="14"/>
  <c r="AC12" i="14"/>
  <c r="AE12" i="14"/>
  <c r="AH15" i="14"/>
  <c r="AC16" i="14"/>
  <c r="AE16" i="14"/>
  <c r="AH19" i="14"/>
  <c r="AC20" i="14"/>
  <c r="AE20" i="14"/>
  <c r="AH23" i="14"/>
  <c r="AC24" i="14"/>
  <c r="AE24" i="14"/>
  <c r="AH27" i="14"/>
  <c r="AC28" i="14"/>
  <c r="AI28" i="14" s="1"/>
  <c r="AE28" i="14"/>
  <c r="AH31" i="14"/>
  <c r="AC32" i="14"/>
  <c r="AE32" i="14"/>
  <c r="AH35" i="14"/>
  <c r="AC36" i="14"/>
  <c r="AI36" i="14" s="1"/>
  <c r="AE36" i="14"/>
  <c r="AH39" i="14"/>
  <c r="AC40" i="14"/>
  <c r="AI40" i="14" s="1"/>
  <c r="AE40" i="14"/>
  <c r="AH43" i="14"/>
  <c r="AC44" i="14"/>
  <c r="AE44" i="14"/>
  <c r="AH47" i="14"/>
  <c r="AC48" i="14"/>
  <c r="AE48" i="14"/>
  <c r="AH51" i="14"/>
  <c r="AC52" i="14"/>
  <c r="AE52" i="14"/>
  <c r="AH55" i="14"/>
  <c r="AC56" i="14"/>
  <c r="AE56" i="14"/>
  <c r="AH59" i="14"/>
  <c r="AC60" i="14"/>
  <c r="AE60" i="14"/>
  <c r="AH63" i="14"/>
  <c r="AC64" i="14"/>
  <c r="AI64" i="14" s="1"/>
  <c r="AE64" i="14"/>
  <c r="AH67" i="14"/>
  <c r="AC68" i="14"/>
  <c r="AE68" i="14"/>
  <c r="AH71" i="14"/>
  <c r="AC72" i="14"/>
  <c r="AI72" i="14" s="1"/>
  <c r="AE72" i="14"/>
  <c r="AH75" i="14"/>
  <c r="AC76" i="14"/>
  <c r="AI76" i="14" s="1"/>
  <c r="AE76" i="14"/>
  <c r="AH79" i="14"/>
  <c r="AC80" i="14"/>
  <c r="AE80" i="14"/>
  <c r="AH83" i="14"/>
  <c r="AC84" i="14"/>
  <c r="AE84" i="14"/>
  <c r="AH87" i="14"/>
  <c r="AC88" i="14"/>
  <c r="AE88" i="14"/>
  <c r="AH91" i="14"/>
  <c r="AC92" i="14"/>
  <c r="AE92" i="14"/>
  <c r="AH95"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E10" i="14"/>
  <c r="AD4" i="14"/>
  <c r="AF5" i="14"/>
  <c r="AD8" i="14"/>
  <c r="AF9" i="14"/>
  <c r="AD12" i="14"/>
  <c r="AF13" i="14"/>
  <c r="AD16" i="14"/>
  <c r="AI16" i="14" s="1"/>
  <c r="AF17" i="14"/>
  <c r="AD20" i="14"/>
  <c r="AF21" i="14"/>
  <c r="AD24" i="14"/>
  <c r="AF25" i="14"/>
  <c r="AD28" i="14"/>
  <c r="AF29" i="14"/>
  <c r="AD32" i="14"/>
  <c r="AF33" i="14"/>
  <c r="AI33" i="14" s="1"/>
  <c r="AD36" i="14"/>
  <c r="AF37" i="14"/>
  <c r="AD40" i="14"/>
  <c r="AF41" i="14"/>
  <c r="AD44" i="14"/>
  <c r="AF45" i="14"/>
  <c r="AD48" i="14"/>
  <c r="AF49" i="14"/>
  <c r="AD52" i="14"/>
  <c r="AI52" i="14" s="1"/>
  <c r="AF53" i="14"/>
  <c r="AD56" i="14"/>
  <c r="AF57" i="14"/>
  <c r="AD60" i="14"/>
  <c r="AF61" i="14"/>
  <c r="AD64" i="14"/>
  <c r="AF65" i="14"/>
  <c r="AD68" i="14"/>
  <c r="AF69" i="14"/>
  <c r="AD72" i="14"/>
  <c r="AF73" i="14"/>
  <c r="AD76" i="14"/>
  <c r="AF77" i="14"/>
  <c r="AD80" i="14"/>
  <c r="AF81" i="14"/>
  <c r="AD84" i="14"/>
  <c r="AF85" i="14"/>
  <c r="AD88" i="14"/>
  <c r="AI88" i="14" s="1"/>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AI84" i="14" l="1"/>
  <c r="AI48" i="14"/>
  <c r="AI73" i="14"/>
  <c r="AI25" i="14"/>
  <c r="AI44" i="14"/>
  <c r="AI32" i="14"/>
  <c r="AI20" i="14"/>
  <c r="AI68" i="14"/>
  <c r="AI31" i="14"/>
  <c r="AI19" i="14"/>
  <c r="AI81" i="14"/>
  <c r="AI45" i="14"/>
  <c r="AI41" i="14"/>
  <c r="AI61" i="14"/>
  <c r="AI49" i="14"/>
  <c r="AI78" i="14"/>
  <c r="AI54" i="14"/>
  <c r="AI30" i="14"/>
  <c r="AI17" i="14"/>
  <c r="AI65" i="14"/>
  <c r="AI96" i="14"/>
  <c r="AI60" i="14"/>
  <c r="AI77" i="14"/>
  <c r="AI91" i="14"/>
  <c r="AI83" i="14"/>
  <c r="AI75" i="14"/>
  <c r="AI67" i="14"/>
  <c r="AI59" i="14"/>
  <c r="AI51" i="14"/>
  <c r="AI43" i="14"/>
  <c r="AI35" i="14"/>
  <c r="AI27" i="14"/>
  <c r="AI86" i="14"/>
  <c r="AI74" i="14"/>
  <c r="AI62" i="14"/>
  <c r="AI50" i="14"/>
  <c r="AI38" i="14"/>
  <c r="AI26" i="14"/>
  <c r="AI14" i="14"/>
  <c r="AI37" i="14"/>
  <c r="AI85" i="14"/>
  <c r="AI80" i="14"/>
  <c r="AI69" i="14"/>
  <c r="AI97" i="14"/>
  <c r="AI93" i="14"/>
  <c r="AI29" i="14"/>
  <c r="AI24" i="14"/>
  <c r="AI12" i="14"/>
  <c r="AI92" i="14"/>
  <c r="AI56" i="14"/>
  <c r="AI21" i="14"/>
  <c r="AI95" i="14"/>
  <c r="AI87" i="14"/>
  <c r="AI79" i="14"/>
  <c r="AI71" i="14"/>
  <c r="AI63" i="14"/>
  <c r="AI55" i="14"/>
  <c r="AI47" i="14"/>
  <c r="AI39" i="14"/>
  <c r="AI23" i="14"/>
  <c r="AI15" i="14"/>
  <c r="AI89" i="14"/>
  <c r="AI57" i="14"/>
  <c r="AI6" i="14"/>
  <c r="AI13" i="14"/>
  <c r="AI4" i="14"/>
  <c r="AI11" i="14"/>
  <c r="AI5" i="14"/>
  <c r="AI7" i="14"/>
  <c r="AI9" i="14"/>
  <c r="AI8" i="14"/>
  <c r="AI10" i="14"/>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AE1003" i="7" s="1"/>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AG1001" i="7" s="1"/>
  <c r="D1001" i="7"/>
  <c r="C1001" i="7"/>
  <c r="B1001" i="7"/>
  <c r="A1001" i="7"/>
  <c r="AC1002" i="7" l="1"/>
  <c r="AD1002" i="7"/>
  <c r="AG1002" i="7"/>
  <c r="AH1003" i="7"/>
  <c r="AC1004" i="7"/>
  <c r="AF1001" i="7"/>
  <c r="AE1001" i="7"/>
  <c r="AH1001" i="7"/>
  <c r="AD1003" i="7"/>
  <c r="AH1004" i="7"/>
  <c r="AF1002" i="7"/>
  <c r="AD1001" i="7"/>
  <c r="AE1004" i="7"/>
  <c r="AD1004" i="7"/>
  <c r="AE1002" i="7"/>
  <c r="AG1004" i="7"/>
  <c r="AC1001" i="7"/>
  <c r="AF1004" i="7"/>
  <c r="AC1003" i="7"/>
  <c r="AF1003"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AH791" i="7" s="1"/>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AH527" i="7" s="1"/>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AH515" i="7" s="1"/>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AH503" i="7" s="1"/>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AH491" i="7" s="1"/>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AH479" i="7" s="1"/>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AH467" i="7" s="1"/>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AH455" i="7" s="1"/>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AH443" i="7" s="1"/>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AH431" i="7" s="1"/>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AH419" i="7" s="1"/>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AH407" i="7" s="1"/>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AH395" i="7" s="1"/>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AH383" i="7" s="1"/>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AH371" i="7" s="1"/>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AH359" i="7" s="1"/>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AH347" i="7" s="1"/>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AH335" i="7" s="1"/>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AH323" i="7" s="1"/>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AH311" i="7" s="1"/>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AH299" i="7" s="1"/>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AH287" i="7" s="1"/>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AH275" i="7" s="1"/>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AG231" i="7" s="1"/>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AG159" i="7" s="1"/>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AG151" i="7" s="1"/>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AG91" i="7" s="1"/>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AG79" i="7" s="1"/>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AG75" i="7" s="1"/>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AG67" i="7" s="1"/>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AG63" i="7" s="1"/>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AG55" i="7" s="1"/>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AG51" i="7" s="1"/>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AG43" i="7" s="1"/>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AG39" i="7" s="1"/>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AG31" i="7" s="1"/>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AG27" i="7" s="1"/>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AG19" i="7" s="1"/>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AG15" i="7" s="1"/>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32" i="7" l="1"/>
  <c r="AH44" i="7"/>
  <c r="AC45" i="7"/>
  <c r="AH47" i="7"/>
  <c r="AE53" i="7"/>
  <c r="AH56" i="7"/>
  <c r="AC57" i="7"/>
  <c r="AH59" i="7"/>
  <c r="AE65" i="7"/>
  <c r="AH68" i="7"/>
  <c r="AC69" i="7"/>
  <c r="AH71" i="7"/>
  <c r="AE77" i="7"/>
  <c r="AH80" i="7"/>
  <c r="AC81" i="7"/>
  <c r="AH83" i="7"/>
  <c r="AE89" i="7"/>
  <c r="AH92" i="7"/>
  <c r="AC93" i="7"/>
  <c r="AH95" i="7"/>
  <c r="AE21" i="7"/>
  <c r="AC25" i="7"/>
  <c r="AC37" i="7"/>
  <c r="AE45" i="7"/>
  <c r="AG47" i="7"/>
  <c r="AC49" i="7"/>
  <c r="AE17" i="7"/>
  <c r="AE29" i="7"/>
  <c r="AC33" i="7"/>
  <c r="AH35" i="7"/>
  <c r="AE41" i="7"/>
  <c r="AE33" i="7"/>
  <c r="AG35" i="7"/>
  <c r="AG23" i="7"/>
  <c r="AH28" i="7"/>
  <c r="AH11" i="7"/>
  <c r="AH23" i="7"/>
  <c r="AH16" i="7"/>
  <c r="AC21" i="7"/>
  <c r="AH539" i="7"/>
  <c r="AH551" i="7"/>
  <c r="AH563" i="7"/>
  <c r="AH575" i="7"/>
  <c r="AH587" i="7"/>
  <c r="AH599" i="7"/>
  <c r="AH611" i="7"/>
  <c r="AH623" i="7"/>
  <c r="AE57" i="7"/>
  <c r="AG59" i="7"/>
  <c r="AC61" i="7"/>
  <c r="AE69" i="7"/>
  <c r="AG71" i="7"/>
  <c r="AC73" i="7"/>
  <c r="AE81" i="7"/>
  <c r="AG83" i="7"/>
  <c r="AC85" i="7"/>
  <c r="AE93" i="7"/>
  <c r="AG95" i="7"/>
  <c r="AC97" i="7"/>
  <c r="AE105" i="7"/>
  <c r="AG107" i="7"/>
  <c r="AC109" i="7"/>
  <c r="AE117" i="7"/>
  <c r="AG119" i="7"/>
  <c r="AC121" i="7"/>
  <c r="AE129" i="7"/>
  <c r="AG131" i="7"/>
  <c r="AC133" i="7"/>
  <c r="AE141" i="7"/>
  <c r="AG143" i="7"/>
  <c r="AC145" i="7"/>
  <c r="AE153" i="7"/>
  <c r="AG155" i="7"/>
  <c r="AC157" i="7"/>
  <c r="AE165" i="7"/>
  <c r="AG167" i="7"/>
  <c r="AC169" i="7"/>
  <c r="AE177" i="7"/>
  <c r="AG179" i="7"/>
  <c r="AC181" i="7"/>
  <c r="AE189" i="7"/>
  <c r="AG191" i="7"/>
  <c r="AC193" i="7"/>
  <c r="AE201" i="7"/>
  <c r="AG203" i="7"/>
  <c r="AC205" i="7"/>
  <c r="AE213" i="7"/>
  <c r="AG215" i="7"/>
  <c r="AC217" i="7"/>
  <c r="AE225" i="7"/>
  <c r="AG227" i="7"/>
  <c r="AC229" i="7"/>
  <c r="AE237" i="7"/>
  <c r="AG239" i="7"/>
  <c r="AC241" i="7"/>
  <c r="AE249" i="7"/>
  <c r="AG251" i="7"/>
  <c r="AC253" i="7"/>
  <c r="AE261" i="7"/>
  <c r="AG263" i="7"/>
  <c r="AC265" i="7"/>
  <c r="AE273" i="7"/>
  <c r="AG275" i="7"/>
  <c r="AC277" i="7"/>
  <c r="AE285" i="7"/>
  <c r="AG287" i="7"/>
  <c r="AC289" i="7"/>
  <c r="AE297" i="7"/>
  <c r="AG299" i="7"/>
  <c r="AC301" i="7"/>
  <c r="AE309" i="7"/>
  <c r="AG311" i="7"/>
  <c r="AC313" i="7"/>
  <c r="AE321" i="7"/>
  <c r="AG323" i="7"/>
  <c r="AC325" i="7"/>
  <c r="AE333" i="7"/>
  <c r="AG335" i="7"/>
  <c r="AC337" i="7"/>
  <c r="AE345" i="7"/>
  <c r="AG347" i="7"/>
  <c r="AC349" i="7"/>
  <c r="AE357" i="7"/>
  <c r="AG359" i="7"/>
  <c r="AC361" i="7"/>
  <c r="AE369" i="7"/>
  <c r="AG371" i="7"/>
  <c r="AC373" i="7"/>
  <c r="AE381" i="7"/>
  <c r="AG383" i="7"/>
  <c r="AC385" i="7"/>
  <c r="AE393" i="7"/>
  <c r="AG395" i="7"/>
  <c r="AC397" i="7"/>
  <c r="AE405" i="7"/>
  <c r="AG407" i="7"/>
  <c r="AC409" i="7"/>
  <c r="AE417" i="7"/>
  <c r="AG419" i="7"/>
  <c r="AC421" i="7"/>
  <c r="AE429" i="7"/>
  <c r="AG431" i="7"/>
  <c r="AC433" i="7"/>
  <c r="AE441" i="7"/>
  <c r="AG443" i="7"/>
  <c r="AC445" i="7"/>
  <c r="AE453" i="7"/>
  <c r="AG455" i="7"/>
  <c r="AC457" i="7"/>
  <c r="AE465" i="7"/>
  <c r="AG467" i="7"/>
  <c r="AC469" i="7"/>
  <c r="AE477" i="7"/>
  <c r="AG479" i="7"/>
  <c r="AC481" i="7"/>
  <c r="AE489" i="7"/>
  <c r="AG491" i="7"/>
  <c r="AC493" i="7"/>
  <c r="AE501" i="7"/>
  <c r="AG503" i="7"/>
  <c r="AC505" i="7"/>
  <c r="AE513" i="7"/>
  <c r="AG515" i="7"/>
  <c r="AC517" i="7"/>
  <c r="AE525" i="7"/>
  <c r="AG527" i="7"/>
  <c r="AC529" i="7"/>
  <c r="AE537" i="7"/>
  <c r="AG539" i="7"/>
  <c r="AC541" i="7"/>
  <c r="AE549" i="7"/>
  <c r="AG551" i="7"/>
  <c r="AC553" i="7"/>
  <c r="AE561" i="7"/>
  <c r="AG563" i="7"/>
  <c r="AC565" i="7"/>
  <c r="AE573" i="7"/>
  <c r="AG575" i="7"/>
  <c r="AC577" i="7"/>
  <c r="AE585" i="7"/>
  <c r="AG587" i="7"/>
  <c r="AC589" i="7"/>
  <c r="AE597" i="7"/>
  <c r="AG599" i="7"/>
  <c r="AC601" i="7"/>
  <c r="AE609" i="7"/>
  <c r="AG611" i="7"/>
  <c r="AH612" i="7"/>
  <c r="AC613" i="7"/>
  <c r="AE621" i="7"/>
  <c r="AG623" i="7"/>
  <c r="AH624" i="7"/>
  <c r="AC625" i="7"/>
  <c r="AE633" i="7"/>
  <c r="AG635" i="7"/>
  <c r="AH636" i="7"/>
  <c r="AC637" i="7"/>
  <c r="AE645" i="7"/>
  <c r="AG647" i="7"/>
  <c r="AH648" i="7"/>
  <c r="AC649" i="7"/>
  <c r="AE657" i="7"/>
  <c r="AG659" i="7"/>
  <c r="AH660" i="7"/>
  <c r="AC661" i="7"/>
  <c r="AE669" i="7"/>
  <c r="AG671" i="7"/>
  <c r="AH672" i="7"/>
  <c r="AC673" i="7"/>
  <c r="AE681" i="7"/>
  <c r="AG683" i="7"/>
  <c r="AH684" i="7"/>
  <c r="AH43" i="7"/>
  <c r="AH55" i="7"/>
  <c r="AH67" i="7"/>
  <c r="AH79" i="7"/>
  <c r="AH91" i="7"/>
  <c r="AH151" i="7"/>
  <c r="AH199" i="7"/>
  <c r="AH211" i="7"/>
  <c r="AH223" i="7"/>
  <c r="AH235" i="7"/>
  <c r="AH271" i="7"/>
  <c r="AH283" i="7"/>
  <c r="AH319" i="7"/>
  <c r="AH355" i="7"/>
  <c r="AH379" i="7"/>
  <c r="AH391" i="7"/>
  <c r="AH403" i="7"/>
  <c r="AH415" i="7"/>
  <c r="AH427" i="7"/>
  <c r="AH439" i="7"/>
  <c r="AH451" i="7"/>
  <c r="AH463" i="7"/>
  <c r="AH475" i="7"/>
  <c r="AH487" i="7"/>
  <c r="AH499" i="7"/>
  <c r="AH511" i="7"/>
  <c r="AH523" i="7"/>
  <c r="AH535" i="7"/>
  <c r="AH547" i="7"/>
  <c r="AH559" i="7"/>
  <c r="AH571" i="7"/>
  <c r="AH583" i="7"/>
  <c r="AH595" i="7"/>
  <c r="AH607" i="7"/>
  <c r="AH619" i="7"/>
  <c r="AH751" i="7"/>
  <c r="AH799" i="7"/>
  <c r="AH103" i="7"/>
  <c r="AH115" i="7"/>
  <c r="AH127" i="7"/>
  <c r="AH139" i="7"/>
  <c r="AH163" i="7"/>
  <c r="AH175" i="7"/>
  <c r="AH187" i="7"/>
  <c r="AH247" i="7"/>
  <c r="AH259" i="7"/>
  <c r="AH295" i="7"/>
  <c r="AH307" i="7"/>
  <c r="AH331" i="7"/>
  <c r="AH343" i="7"/>
  <c r="AH367" i="7"/>
  <c r="AH7" i="7"/>
  <c r="AH19" i="7"/>
  <c r="AH644" i="7"/>
  <c r="AH656" i="7"/>
  <c r="AH668" i="7"/>
  <c r="AH680" i="7"/>
  <c r="AH692" i="7"/>
  <c r="AH704" i="7"/>
  <c r="AH716" i="7"/>
  <c r="AH20" i="7"/>
  <c r="AH31" i="7"/>
  <c r="AH27" i="7"/>
  <c r="AH51" i="7"/>
  <c r="AH75" i="7"/>
  <c r="AH111" i="7"/>
  <c r="AH123" i="7"/>
  <c r="AH147" i="7"/>
  <c r="AH171" i="7"/>
  <c r="AH183" i="7"/>
  <c r="AH195" i="7"/>
  <c r="AH207" i="7"/>
  <c r="AH219" i="7"/>
  <c r="AH231" i="7"/>
  <c r="AH243" i="7"/>
  <c r="AH255" i="7"/>
  <c r="AH267" i="7"/>
  <c r="AH279" i="7"/>
  <c r="AH291" i="7"/>
  <c r="AH303" i="7"/>
  <c r="AH315" i="7"/>
  <c r="AH327" i="7"/>
  <c r="AH339" i="7"/>
  <c r="AH351" i="7"/>
  <c r="AH363" i="7"/>
  <c r="AH375" i="7"/>
  <c r="AH387" i="7"/>
  <c r="AH399" i="7"/>
  <c r="AH411" i="7"/>
  <c r="AH423" i="7"/>
  <c r="AH435" i="7"/>
  <c r="AH447" i="7"/>
  <c r="AH459" i="7"/>
  <c r="AH471" i="7"/>
  <c r="AH483" i="7"/>
  <c r="AH495" i="7"/>
  <c r="AH507" i="7"/>
  <c r="AH519" i="7"/>
  <c r="AH531" i="7"/>
  <c r="AH543" i="7"/>
  <c r="AH555" i="7"/>
  <c r="AH567" i="7"/>
  <c r="AH579" i="7"/>
  <c r="AH591" i="7"/>
  <c r="AH603" i="7"/>
  <c r="AH15" i="7"/>
  <c r="AH39" i="7"/>
  <c r="AH63" i="7"/>
  <c r="AH87" i="7"/>
  <c r="AH99" i="7"/>
  <c r="AH135" i="7"/>
  <c r="AH159" i="7"/>
  <c r="AE721" i="7"/>
  <c r="AG723" i="7"/>
  <c r="AC725" i="7"/>
  <c r="AE733" i="7"/>
  <c r="AG735" i="7"/>
  <c r="AC737" i="7"/>
  <c r="AE745" i="7"/>
  <c r="AG747" i="7"/>
  <c r="AC749" i="7"/>
  <c r="AE757" i="7"/>
  <c r="AG759" i="7"/>
  <c r="AC761" i="7"/>
  <c r="AE769" i="7"/>
  <c r="AG771" i="7"/>
  <c r="AC773" i="7"/>
  <c r="AE793" i="7"/>
  <c r="AG795" i="7"/>
  <c r="AE829" i="7"/>
  <c r="AG831" i="7"/>
  <c r="AC833" i="7"/>
  <c r="AE841" i="7"/>
  <c r="AG843" i="7"/>
  <c r="AC845" i="7"/>
  <c r="AE889" i="7"/>
  <c r="AG891" i="7"/>
  <c r="AE901" i="7"/>
  <c r="AG903" i="7"/>
  <c r="AE913" i="7"/>
  <c r="AG915" i="7"/>
  <c r="AE937" i="7"/>
  <c r="AC941" i="7"/>
  <c r="AE949" i="7"/>
  <c r="AE961" i="7"/>
  <c r="AH743" i="7"/>
  <c r="AH755" i="7"/>
  <c r="AC685" i="7"/>
  <c r="AE693" i="7"/>
  <c r="AG695" i="7"/>
  <c r="AH696" i="7"/>
  <c r="AC697" i="7"/>
  <c r="AE705" i="7"/>
  <c r="AG707" i="7"/>
  <c r="AH708" i="7"/>
  <c r="AC709" i="7"/>
  <c r="AE717" i="7"/>
  <c r="AG719" i="7"/>
  <c r="AH720" i="7"/>
  <c r="AC721" i="7"/>
  <c r="AE729" i="7"/>
  <c r="AG731" i="7"/>
  <c r="AH732" i="7"/>
  <c r="AC733" i="7"/>
  <c r="AE741" i="7"/>
  <c r="AG743" i="7"/>
  <c r="AH744" i="7"/>
  <c r="AC745" i="7"/>
  <c r="AE753" i="7"/>
  <c r="AG755" i="7"/>
  <c r="AH756" i="7"/>
  <c r="AC757" i="7"/>
  <c r="AE765" i="7"/>
  <c r="AG767" i="7"/>
  <c r="AH768" i="7"/>
  <c r="AC769" i="7"/>
  <c r="AE777" i="7"/>
  <c r="AG779" i="7"/>
  <c r="AH780" i="7"/>
  <c r="AC781" i="7"/>
  <c r="AE789" i="7"/>
  <c r="AG791" i="7"/>
  <c r="AH792" i="7"/>
  <c r="AC793" i="7"/>
  <c r="AE801" i="7"/>
  <c r="AG803" i="7"/>
  <c r="AH804" i="7"/>
  <c r="AC805" i="7"/>
  <c r="AE813" i="7"/>
  <c r="AG815" i="7"/>
  <c r="AH816" i="7"/>
  <c r="AC817" i="7"/>
  <c r="AE825" i="7"/>
  <c r="AG827" i="7"/>
  <c r="AH828" i="7"/>
  <c r="AC829" i="7"/>
  <c r="AE837" i="7"/>
  <c r="AG839" i="7"/>
  <c r="AH840" i="7"/>
  <c r="AC841" i="7"/>
  <c r="AE849" i="7"/>
  <c r="AG851" i="7"/>
  <c r="AH852" i="7"/>
  <c r="AC853" i="7"/>
  <c r="AE861" i="7"/>
  <c r="AG863" i="7"/>
  <c r="AH864" i="7"/>
  <c r="AC865" i="7"/>
  <c r="AE873" i="7"/>
  <c r="AG875" i="7"/>
  <c r="AH876" i="7"/>
  <c r="AC877" i="7"/>
  <c r="AE885" i="7"/>
  <c r="AG887" i="7"/>
  <c r="AH888" i="7"/>
  <c r="AC889" i="7"/>
  <c r="AE897" i="7"/>
  <c r="AG899" i="7"/>
  <c r="AH900" i="7"/>
  <c r="AC901" i="7"/>
  <c r="AE909" i="7"/>
  <c r="AG911" i="7"/>
  <c r="AH912" i="7"/>
  <c r="AC913" i="7"/>
  <c r="AE921" i="7"/>
  <c r="AE933" i="7"/>
  <c r="AC937" i="7"/>
  <c r="AE945" i="7"/>
  <c r="AH948" i="7"/>
  <c r="AC949" i="7"/>
  <c r="AE957" i="7"/>
  <c r="AC961" i="7"/>
  <c r="AH788" i="7"/>
  <c r="AH800" i="7"/>
  <c r="AH812" i="7"/>
  <c r="AH824" i="7"/>
  <c r="AH836" i="7"/>
  <c r="AH848" i="7"/>
  <c r="AH860" i="7"/>
  <c r="AH872" i="7"/>
  <c r="AH884" i="7"/>
  <c r="AH896" i="7"/>
  <c r="AH908" i="7"/>
  <c r="AH932" i="7"/>
  <c r="AH944" i="7"/>
  <c r="AH968" i="7"/>
  <c r="AH615" i="7"/>
  <c r="AH627" i="7"/>
  <c r="AH747" i="7"/>
  <c r="AH759" i="7"/>
  <c r="AH795" i="7"/>
  <c r="AH999"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D19" i="2" s="1"/>
  <c r="C20" i="3" s="1"/>
  <c r="E20" i="3" s="1"/>
  <c r="B19" i="2"/>
  <c r="B18" i="4"/>
  <c r="B29" i="2"/>
  <c r="B30" i="3" s="1"/>
  <c r="C29" i="2"/>
  <c r="N8" i="4"/>
  <c r="B9" i="2"/>
  <c r="N9" i="4"/>
  <c r="C9" i="2"/>
  <c r="C28" i="2"/>
  <c r="D28" i="2" s="1"/>
  <c r="C29" i="3" s="1"/>
  <c r="E29" i="3" s="1"/>
  <c r="B28" i="2"/>
  <c r="C10" i="2"/>
  <c r="N10" i="4"/>
  <c r="B10" i="2"/>
  <c r="B13" i="2"/>
  <c r="Q9" i="4"/>
  <c r="Q8" i="4"/>
  <c r="C13" i="2"/>
  <c r="B25" i="2"/>
  <c r="H10" i="4"/>
  <c r="C25" i="2"/>
  <c r="AH990" i="7"/>
  <c r="AH994" i="7"/>
  <c r="AH998" i="7"/>
  <c r="K6" i="4"/>
  <c r="K5" i="4"/>
  <c r="C11" i="2"/>
  <c r="B11" i="2"/>
  <c r="B12" i="3" s="1"/>
  <c r="K7" i="4"/>
  <c r="C15" i="2"/>
  <c r="B13" i="4"/>
  <c r="B15" i="2"/>
  <c r="B12" i="4"/>
  <c r="B11" i="4"/>
  <c r="B10" i="4"/>
  <c r="C24" i="2"/>
  <c r="B24" i="2"/>
  <c r="B25" i="3" s="1"/>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5" i="3" s="1"/>
  <c r="B6" i="4"/>
  <c r="B5" i="4"/>
  <c r="AC4" i="7"/>
  <c r="K9" i="4"/>
  <c r="C14" i="2"/>
  <c r="K8" i="4"/>
  <c r="B14" i="2"/>
  <c r="H9" i="4"/>
  <c r="C23" i="2"/>
  <c r="D23" i="2" s="1"/>
  <c r="C24" i="3" s="1"/>
  <c r="E24" i="3" s="1"/>
  <c r="H8" i="4"/>
  <c r="B23" i="2"/>
  <c r="B5" i="2"/>
  <c r="B6" i="3" s="1"/>
  <c r="E7" i="4"/>
  <c r="E6" i="4"/>
  <c r="E5" i="4"/>
  <c r="C5" i="2"/>
  <c r="D5" i="2" s="1"/>
  <c r="C6" i="3" s="1"/>
  <c r="E6" i="3" s="1"/>
  <c r="E10" i="4"/>
  <c r="C16" i="2"/>
  <c r="B16" i="2"/>
  <c r="B21" i="2"/>
  <c r="B22" i="3" s="1"/>
  <c r="C21" i="2"/>
  <c r="D21" i="2" s="1"/>
  <c r="C22" i="3" s="1"/>
  <c r="E22" i="3" s="1"/>
  <c r="B17" i="2"/>
  <c r="B16" i="4"/>
  <c r="B15" i="4"/>
  <c r="B14" i="4"/>
  <c r="C17" i="2"/>
  <c r="D17"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s="1"/>
  <c r="E23" i="3" s="1"/>
  <c r="B23" i="3"/>
  <c r="B11" i="3"/>
  <c r="D25" i="2"/>
  <c r="C26" i="3" s="1"/>
  <c r="E26" i="3" s="1"/>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s="1"/>
  <c r="E19" i="3" s="1"/>
  <c r="B19" i="3"/>
  <c r="B14" i="3"/>
  <c r="B15" i="3"/>
  <c r="D14" i="2"/>
  <c r="C15" i="3" s="1"/>
  <c r="E15" i="3" s="1"/>
  <c r="D29" i="2"/>
  <c r="C30" i="3" s="1"/>
  <c r="E30" i="3" s="1"/>
  <c r="D20" i="2"/>
  <c r="C21" i="3" s="1"/>
  <c r="E21" i="3" s="1"/>
  <c r="B21" i="3"/>
  <c r="B28" i="3"/>
  <c r="D27" i="2"/>
  <c r="C28" i="3" s="1"/>
  <c r="E28" i="3" s="1"/>
  <c r="B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s="1"/>
  <c r="E8" i="3" s="1"/>
  <c r="B20" i="3"/>
  <c r="B16" i="3"/>
  <c r="D15" i="2"/>
  <c r="C16" i="3" s="1"/>
  <c r="E16" i="3" s="1"/>
  <c r="B27" i="3"/>
  <c r="D26" i="2"/>
  <c r="C27" i="3" s="1"/>
  <c r="E27" i="3" s="1"/>
  <c r="D24" i="2"/>
  <c r="C25" i="3" s="1"/>
  <c r="E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10" i="3"/>
  <c r="D16" i="2"/>
  <c r="C17" i="3" s="1"/>
  <c r="E17" i="3" s="1"/>
  <c r="B17" i="3"/>
  <c r="AE4" i="7"/>
  <c r="D12" i="2"/>
  <c r="C13" i="3" s="1"/>
  <c r="E13" i="3" s="1"/>
  <c r="B13" i="3"/>
  <c r="B29" i="3"/>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D6" i="2"/>
  <c r="C7" i="3" s="1"/>
  <c r="E7" i="3" s="1"/>
  <c r="AC6" i="7"/>
  <c r="D8" i="2"/>
  <c r="C9" i="3" s="1"/>
  <c r="E9" i="3" s="1"/>
  <c r="AC8" i="7"/>
  <c r="D10" i="2"/>
  <c r="C11" i="3" s="1"/>
  <c r="E11" i="3" s="1"/>
  <c r="G11" i="3" s="1"/>
  <c r="AC10" i="7"/>
  <c r="AC12" i="7"/>
  <c r="AG4" i="7"/>
  <c r="AG6" i="7"/>
  <c r="AE6" i="7"/>
  <c r="AG8" i="7"/>
  <c r="AE8" i="7"/>
  <c r="AG10" i="7"/>
  <c r="AE10" i="7"/>
  <c r="AG12" i="7"/>
  <c r="AE12" i="7"/>
  <c r="AF4" i="7"/>
  <c r="AD5" i="7"/>
  <c r="AF6" i="7"/>
  <c r="AD7" i="7"/>
  <c r="AF8" i="7"/>
  <c r="AD9" i="7"/>
  <c r="AF10" i="7"/>
  <c r="AD11" i="7"/>
  <c r="AF12" i="7"/>
  <c r="AD13" i="7"/>
  <c r="AC5" i="7"/>
  <c r="AC7" i="7"/>
  <c r="D9" i="2"/>
  <c r="C10" i="3" s="1"/>
  <c r="E10" i="3" s="1"/>
  <c r="AC9" i="7"/>
  <c r="D11" i="2"/>
  <c r="C12" i="3" s="1"/>
  <c r="E12" i="3" s="1"/>
  <c r="AC11" i="7"/>
  <c r="D13" i="2"/>
  <c r="C14" i="3" s="1"/>
  <c r="E14" i="3" s="1"/>
  <c r="AC13" i="7"/>
  <c r="AH4" i="7"/>
  <c r="AG5" i="7"/>
  <c r="AE5" i="7"/>
  <c r="AH6" i="7"/>
  <c r="AG7" i="7"/>
  <c r="AE7" i="7"/>
  <c r="AH8" i="7"/>
  <c r="AG9" i="7"/>
  <c r="AE9" i="7"/>
  <c r="AH10" i="7"/>
  <c r="AG11" i="7"/>
  <c r="AE11" i="7"/>
  <c r="AH12" i="7"/>
  <c r="AG13" i="7"/>
  <c r="AE13" i="7"/>
  <c r="F22" i="3" l="1"/>
  <c r="G9" i="3"/>
  <c r="B8" i="15"/>
  <c r="J8" i="3"/>
  <c r="L7" i="2"/>
  <c r="B7" i="11" s="1"/>
  <c r="K8" i="3"/>
  <c r="M8" i="3" s="1"/>
  <c r="B9" i="15"/>
  <c r="J9" i="3"/>
  <c r="L8" i="2"/>
  <c r="B8" i="11" s="1"/>
  <c r="K9" i="3"/>
  <c r="M9" i="3" s="1"/>
  <c r="B10" i="15"/>
  <c r="J10" i="3"/>
  <c r="L9" i="2"/>
  <c r="B9" i="11" s="1"/>
  <c r="K10" i="3"/>
  <c r="B6" i="15"/>
  <c r="K6" i="3"/>
  <c r="M6" i="3" s="1"/>
  <c r="J6" i="3"/>
  <c r="L5" i="2"/>
  <c r="B5" i="11" s="1"/>
  <c r="G13" i="3"/>
  <c r="B7" i="15"/>
  <c r="K7" i="3"/>
  <c r="M7" i="3" s="1"/>
  <c r="J7" i="3"/>
  <c r="L6" i="2"/>
  <c r="B6" i="11" s="1"/>
  <c r="L4" i="2"/>
  <c r="B4" i="11" s="1"/>
  <c r="B5" i="15"/>
  <c r="K5" i="3"/>
  <c r="M5" i="3" s="1"/>
  <c r="J5" i="3"/>
  <c r="L41" i="2"/>
  <c r="G17" i="3"/>
  <c r="G26" i="3"/>
  <c r="F28" i="3"/>
  <c r="F10" i="3"/>
  <c r="F16" i="3"/>
  <c r="F21" i="3"/>
  <c r="G12" i="3"/>
  <c r="F8" i="3"/>
  <c r="F30" i="3"/>
  <c r="G18" i="3"/>
  <c r="F18" i="3"/>
  <c r="F27" i="3"/>
  <c r="G27" i="3"/>
  <c r="F20" i="3"/>
  <c r="G20" i="3"/>
  <c r="B20" i="4"/>
  <c r="B21" i="4" s="1"/>
  <c r="F29" i="3"/>
  <c r="G29" i="3"/>
  <c r="F13" i="3"/>
  <c r="E11" i="4"/>
  <c r="E12" i="4" s="1"/>
  <c r="F25" i="3"/>
  <c r="G25" i="3"/>
  <c r="G8" i="3"/>
  <c r="G30" i="3"/>
  <c r="F14" i="3"/>
  <c r="G14" i="3"/>
  <c r="G19" i="3"/>
  <c r="F19" i="3"/>
  <c r="F23" i="3"/>
  <c r="G23" i="3"/>
  <c r="F12" i="3"/>
  <c r="G10" i="3"/>
  <c r="F6" i="3"/>
  <c r="G6" i="3"/>
  <c r="G16" i="3"/>
  <c r="K11" i="4"/>
  <c r="K12" i="4" s="1"/>
  <c r="G28" i="3"/>
  <c r="G21" i="3"/>
  <c r="F9" i="3"/>
  <c r="Q11" i="4"/>
  <c r="Q12" i="4" s="1"/>
  <c r="N11" i="4"/>
  <c r="N12" i="4" s="1"/>
  <c r="G7" i="3"/>
  <c r="F7" i="3"/>
  <c r="M10" i="3"/>
  <c r="G22" i="3"/>
  <c r="H11" i="4"/>
  <c r="H12" i="4" s="1"/>
  <c r="F17" i="3"/>
  <c r="F24" i="3"/>
  <c r="G24" i="3"/>
  <c r="G15" i="3"/>
  <c r="F15" i="3"/>
  <c r="G5" i="3"/>
  <c r="F5" i="3"/>
  <c r="F26" i="3"/>
  <c r="F11" i="3"/>
  <c r="N10" i="3" l="1"/>
  <c r="O7" i="3"/>
  <c r="L43" i="2"/>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<sst xmlns="http://schemas.openxmlformats.org/spreadsheetml/2006/main" count="1422" uniqueCount="1348">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</sst>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Arial"/>
      <family val="2"/>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9">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9" borderId="0" xfId="0" applyFont="1" applyFill="1"/>
    <xf numFmtId="0" fontId="0" fillId="0" borderId="5" xfId="0" applyBorder="1"/>
    <xf numFmtId="0" fontId="0" fillId="0" borderId="6" xfId="0" applyBorder="1"/>
    <xf numFmtId="0" fontId="0" fillId="0" borderId="7" xfId="0" applyBorder="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Font="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Border="1" applyAlignment="1">
      <alignment horizontal="center"/>
    </xf>
    <xf numFmtId="0" fontId="1" fillId="3" borderId="1" xfId="0" applyFont="1" applyFill="1" applyBorder="1" applyAlignment="1">
      <alignment horizontal="center"/>
    </xf>
    <xf numFmtId="0" fontId="18" fillId="0" borderId="0" xfId="0" applyFont="1"/>
    <xf numFmtId="0" fontId="10" fillId="0" borderId="0" xfId="0" applyFont="1"/>
    <xf numFmtId="0" fontId="10" fillId="0" borderId="0" xfId="0" applyFont="1" applyAlignment="1">
      <alignment horizontal="right" vertical="center"/>
    </xf>
    <xf numFmtId="0" fontId="10" fillId="0" borderId="0" xfId="0" applyFont="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xf numFmtId="0" fontId="19" fillId="0" borderId="1" xfId="0" applyFont="1" applyBorder="1"/>
  </cellXfs>
  <cellStyles count="1">
    <cellStyle name="Normaali" xfId="0" builtinId="0"/>
  </cellStyles>
  <dxfs count="17">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FFFF00"/>
              </a:solidFill>
            </c:spPr>
            <c:extLst>
              <c:ext xmlns:c16="http://schemas.microsoft.com/office/drawing/2014/chart" uri="{C3380CC4-5D6E-409C-BE32-E72D297353CC}">
                <c16:uniqueId val="{00000009-F096-4730-A698-5B86DE4DE336}"/>
              </c:ext>
            </c:extLst>
          </c:dPt>
          <c:dPt>
            <c:idx val="5"/>
            <c:invertIfNegative val="0"/>
            <c:bubble3D val="0"/>
            <c:spPr>
              <a:solidFill>
                <a:srgbClr val="FFFF00"/>
              </a:solidFill>
            </c:spPr>
            <c:extLst>
              <c:ext xmlns:c16="http://schemas.microsoft.com/office/drawing/2014/chart" uri="{C3380CC4-5D6E-409C-BE32-E72D297353CC}">
                <c16:uniqueId val="{0000000B-F096-4730-A698-5B86DE4DE336}"/>
              </c:ext>
            </c:extLst>
          </c:dPt>
          <c:dPt>
            <c:idx val="6"/>
            <c:invertIfNegative val="0"/>
            <c:bubble3D val="0"/>
            <c:spPr>
              <a:solidFill>
                <a:srgbClr val="FFFF00"/>
              </a:solidFill>
            </c:spPr>
            <c:extLs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c:ext xmlns:c16="http://schemas.microsoft.com/office/drawing/2014/chart" uri="{C3380CC4-5D6E-409C-BE32-E72D297353CC}">
                <c16:uniqueId val="{00000021-F096-4730-A698-5B86DE4DE336}"/>
              </c:ext>
            </c:extLst>
          </c:dPt>
          <c:dPt>
            <c:idx val="17"/>
            <c:invertIfNegative val="0"/>
            <c:bubble3D val="0"/>
            <c:spPr>
              <a:solidFill>
                <a:srgbClr val="FFFF00"/>
              </a:solidFill>
            </c:spPr>
            <c:extLs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c:ext xmlns:c16="http://schemas.microsoft.com/office/drawing/2014/chart" uri="{C3380CC4-5D6E-409C-BE32-E72D297353CC}">
                <c16:uniqueId val="{00000033-F096-4730-A698-5B86DE4DE336}"/>
              </c:ext>
            </c:extLst>
          </c:dPt>
          <c:val>
            <c:numRef>
              <c:f>Results!$B$4:$B$29</c:f>
              <c:numCache>
                <c:formatCode>0.0</c:formatCode>
                <c:ptCount val="26"/>
                <c:pt idx="0">
                  <c:v>1.0212765957446808</c:v>
                </c:pt>
                <c:pt idx="1">
                  <c:v>0.88172043010752688</c:v>
                </c:pt>
                <c:pt idx="2">
                  <c:v>0.22340425531914893</c:v>
                </c:pt>
                <c:pt idx="3">
                  <c:v>0.62765957446808507</c:v>
                </c:pt>
                <c:pt idx="4">
                  <c:v>0.86170212765957444</c:v>
                </c:pt>
                <c:pt idx="5">
                  <c:v>5.3191489361702128E-2</c:v>
                </c:pt>
                <c:pt idx="6">
                  <c:v>0.7978723404255319</c:v>
                </c:pt>
                <c:pt idx="7">
                  <c:v>0.75531914893617025</c:v>
                </c:pt>
                <c:pt idx="8">
                  <c:v>1.1702127659574468</c:v>
                </c:pt>
                <c:pt idx="9">
                  <c:v>0.53191489361702127</c:v>
                </c:pt>
                <c:pt idx="10">
                  <c:v>0.51063829787234039</c:v>
                </c:pt>
                <c:pt idx="11">
                  <c:v>1.1702127659574468</c:v>
                </c:pt>
                <c:pt idx="12">
                  <c:v>0.76595744680851063</c:v>
                </c:pt>
                <c:pt idx="13">
                  <c:v>0.956989247311828</c:v>
                </c:pt>
                <c:pt idx="14">
                  <c:v>3.1914893617021274E-2</c:v>
                </c:pt>
                <c:pt idx="15">
                  <c:v>0.7978723404255319</c:v>
                </c:pt>
                <c:pt idx="16">
                  <c:v>1.074468085106383</c:v>
                </c:pt>
                <c:pt idx="17">
                  <c:v>0.61702127659574468</c:v>
                </c:pt>
                <c:pt idx="18">
                  <c:v>1.0425531914893618</c:v>
                </c:pt>
                <c:pt idx="19">
                  <c:v>1.2340425531914894</c:v>
                </c:pt>
                <c:pt idx="20">
                  <c:v>0.74468085106382975</c:v>
                </c:pt>
                <c:pt idx="21">
                  <c:v>0.98936170212765961</c:v>
                </c:pt>
                <c:pt idx="22">
                  <c:v>0.93617021276595747</c:v>
                </c:pt>
                <c:pt idx="23">
                  <c:v>0.57446808510638303</c:v>
                </c:pt>
                <c:pt idx="24">
                  <c:v>0.7978723404255319</c:v>
                </c:pt>
                <c:pt idx="25">
                  <c:v>0.5957446808510638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Confidence_Intervals!$M$5:$M$10</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en-FI"/>
          </a:p>
        </c:txPr>
        <c:crossAx val="405716648"/>
        <c:crosses val="autoZero"/>
        <c:auto val="0"/>
        <c:lblAlgn val="ctr"/>
        <c:lblOffset val="100"/>
        <c:noMultiLvlLbl val="0"/>
      </c:catAx>
      <c:valAx>
        <c:axId val="405716648"/>
        <c:scaling>
          <c:orientation val="minMax"/>
          <c:max val="3"/>
          <c:min val="-3"/>
        </c:scaling>
        <c:delete val="0"/>
        <c:axPos val="l"/>
        <c:majorGridlines/>
        <c:numFmt formatCode="0" sourceLinked="0"/>
        <c:majorTickMark val="out"/>
        <c:minorTickMark val="none"/>
        <c:tickLblPos val="nextTo"/>
        <c:crossAx val="4057150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0.88758865248226937</c:v>
                </c:pt>
                <c:pt idx="1">
                  <c:v>0.75443262411347511</c:v>
                </c:pt>
                <c:pt idx="2">
                  <c:v>1.0824468085106382</c:v>
                </c:pt>
                <c:pt idx="3">
                  <c:v>0.8457446808510638</c:v>
                </c:pt>
                <c:pt idx="4">
                  <c:v>0.58244680851063835</c:v>
                </c:pt>
                <c:pt idx="5">
                  <c:v>0.34574468085106386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FI"/>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0.88758865248226937</c:v>
                </c:pt>
                <c:pt idx="1">
                  <c:v>0.89420803782505909</c:v>
                </c:pt>
                <c:pt idx="2">
                  <c:v>0.46409574468085113</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pPr>
            <a:endParaRPr lang="en-FI"/>
          </a:p>
        </c:txPr>
        <c:crossAx val="465685768"/>
        <c:crosses val="autoZero"/>
        <c:auto val="0"/>
        <c:lblAlgn val="ctr"/>
        <c:lblOffset val="100"/>
        <c:noMultiLvlLbl val="0"/>
      </c:catAx>
      <c:valAx>
        <c:axId val="465685768"/>
        <c:scaling>
          <c:orientation val="minMax"/>
          <c:max val="3"/>
          <c:min val="-3"/>
        </c:scaling>
        <c:delete val="0"/>
        <c:axPos val="l"/>
        <c:majorGridlines/>
        <c:numFmt formatCode="0" sourceLinked="0"/>
        <c:majorTickMark val="out"/>
        <c:minorTickMark val="none"/>
        <c:tickLblPos val="nextTo"/>
        <c:crossAx val="3481983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0.88758865248226937</c:v>
                </c:pt>
                <c:pt idx="1">
                  <c:v>0.75443262411347511</c:v>
                </c:pt>
                <c:pt idx="2">
                  <c:v>1.0824468085106382</c:v>
                </c:pt>
                <c:pt idx="3">
                  <c:v>0.8457446808510638</c:v>
                </c:pt>
                <c:pt idx="4">
                  <c:v>0.58244680851063835</c:v>
                </c:pt>
                <c:pt idx="5">
                  <c:v>0.34574468085106386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8" t="s">
        <v>828</v>
      </c>
      <c r="B1" s="58"/>
      <c r="C1" s="58"/>
    </row>
    <row r="2" spans="1:3" ht="107.25" customHeight="1" x14ac:dyDescent="0.25">
      <c r="A2" s="59" t="s">
        <v>813</v>
      </c>
      <c r="B2" s="59"/>
      <c r="C2" s="59"/>
    </row>
    <row r="4" spans="1:3" ht="18.75" x14ac:dyDescent="0.3">
      <c r="A4" s="35" t="s">
        <v>812</v>
      </c>
      <c r="B4" s="36" t="s">
        <v>130</v>
      </c>
    </row>
    <row r="6" spans="1:3" ht="30.75" customHeight="1" x14ac:dyDescent="0.25">
      <c r="A6" s="60" t="s">
        <v>814</v>
      </c>
      <c r="B6" s="60"/>
      <c r="C6" s="60"/>
    </row>
    <row r="8" spans="1:3" ht="262.5" customHeight="1" x14ac:dyDescent="0.25">
      <c r="A8" s="61" t="s">
        <v>827</v>
      </c>
      <c r="B8" s="61"/>
      <c r="C8" s="61"/>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topLeftCell="A4" workbookViewId="0">
      <selection activeCell="D27" sqref="D27"/>
    </sheetView>
  </sheetViews>
  <sheetFormatPr defaultColWidth="8.8554687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833</v>
      </c>
      <c r="B1" s="75"/>
      <c r="C1" s="75"/>
      <c r="D1" s="75"/>
      <c r="E1" s="75"/>
      <c r="F1" s="75"/>
      <c r="G1" s="75"/>
    </row>
    <row r="2" spans="1:7" ht="197.25" customHeight="1" x14ac:dyDescent="0.25">
      <c r="A2" s="60" t="s">
        <v>834</v>
      </c>
      <c r="B2" s="60"/>
      <c r="C2" s="60"/>
      <c r="D2" s="60"/>
      <c r="E2" s="60"/>
      <c r="F2" s="60"/>
      <c r="G2" s="60"/>
    </row>
    <row r="3" spans="1:7" x14ac:dyDescent="0.25">
      <c r="A3" s="77"/>
      <c r="B3" s="77"/>
      <c r="C3" s="77"/>
      <c r="D3" s="77"/>
      <c r="E3" s="77"/>
      <c r="F3" s="77"/>
      <c r="G3" s="77"/>
    </row>
    <row r="4" spans="1:7" x14ac:dyDescent="0.25">
      <c r="A4" s="37" t="s">
        <v>112</v>
      </c>
      <c r="B4" s="37" t="s">
        <v>831</v>
      </c>
    </row>
    <row r="5" spans="1:7" x14ac:dyDescent="0.25">
      <c r="A5" s="17" t="str">
        <f>VLOOKUP(Read_First!B4,Items!A1:BI50,54,FALSE)</f>
        <v>Attractiveness</v>
      </c>
      <c r="B5" s="9">
        <f>SQRT(VAR(DT!AC4:AC1004))</f>
        <v>0.8760040703351808</v>
      </c>
    </row>
    <row r="6" spans="1:7" x14ac:dyDescent="0.25">
      <c r="A6" s="17" t="str">
        <f>VLOOKUP(Read_First!B4,Items!A1:BI50,55,FALSE)</f>
        <v>Perspicuity</v>
      </c>
      <c r="B6" s="9">
        <f>SQRT(VAR(DT!AD4:AD1004))</f>
        <v>0.79315009303606832</v>
      </c>
    </row>
    <row r="7" spans="1:7" x14ac:dyDescent="0.25">
      <c r="A7" s="17" t="str">
        <f>VLOOKUP(Read_First!B4,Items!A1:BI50,56,FALSE)</f>
        <v>Efficiency</v>
      </c>
      <c r="B7" s="9">
        <f>SQRT(VAR(DT!AE4:AE1004))</f>
        <v>0.87173993134015071</v>
      </c>
    </row>
    <row r="8" spans="1:7" x14ac:dyDescent="0.25">
      <c r="A8" s="17" t="str">
        <f>VLOOKUP(Read_First!B4,Items!A1:BI50,57,FALSE)</f>
        <v>Dependability</v>
      </c>
      <c r="B8" s="9">
        <f>SQRT(VAR(DT!AF4:AF1004))</f>
        <v>0.72596467428156297</v>
      </c>
    </row>
    <row r="9" spans="1:7" x14ac:dyDescent="0.25">
      <c r="A9" s="17" t="str">
        <f>VLOOKUP(Read_First!B4,Items!A1:BI50,58,FALSE)</f>
        <v>Stimulation</v>
      </c>
      <c r="B9" s="9">
        <f>SQRT(VAR(DT!AG4:AG1004))</f>
        <v>0.90428215000499812</v>
      </c>
    </row>
    <row r="10" spans="1:7" x14ac:dyDescent="0.25">
      <c r="A10" s="17" t="str">
        <f>VLOOKUP(Read_First!B4,Items!A1:BI50,59,FALSE)</f>
        <v>Novelty</v>
      </c>
      <c r="B10" s="9">
        <f>SQRT(VAR(DT!AH4:AH1004))</f>
        <v>0.85674614420875206</v>
      </c>
    </row>
    <row r="13" spans="1:7" x14ac:dyDescent="0.25">
      <c r="A13" s="37" t="s">
        <v>832</v>
      </c>
      <c r="B13" s="53" t="str">
        <f>VLOOKUP(Read_First!B4,Items!A1:BI50,54,FALSE)</f>
        <v>Attractiveness</v>
      </c>
      <c r="C13" s="53" t="str">
        <f>VLOOKUP(Read_First!B4,Items!A1:BI50,55,FALSE)</f>
        <v>Perspicuity</v>
      </c>
      <c r="D13" s="53" t="str">
        <f>VLOOKUP(Read_First!B4,Items!A1:BI50,56,FALSE)</f>
        <v>Efficiency</v>
      </c>
      <c r="E13" s="53" t="str">
        <f>VLOOKUP(Read_First!B4,Items!A1:BI50,57,FALSE)</f>
        <v>Dependability</v>
      </c>
      <c r="F13" s="53" t="str">
        <f>VLOOKUP(Read_First!B4,Items!A1:BI50,58,FALSE)</f>
        <v>Stimulation</v>
      </c>
      <c r="G13" s="53" t="str">
        <f>VLOOKUP(Read_First!B4,Items!A1:BI50,59,FALSE)</f>
        <v>Novelty</v>
      </c>
    </row>
    <row r="14" spans="1:7" x14ac:dyDescent="0.25">
      <c r="A14" s="37" t="s">
        <v>835</v>
      </c>
      <c r="B14" s="7">
        <f>POWER((1.65*B5)/0.5,2)</f>
        <v>8.356802299245027</v>
      </c>
      <c r="C14" s="7">
        <f>POWER((1.65*B6)/0.5,2)</f>
        <v>6.8507581932052188</v>
      </c>
      <c r="D14" s="7">
        <f>POWER((1.65*B7)/0.5,2)</f>
        <v>8.2756432309540138</v>
      </c>
      <c r="E14" s="7">
        <f>POWER((1.65*B8)/0.5,2)</f>
        <v>5.7392990734385725</v>
      </c>
      <c r="F14" s="7">
        <f>POWER((1.65*B9)/0.5,2)</f>
        <v>8.9050383922443359</v>
      </c>
      <c r="G14" s="7">
        <f>POWER((1.65*B10)/0.5,2)</f>
        <v>7.9934119766643787</v>
      </c>
    </row>
    <row r="15" spans="1:7" x14ac:dyDescent="0.25">
      <c r="A15" s="37" t="s">
        <v>836</v>
      </c>
      <c r="B15" s="7">
        <f>POWER((1.96*B5)/0.5,2)</f>
        <v>11.791916147944796</v>
      </c>
      <c r="C15" s="7">
        <f>POWER((1.96*B6)/0.5,2)</f>
        <v>9.6668035537253125</v>
      </c>
      <c r="D15" s="7">
        <f>POWER((1.96*B7)/0.5,2)</f>
        <v>11.677396156485928</v>
      </c>
      <c r="E15" s="7">
        <f>POWER((1.96*B8)/0.5,2)</f>
        <v>8.0984724776938908</v>
      </c>
      <c r="F15" s="7">
        <f>POWER((1.96*B9)/0.5,2)</f>
        <v>12.56550798444292</v>
      </c>
      <c r="G15" s="7">
        <f>POWER((1.96*B10)/0.5,2)</f>
        <v>11.279152047586365</v>
      </c>
    </row>
    <row r="16" spans="1:7" x14ac:dyDescent="0.25">
      <c r="A16" s="37" t="s">
        <v>837</v>
      </c>
      <c r="B16" s="7">
        <f>POWER((2.58*B6)/0.5,2)</f>
        <v>16.749820693205223</v>
      </c>
      <c r="C16" s="7">
        <f>POWER((2.58*B6)/0.5,2)</f>
        <v>16.749820693205223</v>
      </c>
      <c r="D16" s="7">
        <f>POWER((2.58*B7)/0.5,2)</f>
        <v>20.233605730954014</v>
      </c>
      <c r="E16" s="7">
        <f>POWER((2.58*B8)/0.5,2)</f>
        <v>14.032349073438576</v>
      </c>
      <c r="F16" s="7">
        <f>POWER((2.58*B9)/0.5,2)</f>
        <v>21.772450892244343</v>
      </c>
      <c r="G16" s="7">
        <f>POWER((2.58*B10)/0.5,2)</f>
        <v>19.543561976664382</v>
      </c>
    </row>
    <row r="17" spans="1:7" x14ac:dyDescent="0.25">
      <c r="A17" s="37" t="s">
        <v>838</v>
      </c>
      <c r="B17" s="7">
        <f>POWER((1.65*B5)/0.25,2)</f>
        <v>33.427209196980108</v>
      </c>
      <c r="C17" s="7">
        <f>POWER((1.65*B6)/0.25,2)</f>
        <v>27.403032772820875</v>
      </c>
      <c r="D17" s="7">
        <f>POWER((1.65*B7)/0.25,2)</f>
        <v>33.102572923816055</v>
      </c>
      <c r="E17" s="7">
        <f>POWER((1.65*B8)/0.25,2)</f>
        <v>22.95719629375429</v>
      </c>
      <c r="F17" s="7">
        <f>POWER((1.65*B9)/0.25,2)</f>
        <v>35.620153568977344</v>
      </c>
      <c r="G17" s="7">
        <f>POWER((1.65*B10)/0.25,2)</f>
        <v>31.973647906657515</v>
      </c>
    </row>
    <row r="18" spans="1:7" x14ac:dyDescent="0.25">
      <c r="A18" s="37" t="s">
        <v>839</v>
      </c>
      <c r="B18" s="7">
        <f>POWER((1.96*B5)/0.25,2)</f>
        <v>47.167664591779186</v>
      </c>
      <c r="C18" s="7">
        <f>POWER((1.96*B6)/0.25,2)</f>
        <v>38.66721421490125</v>
      </c>
      <c r="D18" s="7">
        <f>POWER((1.96*B7)/0.25,2)</f>
        <v>46.709584625943712</v>
      </c>
      <c r="E18" s="7">
        <f>POWER((1.96*B8)/0.25,2)</f>
        <v>32.393889910775563</v>
      </c>
      <c r="F18" s="7">
        <f>POWER((1.96*B9)/0.25,2)</f>
        <v>50.262031937771681</v>
      </c>
      <c r="G18" s="7">
        <f>POWER((1.96*B10)/0.25,2)</f>
        <v>45.11660819034546</v>
      </c>
    </row>
    <row r="19" spans="1:7" x14ac:dyDescent="0.25">
      <c r="A19" s="37" t="s">
        <v>840</v>
      </c>
      <c r="B19" s="7">
        <f>POWER((2.58*B5)/0.25,2)</f>
        <v>81.728145196980151</v>
      </c>
      <c r="C19" s="7">
        <f>POWER((2.58*B6)/0.25,2)</f>
        <v>66.999282772820891</v>
      </c>
      <c r="D19" s="7">
        <f>POWER((2.58*B7)/0.25,2)</f>
        <v>80.934422923816058</v>
      </c>
      <c r="E19" s="7">
        <f>POWER((2.58*B8)/0.25,2)</f>
        <v>56.129396293754304</v>
      </c>
      <c r="F19" s="7">
        <f>POWER((2.58*B9)/0.25,2)</f>
        <v>87.089803568977374</v>
      </c>
      <c r="G19" s="7">
        <f>POWER((2.58*B10)/0.25,2)</f>
        <v>78.174247906657527</v>
      </c>
    </row>
    <row r="20" spans="1:7" x14ac:dyDescent="0.25">
      <c r="A20" s="37" t="s">
        <v>841</v>
      </c>
      <c r="B20" s="7">
        <f>POWER((1.65*B5)/0.1,2)</f>
        <v>208.9200574811257</v>
      </c>
      <c r="C20" s="7">
        <f>POWER((1.65*B6)/0.1,2)</f>
        <v>171.26895483013047</v>
      </c>
      <c r="D20" s="7">
        <f>POWER((1.65*B7)/0.1,2)</f>
        <v>206.89108077385035</v>
      </c>
      <c r="E20" s="7">
        <f>POWER((1.65*B8)/0.1,2)</f>
        <v>143.48247683596429</v>
      </c>
      <c r="F20" s="7">
        <f>POWER((1.65*B9)/0.1,2)</f>
        <v>222.62595980610837</v>
      </c>
      <c r="G20" s="7">
        <f>POWER((1.65*B10)/0.1,2)</f>
        <v>199.83529941660944</v>
      </c>
    </row>
    <row r="21" spans="1:7" x14ac:dyDescent="0.25">
      <c r="A21" s="37" t="s">
        <v>842</v>
      </c>
      <c r="B21" s="7">
        <f>POWER((1.96*B5)/0.1,2)</f>
        <v>294.79790369861985</v>
      </c>
      <c r="C21" s="7">
        <f>POWER((1.96*B6)/0.1,2)</f>
        <v>241.67008884313279</v>
      </c>
      <c r="D21" s="7">
        <f>POWER((1.96*B7)/0.1,2)</f>
        <v>291.93490391214817</v>
      </c>
      <c r="E21" s="7">
        <f>POWER((1.96*B8)/0.1,2)</f>
        <v>202.46181194234728</v>
      </c>
      <c r="F21" s="7">
        <f>POWER((1.96*B9)/0.1,2)</f>
        <v>314.137699611073</v>
      </c>
      <c r="G21" s="7">
        <f>POWER((1.96*B10)/0.1,2)</f>
        <v>281.97880118965912</v>
      </c>
    </row>
    <row r="22" spans="1:7" x14ac:dyDescent="0.25">
      <c r="A22" s="37" t="s">
        <v>843</v>
      </c>
      <c r="B22" s="7">
        <f>POWER((2.58*B5)/0.1,2)</f>
        <v>510.80090748112599</v>
      </c>
      <c r="C22" s="7">
        <f>POWER((2.58*B6)/0.1,2)</f>
        <v>418.74551733013055</v>
      </c>
      <c r="D22" s="7">
        <f>POWER((2.58*B7)/0.1,2)</f>
        <v>505.84014327385023</v>
      </c>
      <c r="E22" s="7">
        <f>POWER((2.58*B8)/0.1,2)</f>
        <v>350.80872683596431</v>
      </c>
      <c r="F22" s="7">
        <f>POWER((2.58*B9)/0.1,2)</f>
        <v>544.31127230610855</v>
      </c>
      <c r="G22" s="7">
        <f>POWER((2.58*B10)/0.1,2)</f>
        <v>488.58904941660944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6"/>
  <sheetViews>
    <sheetView workbookViewId="0">
      <selection activeCell="AA4" sqref="AA4"/>
    </sheetView>
  </sheetViews>
  <sheetFormatPr defaultColWidth="9.140625" defaultRowHeight="15" x14ac:dyDescent="0.25"/>
  <cols>
    <col min="1" max="26" width="3.7109375" style="2" customWidth="1"/>
  </cols>
  <sheetData>
    <row r="1" spans="1:26" ht="126" customHeight="1" x14ac:dyDescent="0.25">
      <c r="A1" s="62" t="s">
        <v>829</v>
      </c>
      <c r="B1" s="63"/>
      <c r="C1" s="63"/>
      <c r="D1" s="63"/>
      <c r="E1" s="63"/>
      <c r="F1" s="63"/>
      <c r="G1" s="63"/>
      <c r="H1" s="63"/>
      <c r="I1" s="63"/>
      <c r="J1" s="63"/>
      <c r="K1" s="63"/>
      <c r="L1" s="63"/>
      <c r="M1" s="63"/>
      <c r="N1" s="63"/>
      <c r="O1" s="63"/>
      <c r="P1" s="63"/>
      <c r="Q1" s="63"/>
      <c r="R1" s="63"/>
      <c r="S1" s="63"/>
      <c r="T1" s="63"/>
      <c r="U1" s="63"/>
      <c r="V1" s="63"/>
      <c r="W1" s="63"/>
      <c r="X1" s="63"/>
      <c r="Y1" s="63"/>
      <c r="Z1" s="63"/>
    </row>
    <row r="2" spans="1:26" x14ac:dyDescent="0.25">
      <c r="A2" s="64" t="s">
        <v>0</v>
      </c>
      <c r="B2" s="64"/>
      <c r="C2" s="64"/>
      <c r="D2" s="64"/>
      <c r="E2" s="64"/>
      <c r="F2" s="64"/>
      <c r="G2" s="64"/>
      <c r="H2" s="64"/>
      <c r="I2" s="64"/>
      <c r="J2" s="64"/>
      <c r="K2" s="64"/>
      <c r="L2" s="64"/>
      <c r="M2" s="64"/>
      <c r="N2" s="64"/>
      <c r="O2" s="64"/>
      <c r="P2" s="64"/>
      <c r="Q2" s="64"/>
      <c r="R2" s="64"/>
      <c r="S2" s="64"/>
      <c r="T2" s="64"/>
      <c r="U2" s="64"/>
      <c r="V2" s="64"/>
      <c r="W2" s="64"/>
      <c r="X2" s="64"/>
      <c r="Y2" s="64"/>
      <c r="Z2" s="64"/>
    </row>
    <row r="3" spans="1:26"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ht="15.75" x14ac:dyDescent="0.25">
      <c r="A4" s="78">
        <v>4</v>
      </c>
      <c r="B4" s="78">
        <v>5</v>
      </c>
      <c r="C4" s="78">
        <v>2</v>
      </c>
      <c r="D4" s="78">
        <v>2</v>
      </c>
      <c r="E4" s="78">
        <v>4</v>
      </c>
      <c r="F4" s="78">
        <v>3</v>
      </c>
      <c r="G4" s="78">
        <v>5</v>
      </c>
      <c r="H4" s="78">
        <v>5</v>
      </c>
      <c r="I4" s="78">
        <v>2</v>
      </c>
      <c r="J4" s="78">
        <v>2</v>
      </c>
      <c r="K4" s="78">
        <v>4</v>
      </c>
      <c r="L4" s="78">
        <v>1</v>
      </c>
      <c r="M4" s="78">
        <v>6</v>
      </c>
      <c r="N4" s="78">
        <v>6</v>
      </c>
      <c r="O4" s="78">
        <v>2</v>
      </c>
      <c r="P4" s="78">
        <v>6</v>
      </c>
      <c r="Q4" s="78">
        <v>1</v>
      </c>
      <c r="R4" s="78">
        <v>4</v>
      </c>
      <c r="S4" s="78">
        <v>2</v>
      </c>
      <c r="T4" s="78">
        <v>6</v>
      </c>
      <c r="U4" s="78">
        <v>2</v>
      </c>
      <c r="V4" s="78">
        <v>6</v>
      </c>
      <c r="W4" s="78">
        <v>2</v>
      </c>
      <c r="X4" s="78">
        <v>2</v>
      </c>
      <c r="Y4" s="78">
        <v>2</v>
      </c>
      <c r="Z4" s="78">
        <v>6</v>
      </c>
    </row>
    <row r="5" spans="1:26" ht="15.75" x14ac:dyDescent="0.25">
      <c r="A5" s="78">
        <v>3</v>
      </c>
      <c r="B5" s="78">
        <v>5</v>
      </c>
      <c r="C5" s="78">
        <v>4</v>
      </c>
      <c r="D5" s="78">
        <v>5</v>
      </c>
      <c r="E5" s="78">
        <v>3</v>
      </c>
      <c r="F5" s="78">
        <v>4</v>
      </c>
      <c r="G5" s="78">
        <v>6</v>
      </c>
      <c r="H5" s="78">
        <v>4</v>
      </c>
      <c r="I5" s="78">
        <v>2</v>
      </c>
      <c r="J5" s="78">
        <v>5</v>
      </c>
      <c r="K5" s="78">
        <v>4</v>
      </c>
      <c r="L5" s="78">
        <v>3</v>
      </c>
      <c r="M5" s="78">
        <v>6</v>
      </c>
      <c r="N5" s="78">
        <v>5</v>
      </c>
      <c r="O5" s="78">
        <v>6</v>
      </c>
      <c r="P5" s="78">
        <v>5</v>
      </c>
      <c r="Q5" s="78">
        <v>4</v>
      </c>
      <c r="R5" s="78">
        <v>5</v>
      </c>
      <c r="S5" s="78">
        <v>2</v>
      </c>
      <c r="T5" s="78">
        <v>6</v>
      </c>
      <c r="U5" s="78">
        <v>2</v>
      </c>
      <c r="V5" s="78">
        <v>5</v>
      </c>
      <c r="W5" s="78">
        <v>3</v>
      </c>
      <c r="X5" s="78">
        <v>4</v>
      </c>
      <c r="Y5" s="78">
        <v>3</v>
      </c>
      <c r="Z5" s="78">
        <v>5</v>
      </c>
    </row>
    <row r="6" spans="1:26" ht="15.75" x14ac:dyDescent="0.25">
      <c r="A6" s="78">
        <v>5</v>
      </c>
      <c r="B6" s="78">
        <v>4</v>
      </c>
      <c r="C6" s="78">
        <v>4</v>
      </c>
      <c r="D6" s="78">
        <v>3</v>
      </c>
      <c r="E6" s="78">
        <v>3</v>
      </c>
      <c r="F6" s="78">
        <v>6</v>
      </c>
      <c r="G6" s="78">
        <v>6</v>
      </c>
      <c r="H6" s="78">
        <v>5</v>
      </c>
      <c r="I6" s="78">
        <v>2</v>
      </c>
      <c r="J6" s="78">
        <v>3</v>
      </c>
      <c r="K6" s="78">
        <v>5</v>
      </c>
      <c r="L6" s="78">
        <v>3</v>
      </c>
      <c r="M6" s="78">
        <v>5</v>
      </c>
      <c r="N6" s="78">
        <v>5</v>
      </c>
      <c r="O6" s="78">
        <v>4</v>
      </c>
      <c r="P6" s="78">
        <v>5</v>
      </c>
      <c r="Q6" s="78">
        <v>2</v>
      </c>
      <c r="R6" s="78">
        <v>3</v>
      </c>
      <c r="S6" s="78">
        <v>2</v>
      </c>
      <c r="T6" s="78">
        <v>6</v>
      </c>
      <c r="U6" s="78">
        <v>3</v>
      </c>
      <c r="V6" s="78">
        <v>3</v>
      </c>
      <c r="W6" s="78">
        <v>1</v>
      </c>
      <c r="X6" s="78">
        <v>3</v>
      </c>
      <c r="Y6" s="78">
        <v>3</v>
      </c>
      <c r="Z6" s="78">
        <v>5</v>
      </c>
    </row>
    <row r="7" spans="1:26" ht="15.75" x14ac:dyDescent="0.25">
      <c r="A7" s="78">
        <v>4</v>
      </c>
      <c r="B7" s="78">
        <v>3</v>
      </c>
      <c r="C7" s="78">
        <v>5</v>
      </c>
      <c r="D7" s="78">
        <v>3</v>
      </c>
      <c r="E7" s="78">
        <v>2</v>
      </c>
      <c r="F7" s="78">
        <v>5</v>
      </c>
      <c r="G7" s="78">
        <v>3</v>
      </c>
      <c r="H7" s="78">
        <v>4</v>
      </c>
      <c r="I7" s="78">
        <v>5</v>
      </c>
      <c r="J7" s="78">
        <v>5</v>
      </c>
      <c r="K7" s="78">
        <v>3</v>
      </c>
      <c r="L7" s="78">
        <v>4</v>
      </c>
      <c r="M7" s="78">
        <v>4</v>
      </c>
      <c r="N7" s="78">
        <v>5</v>
      </c>
      <c r="O7" s="78">
        <v>4</v>
      </c>
      <c r="P7" s="78">
        <v>3</v>
      </c>
      <c r="Q7" s="78">
        <v>2</v>
      </c>
      <c r="R7" s="78">
        <v>5</v>
      </c>
      <c r="S7" s="78">
        <v>4</v>
      </c>
      <c r="T7" s="78">
        <v>4</v>
      </c>
      <c r="U7" s="78">
        <v>4</v>
      </c>
      <c r="V7" s="78">
        <v>5</v>
      </c>
      <c r="W7" s="78">
        <v>4</v>
      </c>
      <c r="X7" s="78">
        <v>3</v>
      </c>
      <c r="Y7" s="78">
        <v>4</v>
      </c>
      <c r="Z7" s="78">
        <v>5</v>
      </c>
    </row>
    <row r="8" spans="1:26" ht="15.75" x14ac:dyDescent="0.25">
      <c r="A8" s="78">
        <v>4</v>
      </c>
      <c r="B8" s="78">
        <v>3</v>
      </c>
      <c r="C8" s="78">
        <v>3</v>
      </c>
      <c r="D8" s="78">
        <v>4</v>
      </c>
      <c r="E8" s="78">
        <v>3</v>
      </c>
      <c r="F8" s="78">
        <v>4</v>
      </c>
      <c r="G8" s="78">
        <v>5</v>
      </c>
      <c r="H8" s="78">
        <v>4</v>
      </c>
      <c r="I8" s="78">
        <v>3</v>
      </c>
      <c r="J8" s="78">
        <v>4</v>
      </c>
      <c r="K8" s="78">
        <v>4</v>
      </c>
      <c r="L8" s="78">
        <v>3</v>
      </c>
      <c r="M8" s="78">
        <v>4</v>
      </c>
      <c r="N8" s="78">
        <v>5</v>
      </c>
      <c r="O8" s="78">
        <v>4</v>
      </c>
      <c r="P8" s="78">
        <v>5</v>
      </c>
      <c r="Q8" s="78">
        <v>4</v>
      </c>
      <c r="R8" s="78">
        <v>3</v>
      </c>
      <c r="S8" s="78">
        <v>4</v>
      </c>
      <c r="T8" s="78">
        <v>5</v>
      </c>
      <c r="U8" s="78">
        <v>4</v>
      </c>
      <c r="V8" s="78">
        <v>5</v>
      </c>
      <c r="W8" s="78">
        <v>3</v>
      </c>
      <c r="X8" s="78">
        <v>3</v>
      </c>
      <c r="Y8" s="78">
        <v>3</v>
      </c>
      <c r="Z8" s="78">
        <v>4</v>
      </c>
    </row>
    <row r="9" spans="1:26" ht="15.75" x14ac:dyDescent="0.25">
      <c r="A9" s="78">
        <v>3</v>
      </c>
      <c r="B9" s="78">
        <v>3</v>
      </c>
      <c r="C9" s="78">
        <v>7</v>
      </c>
      <c r="D9" s="78">
        <v>4</v>
      </c>
      <c r="E9" s="78">
        <v>6</v>
      </c>
      <c r="F9" s="78">
        <v>1</v>
      </c>
      <c r="G9" s="78">
        <v>2</v>
      </c>
      <c r="H9" s="78">
        <v>4</v>
      </c>
      <c r="I9" s="78">
        <v>2</v>
      </c>
      <c r="J9" s="78">
        <v>6</v>
      </c>
      <c r="K9" s="78">
        <v>3</v>
      </c>
      <c r="L9" s="78">
        <v>7</v>
      </c>
      <c r="M9" s="78">
        <v>4</v>
      </c>
      <c r="N9" s="78">
        <v>1</v>
      </c>
      <c r="O9" s="78">
        <v>2</v>
      </c>
      <c r="P9" s="78">
        <v>4</v>
      </c>
      <c r="Q9" s="78">
        <v>3</v>
      </c>
      <c r="R9" s="78">
        <v>6</v>
      </c>
      <c r="S9" s="78">
        <v>5</v>
      </c>
      <c r="T9" s="78">
        <v>4</v>
      </c>
      <c r="U9" s="78">
        <v>5</v>
      </c>
      <c r="V9" s="78">
        <v>3</v>
      </c>
      <c r="W9" s="78">
        <v>3</v>
      </c>
      <c r="X9" s="78">
        <v>6</v>
      </c>
      <c r="Y9" s="78">
        <v>4</v>
      </c>
      <c r="Z9" s="78">
        <v>2</v>
      </c>
    </row>
    <row r="10" spans="1:26" ht="15.75" x14ac:dyDescent="0.25">
      <c r="A10" s="78">
        <v>6</v>
      </c>
      <c r="B10" s="78">
        <v>5</v>
      </c>
      <c r="C10" s="78">
        <v>3</v>
      </c>
      <c r="D10" s="78">
        <v>3</v>
      </c>
      <c r="E10" s="78">
        <v>3</v>
      </c>
      <c r="F10" s="78">
        <v>5</v>
      </c>
      <c r="G10" s="78">
        <v>5</v>
      </c>
      <c r="H10" s="78">
        <v>5</v>
      </c>
      <c r="I10" s="78">
        <v>3</v>
      </c>
      <c r="J10" s="78">
        <v>3</v>
      </c>
      <c r="K10" s="78">
        <v>5</v>
      </c>
      <c r="L10" s="78">
        <v>3</v>
      </c>
      <c r="M10" s="78">
        <v>5</v>
      </c>
      <c r="N10" s="78">
        <v>5</v>
      </c>
      <c r="O10" s="78">
        <v>5</v>
      </c>
      <c r="P10" s="78">
        <v>5</v>
      </c>
      <c r="Q10" s="78">
        <v>3</v>
      </c>
      <c r="R10" s="78">
        <v>6</v>
      </c>
      <c r="S10" s="78">
        <v>3</v>
      </c>
      <c r="T10" s="78">
        <v>5</v>
      </c>
      <c r="U10" s="78">
        <v>3</v>
      </c>
      <c r="V10" s="78">
        <v>5</v>
      </c>
      <c r="W10" s="78">
        <v>3</v>
      </c>
      <c r="X10" s="78">
        <v>3</v>
      </c>
      <c r="Y10" s="78">
        <v>3</v>
      </c>
      <c r="Z10" s="78">
        <v>5</v>
      </c>
    </row>
    <row r="11" spans="1:26" ht="15.75" x14ac:dyDescent="0.25">
      <c r="A11" s="78">
        <v>5</v>
      </c>
      <c r="B11" s="78">
        <v>5</v>
      </c>
      <c r="C11" s="78">
        <v>3</v>
      </c>
      <c r="D11" s="78">
        <v>3</v>
      </c>
      <c r="E11" s="78">
        <v>3</v>
      </c>
      <c r="F11" s="78">
        <v>4</v>
      </c>
      <c r="G11" s="78">
        <v>4</v>
      </c>
      <c r="H11" s="78">
        <v>5</v>
      </c>
      <c r="I11" s="78">
        <v>5</v>
      </c>
      <c r="J11" s="78">
        <v>3</v>
      </c>
      <c r="K11" s="78">
        <v>5</v>
      </c>
      <c r="L11" s="78">
        <v>3</v>
      </c>
      <c r="M11" s="78">
        <v>6</v>
      </c>
      <c r="N11" s="78">
        <v>5</v>
      </c>
      <c r="O11" s="78">
        <v>3</v>
      </c>
      <c r="P11" s="78">
        <v>5</v>
      </c>
      <c r="Q11" s="78">
        <v>1</v>
      </c>
      <c r="R11" s="78">
        <v>2</v>
      </c>
      <c r="S11" s="78">
        <v>2</v>
      </c>
      <c r="T11" s="78">
        <v>6</v>
      </c>
      <c r="U11" s="78">
        <v>2</v>
      </c>
      <c r="V11" s="78">
        <v>5</v>
      </c>
      <c r="W11" s="78">
        <v>2</v>
      </c>
      <c r="X11" s="78">
        <v>3</v>
      </c>
      <c r="Y11" s="78">
        <v>3</v>
      </c>
      <c r="Z11" s="78">
        <v>3</v>
      </c>
    </row>
    <row r="12" spans="1:26" ht="15.75" x14ac:dyDescent="0.25">
      <c r="A12" s="78">
        <v>5</v>
      </c>
      <c r="B12" s="78">
        <v>5</v>
      </c>
      <c r="C12" s="78">
        <v>3</v>
      </c>
      <c r="D12" s="78">
        <v>4</v>
      </c>
      <c r="E12" s="78">
        <v>3</v>
      </c>
      <c r="F12" s="78">
        <v>3</v>
      </c>
      <c r="G12" s="78">
        <v>2</v>
      </c>
      <c r="H12" s="78">
        <v>5</v>
      </c>
      <c r="I12" s="78">
        <v>3</v>
      </c>
      <c r="J12" s="78">
        <v>2</v>
      </c>
      <c r="K12" s="78">
        <v>2</v>
      </c>
      <c r="L12" s="78">
        <v>2</v>
      </c>
      <c r="M12" s="78">
        <v>3</v>
      </c>
      <c r="N12" s="78">
        <v>5</v>
      </c>
      <c r="O12" s="78">
        <v>3</v>
      </c>
      <c r="P12" s="78">
        <v>3</v>
      </c>
      <c r="Q12" s="78">
        <v>2</v>
      </c>
      <c r="R12" s="78">
        <v>3</v>
      </c>
      <c r="S12" s="78">
        <v>6</v>
      </c>
      <c r="T12" s="78">
        <v>6</v>
      </c>
      <c r="U12" s="78">
        <v>2</v>
      </c>
      <c r="V12" s="78">
        <v>5</v>
      </c>
      <c r="W12" s="78">
        <v>3</v>
      </c>
      <c r="X12" s="78">
        <v>4</v>
      </c>
      <c r="Y12" s="78">
        <v>5</v>
      </c>
      <c r="Z12" s="78">
        <v>4</v>
      </c>
    </row>
    <row r="13" spans="1:26" ht="15.75" x14ac:dyDescent="0.25">
      <c r="A13" s="78">
        <v>4</v>
      </c>
      <c r="B13" s="78">
        <v>5</v>
      </c>
      <c r="C13" s="78">
        <v>3</v>
      </c>
      <c r="D13" s="78">
        <v>2</v>
      </c>
      <c r="E13" s="78">
        <v>3</v>
      </c>
      <c r="F13" s="78">
        <v>4</v>
      </c>
      <c r="G13" s="78">
        <v>5</v>
      </c>
      <c r="H13" s="78">
        <v>4</v>
      </c>
      <c r="I13" s="78">
        <v>2</v>
      </c>
      <c r="J13" s="78">
        <v>6</v>
      </c>
      <c r="K13" s="78">
        <v>5</v>
      </c>
      <c r="L13" s="78">
        <v>3</v>
      </c>
      <c r="M13" s="78">
        <v>4</v>
      </c>
      <c r="N13" s="78">
        <v>4</v>
      </c>
      <c r="O13" s="78">
        <v>1</v>
      </c>
      <c r="P13" s="78">
        <v>5</v>
      </c>
      <c r="Q13" s="78">
        <v>2</v>
      </c>
      <c r="R13" s="78">
        <v>4</v>
      </c>
      <c r="S13" s="78">
        <v>3</v>
      </c>
      <c r="T13" s="78">
        <v>5</v>
      </c>
      <c r="U13" s="78">
        <v>4</v>
      </c>
      <c r="V13" s="78">
        <v>6</v>
      </c>
      <c r="W13" s="78">
        <v>2</v>
      </c>
      <c r="X13" s="78">
        <v>5</v>
      </c>
      <c r="Y13" s="78">
        <v>4</v>
      </c>
      <c r="Z13" s="78">
        <v>3</v>
      </c>
    </row>
    <row r="14" spans="1:26" ht="15.75" x14ac:dyDescent="0.25">
      <c r="A14" s="78">
        <v>5</v>
      </c>
      <c r="B14" s="78">
        <v>5</v>
      </c>
      <c r="C14" s="78">
        <v>3</v>
      </c>
      <c r="D14" s="78">
        <v>4</v>
      </c>
      <c r="E14" s="78">
        <v>3</v>
      </c>
      <c r="F14" s="78">
        <v>2</v>
      </c>
      <c r="G14" s="78">
        <v>5</v>
      </c>
      <c r="H14" s="78">
        <v>5</v>
      </c>
      <c r="I14" s="78">
        <v>3</v>
      </c>
      <c r="J14" s="78">
        <v>3</v>
      </c>
      <c r="K14" s="78">
        <v>4</v>
      </c>
      <c r="L14" s="78">
        <v>2</v>
      </c>
      <c r="M14" s="78">
        <v>2</v>
      </c>
      <c r="N14" s="78">
        <v>4</v>
      </c>
      <c r="O14" s="78">
        <v>3</v>
      </c>
      <c r="P14" s="78">
        <v>3</v>
      </c>
      <c r="Q14" s="78">
        <v>2</v>
      </c>
      <c r="R14" s="78">
        <v>2</v>
      </c>
      <c r="S14" s="78">
        <v>2</v>
      </c>
      <c r="T14" s="78">
        <v>5</v>
      </c>
      <c r="U14" s="78">
        <v>3</v>
      </c>
      <c r="V14" s="78">
        <v>6</v>
      </c>
      <c r="W14" s="78">
        <v>2</v>
      </c>
      <c r="X14" s="78">
        <v>4</v>
      </c>
      <c r="Y14" s="78">
        <v>3</v>
      </c>
      <c r="Z14" s="78">
        <v>3</v>
      </c>
    </row>
    <row r="15" spans="1:26" ht="15.75" x14ac:dyDescent="0.25">
      <c r="A15" s="78">
        <v>5</v>
      </c>
      <c r="B15" s="78">
        <v>4</v>
      </c>
      <c r="C15" s="78">
        <v>1</v>
      </c>
      <c r="D15" s="78">
        <v>1</v>
      </c>
      <c r="E15" s="78">
        <v>1</v>
      </c>
      <c r="F15" s="78">
        <v>6</v>
      </c>
      <c r="G15" s="78">
        <v>6</v>
      </c>
      <c r="H15" s="78">
        <v>4</v>
      </c>
      <c r="I15" s="78">
        <v>2</v>
      </c>
      <c r="J15" s="78">
        <v>1</v>
      </c>
      <c r="K15" s="78">
        <v>6</v>
      </c>
      <c r="L15" s="78">
        <v>2</v>
      </c>
      <c r="M15" s="78">
        <v>3</v>
      </c>
      <c r="N15" s="78">
        <v>5</v>
      </c>
      <c r="O15" s="78">
        <v>5</v>
      </c>
      <c r="P15" s="78">
        <v>5</v>
      </c>
      <c r="Q15" s="78">
        <v>2</v>
      </c>
      <c r="R15" s="78">
        <v>2</v>
      </c>
      <c r="S15" s="78">
        <v>2</v>
      </c>
      <c r="T15" s="78">
        <v>6</v>
      </c>
      <c r="U15" s="78">
        <v>2</v>
      </c>
      <c r="V15" s="78">
        <v>6</v>
      </c>
      <c r="W15" s="78">
        <v>2</v>
      </c>
      <c r="X15" s="78">
        <v>1</v>
      </c>
      <c r="Y15" s="78">
        <v>1</v>
      </c>
      <c r="Z15" s="78">
        <v>6</v>
      </c>
    </row>
    <row r="16" spans="1:26" ht="15.75" x14ac:dyDescent="0.25">
      <c r="A16" s="78">
        <v>4</v>
      </c>
      <c r="B16" s="78">
        <v>5</v>
      </c>
      <c r="C16" s="78">
        <v>4</v>
      </c>
      <c r="D16" s="78">
        <v>4</v>
      </c>
      <c r="E16" s="78">
        <v>2</v>
      </c>
      <c r="F16" s="78">
        <v>4</v>
      </c>
      <c r="G16" s="78">
        <v>5</v>
      </c>
      <c r="H16" s="78">
        <v>4</v>
      </c>
      <c r="I16" s="78">
        <v>4</v>
      </c>
      <c r="J16" s="78">
        <v>5</v>
      </c>
      <c r="K16" s="78">
        <v>2</v>
      </c>
      <c r="L16" s="78">
        <v>3</v>
      </c>
      <c r="M16" s="78">
        <v>4</v>
      </c>
      <c r="N16" s="78">
        <v>5</v>
      </c>
      <c r="O16" s="78">
        <v>4</v>
      </c>
      <c r="P16" s="78">
        <v>4</v>
      </c>
      <c r="Q16" s="78">
        <v>3</v>
      </c>
      <c r="R16" s="78">
        <v>4</v>
      </c>
      <c r="S16" s="78">
        <v>4</v>
      </c>
      <c r="T16" s="78">
        <v>4</v>
      </c>
      <c r="U16" s="78">
        <v>4</v>
      </c>
      <c r="V16" s="78">
        <v>4</v>
      </c>
      <c r="W16" s="78">
        <v>3</v>
      </c>
      <c r="X16" s="78">
        <v>3</v>
      </c>
      <c r="Y16" s="78">
        <v>3</v>
      </c>
      <c r="Z16" s="78">
        <v>4</v>
      </c>
    </row>
    <row r="17" spans="1:26" ht="15.75" x14ac:dyDescent="0.25">
      <c r="A17" s="78">
        <v>4</v>
      </c>
      <c r="B17" s="78"/>
      <c r="C17" s="78">
        <v>4</v>
      </c>
      <c r="D17" s="78">
        <v>6</v>
      </c>
      <c r="E17" s="78">
        <v>5</v>
      </c>
      <c r="F17" s="78">
        <v>3</v>
      </c>
      <c r="G17" s="78">
        <v>3</v>
      </c>
      <c r="H17" s="78">
        <v>6</v>
      </c>
      <c r="I17" s="78">
        <v>2</v>
      </c>
      <c r="J17" s="78">
        <v>6</v>
      </c>
      <c r="K17" s="78">
        <v>6</v>
      </c>
      <c r="L17" s="78">
        <v>3</v>
      </c>
      <c r="M17" s="78">
        <v>6</v>
      </c>
      <c r="N17" s="78">
        <v>4</v>
      </c>
      <c r="O17" s="78">
        <v>2</v>
      </c>
      <c r="P17" s="78">
        <v>6</v>
      </c>
      <c r="Q17" s="78">
        <v>4</v>
      </c>
      <c r="R17" s="78">
        <v>5</v>
      </c>
      <c r="S17" s="78">
        <v>3</v>
      </c>
      <c r="T17" s="78">
        <v>6</v>
      </c>
      <c r="U17" s="78">
        <v>2</v>
      </c>
      <c r="V17" s="78">
        <v>6</v>
      </c>
      <c r="W17" s="78">
        <v>2</v>
      </c>
      <c r="X17" s="78">
        <v>4</v>
      </c>
      <c r="Y17" s="78">
        <v>3</v>
      </c>
      <c r="Z17" s="78">
        <v>2</v>
      </c>
    </row>
    <row r="18" spans="1:26" ht="15.75" x14ac:dyDescent="0.25">
      <c r="A18" s="78">
        <v>3</v>
      </c>
      <c r="B18" s="78">
        <v>5</v>
      </c>
      <c r="C18" s="78">
        <v>4</v>
      </c>
      <c r="D18" s="78">
        <v>6</v>
      </c>
      <c r="E18" s="78">
        <v>3</v>
      </c>
      <c r="F18" s="78">
        <v>6</v>
      </c>
      <c r="G18" s="78">
        <v>6</v>
      </c>
      <c r="H18" s="78">
        <v>6</v>
      </c>
      <c r="I18" s="78">
        <v>4</v>
      </c>
      <c r="J18" s="78">
        <v>4</v>
      </c>
      <c r="K18" s="78">
        <v>5</v>
      </c>
      <c r="L18" s="78">
        <v>3</v>
      </c>
      <c r="M18" s="78">
        <v>5</v>
      </c>
      <c r="N18" s="78">
        <v>4</v>
      </c>
      <c r="O18" s="78">
        <v>5</v>
      </c>
      <c r="P18" s="78">
        <v>4</v>
      </c>
      <c r="Q18" s="78">
        <v>3</v>
      </c>
      <c r="R18" s="78">
        <v>5</v>
      </c>
      <c r="S18" s="78">
        <v>2</v>
      </c>
      <c r="T18" s="78">
        <v>6</v>
      </c>
      <c r="U18" s="78">
        <v>2</v>
      </c>
      <c r="V18" s="78">
        <v>4</v>
      </c>
      <c r="W18" s="78">
        <v>1</v>
      </c>
      <c r="X18" s="78">
        <v>5</v>
      </c>
      <c r="Y18" s="78">
        <v>4</v>
      </c>
      <c r="Z18" s="78">
        <v>4</v>
      </c>
    </row>
    <row r="19" spans="1:26" ht="15.75" x14ac:dyDescent="0.25">
      <c r="A19" s="78">
        <v>5</v>
      </c>
      <c r="B19" s="78">
        <v>5</v>
      </c>
      <c r="C19" s="78">
        <v>4</v>
      </c>
      <c r="D19" s="78">
        <v>3</v>
      </c>
      <c r="E19" s="78">
        <v>2</v>
      </c>
      <c r="F19" s="78">
        <v>5</v>
      </c>
      <c r="G19" s="78">
        <v>6</v>
      </c>
      <c r="H19" s="78">
        <v>4</v>
      </c>
      <c r="I19" s="78">
        <v>2</v>
      </c>
      <c r="J19" s="78">
        <v>2</v>
      </c>
      <c r="K19" s="78">
        <v>5</v>
      </c>
      <c r="L19" s="78">
        <v>4</v>
      </c>
      <c r="M19" s="78">
        <v>3</v>
      </c>
      <c r="N19" s="78">
        <v>5</v>
      </c>
      <c r="O19" s="78">
        <v>5</v>
      </c>
      <c r="P19" s="78">
        <v>4</v>
      </c>
      <c r="Q19" s="78">
        <v>3</v>
      </c>
      <c r="R19" s="78">
        <v>4</v>
      </c>
      <c r="S19" s="78">
        <v>4</v>
      </c>
      <c r="T19" s="78">
        <v>4</v>
      </c>
      <c r="U19" s="78">
        <v>5</v>
      </c>
      <c r="V19" s="78">
        <v>4</v>
      </c>
      <c r="W19" s="78">
        <v>3</v>
      </c>
      <c r="X19" s="78">
        <v>5</v>
      </c>
      <c r="Y19" s="78">
        <v>4</v>
      </c>
      <c r="Z19" s="78">
        <v>6</v>
      </c>
    </row>
    <row r="20" spans="1:26" ht="15.75" x14ac:dyDescent="0.25">
      <c r="A20" s="78">
        <v>5</v>
      </c>
      <c r="B20" s="78">
        <v>4</v>
      </c>
      <c r="C20" s="78">
        <v>4</v>
      </c>
      <c r="D20" s="78">
        <v>3</v>
      </c>
      <c r="E20" s="78">
        <v>3</v>
      </c>
      <c r="F20" s="78">
        <v>3</v>
      </c>
      <c r="G20" s="78">
        <v>5</v>
      </c>
      <c r="H20" s="78">
        <v>5</v>
      </c>
      <c r="I20" s="78">
        <v>2</v>
      </c>
      <c r="J20" s="78">
        <v>3</v>
      </c>
      <c r="K20" s="78">
        <v>6</v>
      </c>
      <c r="L20" s="78">
        <v>2</v>
      </c>
      <c r="M20" s="78">
        <v>6</v>
      </c>
      <c r="N20" s="78">
        <v>6</v>
      </c>
      <c r="O20" s="78">
        <v>4</v>
      </c>
      <c r="P20" s="78">
        <v>5</v>
      </c>
      <c r="Q20" s="78">
        <v>2</v>
      </c>
      <c r="R20" s="78">
        <v>2</v>
      </c>
      <c r="S20" s="78">
        <v>2</v>
      </c>
      <c r="T20" s="78">
        <v>6</v>
      </c>
      <c r="U20" s="78">
        <v>2</v>
      </c>
      <c r="V20" s="78">
        <v>4</v>
      </c>
      <c r="W20" s="78">
        <v>5</v>
      </c>
      <c r="X20" s="78">
        <v>4</v>
      </c>
      <c r="Y20" s="78">
        <v>4</v>
      </c>
      <c r="Z20" s="78">
        <v>4</v>
      </c>
    </row>
    <row r="21" spans="1:26" ht="15.75" x14ac:dyDescent="0.25">
      <c r="A21" s="78">
        <v>6</v>
      </c>
      <c r="B21" s="78">
        <v>6</v>
      </c>
      <c r="C21" s="78">
        <v>4</v>
      </c>
      <c r="D21" s="78">
        <v>2</v>
      </c>
      <c r="E21" s="78">
        <v>1</v>
      </c>
      <c r="F21" s="78">
        <v>6</v>
      </c>
      <c r="G21" s="78">
        <v>6</v>
      </c>
      <c r="H21" s="78">
        <v>2</v>
      </c>
      <c r="I21" s="78">
        <v>3</v>
      </c>
      <c r="J21" s="78">
        <v>3</v>
      </c>
      <c r="K21" s="78">
        <v>5</v>
      </c>
      <c r="L21" s="78">
        <v>3</v>
      </c>
      <c r="M21" s="78">
        <v>6</v>
      </c>
      <c r="N21" s="78">
        <v>7</v>
      </c>
      <c r="O21" s="78">
        <v>7</v>
      </c>
      <c r="P21" s="78">
        <v>5</v>
      </c>
      <c r="Q21" s="78">
        <v>2</v>
      </c>
      <c r="R21" s="78">
        <v>4</v>
      </c>
      <c r="S21" s="78">
        <v>3</v>
      </c>
      <c r="T21" s="78">
        <v>6</v>
      </c>
      <c r="U21" s="78">
        <v>2</v>
      </c>
      <c r="V21" s="78">
        <v>6</v>
      </c>
      <c r="W21" s="78">
        <v>2</v>
      </c>
      <c r="X21" s="78">
        <v>4</v>
      </c>
      <c r="Y21" s="78">
        <v>2</v>
      </c>
      <c r="Z21" s="78">
        <v>5</v>
      </c>
    </row>
    <row r="22" spans="1:26" ht="15.75" x14ac:dyDescent="0.25">
      <c r="A22" s="78">
        <v>5</v>
      </c>
      <c r="B22" s="78">
        <v>4</v>
      </c>
      <c r="C22" s="78">
        <v>4</v>
      </c>
      <c r="D22" s="78">
        <v>3</v>
      </c>
      <c r="E22" s="78">
        <v>3</v>
      </c>
      <c r="F22" s="78">
        <v>3</v>
      </c>
      <c r="G22" s="78">
        <v>5</v>
      </c>
      <c r="H22" s="78">
        <v>5</v>
      </c>
      <c r="I22" s="78">
        <v>2</v>
      </c>
      <c r="J22" s="78">
        <v>3</v>
      </c>
      <c r="K22" s="78">
        <v>6</v>
      </c>
      <c r="L22" s="78">
        <v>2</v>
      </c>
      <c r="M22" s="78">
        <v>6</v>
      </c>
      <c r="N22" s="78">
        <v>6</v>
      </c>
      <c r="O22" s="78">
        <v>4</v>
      </c>
      <c r="P22" s="78">
        <v>5</v>
      </c>
      <c r="Q22" s="78">
        <v>2</v>
      </c>
      <c r="R22" s="78">
        <v>2</v>
      </c>
      <c r="S22" s="78">
        <v>2</v>
      </c>
      <c r="T22" s="78">
        <v>6</v>
      </c>
      <c r="U22" s="78">
        <v>2</v>
      </c>
      <c r="V22" s="78">
        <v>4</v>
      </c>
      <c r="W22" s="78">
        <v>5</v>
      </c>
      <c r="X22" s="78">
        <v>4</v>
      </c>
      <c r="Y22" s="78">
        <v>3</v>
      </c>
      <c r="Z22" s="78">
        <v>4</v>
      </c>
    </row>
    <row r="23" spans="1:26" ht="15.75" x14ac:dyDescent="0.25">
      <c r="A23" s="78">
        <v>6</v>
      </c>
      <c r="B23" s="78">
        <v>4</v>
      </c>
      <c r="C23" s="78">
        <v>3</v>
      </c>
      <c r="D23" s="78">
        <v>3</v>
      </c>
      <c r="E23" s="78">
        <v>3</v>
      </c>
      <c r="F23" s="78">
        <v>4</v>
      </c>
      <c r="G23" s="78">
        <v>5</v>
      </c>
      <c r="H23" s="78">
        <v>5</v>
      </c>
      <c r="I23" s="78">
        <v>2</v>
      </c>
      <c r="J23" s="78">
        <v>2</v>
      </c>
      <c r="K23" s="78">
        <v>4</v>
      </c>
      <c r="L23" s="78">
        <v>2</v>
      </c>
      <c r="M23" s="78">
        <v>5</v>
      </c>
      <c r="N23" s="78">
        <v>6</v>
      </c>
      <c r="O23" s="78">
        <v>5</v>
      </c>
      <c r="P23" s="78">
        <v>5</v>
      </c>
      <c r="Q23" s="78">
        <v>3</v>
      </c>
      <c r="R23" s="78">
        <v>3</v>
      </c>
      <c r="S23" s="78">
        <v>3</v>
      </c>
      <c r="T23" s="78">
        <v>5</v>
      </c>
      <c r="U23" s="78">
        <v>3</v>
      </c>
      <c r="V23" s="78">
        <v>5</v>
      </c>
      <c r="W23" s="78">
        <v>2</v>
      </c>
      <c r="X23" s="78">
        <v>2</v>
      </c>
      <c r="Y23" s="78">
        <v>4</v>
      </c>
      <c r="Z23" s="78">
        <v>2</v>
      </c>
    </row>
    <row r="24" spans="1:26" ht="15.75" x14ac:dyDescent="0.25">
      <c r="A24" s="78">
        <v>4</v>
      </c>
      <c r="B24" s="78">
        <v>3</v>
      </c>
      <c r="C24" s="78">
        <v>5</v>
      </c>
      <c r="D24" s="78">
        <v>3</v>
      </c>
      <c r="E24" s="78">
        <v>6</v>
      </c>
      <c r="F24" s="78">
        <v>4</v>
      </c>
      <c r="G24" s="78">
        <v>6</v>
      </c>
      <c r="H24" s="78">
        <v>4</v>
      </c>
      <c r="I24" s="78">
        <v>3</v>
      </c>
      <c r="J24" s="78">
        <v>2</v>
      </c>
      <c r="K24" s="78">
        <v>4</v>
      </c>
      <c r="L24" s="78">
        <v>3</v>
      </c>
      <c r="M24" s="78">
        <v>6</v>
      </c>
      <c r="N24" s="78">
        <v>5</v>
      </c>
      <c r="O24" s="78">
        <v>3</v>
      </c>
      <c r="P24" s="78">
        <v>5</v>
      </c>
      <c r="Q24" s="78">
        <v>3</v>
      </c>
      <c r="R24" s="78">
        <v>3</v>
      </c>
      <c r="S24" s="78">
        <v>3</v>
      </c>
      <c r="T24" s="78">
        <v>6</v>
      </c>
      <c r="U24" s="78">
        <v>5</v>
      </c>
      <c r="V24" s="78">
        <v>5</v>
      </c>
      <c r="W24" s="78">
        <v>1</v>
      </c>
      <c r="X24" s="78">
        <v>2</v>
      </c>
      <c r="Y24" s="78">
        <v>2</v>
      </c>
      <c r="Z24" s="78">
        <v>6</v>
      </c>
    </row>
    <row r="25" spans="1:26" ht="15.75" x14ac:dyDescent="0.25">
      <c r="A25" s="78">
        <v>6</v>
      </c>
      <c r="B25" s="78">
        <v>5</v>
      </c>
      <c r="C25" s="78">
        <v>4</v>
      </c>
      <c r="D25" s="78">
        <v>3</v>
      </c>
      <c r="E25" s="78">
        <v>4</v>
      </c>
      <c r="F25" s="78">
        <v>5</v>
      </c>
      <c r="G25" s="78">
        <v>6</v>
      </c>
      <c r="H25" s="78">
        <v>6</v>
      </c>
      <c r="I25" s="78">
        <v>3</v>
      </c>
      <c r="J25" s="78">
        <v>4</v>
      </c>
      <c r="K25" s="78">
        <v>5</v>
      </c>
      <c r="L25" s="78">
        <v>2</v>
      </c>
      <c r="M25" s="78">
        <v>4</v>
      </c>
      <c r="N25" s="78">
        <v>6</v>
      </c>
      <c r="O25" s="78">
        <v>3</v>
      </c>
      <c r="P25" s="78">
        <v>5</v>
      </c>
      <c r="Q25" s="78">
        <v>2</v>
      </c>
      <c r="R25" s="78">
        <v>2</v>
      </c>
      <c r="S25" s="78">
        <v>6</v>
      </c>
      <c r="T25" s="78">
        <v>6</v>
      </c>
      <c r="U25" s="78">
        <v>2</v>
      </c>
      <c r="V25" s="78">
        <v>6</v>
      </c>
      <c r="W25" s="78">
        <v>2</v>
      </c>
      <c r="X25" s="78">
        <v>2</v>
      </c>
      <c r="Y25" s="78">
        <v>2</v>
      </c>
      <c r="Z25" s="78">
        <v>6</v>
      </c>
    </row>
    <row r="26" spans="1:26" ht="15.75" x14ac:dyDescent="0.25">
      <c r="A26" s="78">
        <v>1</v>
      </c>
      <c r="B26" s="78">
        <v>1</v>
      </c>
      <c r="C26" s="78">
        <v>7</v>
      </c>
      <c r="D26" s="78">
        <v>7</v>
      </c>
      <c r="E26" s="78">
        <v>7</v>
      </c>
      <c r="F26" s="78">
        <v>1</v>
      </c>
      <c r="G26" s="78">
        <v>1</v>
      </c>
      <c r="H26" s="78">
        <v>7</v>
      </c>
      <c r="I26" s="78">
        <v>7</v>
      </c>
      <c r="J26" s="78">
        <v>7</v>
      </c>
      <c r="K26" s="78">
        <v>1</v>
      </c>
      <c r="L26" s="78">
        <v>7</v>
      </c>
      <c r="M26" s="78">
        <v>7</v>
      </c>
      <c r="N26" s="78">
        <v>1</v>
      </c>
      <c r="O26" s="78">
        <v>1</v>
      </c>
      <c r="P26" s="78">
        <v>1</v>
      </c>
      <c r="Q26" s="78">
        <v>7</v>
      </c>
      <c r="R26" s="78">
        <v>7</v>
      </c>
      <c r="S26" s="78">
        <v>7</v>
      </c>
      <c r="T26" s="78">
        <v>1</v>
      </c>
      <c r="U26" s="78">
        <v>7</v>
      </c>
      <c r="V26" s="78">
        <v>1</v>
      </c>
      <c r="W26" s="78">
        <v>7</v>
      </c>
      <c r="X26" s="78">
        <v>7</v>
      </c>
      <c r="Y26" s="78">
        <v>7</v>
      </c>
      <c r="Z26" s="78">
        <v>1</v>
      </c>
    </row>
    <row r="27" spans="1:26" ht="15.75" x14ac:dyDescent="0.25">
      <c r="A27" s="78">
        <v>6</v>
      </c>
      <c r="B27" s="78">
        <v>6</v>
      </c>
      <c r="C27" s="78">
        <v>3</v>
      </c>
      <c r="D27" s="78">
        <v>5</v>
      </c>
      <c r="E27" s="78">
        <v>2</v>
      </c>
      <c r="F27" s="78">
        <v>5</v>
      </c>
      <c r="G27" s="78">
        <v>7</v>
      </c>
      <c r="H27" s="78">
        <v>5</v>
      </c>
      <c r="I27" s="78">
        <v>2</v>
      </c>
      <c r="J27" s="78">
        <v>2</v>
      </c>
      <c r="K27" s="78">
        <v>4</v>
      </c>
      <c r="L27" s="78">
        <v>2</v>
      </c>
      <c r="M27" s="78">
        <v>5</v>
      </c>
      <c r="N27" s="78">
        <v>7</v>
      </c>
      <c r="O27" s="78">
        <v>2</v>
      </c>
      <c r="P27" s="78">
        <v>6</v>
      </c>
      <c r="Q27" s="78">
        <v>2</v>
      </c>
      <c r="R27" s="78">
        <v>2</v>
      </c>
      <c r="S27" s="78">
        <v>1</v>
      </c>
      <c r="T27" s="78">
        <v>7</v>
      </c>
      <c r="U27" s="78">
        <v>2</v>
      </c>
      <c r="V27" s="78">
        <v>6</v>
      </c>
      <c r="W27" s="78">
        <v>1</v>
      </c>
      <c r="X27" s="78">
        <v>2</v>
      </c>
      <c r="Y27" s="78">
        <v>2</v>
      </c>
      <c r="Z27" s="78">
        <v>6</v>
      </c>
    </row>
    <row r="28" spans="1:26" ht="15.75" x14ac:dyDescent="0.25">
      <c r="A28" s="78">
        <v>5</v>
      </c>
      <c r="B28" s="78">
        <v>5</v>
      </c>
      <c r="C28" s="78">
        <v>3</v>
      </c>
      <c r="D28" s="78">
        <v>6</v>
      </c>
      <c r="E28" s="78">
        <v>1</v>
      </c>
      <c r="F28" s="78">
        <v>5</v>
      </c>
      <c r="G28" s="78">
        <v>4</v>
      </c>
      <c r="H28" s="78">
        <v>4</v>
      </c>
      <c r="I28" s="78">
        <v>2</v>
      </c>
      <c r="J28" s="78">
        <v>4</v>
      </c>
      <c r="K28" s="78">
        <v>5</v>
      </c>
      <c r="L28" s="78">
        <v>2</v>
      </c>
      <c r="M28" s="78">
        <v>6</v>
      </c>
      <c r="N28" s="78">
        <v>5</v>
      </c>
      <c r="O28" s="78">
        <v>3</v>
      </c>
      <c r="P28" s="78">
        <v>5</v>
      </c>
      <c r="Q28" s="78">
        <v>1</v>
      </c>
      <c r="R28" s="78">
        <v>4</v>
      </c>
      <c r="S28" s="78">
        <v>1</v>
      </c>
      <c r="T28" s="78">
        <v>6</v>
      </c>
      <c r="U28" s="78">
        <v>5</v>
      </c>
      <c r="V28" s="78">
        <v>5</v>
      </c>
      <c r="W28" s="78">
        <v>4</v>
      </c>
      <c r="X28" s="78">
        <v>3</v>
      </c>
      <c r="Y28" s="78">
        <v>3</v>
      </c>
      <c r="Z28" s="78">
        <v>4</v>
      </c>
    </row>
    <row r="29" spans="1:26" ht="15.75" x14ac:dyDescent="0.25">
      <c r="A29" s="78">
        <v>5</v>
      </c>
      <c r="B29" s="78">
        <v>5</v>
      </c>
      <c r="C29" s="78">
        <v>2</v>
      </c>
      <c r="D29" s="78">
        <v>2</v>
      </c>
      <c r="E29" s="78">
        <v>3</v>
      </c>
      <c r="F29" s="78">
        <v>5</v>
      </c>
      <c r="G29" s="78">
        <v>6</v>
      </c>
      <c r="H29" s="78">
        <v>4</v>
      </c>
      <c r="I29" s="78">
        <v>3</v>
      </c>
      <c r="J29" s="78">
        <v>2</v>
      </c>
      <c r="K29" s="78">
        <v>4</v>
      </c>
      <c r="L29" s="78">
        <v>3</v>
      </c>
      <c r="M29" s="78">
        <v>5</v>
      </c>
      <c r="N29" s="78">
        <v>5</v>
      </c>
      <c r="O29" s="78">
        <v>4</v>
      </c>
      <c r="P29" s="78">
        <v>5</v>
      </c>
      <c r="Q29" s="78">
        <v>6</v>
      </c>
      <c r="R29" s="78">
        <v>6</v>
      </c>
      <c r="S29" s="78">
        <v>5</v>
      </c>
      <c r="T29" s="78">
        <v>5</v>
      </c>
      <c r="U29" s="78">
        <v>5</v>
      </c>
      <c r="V29" s="78">
        <v>6</v>
      </c>
      <c r="W29" s="78">
        <v>3</v>
      </c>
      <c r="X29" s="78">
        <v>3</v>
      </c>
      <c r="Y29" s="78">
        <v>3</v>
      </c>
      <c r="Z29" s="78">
        <v>4</v>
      </c>
    </row>
    <row r="30" spans="1:26" ht="15.75" x14ac:dyDescent="0.25">
      <c r="A30" s="78">
        <v>6</v>
      </c>
      <c r="B30" s="78">
        <v>6</v>
      </c>
      <c r="C30" s="78">
        <v>4</v>
      </c>
      <c r="D30" s="78">
        <v>4</v>
      </c>
      <c r="E30" s="78">
        <v>3</v>
      </c>
      <c r="F30" s="78">
        <v>5</v>
      </c>
      <c r="G30" s="78">
        <v>5</v>
      </c>
      <c r="H30" s="78">
        <v>4</v>
      </c>
      <c r="I30" s="78">
        <v>4</v>
      </c>
      <c r="J30" s="78">
        <v>4</v>
      </c>
      <c r="K30" s="78">
        <v>5</v>
      </c>
      <c r="L30" s="78">
        <v>2</v>
      </c>
      <c r="M30" s="78">
        <v>6</v>
      </c>
      <c r="N30" s="78">
        <v>6</v>
      </c>
      <c r="O30" s="78">
        <v>5</v>
      </c>
      <c r="P30" s="78">
        <v>5</v>
      </c>
      <c r="Q30" s="78">
        <v>3</v>
      </c>
      <c r="R30" s="78">
        <v>4</v>
      </c>
      <c r="S30" s="78">
        <v>2</v>
      </c>
      <c r="T30" s="78">
        <v>6</v>
      </c>
      <c r="U30" s="78">
        <v>4</v>
      </c>
      <c r="V30" s="78">
        <v>5</v>
      </c>
      <c r="W30" s="78">
        <v>3</v>
      </c>
      <c r="X30" s="78">
        <v>4</v>
      </c>
      <c r="Y30" s="78">
        <v>3</v>
      </c>
      <c r="Z30" s="78">
        <v>6</v>
      </c>
    </row>
    <row r="31" spans="1:26" ht="15.75" x14ac:dyDescent="0.25">
      <c r="A31" s="78">
        <v>6</v>
      </c>
      <c r="B31" s="78">
        <v>5</v>
      </c>
      <c r="C31" s="78">
        <v>3</v>
      </c>
      <c r="D31" s="78">
        <v>4</v>
      </c>
      <c r="E31" s="78">
        <v>2</v>
      </c>
      <c r="F31" s="78">
        <v>6</v>
      </c>
      <c r="G31" s="78">
        <v>6</v>
      </c>
      <c r="H31" s="78">
        <v>4</v>
      </c>
      <c r="I31" s="78">
        <v>2</v>
      </c>
      <c r="J31" s="78">
        <v>6</v>
      </c>
      <c r="K31" s="78">
        <v>5</v>
      </c>
      <c r="L31" s="78">
        <v>2</v>
      </c>
      <c r="M31" s="78">
        <v>5</v>
      </c>
      <c r="N31" s="78">
        <v>5</v>
      </c>
      <c r="O31" s="78">
        <v>4</v>
      </c>
      <c r="P31" s="78">
        <v>4</v>
      </c>
      <c r="Q31" s="78">
        <v>2</v>
      </c>
      <c r="R31" s="78">
        <v>2</v>
      </c>
      <c r="S31" s="78">
        <v>2</v>
      </c>
      <c r="T31" s="78">
        <v>6</v>
      </c>
      <c r="U31" s="78">
        <v>4</v>
      </c>
      <c r="V31" s="78">
        <v>5</v>
      </c>
      <c r="W31" s="78">
        <v>5</v>
      </c>
      <c r="X31" s="78">
        <v>3</v>
      </c>
      <c r="Y31" s="78">
        <v>2</v>
      </c>
      <c r="Z31" s="78">
        <v>6</v>
      </c>
    </row>
    <row r="32" spans="1:26" ht="15.75" x14ac:dyDescent="0.25">
      <c r="A32" s="78">
        <v>5</v>
      </c>
      <c r="B32" s="78">
        <v>5</v>
      </c>
      <c r="C32" s="78">
        <v>4</v>
      </c>
      <c r="D32" s="78">
        <v>5</v>
      </c>
      <c r="E32" s="78">
        <v>6</v>
      </c>
      <c r="F32" s="78">
        <v>2</v>
      </c>
      <c r="G32" s="78">
        <v>4</v>
      </c>
      <c r="H32" s="78">
        <v>6</v>
      </c>
      <c r="I32" s="78">
        <v>2</v>
      </c>
      <c r="J32" s="78">
        <v>5</v>
      </c>
      <c r="K32" s="78">
        <v>6</v>
      </c>
      <c r="L32" s="78">
        <v>3</v>
      </c>
      <c r="M32" s="78">
        <v>5</v>
      </c>
      <c r="N32" s="78">
        <v>3</v>
      </c>
      <c r="O32" s="78">
        <v>4</v>
      </c>
      <c r="P32" s="78">
        <v>6</v>
      </c>
      <c r="Q32" s="78">
        <v>2</v>
      </c>
      <c r="R32" s="78">
        <v>5</v>
      </c>
      <c r="S32" s="78">
        <v>3</v>
      </c>
      <c r="T32" s="78">
        <v>7</v>
      </c>
      <c r="U32" s="78">
        <v>2</v>
      </c>
      <c r="V32" s="78">
        <v>6</v>
      </c>
      <c r="W32" s="78">
        <v>2</v>
      </c>
      <c r="X32" s="78">
        <v>4</v>
      </c>
      <c r="Y32" s="78">
        <v>2</v>
      </c>
      <c r="Z32" s="78">
        <v>4</v>
      </c>
    </row>
    <row r="33" spans="1:26" ht="15.75" x14ac:dyDescent="0.25">
      <c r="A33" s="78">
        <v>3</v>
      </c>
      <c r="B33" s="78">
        <v>4</v>
      </c>
      <c r="C33" s="78">
        <v>4</v>
      </c>
      <c r="D33" s="78">
        <v>5</v>
      </c>
      <c r="E33" s="78">
        <v>5</v>
      </c>
      <c r="F33" s="78">
        <v>3</v>
      </c>
      <c r="G33" s="78">
        <v>4</v>
      </c>
      <c r="H33" s="78">
        <v>4</v>
      </c>
      <c r="I33" s="78">
        <v>2</v>
      </c>
      <c r="J33" s="78">
        <v>4</v>
      </c>
      <c r="K33" s="78">
        <v>4</v>
      </c>
      <c r="L33" s="78">
        <v>5</v>
      </c>
      <c r="M33" s="78">
        <v>3</v>
      </c>
      <c r="N33" s="78">
        <v>4</v>
      </c>
      <c r="O33" s="78">
        <v>3</v>
      </c>
      <c r="P33" s="78">
        <v>5</v>
      </c>
      <c r="Q33" s="78">
        <v>6</v>
      </c>
      <c r="R33" s="78">
        <v>6</v>
      </c>
      <c r="S33" s="78">
        <v>5</v>
      </c>
      <c r="T33" s="78">
        <v>4</v>
      </c>
      <c r="U33" s="78">
        <v>5</v>
      </c>
      <c r="V33" s="78">
        <v>3</v>
      </c>
      <c r="W33" s="78">
        <v>4</v>
      </c>
      <c r="X33" s="78">
        <v>5</v>
      </c>
      <c r="Y33" s="78">
        <v>3</v>
      </c>
      <c r="Z33" s="78">
        <v>6</v>
      </c>
    </row>
    <row r="34" spans="1:26" ht="15.75" x14ac:dyDescent="0.25">
      <c r="A34" s="78">
        <v>4</v>
      </c>
      <c r="B34" s="78">
        <v>5</v>
      </c>
      <c r="C34" s="78">
        <v>4</v>
      </c>
      <c r="D34" s="78">
        <v>3</v>
      </c>
      <c r="E34" s="78">
        <v>3</v>
      </c>
      <c r="F34" s="78">
        <v>3</v>
      </c>
      <c r="G34" s="78">
        <v>5</v>
      </c>
      <c r="H34" s="78">
        <v>6</v>
      </c>
      <c r="I34" s="78">
        <v>2</v>
      </c>
      <c r="J34" s="78">
        <v>5</v>
      </c>
      <c r="K34" s="78">
        <v>3</v>
      </c>
      <c r="L34" s="78">
        <v>4</v>
      </c>
      <c r="M34" s="78">
        <v>4</v>
      </c>
      <c r="N34" s="78">
        <v>2</v>
      </c>
      <c r="O34" s="78">
        <v>5</v>
      </c>
      <c r="P34" s="78">
        <v>3</v>
      </c>
      <c r="Q34" s="78">
        <v>4</v>
      </c>
      <c r="R34" s="78">
        <v>3</v>
      </c>
      <c r="S34" s="78">
        <v>3</v>
      </c>
      <c r="T34" s="78">
        <v>5</v>
      </c>
      <c r="U34" s="78">
        <v>3</v>
      </c>
      <c r="V34" s="78">
        <v>5</v>
      </c>
      <c r="W34" s="78">
        <v>4</v>
      </c>
      <c r="X34" s="78">
        <v>5</v>
      </c>
      <c r="Y34" s="78">
        <v>5</v>
      </c>
      <c r="Z34" s="78">
        <v>3</v>
      </c>
    </row>
    <row r="35" spans="1:26" ht="15.75" x14ac:dyDescent="0.25">
      <c r="A35" s="78">
        <v>5</v>
      </c>
      <c r="B35" s="78">
        <v>6</v>
      </c>
      <c r="C35" s="78">
        <v>2</v>
      </c>
      <c r="D35" s="78">
        <v>2</v>
      </c>
      <c r="E35" s="78">
        <v>2</v>
      </c>
      <c r="F35" s="78">
        <v>6</v>
      </c>
      <c r="G35" s="78">
        <v>6</v>
      </c>
      <c r="H35" s="78">
        <v>6</v>
      </c>
      <c r="I35" s="78">
        <v>2</v>
      </c>
      <c r="J35" s="78">
        <v>2</v>
      </c>
      <c r="K35" s="78">
        <v>6</v>
      </c>
      <c r="L35" s="78">
        <v>2</v>
      </c>
      <c r="M35" s="78">
        <v>6</v>
      </c>
      <c r="N35" s="78"/>
      <c r="O35" s="78">
        <v>4</v>
      </c>
      <c r="P35" s="78">
        <v>5</v>
      </c>
      <c r="Q35" s="78">
        <v>2</v>
      </c>
      <c r="R35" s="78">
        <v>2</v>
      </c>
      <c r="S35" s="78">
        <v>2</v>
      </c>
      <c r="T35" s="78">
        <v>6</v>
      </c>
      <c r="U35" s="78">
        <v>2</v>
      </c>
      <c r="V35" s="78">
        <v>6</v>
      </c>
      <c r="W35" s="78">
        <v>2</v>
      </c>
      <c r="X35" s="78">
        <v>2</v>
      </c>
      <c r="Y35" s="78">
        <v>2</v>
      </c>
      <c r="Z35" s="78">
        <v>6</v>
      </c>
    </row>
    <row r="36" spans="1:26" ht="15.75" x14ac:dyDescent="0.25">
      <c r="A36" s="78">
        <v>6</v>
      </c>
      <c r="B36" s="78">
        <v>4</v>
      </c>
      <c r="C36" s="78">
        <v>5</v>
      </c>
      <c r="D36" s="78">
        <v>4</v>
      </c>
      <c r="E36" s="78">
        <v>3</v>
      </c>
      <c r="F36" s="78">
        <v>4</v>
      </c>
      <c r="G36" s="78">
        <v>5</v>
      </c>
      <c r="H36" s="78">
        <v>6</v>
      </c>
      <c r="I36" s="78">
        <v>5</v>
      </c>
      <c r="J36" s="78">
        <v>3</v>
      </c>
      <c r="K36" s="78">
        <v>6</v>
      </c>
      <c r="L36" s="78">
        <v>3</v>
      </c>
      <c r="M36" s="78">
        <v>3</v>
      </c>
      <c r="N36" s="78">
        <v>6</v>
      </c>
      <c r="O36" s="78">
        <v>5</v>
      </c>
      <c r="P36" s="78">
        <v>5</v>
      </c>
      <c r="Q36" s="78">
        <v>2</v>
      </c>
      <c r="R36" s="78">
        <v>3</v>
      </c>
      <c r="S36" s="78">
        <v>2</v>
      </c>
      <c r="T36" s="78">
        <v>5</v>
      </c>
      <c r="U36" s="78">
        <v>5</v>
      </c>
      <c r="V36" s="78">
        <v>4</v>
      </c>
      <c r="W36" s="78">
        <v>6</v>
      </c>
      <c r="X36" s="78">
        <v>2</v>
      </c>
      <c r="Y36" s="78">
        <v>3</v>
      </c>
      <c r="Z36" s="78">
        <v>3</v>
      </c>
    </row>
    <row r="37" spans="1:26" ht="15.75" x14ac:dyDescent="0.25">
      <c r="A37" s="78">
        <v>6</v>
      </c>
      <c r="B37" s="78">
        <v>5</v>
      </c>
      <c r="C37" s="78">
        <v>2</v>
      </c>
      <c r="D37" s="78">
        <v>3</v>
      </c>
      <c r="E37" s="78">
        <v>2</v>
      </c>
      <c r="F37" s="78">
        <v>6</v>
      </c>
      <c r="G37" s="78">
        <v>6</v>
      </c>
      <c r="H37" s="78">
        <v>5</v>
      </c>
      <c r="I37" s="78">
        <v>2</v>
      </c>
      <c r="J37" s="78">
        <v>2</v>
      </c>
      <c r="K37" s="78">
        <v>5</v>
      </c>
      <c r="L37" s="78">
        <v>2</v>
      </c>
      <c r="M37" s="78">
        <v>4</v>
      </c>
      <c r="N37" s="78">
        <v>6</v>
      </c>
      <c r="O37" s="78">
        <v>4</v>
      </c>
      <c r="P37" s="78">
        <v>5</v>
      </c>
      <c r="Q37" s="78">
        <v>3</v>
      </c>
      <c r="R37" s="78">
        <v>2</v>
      </c>
      <c r="S37" s="78">
        <v>2</v>
      </c>
      <c r="T37" s="78">
        <v>5</v>
      </c>
      <c r="U37" s="78">
        <v>2</v>
      </c>
      <c r="V37" s="78">
        <v>6</v>
      </c>
      <c r="W37" s="78">
        <v>3</v>
      </c>
      <c r="X37" s="78">
        <v>1</v>
      </c>
      <c r="Y37" s="78">
        <v>2</v>
      </c>
      <c r="Z37" s="78">
        <v>6</v>
      </c>
    </row>
    <row r="38" spans="1:26" ht="15.75" x14ac:dyDescent="0.25">
      <c r="A38" s="78">
        <v>5</v>
      </c>
      <c r="B38" s="78">
        <v>4</v>
      </c>
      <c r="C38" s="78">
        <v>5</v>
      </c>
      <c r="D38" s="78">
        <v>2</v>
      </c>
      <c r="E38" s="78">
        <v>4</v>
      </c>
      <c r="F38" s="78">
        <v>6</v>
      </c>
      <c r="G38" s="78">
        <v>4</v>
      </c>
      <c r="H38" s="78">
        <v>5</v>
      </c>
      <c r="I38" s="78">
        <v>2</v>
      </c>
      <c r="J38" s="78">
        <v>2</v>
      </c>
      <c r="K38" s="78">
        <v>2</v>
      </c>
      <c r="L38" s="78">
        <v>2</v>
      </c>
      <c r="M38" s="78">
        <v>2</v>
      </c>
      <c r="N38" s="78">
        <v>6</v>
      </c>
      <c r="O38" s="78">
        <v>4</v>
      </c>
      <c r="P38" s="78">
        <v>5</v>
      </c>
      <c r="Q38" s="78">
        <v>3</v>
      </c>
      <c r="R38" s="78">
        <v>4</v>
      </c>
      <c r="S38" s="78">
        <v>3</v>
      </c>
      <c r="T38" s="78">
        <v>6</v>
      </c>
      <c r="U38" s="78">
        <v>2</v>
      </c>
      <c r="V38" s="78">
        <v>5</v>
      </c>
      <c r="W38" s="78">
        <v>4</v>
      </c>
      <c r="X38" s="78">
        <v>2</v>
      </c>
      <c r="Y38" s="78">
        <v>2</v>
      </c>
      <c r="Z38" s="78">
        <v>2</v>
      </c>
    </row>
    <row r="39" spans="1:26" ht="15.75" x14ac:dyDescent="0.25">
      <c r="A39" s="78">
        <v>6</v>
      </c>
      <c r="B39" s="78">
        <v>6</v>
      </c>
      <c r="C39" s="78">
        <v>5</v>
      </c>
      <c r="D39" s="78">
        <v>5</v>
      </c>
      <c r="E39" s="78">
        <v>3</v>
      </c>
      <c r="F39" s="78">
        <v>4</v>
      </c>
      <c r="G39" s="78">
        <v>5</v>
      </c>
      <c r="H39" s="78">
        <v>5</v>
      </c>
      <c r="I39" s="78">
        <v>2</v>
      </c>
      <c r="J39" s="78">
        <v>3</v>
      </c>
      <c r="K39" s="78">
        <v>6</v>
      </c>
      <c r="L39" s="78">
        <v>2</v>
      </c>
      <c r="M39" s="78">
        <v>6</v>
      </c>
      <c r="N39" s="78">
        <v>5</v>
      </c>
      <c r="O39" s="78">
        <v>5</v>
      </c>
      <c r="P39" s="78">
        <v>5</v>
      </c>
      <c r="Q39" s="78">
        <v>3</v>
      </c>
      <c r="R39" s="78">
        <v>3</v>
      </c>
      <c r="S39" s="78">
        <v>4</v>
      </c>
      <c r="T39" s="78">
        <v>6</v>
      </c>
      <c r="U39" s="78">
        <v>4</v>
      </c>
      <c r="V39" s="78">
        <v>6</v>
      </c>
      <c r="W39" s="78">
        <v>3</v>
      </c>
      <c r="X39" s="78">
        <v>4</v>
      </c>
      <c r="Y39" s="78">
        <v>4</v>
      </c>
      <c r="Z39" s="78">
        <v>4</v>
      </c>
    </row>
    <row r="40" spans="1:26" ht="15.75" x14ac:dyDescent="0.25">
      <c r="A40" s="78">
        <v>4</v>
      </c>
      <c r="B40" s="78">
        <v>4</v>
      </c>
      <c r="C40" s="78">
        <v>3</v>
      </c>
      <c r="D40" s="78">
        <v>4</v>
      </c>
      <c r="E40" s="78">
        <v>3</v>
      </c>
      <c r="F40" s="78">
        <v>4</v>
      </c>
      <c r="G40" s="78">
        <v>5</v>
      </c>
      <c r="H40" s="78">
        <v>2</v>
      </c>
      <c r="I40" s="78">
        <v>2</v>
      </c>
      <c r="J40" s="78">
        <v>3</v>
      </c>
      <c r="K40" s="78">
        <v>4</v>
      </c>
      <c r="L40" s="78">
        <v>3</v>
      </c>
      <c r="M40" s="78">
        <v>3</v>
      </c>
      <c r="N40" s="78">
        <v>4</v>
      </c>
      <c r="O40" s="78">
        <v>5</v>
      </c>
      <c r="P40" s="78">
        <v>5</v>
      </c>
      <c r="Q40" s="78">
        <v>2</v>
      </c>
      <c r="R40" s="78">
        <v>3</v>
      </c>
      <c r="S40" s="78">
        <v>2</v>
      </c>
      <c r="T40" s="78">
        <v>6</v>
      </c>
      <c r="U40" s="78">
        <v>5</v>
      </c>
      <c r="V40" s="78">
        <v>5</v>
      </c>
      <c r="W40" s="78">
        <v>5</v>
      </c>
      <c r="X40" s="78">
        <v>5</v>
      </c>
      <c r="Y40" s="78">
        <v>3</v>
      </c>
      <c r="Z40" s="78">
        <v>5</v>
      </c>
    </row>
    <row r="41" spans="1:26" ht="15.75" x14ac:dyDescent="0.25">
      <c r="A41" s="78">
        <v>4</v>
      </c>
      <c r="B41" s="78">
        <v>4</v>
      </c>
      <c r="C41" s="78">
        <v>4</v>
      </c>
      <c r="D41" s="78">
        <v>5</v>
      </c>
      <c r="E41" s="78">
        <v>4</v>
      </c>
      <c r="F41" s="78">
        <v>3</v>
      </c>
      <c r="G41" s="78">
        <v>3</v>
      </c>
      <c r="H41" s="78">
        <v>6</v>
      </c>
      <c r="I41" s="78">
        <v>2</v>
      </c>
      <c r="J41" s="78">
        <v>4</v>
      </c>
      <c r="K41" s="78">
        <v>5</v>
      </c>
      <c r="L41" s="78">
        <v>3</v>
      </c>
      <c r="M41" s="78">
        <v>2</v>
      </c>
      <c r="N41" s="78">
        <v>2</v>
      </c>
      <c r="O41" s="78">
        <v>2</v>
      </c>
      <c r="P41" s="78">
        <v>4</v>
      </c>
      <c r="Q41" s="78">
        <v>3</v>
      </c>
      <c r="R41" s="78">
        <v>4</v>
      </c>
      <c r="S41" s="78">
        <v>3</v>
      </c>
      <c r="T41" s="78">
        <v>5</v>
      </c>
      <c r="U41" s="78">
        <v>6</v>
      </c>
      <c r="V41" s="78">
        <v>6</v>
      </c>
      <c r="W41" s="78">
        <v>4</v>
      </c>
      <c r="X41" s="78">
        <v>3</v>
      </c>
      <c r="Y41" s="78">
        <v>3</v>
      </c>
      <c r="Z41" s="78">
        <v>3</v>
      </c>
    </row>
    <row r="42" spans="1:26" ht="15.75" x14ac:dyDescent="0.25">
      <c r="A42" s="78">
        <v>4</v>
      </c>
      <c r="B42" s="78">
        <v>3</v>
      </c>
      <c r="C42" s="78">
        <v>4</v>
      </c>
      <c r="D42" s="78">
        <v>5</v>
      </c>
      <c r="E42" s="78">
        <v>4</v>
      </c>
      <c r="F42" s="78">
        <v>4</v>
      </c>
      <c r="G42" s="78">
        <v>3</v>
      </c>
      <c r="H42" s="78">
        <v>5</v>
      </c>
      <c r="I42" s="78">
        <v>4</v>
      </c>
      <c r="J42" s="78">
        <v>5</v>
      </c>
      <c r="K42" s="78">
        <v>4</v>
      </c>
      <c r="L42" s="78">
        <v>4</v>
      </c>
      <c r="M42" s="78">
        <v>4</v>
      </c>
      <c r="N42" s="78">
        <v>4</v>
      </c>
      <c r="O42" s="78">
        <v>3</v>
      </c>
      <c r="P42" s="78">
        <v>4</v>
      </c>
      <c r="Q42" s="78">
        <v>3</v>
      </c>
      <c r="R42" s="78">
        <v>5</v>
      </c>
      <c r="S42" s="78">
        <v>4</v>
      </c>
      <c r="T42" s="78">
        <v>5</v>
      </c>
      <c r="U42" s="78">
        <v>5</v>
      </c>
      <c r="V42" s="78">
        <v>5</v>
      </c>
      <c r="W42" s="78">
        <v>4</v>
      </c>
      <c r="X42" s="78">
        <v>5</v>
      </c>
      <c r="Y42" s="78">
        <v>4</v>
      </c>
      <c r="Z42" s="78">
        <v>4</v>
      </c>
    </row>
    <row r="43" spans="1:26" ht="15.75" x14ac:dyDescent="0.25">
      <c r="A43" s="78">
        <v>3</v>
      </c>
      <c r="B43" s="78">
        <v>5</v>
      </c>
      <c r="C43" s="78">
        <v>4</v>
      </c>
      <c r="D43" s="78">
        <v>4</v>
      </c>
      <c r="E43" s="78">
        <v>4</v>
      </c>
      <c r="F43" s="78">
        <v>4</v>
      </c>
      <c r="G43" s="78">
        <v>3</v>
      </c>
      <c r="H43" s="78">
        <v>4</v>
      </c>
      <c r="I43" s="78">
        <v>5</v>
      </c>
      <c r="J43" s="78">
        <v>3</v>
      </c>
      <c r="K43" s="78">
        <v>3</v>
      </c>
      <c r="L43" s="78">
        <v>4</v>
      </c>
      <c r="M43" s="78">
        <v>4</v>
      </c>
      <c r="N43" s="78">
        <v>4</v>
      </c>
      <c r="O43" s="78">
        <v>5</v>
      </c>
      <c r="P43" s="78">
        <v>4</v>
      </c>
      <c r="Q43" s="78">
        <v>3</v>
      </c>
      <c r="R43" s="78">
        <v>5</v>
      </c>
      <c r="S43" s="78">
        <v>4</v>
      </c>
      <c r="T43" s="78">
        <v>5</v>
      </c>
      <c r="U43" s="78">
        <v>5</v>
      </c>
      <c r="V43" s="78">
        <v>4</v>
      </c>
      <c r="W43" s="78">
        <v>4</v>
      </c>
      <c r="X43" s="78">
        <v>3</v>
      </c>
      <c r="Y43" s="78">
        <v>4</v>
      </c>
      <c r="Z43" s="78">
        <v>5</v>
      </c>
    </row>
    <row r="44" spans="1:26" ht="15.75" x14ac:dyDescent="0.25">
      <c r="A44" s="78">
        <v>5</v>
      </c>
      <c r="B44" s="78">
        <v>6</v>
      </c>
      <c r="C44" s="78">
        <v>4</v>
      </c>
      <c r="D44" s="78">
        <v>2</v>
      </c>
      <c r="E44" s="78">
        <v>3</v>
      </c>
      <c r="F44" s="78">
        <v>4</v>
      </c>
      <c r="G44" s="78">
        <v>5</v>
      </c>
      <c r="H44" s="78">
        <v>5</v>
      </c>
      <c r="I44" s="78">
        <v>2</v>
      </c>
      <c r="J44" s="78">
        <v>4</v>
      </c>
      <c r="K44" s="78">
        <v>6</v>
      </c>
      <c r="L44" s="78">
        <v>3</v>
      </c>
      <c r="M44" s="78">
        <v>4</v>
      </c>
      <c r="N44" s="78">
        <v>5</v>
      </c>
      <c r="O44" s="78">
        <v>4</v>
      </c>
      <c r="P44" s="78">
        <v>6</v>
      </c>
      <c r="Q44" s="78">
        <v>4</v>
      </c>
      <c r="R44" s="78">
        <v>3</v>
      </c>
      <c r="S44" s="78">
        <v>3</v>
      </c>
      <c r="T44" s="78">
        <v>6</v>
      </c>
      <c r="U44" s="78">
        <v>3</v>
      </c>
      <c r="V44" s="78">
        <v>6</v>
      </c>
      <c r="W44" s="78">
        <v>3</v>
      </c>
      <c r="X44" s="78">
        <v>4</v>
      </c>
      <c r="Y44" s="78">
        <v>4</v>
      </c>
      <c r="Z44" s="78">
        <v>5</v>
      </c>
    </row>
    <row r="45" spans="1:26" ht="15.75" x14ac:dyDescent="0.25">
      <c r="A45" s="78">
        <v>3</v>
      </c>
      <c r="B45" s="78">
        <v>3</v>
      </c>
      <c r="C45" s="78">
        <v>4</v>
      </c>
      <c r="D45" s="78">
        <v>4</v>
      </c>
      <c r="E45" s="78">
        <v>3</v>
      </c>
      <c r="F45" s="78">
        <v>3</v>
      </c>
      <c r="G45" s="78">
        <v>4</v>
      </c>
      <c r="H45" s="78">
        <v>4</v>
      </c>
      <c r="I45" s="78">
        <v>3</v>
      </c>
      <c r="J45" s="78">
        <v>3</v>
      </c>
      <c r="K45" s="78">
        <v>4</v>
      </c>
      <c r="L45" s="78">
        <v>4</v>
      </c>
      <c r="M45" s="78">
        <v>3</v>
      </c>
      <c r="N45" s="78">
        <v>3</v>
      </c>
      <c r="O45" s="78">
        <v>4</v>
      </c>
      <c r="P45" s="78">
        <v>4</v>
      </c>
      <c r="Q45" s="78">
        <v>3</v>
      </c>
      <c r="R45" s="78">
        <v>3</v>
      </c>
      <c r="S45" s="78">
        <v>4</v>
      </c>
      <c r="T45" s="78">
        <v>4</v>
      </c>
      <c r="U45" s="78">
        <v>5</v>
      </c>
      <c r="V45" s="78">
        <v>5</v>
      </c>
      <c r="W45" s="78">
        <v>6</v>
      </c>
      <c r="X45" s="78">
        <v>6</v>
      </c>
      <c r="Y45" s="78">
        <v>6</v>
      </c>
      <c r="Z45" s="78">
        <v>6</v>
      </c>
    </row>
    <row r="46" spans="1:26" ht="15.75" x14ac:dyDescent="0.25">
      <c r="A46" s="78">
        <v>5</v>
      </c>
      <c r="B46" s="78">
        <v>5</v>
      </c>
      <c r="C46" s="78">
        <v>4</v>
      </c>
      <c r="D46" s="78">
        <v>3</v>
      </c>
      <c r="E46" s="78">
        <v>3</v>
      </c>
      <c r="F46" s="78">
        <v>5</v>
      </c>
      <c r="G46" s="78">
        <v>6</v>
      </c>
      <c r="H46" s="78">
        <v>6</v>
      </c>
      <c r="I46" s="78">
        <v>2</v>
      </c>
      <c r="J46" s="78">
        <v>3</v>
      </c>
      <c r="K46" s="78">
        <v>6</v>
      </c>
      <c r="L46" s="78">
        <v>2</v>
      </c>
      <c r="M46" s="78">
        <v>5</v>
      </c>
      <c r="N46" s="78">
        <v>6</v>
      </c>
      <c r="O46" s="78">
        <v>5</v>
      </c>
      <c r="P46" s="78">
        <v>5</v>
      </c>
      <c r="Q46" s="78">
        <v>2</v>
      </c>
      <c r="R46" s="78">
        <v>2</v>
      </c>
      <c r="S46" s="78">
        <v>2</v>
      </c>
      <c r="T46" s="78">
        <v>6</v>
      </c>
      <c r="U46" s="78">
        <v>2</v>
      </c>
      <c r="V46" s="78">
        <v>6</v>
      </c>
      <c r="W46" s="78">
        <v>2</v>
      </c>
      <c r="X46" s="78">
        <v>3</v>
      </c>
      <c r="Y46" s="78">
        <v>3</v>
      </c>
      <c r="Z46" s="78">
        <v>4</v>
      </c>
    </row>
    <row r="47" spans="1:26" ht="15.75" x14ac:dyDescent="0.25">
      <c r="A47" s="78">
        <v>6</v>
      </c>
      <c r="B47" s="78">
        <v>6</v>
      </c>
      <c r="C47" s="78">
        <v>2</v>
      </c>
      <c r="D47" s="78">
        <v>4</v>
      </c>
      <c r="E47" s="78">
        <v>2</v>
      </c>
      <c r="F47" s="78">
        <v>4</v>
      </c>
      <c r="G47" s="78">
        <v>4</v>
      </c>
      <c r="H47" s="78">
        <v>4</v>
      </c>
      <c r="I47" s="78">
        <v>2</v>
      </c>
      <c r="J47" s="78">
        <v>2</v>
      </c>
      <c r="K47" s="78">
        <v>5</v>
      </c>
      <c r="L47" s="78">
        <v>2</v>
      </c>
      <c r="M47" s="78">
        <v>4</v>
      </c>
      <c r="N47" s="78">
        <v>6</v>
      </c>
      <c r="O47" s="78">
        <v>2</v>
      </c>
      <c r="P47" s="78">
        <v>6</v>
      </c>
      <c r="Q47" s="78">
        <v>2</v>
      </c>
      <c r="R47" s="78">
        <v>2</v>
      </c>
      <c r="S47" s="78">
        <v>2</v>
      </c>
      <c r="T47" s="78">
        <v>6</v>
      </c>
      <c r="U47" s="78">
        <v>2</v>
      </c>
      <c r="V47" s="78">
        <v>2</v>
      </c>
      <c r="W47" s="78">
        <v>3</v>
      </c>
      <c r="X47" s="78">
        <v>3</v>
      </c>
      <c r="Y47" s="78">
        <v>3</v>
      </c>
      <c r="Z47" s="78">
        <v>3</v>
      </c>
    </row>
    <row r="48" spans="1:26" ht="15.75" x14ac:dyDescent="0.25">
      <c r="A48" s="78">
        <v>4</v>
      </c>
      <c r="B48" s="78">
        <v>6</v>
      </c>
      <c r="C48" s="78">
        <v>5</v>
      </c>
      <c r="D48" s="78">
        <v>4</v>
      </c>
      <c r="E48" s="78">
        <v>2</v>
      </c>
      <c r="F48" s="78">
        <v>4</v>
      </c>
      <c r="G48" s="78">
        <v>5</v>
      </c>
      <c r="H48" s="78">
        <v>5</v>
      </c>
      <c r="I48" s="78">
        <v>1</v>
      </c>
      <c r="J48" s="78">
        <v>6</v>
      </c>
      <c r="K48" s="78">
        <v>4</v>
      </c>
      <c r="L48" s="78">
        <v>2</v>
      </c>
      <c r="M48" s="78">
        <v>6</v>
      </c>
      <c r="N48" s="78">
        <v>4</v>
      </c>
      <c r="O48" s="78">
        <v>2</v>
      </c>
      <c r="P48" s="78">
        <v>5</v>
      </c>
      <c r="Q48" s="78">
        <v>2</v>
      </c>
      <c r="R48" s="78">
        <v>3</v>
      </c>
      <c r="S48" s="78">
        <v>2</v>
      </c>
      <c r="T48" s="78">
        <v>5</v>
      </c>
      <c r="U48" s="78">
        <v>2</v>
      </c>
      <c r="V48" s="78">
        <v>6</v>
      </c>
      <c r="W48" s="78">
        <v>3</v>
      </c>
      <c r="X48" s="78">
        <v>6</v>
      </c>
      <c r="Y48" s="78">
        <v>5</v>
      </c>
      <c r="Z48" s="78">
        <v>3</v>
      </c>
    </row>
    <row r="49" spans="1:26" ht="15.75" x14ac:dyDescent="0.25">
      <c r="A49" s="78">
        <v>6</v>
      </c>
      <c r="B49" s="78">
        <v>6</v>
      </c>
      <c r="C49" s="78">
        <v>3</v>
      </c>
      <c r="D49" s="78">
        <v>2</v>
      </c>
      <c r="E49" s="78">
        <v>2</v>
      </c>
      <c r="F49" s="78">
        <v>4</v>
      </c>
      <c r="G49" s="78">
        <v>6</v>
      </c>
      <c r="H49" s="78">
        <v>6</v>
      </c>
      <c r="I49" s="78">
        <v>2</v>
      </c>
      <c r="J49" s="78">
        <v>2</v>
      </c>
      <c r="K49" s="78">
        <v>6</v>
      </c>
      <c r="L49" s="78">
        <v>2</v>
      </c>
      <c r="M49" s="78">
        <v>5</v>
      </c>
      <c r="N49" s="78">
        <v>6</v>
      </c>
      <c r="O49" s="78">
        <v>6</v>
      </c>
      <c r="P49" s="78">
        <v>6</v>
      </c>
      <c r="Q49" s="78">
        <v>2</v>
      </c>
      <c r="R49" s="78">
        <v>2</v>
      </c>
      <c r="S49" s="78">
        <v>2</v>
      </c>
      <c r="T49" s="78">
        <v>6</v>
      </c>
      <c r="U49" s="78">
        <v>3</v>
      </c>
      <c r="V49" s="78">
        <v>6</v>
      </c>
      <c r="W49" s="78">
        <v>3</v>
      </c>
      <c r="X49" s="78">
        <v>2</v>
      </c>
      <c r="Y49" s="78">
        <v>2</v>
      </c>
      <c r="Z49" s="78">
        <v>6</v>
      </c>
    </row>
    <row r="50" spans="1:26" ht="15.75" x14ac:dyDescent="0.25">
      <c r="A50" s="78">
        <v>6</v>
      </c>
      <c r="B50" s="78">
        <v>6</v>
      </c>
      <c r="C50" s="78">
        <v>3</v>
      </c>
      <c r="D50" s="78">
        <v>4</v>
      </c>
      <c r="E50" s="78">
        <v>5</v>
      </c>
      <c r="F50" s="78">
        <v>4</v>
      </c>
      <c r="G50" s="78">
        <v>4</v>
      </c>
      <c r="H50" s="78">
        <v>6</v>
      </c>
      <c r="I50" s="78">
        <v>2</v>
      </c>
      <c r="J50" s="78">
        <v>4</v>
      </c>
      <c r="K50" s="78">
        <v>5</v>
      </c>
      <c r="L50" s="78">
        <v>3</v>
      </c>
      <c r="M50" s="78">
        <v>5</v>
      </c>
      <c r="N50" s="78">
        <v>4</v>
      </c>
      <c r="O50" s="78">
        <v>5</v>
      </c>
      <c r="P50" s="78">
        <v>6</v>
      </c>
      <c r="Q50" s="78">
        <v>3</v>
      </c>
      <c r="R50" s="78">
        <v>3</v>
      </c>
      <c r="S50" s="78">
        <v>2</v>
      </c>
      <c r="T50" s="78">
        <v>6</v>
      </c>
      <c r="U50" s="78">
        <v>3</v>
      </c>
      <c r="V50" s="78">
        <v>6</v>
      </c>
      <c r="W50" s="78">
        <v>2</v>
      </c>
      <c r="X50" s="78">
        <v>3</v>
      </c>
      <c r="Y50" s="78">
        <v>3</v>
      </c>
      <c r="Z50" s="78">
        <v>4</v>
      </c>
    </row>
    <row r="51" spans="1:26" ht="15.75" x14ac:dyDescent="0.25">
      <c r="A51" s="78">
        <v>5</v>
      </c>
      <c r="B51" s="78">
        <v>5</v>
      </c>
      <c r="C51" s="78">
        <v>4</v>
      </c>
      <c r="D51" s="78">
        <v>4</v>
      </c>
      <c r="E51" s="78">
        <v>5</v>
      </c>
      <c r="F51" s="78">
        <v>4</v>
      </c>
      <c r="G51" s="78">
        <v>5</v>
      </c>
      <c r="H51" s="78">
        <v>5</v>
      </c>
      <c r="I51" s="78">
        <v>5</v>
      </c>
      <c r="J51" s="78">
        <v>5</v>
      </c>
      <c r="K51" s="78">
        <v>4</v>
      </c>
      <c r="L51" s="78">
        <v>4</v>
      </c>
      <c r="M51" s="78">
        <v>4</v>
      </c>
      <c r="N51" s="78">
        <v>4</v>
      </c>
      <c r="O51" s="78">
        <v>5</v>
      </c>
      <c r="P51" s="78">
        <v>5</v>
      </c>
      <c r="Q51" s="78">
        <v>5</v>
      </c>
      <c r="R51" s="78">
        <v>4</v>
      </c>
      <c r="S51" s="78">
        <v>4</v>
      </c>
      <c r="T51" s="78">
        <v>5</v>
      </c>
      <c r="U51" s="78">
        <v>5</v>
      </c>
      <c r="V51" s="78">
        <v>5</v>
      </c>
      <c r="W51" s="78">
        <v>4</v>
      </c>
      <c r="X51" s="78">
        <v>5</v>
      </c>
      <c r="Y51" s="78">
        <v>5</v>
      </c>
      <c r="Z51" s="78">
        <v>5</v>
      </c>
    </row>
    <row r="52" spans="1:26" ht="15.75" x14ac:dyDescent="0.25">
      <c r="A52" s="78">
        <v>6</v>
      </c>
      <c r="B52" s="78">
        <v>5</v>
      </c>
      <c r="C52" s="78">
        <v>4</v>
      </c>
      <c r="D52" s="78">
        <v>2</v>
      </c>
      <c r="E52" s="78">
        <v>4</v>
      </c>
      <c r="F52" s="78">
        <v>4</v>
      </c>
      <c r="G52" s="78">
        <v>6</v>
      </c>
      <c r="H52" s="78">
        <v>6</v>
      </c>
      <c r="I52" s="78">
        <v>3</v>
      </c>
      <c r="J52" s="78">
        <v>4</v>
      </c>
      <c r="K52" s="78">
        <v>5</v>
      </c>
      <c r="L52" s="78">
        <v>2</v>
      </c>
      <c r="M52" s="78">
        <v>4</v>
      </c>
      <c r="N52" s="78">
        <v>6</v>
      </c>
      <c r="O52" s="78">
        <v>3</v>
      </c>
      <c r="P52" s="78">
        <v>5</v>
      </c>
      <c r="Q52" s="78">
        <v>2</v>
      </c>
      <c r="R52" s="78">
        <v>3</v>
      </c>
      <c r="S52" s="78">
        <v>6</v>
      </c>
      <c r="T52" s="78">
        <v>6</v>
      </c>
      <c r="U52" s="78">
        <v>2</v>
      </c>
      <c r="V52" s="78">
        <v>6</v>
      </c>
      <c r="W52" s="78">
        <v>2</v>
      </c>
      <c r="X52" s="78">
        <v>2</v>
      </c>
      <c r="Y52" s="78">
        <v>2</v>
      </c>
      <c r="Z52" s="78">
        <v>6</v>
      </c>
    </row>
    <row r="53" spans="1:26" ht="15.75" x14ac:dyDescent="0.25">
      <c r="A53" s="78">
        <v>6</v>
      </c>
      <c r="B53" s="78">
        <v>5</v>
      </c>
      <c r="C53" s="78">
        <v>3</v>
      </c>
      <c r="D53" s="78">
        <v>3</v>
      </c>
      <c r="E53" s="78">
        <v>2</v>
      </c>
      <c r="F53" s="78">
        <v>5</v>
      </c>
      <c r="G53" s="78">
        <v>6</v>
      </c>
      <c r="H53" s="78">
        <v>4</v>
      </c>
      <c r="I53" s="78">
        <v>2</v>
      </c>
      <c r="J53" s="78">
        <v>3</v>
      </c>
      <c r="K53" s="78">
        <v>5</v>
      </c>
      <c r="L53" s="78">
        <v>3</v>
      </c>
      <c r="M53" s="78">
        <v>5</v>
      </c>
      <c r="N53" s="78">
        <v>5</v>
      </c>
      <c r="O53" s="78">
        <v>6</v>
      </c>
      <c r="P53" s="78">
        <v>6</v>
      </c>
      <c r="Q53" s="78">
        <v>2</v>
      </c>
      <c r="R53" s="78">
        <v>3</v>
      </c>
      <c r="S53" s="78">
        <v>2</v>
      </c>
      <c r="T53" s="78">
        <v>5</v>
      </c>
      <c r="U53" s="78">
        <v>2</v>
      </c>
      <c r="V53" s="78">
        <v>6</v>
      </c>
      <c r="W53" s="78">
        <v>3</v>
      </c>
      <c r="X53" s="78">
        <v>3</v>
      </c>
      <c r="Y53" s="78">
        <v>4</v>
      </c>
      <c r="Z53" s="78">
        <v>6</v>
      </c>
    </row>
    <row r="54" spans="1:26" ht="15.75" x14ac:dyDescent="0.25">
      <c r="A54" s="78">
        <v>6</v>
      </c>
      <c r="B54" s="78">
        <v>6</v>
      </c>
      <c r="C54" s="78">
        <v>4</v>
      </c>
      <c r="D54" s="78">
        <v>2</v>
      </c>
      <c r="E54" s="78">
        <v>2</v>
      </c>
      <c r="F54" s="78">
        <v>4</v>
      </c>
      <c r="G54" s="78">
        <v>4</v>
      </c>
      <c r="H54" s="78">
        <v>4</v>
      </c>
      <c r="I54" s="78">
        <v>4</v>
      </c>
      <c r="J54" s="78">
        <v>2</v>
      </c>
      <c r="K54" s="78">
        <v>4</v>
      </c>
      <c r="L54" s="78">
        <v>2</v>
      </c>
      <c r="M54" s="78">
        <v>7</v>
      </c>
      <c r="N54" s="78">
        <v>4</v>
      </c>
      <c r="O54" s="78">
        <v>3</v>
      </c>
      <c r="P54" s="78">
        <v>5</v>
      </c>
      <c r="Q54" s="78">
        <v>2</v>
      </c>
      <c r="R54" s="78">
        <v>4</v>
      </c>
      <c r="S54" s="78">
        <v>2</v>
      </c>
      <c r="T54" s="78">
        <v>6</v>
      </c>
      <c r="U54" s="78">
        <v>2</v>
      </c>
      <c r="V54" s="78">
        <v>4</v>
      </c>
      <c r="W54" s="78">
        <v>2</v>
      </c>
      <c r="X54" s="78">
        <v>3</v>
      </c>
      <c r="Y54" s="78">
        <v>4</v>
      </c>
      <c r="Z54" s="78">
        <v>6</v>
      </c>
    </row>
    <row r="55" spans="1:26" ht="15.75" x14ac:dyDescent="0.25">
      <c r="A55" s="78">
        <v>6</v>
      </c>
      <c r="B55" s="78">
        <v>5</v>
      </c>
      <c r="C55" s="78">
        <v>2</v>
      </c>
      <c r="D55" s="78">
        <v>2</v>
      </c>
      <c r="E55" s="78">
        <v>3</v>
      </c>
      <c r="F55" s="78">
        <v>5</v>
      </c>
      <c r="G55" s="78">
        <v>4</v>
      </c>
      <c r="H55" s="78">
        <v>5</v>
      </c>
      <c r="I55" s="78">
        <v>2</v>
      </c>
      <c r="J55" s="78">
        <v>3</v>
      </c>
      <c r="K55" s="78">
        <v>4</v>
      </c>
      <c r="L55" s="78">
        <v>2</v>
      </c>
      <c r="M55" s="78">
        <v>5</v>
      </c>
      <c r="N55" s="78">
        <v>5</v>
      </c>
      <c r="O55" s="78">
        <v>3</v>
      </c>
      <c r="P55" s="78">
        <v>5</v>
      </c>
      <c r="Q55" s="78">
        <v>2</v>
      </c>
      <c r="R55" s="78">
        <v>3</v>
      </c>
      <c r="S55" s="78">
        <v>2</v>
      </c>
      <c r="T55" s="78">
        <v>6</v>
      </c>
      <c r="U55" s="78">
        <v>2</v>
      </c>
      <c r="V55" s="78">
        <v>6</v>
      </c>
      <c r="W55" s="78">
        <v>2</v>
      </c>
      <c r="X55" s="78">
        <v>3</v>
      </c>
      <c r="Y55" s="78">
        <v>3</v>
      </c>
      <c r="Z55" s="78">
        <v>5</v>
      </c>
    </row>
    <row r="56" spans="1:26" ht="15.75" x14ac:dyDescent="0.25">
      <c r="A56" s="78">
        <v>4</v>
      </c>
      <c r="B56" s="78">
        <v>4</v>
      </c>
      <c r="C56" s="78">
        <v>3</v>
      </c>
      <c r="D56" s="78">
        <v>3</v>
      </c>
      <c r="E56" s="78">
        <v>2</v>
      </c>
      <c r="F56" s="78">
        <v>3</v>
      </c>
      <c r="G56" s="78">
        <v>6</v>
      </c>
      <c r="H56" s="78">
        <v>3</v>
      </c>
      <c r="I56" s="78">
        <v>4</v>
      </c>
      <c r="J56" s="78">
        <v>2</v>
      </c>
      <c r="K56" s="78">
        <v>4</v>
      </c>
      <c r="L56" s="78">
        <v>3</v>
      </c>
      <c r="M56" s="78">
        <v>5</v>
      </c>
      <c r="N56" s="78">
        <v>3</v>
      </c>
      <c r="O56" s="78">
        <v>4</v>
      </c>
      <c r="P56" s="78">
        <v>4</v>
      </c>
      <c r="Q56" s="78">
        <v>4</v>
      </c>
      <c r="R56" s="78">
        <v>4</v>
      </c>
      <c r="S56" s="78">
        <v>2</v>
      </c>
      <c r="T56" s="78">
        <v>5</v>
      </c>
      <c r="U56" s="78">
        <v>4</v>
      </c>
      <c r="V56" s="78">
        <v>6</v>
      </c>
      <c r="W56" s="78">
        <v>3</v>
      </c>
      <c r="X56" s="78">
        <v>4</v>
      </c>
      <c r="Y56" s="78">
        <v>3</v>
      </c>
      <c r="Z56" s="78">
        <v>4</v>
      </c>
    </row>
    <row r="57" spans="1:26" ht="15.75" x14ac:dyDescent="0.25">
      <c r="A57" s="78">
        <v>6</v>
      </c>
      <c r="B57" s="78">
        <v>5</v>
      </c>
      <c r="C57" s="78">
        <v>4</v>
      </c>
      <c r="D57" s="78">
        <v>4</v>
      </c>
      <c r="E57" s="78">
        <v>3</v>
      </c>
      <c r="F57" s="78">
        <v>3</v>
      </c>
      <c r="G57" s="78">
        <v>4</v>
      </c>
      <c r="H57" s="78">
        <v>6</v>
      </c>
      <c r="I57" s="78">
        <v>3</v>
      </c>
      <c r="J57" s="78">
        <v>5</v>
      </c>
      <c r="K57" s="78">
        <v>5</v>
      </c>
      <c r="L57" s="78">
        <v>3</v>
      </c>
      <c r="M57" s="78">
        <v>5</v>
      </c>
      <c r="N57" s="78">
        <v>5</v>
      </c>
      <c r="O57" s="78">
        <v>2</v>
      </c>
      <c r="P57" s="78">
        <v>5</v>
      </c>
      <c r="Q57" s="78">
        <v>4</v>
      </c>
      <c r="R57" s="78">
        <v>3</v>
      </c>
      <c r="S57" s="78">
        <v>3</v>
      </c>
      <c r="T57" s="78">
        <v>6</v>
      </c>
      <c r="U57" s="78">
        <v>4</v>
      </c>
      <c r="V57" s="78">
        <v>5</v>
      </c>
      <c r="W57" s="78">
        <v>3</v>
      </c>
      <c r="X57" s="78">
        <v>3</v>
      </c>
      <c r="Y57" s="78">
        <v>4</v>
      </c>
      <c r="Z57" s="78">
        <v>4</v>
      </c>
    </row>
    <row r="58" spans="1:26" ht="15.75" x14ac:dyDescent="0.25">
      <c r="A58" s="78">
        <v>6</v>
      </c>
      <c r="B58" s="78">
        <v>6</v>
      </c>
      <c r="C58" s="78">
        <v>3</v>
      </c>
      <c r="D58" s="78">
        <v>3</v>
      </c>
      <c r="E58" s="78">
        <v>4</v>
      </c>
      <c r="F58" s="78">
        <v>5</v>
      </c>
      <c r="G58" s="78">
        <v>6</v>
      </c>
      <c r="H58" s="78">
        <v>4</v>
      </c>
      <c r="I58" s="78">
        <v>3</v>
      </c>
      <c r="J58" s="78">
        <v>4</v>
      </c>
      <c r="K58" s="78">
        <v>4</v>
      </c>
      <c r="L58" s="78">
        <v>3</v>
      </c>
      <c r="M58" s="78">
        <v>5</v>
      </c>
      <c r="N58" s="78">
        <v>6</v>
      </c>
      <c r="O58" s="78">
        <v>4</v>
      </c>
      <c r="P58" s="78">
        <v>6</v>
      </c>
      <c r="Q58" s="78">
        <v>2</v>
      </c>
      <c r="R58" s="78">
        <v>2</v>
      </c>
      <c r="S58" s="78">
        <v>2</v>
      </c>
      <c r="T58" s="78">
        <v>6</v>
      </c>
      <c r="U58" s="78">
        <v>4</v>
      </c>
      <c r="V58" s="78">
        <v>6</v>
      </c>
      <c r="W58" s="78">
        <v>2</v>
      </c>
      <c r="X58" s="78">
        <v>2</v>
      </c>
      <c r="Y58" s="78">
        <v>2</v>
      </c>
      <c r="Z58" s="78">
        <v>6</v>
      </c>
    </row>
    <row r="59" spans="1:26" ht="15.75" x14ac:dyDescent="0.25">
      <c r="A59" s="78">
        <v>6</v>
      </c>
      <c r="B59" s="78">
        <v>6</v>
      </c>
      <c r="C59" s="78">
        <v>2</v>
      </c>
      <c r="D59" s="78">
        <v>2</v>
      </c>
      <c r="E59" s="78">
        <v>3</v>
      </c>
      <c r="F59" s="78">
        <v>6</v>
      </c>
      <c r="G59" s="78">
        <v>6</v>
      </c>
      <c r="H59" s="78">
        <v>4</v>
      </c>
      <c r="I59" s="78">
        <v>2</v>
      </c>
      <c r="J59" s="78">
        <v>2</v>
      </c>
      <c r="K59" s="78">
        <v>4</v>
      </c>
      <c r="L59" s="78">
        <v>2</v>
      </c>
      <c r="M59" s="78">
        <v>6</v>
      </c>
      <c r="N59" s="78">
        <v>6</v>
      </c>
      <c r="O59" s="78">
        <v>4</v>
      </c>
      <c r="P59" s="78">
        <v>6</v>
      </c>
      <c r="Q59" s="78">
        <v>4</v>
      </c>
      <c r="R59" s="78">
        <v>2</v>
      </c>
      <c r="S59" s="78">
        <v>2</v>
      </c>
      <c r="T59" s="78">
        <v>6</v>
      </c>
      <c r="U59" s="78">
        <v>3</v>
      </c>
      <c r="V59" s="78">
        <v>6</v>
      </c>
      <c r="W59" s="78">
        <v>2</v>
      </c>
      <c r="X59" s="78">
        <v>2</v>
      </c>
      <c r="Y59" s="78">
        <v>2</v>
      </c>
      <c r="Z59" s="78">
        <v>6</v>
      </c>
    </row>
    <row r="60" spans="1:26" ht="15.75" x14ac:dyDescent="0.25">
      <c r="A60" s="78">
        <v>5</v>
      </c>
      <c r="B60" s="78">
        <v>4</v>
      </c>
      <c r="C60" s="78">
        <v>5</v>
      </c>
      <c r="D60" s="78">
        <v>3</v>
      </c>
      <c r="E60" s="78">
        <v>4</v>
      </c>
      <c r="F60" s="78">
        <v>5</v>
      </c>
      <c r="G60" s="78">
        <v>5</v>
      </c>
      <c r="H60" s="78">
        <v>5</v>
      </c>
      <c r="I60" s="78">
        <v>6</v>
      </c>
      <c r="J60" s="78">
        <v>3</v>
      </c>
      <c r="K60" s="78">
        <v>4</v>
      </c>
      <c r="L60" s="78">
        <v>2</v>
      </c>
      <c r="M60" s="78">
        <v>3</v>
      </c>
      <c r="N60" s="78">
        <v>4</v>
      </c>
      <c r="O60" s="78">
        <v>4</v>
      </c>
      <c r="P60" s="78">
        <v>4</v>
      </c>
      <c r="Q60" s="78">
        <v>4</v>
      </c>
      <c r="R60" s="78">
        <v>2</v>
      </c>
      <c r="S60" s="78">
        <v>3</v>
      </c>
      <c r="T60" s="78">
        <v>6</v>
      </c>
      <c r="U60" s="78">
        <v>4</v>
      </c>
      <c r="V60" s="78">
        <v>5</v>
      </c>
      <c r="W60" s="78">
        <v>2</v>
      </c>
      <c r="X60" s="78">
        <v>2</v>
      </c>
      <c r="Y60" s="78">
        <v>2</v>
      </c>
      <c r="Z60" s="78">
        <v>4</v>
      </c>
    </row>
    <row r="61" spans="1:26" ht="15.75" x14ac:dyDescent="0.25">
      <c r="A61" s="78">
        <v>5</v>
      </c>
      <c r="B61" s="78">
        <v>4</v>
      </c>
      <c r="C61" s="78">
        <v>4</v>
      </c>
      <c r="D61" s="78">
        <v>3</v>
      </c>
      <c r="E61" s="78">
        <v>2</v>
      </c>
      <c r="F61" s="78">
        <v>5</v>
      </c>
      <c r="G61" s="78">
        <v>6</v>
      </c>
      <c r="H61" s="78">
        <v>4</v>
      </c>
      <c r="I61" s="78">
        <v>2</v>
      </c>
      <c r="J61" s="78">
        <v>2</v>
      </c>
      <c r="K61" s="78">
        <v>5</v>
      </c>
      <c r="L61" s="78">
        <v>4</v>
      </c>
      <c r="M61" s="78">
        <v>3</v>
      </c>
      <c r="N61" s="78">
        <v>5</v>
      </c>
      <c r="O61" s="78">
        <v>4</v>
      </c>
      <c r="P61" s="78">
        <v>4</v>
      </c>
      <c r="Q61" s="78">
        <v>3</v>
      </c>
      <c r="R61" s="78">
        <v>4</v>
      </c>
      <c r="S61" s="78">
        <v>4</v>
      </c>
      <c r="T61" s="78">
        <v>4</v>
      </c>
      <c r="U61" s="78">
        <v>5</v>
      </c>
      <c r="V61" s="78">
        <v>4</v>
      </c>
      <c r="W61" s="78">
        <v>3</v>
      </c>
      <c r="X61" s="78">
        <v>5</v>
      </c>
      <c r="Y61" s="78">
        <v>4</v>
      </c>
      <c r="Z61" s="78">
        <v>6</v>
      </c>
    </row>
    <row r="62" spans="1:26" ht="15.75" x14ac:dyDescent="0.25">
      <c r="A62" s="78">
        <v>5</v>
      </c>
      <c r="B62" s="78">
        <v>5</v>
      </c>
      <c r="C62" s="78">
        <v>4</v>
      </c>
      <c r="D62" s="78">
        <v>3</v>
      </c>
      <c r="E62" s="78">
        <v>3</v>
      </c>
      <c r="F62" s="78">
        <v>3</v>
      </c>
      <c r="G62" s="78">
        <v>5</v>
      </c>
      <c r="H62" s="78">
        <v>5</v>
      </c>
      <c r="I62" s="78">
        <v>2</v>
      </c>
      <c r="J62" s="78">
        <v>3</v>
      </c>
      <c r="K62" s="78">
        <v>6</v>
      </c>
      <c r="L62" s="78">
        <v>2</v>
      </c>
      <c r="M62" s="78">
        <v>6</v>
      </c>
      <c r="N62" s="78">
        <v>6</v>
      </c>
      <c r="O62" s="78">
        <v>4</v>
      </c>
      <c r="P62" s="78">
        <v>5</v>
      </c>
      <c r="Q62" s="78">
        <v>2</v>
      </c>
      <c r="R62" s="78">
        <v>3</v>
      </c>
      <c r="S62" s="78">
        <v>2</v>
      </c>
      <c r="T62" s="78">
        <v>6</v>
      </c>
      <c r="U62" s="78">
        <v>2</v>
      </c>
      <c r="V62" s="78">
        <v>4</v>
      </c>
      <c r="W62" s="78">
        <v>5</v>
      </c>
      <c r="X62" s="78">
        <v>4</v>
      </c>
      <c r="Y62" s="78">
        <v>4</v>
      </c>
      <c r="Z62" s="78">
        <v>4</v>
      </c>
    </row>
    <row r="63" spans="1:26" ht="15.75" x14ac:dyDescent="0.25">
      <c r="A63" s="78">
        <v>6</v>
      </c>
      <c r="B63" s="78">
        <v>5</v>
      </c>
      <c r="C63" s="78">
        <v>4</v>
      </c>
      <c r="D63" s="78">
        <v>2</v>
      </c>
      <c r="E63" s="78">
        <v>1</v>
      </c>
      <c r="F63" s="78">
        <v>6</v>
      </c>
      <c r="G63" s="78">
        <v>6</v>
      </c>
      <c r="H63" s="78">
        <v>4</v>
      </c>
      <c r="I63" s="78">
        <v>3</v>
      </c>
      <c r="J63" s="78">
        <v>2</v>
      </c>
      <c r="K63" s="78">
        <v>5</v>
      </c>
      <c r="L63" s="78">
        <v>3</v>
      </c>
      <c r="M63" s="78">
        <v>6</v>
      </c>
      <c r="N63" s="78">
        <v>7</v>
      </c>
      <c r="O63" s="78">
        <v>7</v>
      </c>
      <c r="P63" s="78">
        <v>5</v>
      </c>
      <c r="Q63" s="78">
        <v>2</v>
      </c>
      <c r="R63" s="78">
        <v>4</v>
      </c>
      <c r="S63" s="78">
        <v>3</v>
      </c>
      <c r="T63" s="78">
        <v>6</v>
      </c>
      <c r="U63" s="78">
        <v>2</v>
      </c>
      <c r="V63" s="78">
        <v>6</v>
      </c>
      <c r="W63" s="78">
        <v>2</v>
      </c>
      <c r="X63" s="78">
        <v>4</v>
      </c>
      <c r="Y63" s="78">
        <v>2</v>
      </c>
      <c r="Z63" s="78">
        <v>5</v>
      </c>
    </row>
    <row r="64" spans="1:26" ht="15.75" x14ac:dyDescent="0.25">
      <c r="A64" s="78">
        <v>6</v>
      </c>
      <c r="B64" s="78">
        <v>6</v>
      </c>
      <c r="C64" s="78">
        <v>3</v>
      </c>
      <c r="D64" s="78">
        <v>3</v>
      </c>
      <c r="E64" s="78">
        <v>2</v>
      </c>
      <c r="F64" s="78">
        <v>3</v>
      </c>
      <c r="G64" s="78">
        <v>5</v>
      </c>
      <c r="H64" s="78">
        <v>5</v>
      </c>
      <c r="I64" s="78">
        <v>1</v>
      </c>
      <c r="J64" s="78">
        <v>3</v>
      </c>
      <c r="K64" s="78">
        <v>5</v>
      </c>
      <c r="L64" s="78">
        <v>2</v>
      </c>
      <c r="M64" s="78">
        <v>4</v>
      </c>
      <c r="N64" s="78">
        <v>6</v>
      </c>
      <c r="O64" s="78">
        <v>6</v>
      </c>
      <c r="P64" s="78">
        <v>6</v>
      </c>
      <c r="Q64" s="78">
        <v>1</v>
      </c>
      <c r="R64" s="78">
        <v>2</v>
      </c>
      <c r="S64" s="78">
        <v>2</v>
      </c>
      <c r="T64" s="78">
        <v>6</v>
      </c>
      <c r="U64" s="78">
        <v>4</v>
      </c>
      <c r="V64" s="78">
        <v>6</v>
      </c>
      <c r="W64" s="78">
        <v>2</v>
      </c>
      <c r="X64" s="78">
        <v>2</v>
      </c>
      <c r="Y64" s="78">
        <v>1</v>
      </c>
      <c r="Z64" s="78">
        <v>6</v>
      </c>
    </row>
    <row r="65" spans="1:26" ht="15.75" x14ac:dyDescent="0.25">
      <c r="A65" s="78">
        <v>4</v>
      </c>
      <c r="B65" s="78">
        <v>5</v>
      </c>
      <c r="C65" s="78">
        <v>4</v>
      </c>
      <c r="D65" s="78">
        <v>3</v>
      </c>
      <c r="E65" s="78">
        <v>2</v>
      </c>
      <c r="F65" s="78">
        <v>3</v>
      </c>
      <c r="G65" s="78">
        <v>4</v>
      </c>
      <c r="H65" s="78">
        <v>6</v>
      </c>
      <c r="I65" s="78">
        <v>2</v>
      </c>
      <c r="J65" s="78">
        <v>6</v>
      </c>
      <c r="K65" s="78">
        <v>6</v>
      </c>
      <c r="L65" s="78">
        <v>3</v>
      </c>
      <c r="M65" s="78">
        <v>5</v>
      </c>
      <c r="N65" s="78">
        <v>2</v>
      </c>
      <c r="O65" s="78">
        <v>2</v>
      </c>
      <c r="P65" s="78">
        <v>5</v>
      </c>
      <c r="Q65" s="78">
        <v>2</v>
      </c>
      <c r="R65" s="78">
        <v>5</v>
      </c>
      <c r="S65" s="78">
        <v>5</v>
      </c>
      <c r="T65" s="78">
        <v>6</v>
      </c>
      <c r="U65" s="78">
        <v>4</v>
      </c>
      <c r="V65" s="78">
        <v>5</v>
      </c>
      <c r="W65" s="78">
        <v>2</v>
      </c>
      <c r="X65" s="78">
        <v>4</v>
      </c>
      <c r="Y65" s="78">
        <v>4</v>
      </c>
      <c r="Z65" s="78">
        <v>3</v>
      </c>
    </row>
    <row r="66" spans="1:26" ht="15.75" x14ac:dyDescent="0.25">
      <c r="A66" s="78">
        <v>5</v>
      </c>
      <c r="B66" s="78">
        <v>5</v>
      </c>
      <c r="C66" s="78">
        <v>4</v>
      </c>
      <c r="D66" s="78">
        <v>2</v>
      </c>
      <c r="E66" s="78">
        <v>4</v>
      </c>
      <c r="F66" s="78">
        <v>2</v>
      </c>
      <c r="G66" s="78">
        <v>4</v>
      </c>
      <c r="H66" s="78">
        <v>6</v>
      </c>
      <c r="I66" s="78">
        <v>2</v>
      </c>
      <c r="J66" s="78">
        <v>4</v>
      </c>
      <c r="K66" s="78">
        <v>3</v>
      </c>
      <c r="L66" s="78">
        <v>3</v>
      </c>
      <c r="M66" s="78">
        <v>6</v>
      </c>
      <c r="N66" s="78">
        <v>5</v>
      </c>
      <c r="O66" s="78">
        <v>4</v>
      </c>
      <c r="P66" s="78">
        <v>6</v>
      </c>
      <c r="Q66" s="78">
        <v>2</v>
      </c>
      <c r="R66" s="78">
        <v>3</v>
      </c>
      <c r="S66" s="78">
        <v>2</v>
      </c>
      <c r="T66" s="78">
        <v>6</v>
      </c>
      <c r="U66" s="78">
        <v>2</v>
      </c>
      <c r="V66" s="78">
        <v>6</v>
      </c>
      <c r="W66" s="78">
        <v>3</v>
      </c>
      <c r="X66" s="78">
        <v>3</v>
      </c>
      <c r="Y66" s="78">
        <v>5</v>
      </c>
      <c r="Z66" s="78">
        <v>2</v>
      </c>
    </row>
    <row r="67" spans="1:26" ht="15.75" x14ac:dyDescent="0.25">
      <c r="A67" s="78">
        <v>6</v>
      </c>
      <c r="B67" s="78">
        <v>4</v>
      </c>
      <c r="C67" s="78">
        <v>3</v>
      </c>
      <c r="D67" s="78">
        <v>3</v>
      </c>
      <c r="E67" s="78">
        <v>3</v>
      </c>
      <c r="F67" s="78">
        <v>5</v>
      </c>
      <c r="G67" s="78">
        <v>4</v>
      </c>
      <c r="H67" s="78">
        <v>5</v>
      </c>
      <c r="I67" s="78">
        <v>2</v>
      </c>
      <c r="J67" s="78">
        <v>3</v>
      </c>
      <c r="K67" s="78">
        <v>5</v>
      </c>
      <c r="L67" s="78">
        <v>3</v>
      </c>
      <c r="M67" s="78">
        <v>4</v>
      </c>
      <c r="N67" s="78">
        <v>6</v>
      </c>
      <c r="O67" s="78">
        <v>5</v>
      </c>
      <c r="P67" s="78">
        <v>5</v>
      </c>
      <c r="Q67" s="78">
        <v>3</v>
      </c>
      <c r="R67" s="78">
        <v>4</v>
      </c>
      <c r="S67" s="78">
        <v>3</v>
      </c>
      <c r="T67" s="78">
        <v>6</v>
      </c>
      <c r="U67" s="78">
        <v>3</v>
      </c>
      <c r="V67" s="78">
        <v>5</v>
      </c>
      <c r="W67" s="78">
        <v>3</v>
      </c>
      <c r="X67" s="78">
        <v>3</v>
      </c>
      <c r="Y67" s="78">
        <v>4</v>
      </c>
      <c r="Z67" s="78">
        <v>6</v>
      </c>
    </row>
    <row r="68" spans="1:26" ht="15.75" x14ac:dyDescent="0.25">
      <c r="A68" s="78">
        <v>6</v>
      </c>
      <c r="B68" s="78">
        <v>5</v>
      </c>
      <c r="C68" s="78">
        <v>4</v>
      </c>
      <c r="D68" s="78">
        <v>2</v>
      </c>
      <c r="E68" s="78">
        <v>3</v>
      </c>
      <c r="F68" s="78">
        <v>4</v>
      </c>
      <c r="G68" s="78">
        <v>4</v>
      </c>
      <c r="H68" s="78">
        <v>4</v>
      </c>
      <c r="I68" s="78">
        <v>3</v>
      </c>
      <c r="J68" s="78">
        <v>5</v>
      </c>
      <c r="K68" s="78">
        <v>4</v>
      </c>
      <c r="L68" s="78">
        <v>3</v>
      </c>
      <c r="M68" s="78">
        <v>5</v>
      </c>
      <c r="N68" s="78">
        <v>4</v>
      </c>
      <c r="O68" s="78">
        <v>5</v>
      </c>
      <c r="P68" s="78">
        <v>5</v>
      </c>
      <c r="Q68" s="78">
        <v>3</v>
      </c>
      <c r="R68" s="78">
        <v>4</v>
      </c>
      <c r="S68" s="78">
        <v>4</v>
      </c>
      <c r="T68" s="78">
        <v>4</v>
      </c>
      <c r="U68" s="78">
        <v>4</v>
      </c>
      <c r="V68" s="78">
        <v>5</v>
      </c>
      <c r="W68" s="78">
        <v>3</v>
      </c>
      <c r="X68" s="78">
        <v>3</v>
      </c>
      <c r="Y68" s="78">
        <v>3</v>
      </c>
      <c r="Z68" s="78">
        <v>5</v>
      </c>
    </row>
    <row r="69" spans="1:26" ht="15.75" x14ac:dyDescent="0.25">
      <c r="A69" s="78">
        <v>5</v>
      </c>
      <c r="B69" s="78">
        <v>6</v>
      </c>
      <c r="C69" s="78">
        <v>4</v>
      </c>
      <c r="D69" s="78">
        <v>2</v>
      </c>
      <c r="E69" s="78">
        <v>2</v>
      </c>
      <c r="F69" s="78">
        <v>5</v>
      </c>
      <c r="G69" s="78">
        <v>6</v>
      </c>
      <c r="H69" s="78">
        <v>6</v>
      </c>
      <c r="I69" s="78">
        <v>2</v>
      </c>
      <c r="J69" s="78">
        <v>2</v>
      </c>
      <c r="K69" s="78">
        <v>4</v>
      </c>
      <c r="L69" s="78">
        <v>2</v>
      </c>
      <c r="M69" s="78">
        <v>6</v>
      </c>
      <c r="N69" s="78">
        <v>5</v>
      </c>
      <c r="O69" s="78">
        <v>4</v>
      </c>
      <c r="P69" s="78">
        <v>5</v>
      </c>
      <c r="Q69" s="78">
        <v>2</v>
      </c>
      <c r="R69" s="78">
        <v>3</v>
      </c>
      <c r="S69" s="78">
        <v>4</v>
      </c>
      <c r="T69" s="78">
        <v>6</v>
      </c>
      <c r="U69" s="78">
        <v>2</v>
      </c>
      <c r="V69" s="78">
        <v>5</v>
      </c>
      <c r="W69" s="78">
        <v>2</v>
      </c>
      <c r="X69" s="78">
        <v>3</v>
      </c>
      <c r="Y69" s="78">
        <v>3</v>
      </c>
      <c r="Z69" s="78">
        <v>5</v>
      </c>
    </row>
    <row r="70" spans="1:26" ht="15.75" x14ac:dyDescent="0.25">
      <c r="A70" s="78">
        <v>4</v>
      </c>
      <c r="B70" s="78">
        <v>5</v>
      </c>
      <c r="C70" s="78">
        <v>5</v>
      </c>
      <c r="D70" s="78">
        <v>4</v>
      </c>
      <c r="E70" s="78">
        <v>2</v>
      </c>
      <c r="F70" s="78">
        <v>4</v>
      </c>
      <c r="G70" s="78">
        <v>4</v>
      </c>
      <c r="H70" s="78">
        <v>7</v>
      </c>
      <c r="I70" s="78">
        <v>2</v>
      </c>
      <c r="J70" s="78">
        <v>2</v>
      </c>
      <c r="K70" s="78">
        <v>4</v>
      </c>
      <c r="L70" s="78">
        <v>4</v>
      </c>
      <c r="M70" s="78">
        <v>4</v>
      </c>
      <c r="N70" s="78">
        <v>6</v>
      </c>
      <c r="O70" s="78">
        <v>4</v>
      </c>
      <c r="P70" s="78">
        <v>2</v>
      </c>
      <c r="Q70" s="78">
        <v>4</v>
      </c>
      <c r="R70" s="78">
        <v>4</v>
      </c>
      <c r="S70" s="78">
        <v>3</v>
      </c>
      <c r="T70" s="78">
        <v>2</v>
      </c>
      <c r="U70" s="78">
        <v>6</v>
      </c>
      <c r="V70" s="78">
        <v>3</v>
      </c>
      <c r="W70" s="78">
        <v>3</v>
      </c>
      <c r="X70" s="78">
        <v>3</v>
      </c>
      <c r="Y70" s="78">
        <v>3</v>
      </c>
      <c r="Z70" s="78">
        <v>6</v>
      </c>
    </row>
    <row r="71" spans="1:26" ht="15.75" x14ac:dyDescent="0.25">
      <c r="A71" s="78">
        <v>6</v>
      </c>
      <c r="B71" s="78">
        <v>6</v>
      </c>
      <c r="C71" s="78">
        <v>5</v>
      </c>
      <c r="D71" s="78">
        <v>4</v>
      </c>
      <c r="E71" s="78">
        <v>3</v>
      </c>
      <c r="F71" s="78">
        <v>2</v>
      </c>
      <c r="G71" s="78">
        <v>2</v>
      </c>
      <c r="H71" s="78">
        <v>2</v>
      </c>
      <c r="I71" s="78">
        <v>3</v>
      </c>
      <c r="J71" s="78">
        <v>4</v>
      </c>
      <c r="K71" s="78">
        <v>5</v>
      </c>
      <c r="L71" s="78">
        <v>6</v>
      </c>
      <c r="M71" s="78">
        <v>6</v>
      </c>
      <c r="N71" s="78">
        <v>6</v>
      </c>
      <c r="O71" s="78">
        <v>5</v>
      </c>
      <c r="P71" s="78">
        <v>4</v>
      </c>
      <c r="Q71" s="78">
        <v>3</v>
      </c>
      <c r="R71" s="78">
        <v>2</v>
      </c>
      <c r="S71" s="78">
        <v>2</v>
      </c>
      <c r="T71" s="78">
        <v>2</v>
      </c>
      <c r="U71" s="78">
        <v>3</v>
      </c>
      <c r="V71" s="78">
        <v>4</v>
      </c>
      <c r="W71" s="78">
        <v>5</v>
      </c>
      <c r="X71" s="78">
        <v>6</v>
      </c>
      <c r="Y71" s="78">
        <v>3</v>
      </c>
      <c r="Z71" s="78">
        <v>6</v>
      </c>
    </row>
    <row r="72" spans="1:26" ht="15.75" x14ac:dyDescent="0.25">
      <c r="A72" s="78">
        <v>6</v>
      </c>
      <c r="B72" s="78">
        <v>6</v>
      </c>
      <c r="C72" s="78">
        <v>3</v>
      </c>
      <c r="D72" s="78">
        <v>2</v>
      </c>
      <c r="E72" s="78">
        <v>3</v>
      </c>
      <c r="F72" s="78">
        <v>5</v>
      </c>
      <c r="G72" s="78">
        <v>6</v>
      </c>
      <c r="H72" s="78">
        <v>2</v>
      </c>
      <c r="I72" s="78">
        <v>2</v>
      </c>
      <c r="J72" s="78">
        <v>1</v>
      </c>
      <c r="K72" s="78">
        <v>6</v>
      </c>
      <c r="L72" s="78">
        <v>2</v>
      </c>
      <c r="M72" s="78">
        <v>7</v>
      </c>
      <c r="N72" s="78">
        <v>7</v>
      </c>
      <c r="O72" s="78">
        <v>6</v>
      </c>
      <c r="P72" s="78">
        <v>6</v>
      </c>
      <c r="Q72" s="78">
        <v>1</v>
      </c>
      <c r="R72" s="78">
        <v>2</v>
      </c>
      <c r="S72" s="78">
        <v>3</v>
      </c>
      <c r="T72" s="78">
        <v>6</v>
      </c>
      <c r="U72" s="78">
        <v>2</v>
      </c>
      <c r="V72" s="78">
        <v>6</v>
      </c>
      <c r="W72" s="78">
        <v>2</v>
      </c>
      <c r="X72" s="78">
        <v>2</v>
      </c>
      <c r="Y72" s="78">
        <v>3</v>
      </c>
      <c r="Z72" s="78">
        <v>6</v>
      </c>
    </row>
    <row r="73" spans="1:26" ht="15.75" x14ac:dyDescent="0.25">
      <c r="A73" s="78">
        <v>5</v>
      </c>
      <c r="B73" s="78">
        <v>4</v>
      </c>
      <c r="C73" s="78">
        <v>4</v>
      </c>
      <c r="D73" s="78">
        <v>2</v>
      </c>
      <c r="E73" s="78">
        <v>2</v>
      </c>
      <c r="F73" s="78">
        <v>5</v>
      </c>
      <c r="G73" s="78">
        <v>6</v>
      </c>
      <c r="H73" s="78">
        <v>5</v>
      </c>
      <c r="I73" s="78">
        <v>3</v>
      </c>
      <c r="J73" s="78">
        <v>4</v>
      </c>
      <c r="K73" s="78">
        <v>4</v>
      </c>
      <c r="L73" s="78">
        <v>1</v>
      </c>
      <c r="M73" s="78">
        <v>5</v>
      </c>
      <c r="N73" s="78">
        <v>6</v>
      </c>
      <c r="O73" s="78">
        <v>3</v>
      </c>
      <c r="P73" s="78">
        <v>5</v>
      </c>
      <c r="Q73" s="78">
        <v>4</v>
      </c>
      <c r="R73" s="78">
        <v>2</v>
      </c>
      <c r="S73" s="78">
        <v>3</v>
      </c>
      <c r="T73" s="78">
        <v>5</v>
      </c>
      <c r="U73" s="78">
        <v>4</v>
      </c>
      <c r="V73" s="78">
        <v>5</v>
      </c>
      <c r="W73" s="78">
        <v>2</v>
      </c>
      <c r="X73" s="78">
        <v>2</v>
      </c>
      <c r="Y73" s="78">
        <v>2</v>
      </c>
      <c r="Z73" s="78">
        <v>5</v>
      </c>
    </row>
    <row r="74" spans="1:26" ht="15.75" x14ac:dyDescent="0.25">
      <c r="A74" s="78">
        <v>6</v>
      </c>
      <c r="B74" s="78">
        <v>5</v>
      </c>
      <c r="C74" s="78">
        <v>6</v>
      </c>
      <c r="D74" s="78">
        <v>5</v>
      </c>
      <c r="E74" s="78">
        <v>3</v>
      </c>
      <c r="F74" s="78">
        <v>4</v>
      </c>
      <c r="G74" s="78">
        <v>4</v>
      </c>
      <c r="H74" s="78">
        <v>4</v>
      </c>
      <c r="I74" s="78">
        <v>5</v>
      </c>
      <c r="J74" s="78">
        <v>4</v>
      </c>
      <c r="K74" s="78">
        <v>4</v>
      </c>
      <c r="L74" s="78">
        <v>3</v>
      </c>
      <c r="M74" s="78">
        <v>5</v>
      </c>
      <c r="N74" s="78">
        <v>6</v>
      </c>
      <c r="O74" s="78">
        <v>3</v>
      </c>
      <c r="P74" s="78">
        <v>6</v>
      </c>
      <c r="Q74" s="78">
        <v>2</v>
      </c>
      <c r="R74" s="78">
        <v>3</v>
      </c>
      <c r="S74" s="78">
        <v>4</v>
      </c>
      <c r="T74" s="78">
        <v>5</v>
      </c>
      <c r="U74" s="78">
        <v>2</v>
      </c>
      <c r="V74" s="78">
        <v>5</v>
      </c>
      <c r="W74" s="78">
        <v>3</v>
      </c>
      <c r="X74" s="78">
        <v>5</v>
      </c>
      <c r="Y74" s="78">
        <v>3</v>
      </c>
      <c r="Z74" s="78">
        <v>5</v>
      </c>
    </row>
    <row r="75" spans="1:26" ht="15.75" x14ac:dyDescent="0.25">
      <c r="A75" s="78">
        <v>6</v>
      </c>
      <c r="B75" s="78">
        <v>5</v>
      </c>
      <c r="C75" s="78">
        <v>6</v>
      </c>
      <c r="D75" s="78">
        <v>3</v>
      </c>
      <c r="E75" s="78">
        <v>5</v>
      </c>
      <c r="F75" s="78">
        <v>4</v>
      </c>
      <c r="G75" s="78">
        <v>4</v>
      </c>
      <c r="H75" s="78">
        <v>5</v>
      </c>
      <c r="I75" s="78">
        <v>3</v>
      </c>
      <c r="J75" s="78">
        <v>4</v>
      </c>
      <c r="K75" s="78">
        <v>4</v>
      </c>
      <c r="L75" s="78">
        <v>4</v>
      </c>
      <c r="M75" s="78">
        <v>6</v>
      </c>
      <c r="N75" s="78">
        <v>6</v>
      </c>
      <c r="O75" s="78">
        <v>4</v>
      </c>
      <c r="P75" s="78">
        <v>4</v>
      </c>
      <c r="Q75" s="78">
        <v>3</v>
      </c>
      <c r="R75" s="78">
        <v>3</v>
      </c>
      <c r="S75" s="78">
        <v>3</v>
      </c>
      <c r="T75" s="78">
        <v>4</v>
      </c>
      <c r="U75" s="78">
        <v>3</v>
      </c>
      <c r="V75" s="78">
        <v>5</v>
      </c>
      <c r="W75" s="78">
        <v>4</v>
      </c>
      <c r="X75" s="78">
        <v>3</v>
      </c>
      <c r="Y75" s="78">
        <v>3</v>
      </c>
      <c r="Z75" s="78">
        <v>4</v>
      </c>
    </row>
    <row r="76" spans="1:26" ht="15.75" x14ac:dyDescent="0.25">
      <c r="A76" s="78">
        <v>5</v>
      </c>
      <c r="B76" s="78">
        <v>6</v>
      </c>
      <c r="C76" s="78">
        <v>5</v>
      </c>
      <c r="D76" s="78">
        <v>6</v>
      </c>
      <c r="E76" s="78">
        <v>6</v>
      </c>
      <c r="F76" s="78">
        <v>2</v>
      </c>
      <c r="G76" s="78">
        <v>2</v>
      </c>
      <c r="H76" s="78">
        <v>2</v>
      </c>
      <c r="I76" s="78">
        <v>4</v>
      </c>
      <c r="J76" s="78">
        <v>4</v>
      </c>
      <c r="K76" s="78">
        <v>2</v>
      </c>
      <c r="L76" s="78">
        <v>6</v>
      </c>
      <c r="M76" s="78">
        <v>2</v>
      </c>
      <c r="N76" s="78">
        <v>2</v>
      </c>
      <c r="O76" s="78">
        <v>2</v>
      </c>
      <c r="P76" s="78">
        <v>2</v>
      </c>
      <c r="Q76" s="78">
        <v>6</v>
      </c>
      <c r="R76" s="78">
        <v>5</v>
      </c>
      <c r="S76" s="78">
        <v>5</v>
      </c>
      <c r="T76" s="78">
        <v>2</v>
      </c>
      <c r="U76" s="78">
        <v>4</v>
      </c>
      <c r="V76" s="78">
        <v>2</v>
      </c>
      <c r="W76" s="78">
        <v>4</v>
      </c>
      <c r="X76" s="78">
        <v>5</v>
      </c>
      <c r="Y76" s="78">
        <v>5</v>
      </c>
      <c r="Z76" s="78">
        <v>6</v>
      </c>
    </row>
    <row r="77" spans="1:26" ht="15.75" x14ac:dyDescent="0.25">
      <c r="A77" s="78">
        <v>6</v>
      </c>
      <c r="B77" s="78">
        <v>6</v>
      </c>
      <c r="C77" s="78">
        <v>2</v>
      </c>
      <c r="D77" s="78">
        <v>2</v>
      </c>
      <c r="E77" s="78">
        <v>3</v>
      </c>
      <c r="F77" s="78">
        <v>4</v>
      </c>
      <c r="G77" s="78">
        <v>5</v>
      </c>
      <c r="H77" s="78">
        <v>5</v>
      </c>
      <c r="I77" s="78">
        <v>2</v>
      </c>
      <c r="J77" s="78">
        <v>2</v>
      </c>
      <c r="K77" s="78">
        <v>4</v>
      </c>
      <c r="L77" s="78">
        <v>2</v>
      </c>
      <c r="M77" s="78">
        <v>6</v>
      </c>
      <c r="N77" s="78">
        <v>7</v>
      </c>
      <c r="O77" s="78">
        <v>5</v>
      </c>
      <c r="P77" s="78">
        <v>5</v>
      </c>
      <c r="Q77" s="78">
        <v>2</v>
      </c>
      <c r="R77" s="78">
        <v>3</v>
      </c>
      <c r="S77" s="78">
        <v>2</v>
      </c>
      <c r="T77" s="78">
        <v>5</v>
      </c>
      <c r="U77" s="78">
        <v>3</v>
      </c>
      <c r="V77" s="78">
        <v>6</v>
      </c>
      <c r="W77" s="78">
        <v>2</v>
      </c>
      <c r="X77" s="78">
        <v>2</v>
      </c>
      <c r="Y77" s="78">
        <v>2</v>
      </c>
      <c r="Z77" s="78">
        <v>6</v>
      </c>
    </row>
    <row r="78" spans="1:26" ht="15.75" x14ac:dyDescent="0.25">
      <c r="A78" s="78">
        <v>4</v>
      </c>
      <c r="B78" s="78">
        <v>5</v>
      </c>
      <c r="C78" s="78">
        <v>3</v>
      </c>
      <c r="D78" s="78">
        <v>4</v>
      </c>
      <c r="E78" s="78">
        <v>4</v>
      </c>
      <c r="F78" s="78">
        <v>3</v>
      </c>
      <c r="G78" s="78">
        <v>4</v>
      </c>
      <c r="H78" s="78">
        <v>5</v>
      </c>
      <c r="I78" s="78">
        <v>3</v>
      </c>
      <c r="J78" s="78">
        <v>3</v>
      </c>
      <c r="K78" s="78">
        <v>4</v>
      </c>
      <c r="L78" s="78">
        <v>3</v>
      </c>
      <c r="M78" s="78">
        <v>4</v>
      </c>
      <c r="N78" s="78">
        <v>4</v>
      </c>
      <c r="O78" s="78">
        <v>3</v>
      </c>
      <c r="P78" s="78">
        <v>3</v>
      </c>
      <c r="Q78" s="78">
        <v>5</v>
      </c>
      <c r="R78" s="78">
        <v>4</v>
      </c>
      <c r="S78" s="78">
        <v>4</v>
      </c>
      <c r="T78" s="78">
        <v>3</v>
      </c>
      <c r="U78" s="78">
        <v>3</v>
      </c>
      <c r="V78" s="78">
        <v>4</v>
      </c>
      <c r="W78" s="78">
        <v>4</v>
      </c>
      <c r="X78" s="78">
        <v>4</v>
      </c>
      <c r="Y78" s="78">
        <v>3</v>
      </c>
      <c r="Z78" s="78">
        <v>4</v>
      </c>
    </row>
    <row r="79" spans="1:26" ht="15.75" x14ac:dyDescent="0.25">
      <c r="A79" s="78">
        <v>7</v>
      </c>
      <c r="B79" s="78">
        <v>7</v>
      </c>
      <c r="C79" s="78">
        <v>5</v>
      </c>
      <c r="D79" s="78">
        <v>1</v>
      </c>
      <c r="E79" s="78">
        <v>1</v>
      </c>
      <c r="F79" s="78">
        <v>5</v>
      </c>
      <c r="G79" s="78">
        <v>6</v>
      </c>
      <c r="H79" s="78">
        <v>4</v>
      </c>
      <c r="I79" s="78">
        <v>2</v>
      </c>
      <c r="J79" s="78">
        <v>2</v>
      </c>
      <c r="K79" s="78">
        <v>7</v>
      </c>
      <c r="L79" s="78">
        <v>1</v>
      </c>
      <c r="M79" s="78">
        <v>6</v>
      </c>
      <c r="N79" s="78">
        <v>7</v>
      </c>
      <c r="O79" s="78">
        <v>7</v>
      </c>
      <c r="P79" s="78">
        <v>7</v>
      </c>
      <c r="Q79" s="78">
        <v>3</v>
      </c>
      <c r="R79" s="78">
        <v>2</v>
      </c>
      <c r="S79" s="78">
        <v>2</v>
      </c>
      <c r="T79" s="78">
        <v>6</v>
      </c>
      <c r="U79" s="78">
        <v>2</v>
      </c>
      <c r="V79" s="78">
        <v>7</v>
      </c>
      <c r="W79" s="78">
        <v>1</v>
      </c>
      <c r="X79" s="78">
        <v>1</v>
      </c>
      <c r="Y79" s="78">
        <v>1</v>
      </c>
      <c r="Z79" s="78">
        <v>7</v>
      </c>
    </row>
    <row r="80" spans="1:26" ht="15.75" x14ac:dyDescent="0.25">
      <c r="A80" s="78">
        <v>6</v>
      </c>
      <c r="B80" s="78">
        <v>5</v>
      </c>
      <c r="C80" s="78">
        <v>3</v>
      </c>
      <c r="D80" s="78">
        <v>4</v>
      </c>
      <c r="E80" s="78">
        <v>3</v>
      </c>
      <c r="F80" s="78">
        <v>6</v>
      </c>
      <c r="G80" s="78">
        <v>6</v>
      </c>
      <c r="H80" s="78">
        <v>6</v>
      </c>
      <c r="I80" s="78">
        <v>3</v>
      </c>
      <c r="J80" s="78">
        <v>3</v>
      </c>
      <c r="K80" s="78">
        <v>5</v>
      </c>
      <c r="L80" s="78">
        <v>3</v>
      </c>
      <c r="M80" s="78">
        <v>4</v>
      </c>
      <c r="N80" s="78">
        <v>4</v>
      </c>
      <c r="O80" s="78">
        <v>5</v>
      </c>
      <c r="P80" s="78">
        <v>5</v>
      </c>
      <c r="Q80" s="78">
        <v>3</v>
      </c>
      <c r="R80" s="78">
        <v>3</v>
      </c>
      <c r="S80" s="78">
        <v>3</v>
      </c>
      <c r="T80" s="78">
        <v>5</v>
      </c>
      <c r="U80" s="78">
        <v>4</v>
      </c>
      <c r="V80" s="78">
        <v>5</v>
      </c>
      <c r="W80" s="78">
        <v>4</v>
      </c>
      <c r="X80" s="78">
        <v>4</v>
      </c>
      <c r="Y80" s="78">
        <v>4</v>
      </c>
      <c r="Z80" s="78">
        <v>4</v>
      </c>
    </row>
    <row r="81" spans="1:26" ht="15.75" x14ac:dyDescent="0.25">
      <c r="A81" s="78">
        <v>4</v>
      </c>
      <c r="B81" s="78">
        <v>5</v>
      </c>
      <c r="C81" s="78">
        <v>3</v>
      </c>
      <c r="D81" s="78">
        <v>3</v>
      </c>
      <c r="E81" s="78">
        <v>2</v>
      </c>
      <c r="F81" s="78">
        <v>5</v>
      </c>
      <c r="G81" s="78">
        <v>5</v>
      </c>
      <c r="H81" s="78">
        <v>4</v>
      </c>
      <c r="I81" s="78">
        <v>5</v>
      </c>
      <c r="J81" s="78">
        <v>4</v>
      </c>
      <c r="K81" s="78">
        <v>5</v>
      </c>
      <c r="L81" s="78">
        <v>2</v>
      </c>
      <c r="M81" s="78">
        <v>5</v>
      </c>
      <c r="N81" s="78">
        <v>4</v>
      </c>
      <c r="O81" s="78">
        <v>5</v>
      </c>
      <c r="P81" s="78">
        <v>4</v>
      </c>
      <c r="Q81" s="78">
        <v>2</v>
      </c>
      <c r="R81" s="78">
        <v>3</v>
      </c>
      <c r="S81" s="78">
        <v>2</v>
      </c>
      <c r="T81" s="78">
        <v>4</v>
      </c>
      <c r="U81" s="78">
        <v>2</v>
      </c>
      <c r="V81" s="78">
        <v>4</v>
      </c>
      <c r="W81" s="78">
        <v>3</v>
      </c>
      <c r="X81" s="78">
        <v>2</v>
      </c>
      <c r="Y81" s="78">
        <v>3</v>
      </c>
      <c r="Z81" s="78">
        <v>5</v>
      </c>
    </row>
    <row r="82" spans="1:26" ht="15.75" x14ac:dyDescent="0.25">
      <c r="A82" s="78">
        <v>4</v>
      </c>
      <c r="B82" s="78">
        <v>5</v>
      </c>
      <c r="C82" s="78">
        <v>5</v>
      </c>
      <c r="D82" s="78">
        <v>3</v>
      </c>
      <c r="E82" s="78">
        <v>2</v>
      </c>
      <c r="F82" s="78">
        <v>3</v>
      </c>
      <c r="G82" s="78">
        <v>6</v>
      </c>
      <c r="H82" s="78">
        <v>5</v>
      </c>
      <c r="I82" s="78">
        <v>3</v>
      </c>
      <c r="J82" s="78">
        <v>6</v>
      </c>
      <c r="K82" s="78">
        <v>4</v>
      </c>
      <c r="L82" s="78">
        <v>2</v>
      </c>
      <c r="M82" s="78">
        <v>5</v>
      </c>
      <c r="N82" s="78">
        <v>4</v>
      </c>
      <c r="O82" s="78">
        <v>5</v>
      </c>
      <c r="P82" s="78">
        <v>5</v>
      </c>
      <c r="Q82" s="78">
        <v>6</v>
      </c>
      <c r="R82" s="78">
        <v>2</v>
      </c>
      <c r="S82" s="78">
        <v>2</v>
      </c>
      <c r="T82" s="78">
        <v>6</v>
      </c>
      <c r="U82" s="78">
        <v>2</v>
      </c>
      <c r="V82" s="78">
        <v>4</v>
      </c>
      <c r="W82" s="78">
        <v>2</v>
      </c>
      <c r="X82" s="78">
        <v>4</v>
      </c>
      <c r="Y82" s="78">
        <v>4</v>
      </c>
      <c r="Z82" s="78">
        <v>4</v>
      </c>
    </row>
    <row r="83" spans="1:26" ht="15.75" x14ac:dyDescent="0.25">
      <c r="A83" s="78">
        <v>5</v>
      </c>
      <c r="B83" s="78">
        <v>5</v>
      </c>
      <c r="C83" s="78">
        <v>4</v>
      </c>
      <c r="D83" s="78">
        <v>2</v>
      </c>
      <c r="E83" s="78">
        <v>4</v>
      </c>
      <c r="F83" s="78">
        <v>5</v>
      </c>
      <c r="G83" s="78">
        <v>5</v>
      </c>
      <c r="H83" s="78">
        <v>4</v>
      </c>
      <c r="I83" s="78">
        <v>2</v>
      </c>
      <c r="J83" s="78">
        <v>3</v>
      </c>
      <c r="K83" s="78">
        <v>5</v>
      </c>
      <c r="L83" s="78">
        <v>3</v>
      </c>
      <c r="M83" s="78">
        <v>3</v>
      </c>
      <c r="N83" s="78">
        <v>6</v>
      </c>
      <c r="O83" s="78">
        <v>4</v>
      </c>
      <c r="P83" s="78">
        <v>5</v>
      </c>
      <c r="Q83" s="78">
        <v>3</v>
      </c>
      <c r="R83" s="78">
        <v>3</v>
      </c>
      <c r="S83" s="78">
        <v>2</v>
      </c>
      <c r="T83" s="78">
        <v>5</v>
      </c>
      <c r="U83" s="78">
        <v>2</v>
      </c>
      <c r="V83" s="78">
        <v>5</v>
      </c>
      <c r="W83" s="78">
        <v>2</v>
      </c>
      <c r="X83" s="78">
        <v>3</v>
      </c>
      <c r="Y83" s="78">
        <v>3</v>
      </c>
      <c r="Z83" s="78">
        <v>5</v>
      </c>
    </row>
    <row r="84" spans="1:26" ht="15.75" x14ac:dyDescent="0.25">
      <c r="A84" s="78">
        <v>6</v>
      </c>
      <c r="B84" s="78">
        <v>4</v>
      </c>
      <c r="C84" s="78">
        <v>3</v>
      </c>
      <c r="D84" s="78">
        <v>3</v>
      </c>
      <c r="E84" s="78">
        <v>4</v>
      </c>
      <c r="F84" s="78">
        <v>4</v>
      </c>
      <c r="G84" s="78">
        <v>5</v>
      </c>
      <c r="H84" s="78">
        <v>5</v>
      </c>
      <c r="I84" s="78">
        <v>2</v>
      </c>
      <c r="J84" s="78">
        <v>2</v>
      </c>
      <c r="K84" s="78">
        <v>4</v>
      </c>
      <c r="L84" s="78">
        <v>2</v>
      </c>
      <c r="M84" s="78">
        <v>5</v>
      </c>
      <c r="N84" s="78">
        <v>6</v>
      </c>
      <c r="O84" s="78">
        <v>5</v>
      </c>
      <c r="P84" s="78">
        <v>5</v>
      </c>
      <c r="Q84" s="78">
        <v>3</v>
      </c>
      <c r="R84" s="78">
        <v>2</v>
      </c>
      <c r="S84" s="78">
        <v>3</v>
      </c>
      <c r="T84" s="78">
        <v>5</v>
      </c>
      <c r="U84" s="78">
        <v>3</v>
      </c>
      <c r="V84" s="78">
        <v>5</v>
      </c>
      <c r="W84" s="78">
        <v>2</v>
      </c>
      <c r="X84" s="78">
        <v>2</v>
      </c>
      <c r="Y84" s="78">
        <v>4</v>
      </c>
      <c r="Z84" s="78">
        <v>3</v>
      </c>
    </row>
    <row r="85" spans="1:26" ht="15.75" x14ac:dyDescent="0.25">
      <c r="A85" s="78">
        <v>5</v>
      </c>
      <c r="B85" s="78">
        <v>4</v>
      </c>
      <c r="C85" s="78">
        <v>4</v>
      </c>
      <c r="D85" s="78">
        <v>3</v>
      </c>
      <c r="E85" s="78">
        <v>3</v>
      </c>
      <c r="F85" s="78">
        <v>3</v>
      </c>
      <c r="G85" s="78">
        <v>5</v>
      </c>
      <c r="H85" s="78">
        <v>5</v>
      </c>
      <c r="I85" s="78">
        <v>2</v>
      </c>
      <c r="J85" s="78">
        <v>3</v>
      </c>
      <c r="K85" s="78">
        <v>6</v>
      </c>
      <c r="L85" s="78">
        <v>2</v>
      </c>
      <c r="M85" s="78">
        <v>6</v>
      </c>
      <c r="N85" s="78">
        <v>6</v>
      </c>
      <c r="O85" s="78">
        <v>4</v>
      </c>
      <c r="P85" s="78">
        <v>5</v>
      </c>
      <c r="Q85" s="78">
        <v>2</v>
      </c>
      <c r="R85" s="78">
        <v>2</v>
      </c>
      <c r="S85" s="78">
        <v>2</v>
      </c>
      <c r="T85" s="78">
        <v>6</v>
      </c>
      <c r="U85" s="78">
        <v>2</v>
      </c>
      <c r="V85" s="78">
        <v>4</v>
      </c>
      <c r="W85" s="78">
        <v>5</v>
      </c>
      <c r="X85" s="78">
        <v>4</v>
      </c>
      <c r="Y85" s="78">
        <v>4</v>
      </c>
      <c r="Z85" s="78">
        <v>4</v>
      </c>
    </row>
    <row r="86" spans="1:26" ht="15.75" x14ac:dyDescent="0.25">
      <c r="A86" s="78">
        <v>5</v>
      </c>
      <c r="B86" s="78">
        <v>5</v>
      </c>
      <c r="C86" s="78">
        <v>5</v>
      </c>
      <c r="D86" s="78">
        <v>6</v>
      </c>
      <c r="E86" s="78">
        <v>5</v>
      </c>
      <c r="F86" s="78">
        <v>3</v>
      </c>
      <c r="G86" s="78">
        <v>5</v>
      </c>
      <c r="H86" s="78">
        <v>5</v>
      </c>
      <c r="I86" s="78">
        <v>3</v>
      </c>
      <c r="J86" s="78">
        <v>4</v>
      </c>
      <c r="K86" s="78">
        <v>3</v>
      </c>
      <c r="L86" s="78">
        <v>2</v>
      </c>
      <c r="M86" s="78">
        <v>6</v>
      </c>
      <c r="N86" s="78">
        <v>5</v>
      </c>
      <c r="O86" s="78">
        <v>5</v>
      </c>
      <c r="P86" s="78">
        <v>6</v>
      </c>
      <c r="Q86" s="78">
        <v>3</v>
      </c>
      <c r="R86" s="78">
        <v>5</v>
      </c>
      <c r="S86" s="78">
        <v>4</v>
      </c>
      <c r="T86" s="78">
        <v>5</v>
      </c>
      <c r="U86" s="78">
        <v>3</v>
      </c>
      <c r="V86" s="78">
        <v>5</v>
      </c>
      <c r="W86" s="78">
        <v>6</v>
      </c>
      <c r="X86" s="78">
        <v>5</v>
      </c>
      <c r="Y86" s="78">
        <v>3</v>
      </c>
      <c r="Z86" s="78">
        <v>5</v>
      </c>
    </row>
    <row r="87" spans="1:26" ht="15.75" x14ac:dyDescent="0.25">
      <c r="A87" s="78">
        <v>6</v>
      </c>
      <c r="B87" s="78">
        <v>5</v>
      </c>
      <c r="C87" s="78">
        <v>4</v>
      </c>
      <c r="D87" s="78">
        <v>6</v>
      </c>
      <c r="E87" s="78">
        <v>5</v>
      </c>
      <c r="F87" s="78">
        <v>4</v>
      </c>
      <c r="G87" s="78">
        <v>5</v>
      </c>
      <c r="H87" s="78">
        <v>5</v>
      </c>
      <c r="I87" s="78">
        <v>4</v>
      </c>
      <c r="J87" s="78">
        <v>4</v>
      </c>
      <c r="K87" s="78">
        <v>3</v>
      </c>
      <c r="L87" s="78">
        <v>2</v>
      </c>
      <c r="M87" s="78">
        <v>6</v>
      </c>
      <c r="N87" s="78">
        <v>5</v>
      </c>
      <c r="O87" s="78">
        <v>5</v>
      </c>
      <c r="P87" s="78">
        <v>6</v>
      </c>
      <c r="Q87" s="78">
        <v>4</v>
      </c>
      <c r="R87" s="78">
        <v>5</v>
      </c>
      <c r="S87" s="78">
        <v>3</v>
      </c>
      <c r="T87" s="78">
        <v>5</v>
      </c>
      <c r="U87" s="78">
        <v>3</v>
      </c>
      <c r="V87" s="78">
        <v>5</v>
      </c>
      <c r="W87" s="78">
        <v>6</v>
      </c>
      <c r="X87" s="78">
        <v>5</v>
      </c>
      <c r="Y87" s="78">
        <v>3</v>
      </c>
      <c r="Z87" s="78">
        <v>5</v>
      </c>
    </row>
    <row r="88" spans="1:26" ht="15.75" x14ac:dyDescent="0.25">
      <c r="A88" s="78">
        <v>5</v>
      </c>
      <c r="B88" s="78">
        <v>4</v>
      </c>
      <c r="C88" s="78">
        <v>4</v>
      </c>
      <c r="D88" s="78">
        <v>5</v>
      </c>
      <c r="E88" s="78">
        <v>5</v>
      </c>
      <c r="F88" s="78">
        <v>4</v>
      </c>
      <c r="G88" s="78">
        <v>4</v>
      </c>
      <c r="H88" s="78">
        <v>5</v>
      </c>
      <c r="I88" s="78">
        <v>4</v>
      </c>
      <c r="J88" s="78">
        <v>5</v>
      </c>
      <c r="K88" s="78">
        <v>4</v>
      </c>
      <c r="L88" s="78">
        <v>4</v>
      </c>
      <c r="M88" s="78">
        <v>6</v>
      </c>
      <c r="N88" s="78">
        <v>4</v>
      </c>
      <c r="O88" s="78">
        <v>4</v>
      </c>
      <c r="P88" s="78">
        <v>6</v>
      </c>
      <c r="Q88" s="78">
        <v>4</v>
      </c>
      <c r="R88" s="78">
        <v>4</v>
      </c>
      <c r="S88" s="78">
        <v>3</v>
      </c>
      <c r="T88" s="78">
        <v>4</v>
      </c>
      <c r="U88" s="78">
        <v>3</v>
      </c>
      <c r="V88" s="78">
        <v>4</v>
      </c>
      <c r="W88" s="78">
        <v>4</v>
      </c>
      <c r="X88" s="78">
        <v>2</v>
      </c>
      <c r="Y88" s="78">
        <v>2</v>
      </c>
      <c r="Z88" s="78">
        <v>4</v>
      </c>
    </row>
    <row r="89" spans="1:26" ht="15.75" x14ac:dyDescent="0.25">
      <c r="A89" s="78">
        <v>6</v>
      </c>
      <c r="B89" s="78">
        <v>5</v>
      </c>
      <c r="C89" s="78">
        <v>5</v>
      </c>
      <c r="D89" s="78">
        <v>6</v>
      </c>
      <c r="E89" s="78">
        <v>5</v>
      </c>
      <c r="F89" s="78">
        <v>4</v>
      </c>
      <c r="G89" s="78">
        <v>5</v>
      </c>
      <c r="H89" s="78">
        <v>5</v>
      </c>
      <c r="I89" s="78">
        <v>4</v>
      </c>
      <c r="J89" s="78">
        <v>4</v>
      </c>
      <c r="K89" s="78">
        <v>3</v>
      </c>
      <c r="L89" s="78">
        <v>2</v>
      </c>
      <c r="M89" s="78">
        <v>6</v>
      </c>
      <c r="N89" s="78">
        <v>5</v>
      </c>
      <c r="O89" s="78">
        <v>5</v>
      </c>
      <c r="P89" s="78">
        <v>6</v>
      </c>
      <c r="Q89" s="78">
        <v>4</v>
      </c>
      <c r="R89" s="78">
        <v>5</v>
      </c>
      <c r="S89" s="78">
        <v>4</v>
      </c>
      <c r="T89" s="78">
        <v>5</v>
      </c>
      <c r="U89" s="78">
        <v>3</v>
      </c>
      <c r="V89" s="78">
        <v>5</v>
      </c>
      <c r="W89" s="78">
        <v>6</v>
      </c>
      <c r="X89" s="78">
        <v>5</v>
      </c>
      <c r="Y89" s="78">
        <v>3</v>
      </c>
      <c r="Z89" s="78">
        <v>5</v>
      </c>
    </row>
    <row r="90" spans="1:26" ht="15.75" x14ac:dyDescent="0.25">
      <c r="A90" s="78">
        <v>5</v>
      </c>
      <c r="B90" s="78">
        <v>6</v>
      </c>
      <c r="C90" s="78">
        <v>3</v>
      </c>
      <c r="D90" s="78">
        <v>2</v>
      </c>
      <c r="E90" s="78">
        <v>4</v>
      </c>
      <c r="F90" s="78">
        <v>4</v>
      </c>
      <c r="G90" s="78">
        <v>6</v>
      </c>
      <c r="H90" s="78">
        <v>6</v>
      </c>
      <c r="I90" s="78">
        <v>3</v>
      </c>
      <c r="J90" s="78">
        <v>3</v>
      </c>
      <c r="K90" s="78">
        <v>4</v>
      </c>
      <c r="L90" s="78">
        <v>2</v>
      </c>
      <c r="M90" s="78">
        <v>6</v>
      </c>
      <c r="N90" s="78">
        <v>5</v>
      </c>
      <c r="O90" s="78">
        <v>4</v>
      </c>
      <c r="P90" s="78">
        <v>4</v>
      </c>
      <c r="Q90" s="78">
        <v>4</v>
      </c>
      <c r="R90" s="78">
        <v>3</v>
      </c>
      <c r="S90" s="78">
        <v>2</v>
      </c>
      <c r="T90" s="78">
        <v>5</v>
      </c>
      <c r="U90" s="78">
        <v>2</v>
      </c>
      <c r="V90" s="78">
        <v>6</v>
      </c>
      <c r="W90" s="78">
        <v>2</v>
      </c>
      <c r="X90" s="78">
        <v>4</v>
      </c>
      <c r="Y90" s="78">
        <v>3</v>
      </c>
      <c r="Z90" s="78">
        <v>4</v>
      </c>
    </row>
    <row r="91" spans="1:26" ht="15.75" x14ac:dyDescent="0.25">
      <c r="A91" s="78">
        <v>4</v>
      </c>
      <c r="B91" s="78">
        <v>5</v>
      </c>
      <c r="C91" s="78">
        <v>5</v>
      </c>
      <c r="D91" s="78">
        <v>2</v>
      </c>
      <c r="E91" s="78">
        <v>2</v>
      </c>
      <c r="F91" s="78">
        <v>3</v>
      </c>
      <c r="G91" s="78">
        <v>3</v>
      </c>
      <c r="H91" s="78">
        <v>5</v>
      </c>
      <c r="I91" s="78">
        <v>3</v>
      </c>
      <c r="J91" s="78">
        <v>5</v>
      </c>
      <c r="K91" s="78">
        <v>6</v>
      </c>
      <c r="L91" s="78">
        <v>3</v>
      </c>
      <c r="M91" s="78">
        <v>4</v>
      </c>
      <c r="N91" s="78">
        <v>3</v>
      </c>
      <c r="O91" s="78">
        <v>4</v>
      </c>
      <c r="P91" s="78">
        <v>6</v>
      </c>
      <c r="Q91" s="78">
        <v>4</v>
      </c>
      <c r="R91" s="78">
        <v>4</v>
      </c>
      <c r="S91" s="78">
        <v>5</v>
      </c>
      <c r="T91" s="78">
        <v>6</v>
      </c>
      <c r="U91" s="78">
        <v>4</v>
      </c>
      <c r="V91" s="78">
        <v>6</v>
      </c>
      <c r="W91" s="78">
        <v>3</v>
      </c>
      <c r="X91" s="78">
        <v>5</v>
      </c>
      <c r="Y91" s="78">
        <v>5</v>
      </c>
      <c r="Z91" s="78">
        <v>4</v>
      </c>
    </row>
    <row r="92" spans="1:26" ht="15.75" x14ac:dyDescent="0.25">
      <c r="A92" s="78">
        <v>4</v>
      </c>
      <c r="B92" s="78">
        <v>5</v>
      </c>
      <c r="C92" s="78">
        <v>4</v>
      </c>
      <c r="D92" s="78">
        <v>3</v>
      </c>
      <c r="E92" s="78">
        <v>3</v>
      </c>
      <c r="F92" s="78">
        <v>4</v>
      </c>
      <c r="G92" s="78">
        <v>4</v>
      </c>
      <c r="H92" s="78">
        <v>5</v>
      </c>
      <c r="I92" s="78">
        <v>3</v>
      </c>
      <c r="J92" s="78">
        <v>4</v>
      </c>
      <c r="K92" s="78">
        <v>5</v>
      </c>
      <c r="L92" s="78">
        <v>3</v>
      </c>
      <c r="M92" s="78">
        <v>4</v>
      </c>
      <c r="N92" s="78">
        <v>5</v>
      </c>
      <c r="O92" s="78">
        <v>4</v>
      </c>
      <c r="P92" s="78">
        <v>5</v>
      </c>
      <c r="Q92" s="78">
        <v>3</v>
      </c>
      <c r="R92" s="78">
        <v>4</v>
      </c>
      <c r="S92" s="78">
        <v>1</v>
      </c>
      <c r="T92" s="78">
        <v>5</v>
      </c>
      <c r="U92" s="78">
        <v>4</v>
      </c>
      <c r="V92" s="78">
        <v>5</v>
      </c>
      <c r="W92" s="78">
        <v>3</v>
      </c>
      <c r="X92" s="78">
        <v>4</v>
      </c>
      <c r="Y92" s="78">
        <v>4</v>
      </c>
      <c r="Z92" s="78">
        <v>4</v>
      </c>
    </row>
    <row r="93" spans="1:26" ht="15.75" x14ac:dyDescent="0.25">
      <c r="A93" s="78">
        <v>6</v>
      </c>
      <c r="B93" s="78">
        <v>6</v>
      </c>
      <c r="C93" s="78">
        <v>2</v>
      </c>
      <c r="D93" s="78">
        <v>2</v>
      </c>
      <c r="E93" s="78">
        <v>2</v>
      </c>
      <c r="F93" s="78">
        <v>5</v>
      </c>
      <c r="G93" s="78">
        <v>5</v>
      </c>
      <c r="H93" s="78">
        <v>6</v>
      </c>
      <c r="I93" s="78">
        <v>2</v>
      </c>
      <c r="J93" s="78">
        <v>2</v>
      </c>
      <c r="K93" s="78">
        <v>6</v>
      </c>
      <c r="L93" s="78">
        <v>2</v>
      </c>
      <c r="M93" s="78">
        <v>6</v>
      </c>
      <c r="N93" s="78">
        <v>6</v>
      </c>
      <c r="O93" s="78">
        <v>2</v>
      </c>
      <c r="P93" s="78">
        <v>6</v>
      </c>
      <c r="Q93" s="78">
        <v>3</v>
      </c>
      <c r="R93" s="78">
        <v>3</v>
      </c>
      <c r="S93" s="78">
        <v>2</v>
      </c>
      <c r="T93" s="78">
        <v>6</v>
      </c>
      <c r="U93" s="78">
        <v>3</v>
      </c>
      <c r="V93" s="78">
        <v>6</v>
      </c>
      <c r="W93" s="78">
        <v>2</v>
      </c>
      <c r="X93" s="78">
        <v>2</v>
      </c>
      <c r="Y93" s="78">
        <v>2</v>
      </c>
      <c r="Z93" s="78">
        <v>6</v>
      </c>
    </row>
    <row r="94" spans="1:26" ht="15.75" x14ac:dyDescent="0.25">
      <c r="A94" s="78">
        <v>5</v>
      </c>
      <c r="B94" s="78">
        <v>6</v>
      </c>
      <c r="C94" s="78">
        <v>4</v>
      </c>
      <c r="D94" s="78">
        <v>4</v>
      </c>
      <c r="E94" s="78">
        <v>2</v>
      </c>
      <c r="F94" s="78">
        <v>2</v>
      </c>
      <c r="G94" s="78">
        <v>5</v>
      </c>
      <c r="H94" s="78">
        <v>6</v>
      </c>
      <c r="I94" s="78">
        <v>6</v>
      </c>
      <c r="J94" s="78">
        <v>3</v>
      </c>
      <c r="K94" s="78">
        <v>3</v>
      </c>
      <c r="L94" s="78">
        <v>6</v>
      </c>
      <c r="M94" s="78">
        <v>2</v>
      </c>
      <c r="N94" s="78">
        <v>6</v>
      </c>
      <c r="O94" s="78">
        <v>3</v>
      </c>
      <c r="P94" s="78">
        <v>2</v>
      </c>
      <c r="Q94" s="78">
        <v>5</v>
      </c>
      <c r="R94" s="78">
        <v>2</v>
      </c>
      <c r="S94" s="78">
        <v>2</v>
      </c>
      <c r="T94" s="78">
        <v>2</v>
      </c>
      <c r="U94" s="78">
        <v>6</v>
      </c>
      <c r="V94" s="78">
        <v>3</v>
      </c>
      <c r="W94" s="78">
        <v>3</v>
      </c>
      <c r="X94" s="78">
        <v>2</v>
      </c>
      <c r="Y94" s="78">
        <v>3</v>
      </c>
      <c r="Z94" s="78">
        <v>5</v>
      </c>
    </row>
    <row r="95" spans="1:26" ht="15.75" x14ac:dyDescent="0.25">
      <c r="A95" s="78">
        <v>6</v>
      </c>
      <c r="B95" s="78">
        <v>6</v>
      </c>
      <c r="C95" s="78">
        <v>4</v>
      </c>
      <c r="D95" s="78">
        <v>2</v>
      </c>
      <c r="E95" s="78">
        <v>2</v>
      </c>
      <c r="F95" s="78">
        <v>3</v>
      </c>
      <c r="G95" s="78">
        <v>5</v>
      </c>
      <c r="H95" s="78">
        <v>4</v>
      </c>
      <c r="I95" s="78">
        <v>4</v>
      </c>
      <c r="J95" s="78">
        <v>6</v>
      </c>
      <c r="K95" s="78">
        <v>6</v>
      </c>
      <c r="L95" s="78">
        <v>3</v>
      </c>
      <c r="M95" s="78">
        <v>3</v>
      </c>
      <c r="N95" s="78">
        <v>6</v>
      </c>
      <c r="O95" s="78">
        <v>5</v>
      </c>
      <c r="P95" s="78">
        <v>4</v>
      </c>
      <c r="Q95" s="78">
        <v>3</v>
      </c>
      <c r="R95" s="78">
        <v>4</v>
      </c>
      <c r="S95" s="78">
        <v>4</v>
      </c>
      <c r="T95" s="78">
        <v>6</v>
      </c>
      <c r="U95" s="78">
        <v>4</v>
      </c>
      <c r="V95" s="78">
        <v>6</v>
      </c>
      <c r="W95" s="78">
        <v>2</v>
      </c>
      <c r="X95" s="78">
        <v>4</v>
      </c>
      <c r="Y95" s="78">
        <v>3</v>
      </c>
      <c r="Z95" s="78">
        <v>5</v>
      </c>
    </row>
    <row r="96" spans="1:26" ht="15.75" x14ac:dyDescent="0.25">
      <c r="A96" s="78">
        <v>5</v>
      </c>
      <c r="B96" s="78">
        <v>4</v>
      </c>
      <c r="C96" s="78">
        <v>4</v>
      </c>
      <c r="D96" s="78">
        <v>2</v>
      </c>
      <c r="E96" s="78">
        <v>3</v>
      </c>
      <c r="F96" s="78">
        <v>3</v>
      </c>
      <c r="G96" s="78">
        <v>5</v>
      </c>
      <c r="H96" s="78">
        <v>5</v>
      </c>
      <c r="I96" s="78">
        <v>2</v>
      </c>
      <c r="J96" s="78">
        <v>3</v>
      </c>
      <c r="K96" s="78">
        <v>6</v>
      </c>
      <c r="L96" s="78">
        <v>2</v>
      </c>
      <c r="M96" s="78">
        <v>6</v>
      </c>
      <c r="N96" s="78">
        <v>6</v>
      </c>
      <c r="O96" s="78">
        <v>4</v>
      </c>
      <c r="P96" s="78">
        <v>4</v>
      </c>
      <c r="Q96" s="78">
        <v>2</v>
      </c>
      <c r="R96" s="78">
        <v>2</v>
      </c>
      <c r="S96" s="78">
        <v>2</v>
      </c>
      <c r="T96" s="78">
        <v>6</v>
      </c>
      <c r="U96" s="78">
        <v>3</v>
      </c>
      <c r="V96" s="78">
        <v>4</v>
      </c>
      <c r="W96" s="78">
        <v>5</v>
      </c>
      <c r="X96" s="78">
        <v>4</v>
      </c>
      <c r="Y96" s="78">
        <v>3</v>
      </c>
      <c r="Z96" s="78">
        <v>4</v>
      </c>
    </row>
    <row r="97" spans="1:26" ht="15.75" x14ac:dyDescent="0.25">
      <c r="A97" s="78">
        <v>6</v>
      </c>
      <c r="B97" s="78">
        <v>4</v>
      </c>
      <c r="C97" s="78">
        <v>3</v>
      </c>
      <c r="D97" s="78">
        <v>3</v>
      </c>
      <c r="E97" s="78">
        <v>3</v>
      </c>
      <c r="F97" s="78">
        <v>4</v>
      </c>
      <c r="G97" s="78">
        <v>5</v>
      </c>
      <c r="H97" s="78">
        <v>4</v>
      </c>
      <c r="I97" s="78">
        <v>2</v>
      </c>
      <c r="J97" s="78">
        <v>2</v>
      </c>
      <c r="K97" s="78">
        <v>4</v>
      </c>
      <c r="L97" s="78">
        <v>2</v>
      </c>
      <c r="M97" s="78">
        <v>5</v>
      </c>
      <c r="N97" s="78">
        <v>6</v>
      </c>
      <c r="O97" s="78">
        <v>5</v>
      </c>
      <c r="P97" s="78">
        <v>4</v>
      </c>
      <c r="Q97" s="78">
        <v>3</v>
      </c>
      <c r="R97" s="78">
        <v>3</v>
      </c>
      <c r="S97" s="78">
        <v>3</v>
      </c>
      <c r="T97" s="78">
        <v>5</v>
      </c>
      <c r="U97" s="78">
        <v>3</v>
      </c>
      <c r="V97" s="78">
        <v>5</v>
      </c>
      <c r="W97" s="78">
        <v>2</v>
      </c>
      <c r="X97" s="78">
        <v>2</v>
      </c>
      <c r="Y97" s="78">
        <v>4</v>
      </c>
      <c r="Z97" s="78">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topLeftCell="I4" workbookViewId="0">
      <selection activeCell="AC1004" sqref="AC1004"/>
    </sheetView>
  </sheetViews>
  <sheetFormatPr defaultColWidth="9.140625" defaultRowHeight="15" x14ac:dyDescent="0.25"/>
  <cols>
    <col min="1" max="26" width="3.7109375" style="2" customWidth="1"/>
    <col min="29" max="34" width="18.7109375" style="2" customWidth="1"/>
  </cols>
  <sheetData>
    <row r="1" spans="1:34" ht="96" customHeight="1" x14ac:dyDescent="0.25">
      <c r="A1" s="62" t="s">
        <v>815</v>
      </c>
      <c r="B1" s="63"/>
      <c r="C1" s="63"/>
      <c r="D1" s="63"/>
      <c r="E1" s="63"/>
      <c r="F1" s="63"/>
      <c r="G1" s="63"/>
      <c r="H1" s="63"/>
      <c r="I1" s="63"/>
      <c r="J1" s="63"/>
      <c r="K1" s="63"/>
      <c r="L1" s="63"/>
      <c r="M1" s="63"/>
      <c r="N1" s="63"/>
      <c r="O1" s="63"/>
      <c r="P1" s="63"/>
      <c r="Q1" s="63"/>
      <c r="R1" s="63"/>
      <c r="S1" s="63"/>
      <c r="T1" s="63"/>
      <c r="U1" s="63"/>
      <c r="V1" s="63"/>
      <c r="W1" s="63"/>
      <c r="X1" s="63"/>
      <c r="Y1" s="63"/>
      <c r="Z1" s="63"/>
      <c r="AC1" s="65"/>
      <c r="AD1" s="66"/>
      <c r="AE1" s="66"/>
      <c r="AF1" s="66"/>
      <c r="AG1" s="66"/>
      <c r="AH1" s="67"/>
    </row>
    <row r="2" spans="1:34" x14ac:dyDescent="0.25">
      <c r="A2" s="64" t="s">
        <v>0</v>
      </c>
      <c r="B2" s="64"/>
      <c r="C2" s="64"/>
      <c r="D2" s="64"/>
      <c r="E2" s="64"/>
      <c r="F2" s="64"/>
      <c r="G2" s="64"/>
      <c r="H2" s="64"/>
      <c r="I2" s="64"/>
      <c r="J2" s="64"/>
      <c r="K2" s="64"/>
      <c r="L2" s="64"/>
      <c r="M2" s="64"/>
      <c r="N2" s="64"/>
      <c r="O2" s="64"/>
      <c r="P2" s="64"/>
      <c r="Q2" s="64"/>
      <c r="R2" s="64"/>
      <c r="S2" s="64"/>
      <c r="T2" s="64"/>
      <c r="U2" s="64"/>
      <c r="V2" s="64"/>
      <c r="W2" s="64"/>
      <c r="X2" s="64"/>
      <c r="Y2" s="64"/>
      <c r="Z2" s="64"/>
      <c r="AC2" s="64" t="s">
        <v>49</v>
      </c>
      <c r="AD2" s="64"/>
      <c r="AE2" s="64"/>
      <c r="AF2" s="64"/>
      <c r="AG2" s="64"/>
      <c r="AH2" s="64"/>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37" t="str">
        <f>VLOOKUP(Read_First!B4,Items!A1:BI50,54,FALSE)</f>
        <v>Attractiveness</v>
      </c>
      <c r="AD3" s="37" t="str">
        <f>VLOOKUP(Read_First!B4,Items!A1:BI50,55,FALSE)</f>
        <v>Perspicuity</v>
      </c>
      <c r="AE3" s="37" t="str">
        <f>VLOOKUP(Read_First!B4,Items!A1:BI50,56,FALSE)</f>
        <v>Efficiency</v>
      </c>
      <c r="AF3" s="37" t="str">
        <f>VLOOKUP(Read_First!B4,Items!A1:BI50,57,FALSE)</f>
        <v>Dependability</v>
      </c>
      <c r="AG3" s="37" t="str">
        <f>VLOOKUP(Read_First!B4,Items!A1:BI50,58,FALSE)</f>
        <v>Stimulation</v>
      </c>
      <c r="AH3" s="37" t="str">
        <f>VLOOKUP(Read_First!B4,Items!A1:BI50,59,FALSE)</f>
        <v>Novelty</v>
      </c>
    </row>
    <row r="4" spans="1:34" x14ac:dyDescent="0.25">
      <c r="A4" s="2">
        <f>IF(Data!A4&gt;0,Data!A4-4,"")</f>
        <v>0</v>
      </c>
      <c r="B4" s="2">
        <f>IF(Data!B4&gt;0,Data!B4-4,"")</f>
        <v>1</v>
      </c>
      <c r="C4" s="2">
        <f>IF(Data!C4&gt;0,4-Data!C4,"")</f>
        <v>2</v>
      </c>
      <c r="D4" s="2">
        <f>IF(Data!D4&gt;0,4-Data!D4,"")</f>
        <v>2</v>
      </c>
      <c r="E4" s="2">
        <f>IF(Data!E4&gt;0,4-Data!E4,"")</f>
        <v>0</v>
      </c>
      <c r="F4" s="2">
        <f>IF(Data!F4&gt;0,Data!F4-4,"")</f>
        <v>-1</v>
      </c>
      <c r="G4" s="2">
        <f>IF(Data!G4&gt;0,Data!G4-4,"")</f>
        <v>1</v>
      </c>
      <c r="H4" s="2">
        <f>IF(Data!H4&gt;0,Data!H4-4,"")</f>
        <v>1</v>
      </c>
      <c r="I4" s="2">
        <f>IF(Data!I4&gt;0,4-Data!I4,"")</f>
        <v>2</v>
      </c>
      <c r="J4" s="2">
        <f>IF(Data!J4&gt;0,4-Data!J4,"")</f>
        <v>2</v>
      </c>
      <c r="K4" s="2">
        <f>IF(Data!K4&gt;0,Data!K4-4,"")</f>
        <v>0</v>
      </c>
      <c r="L4" s="2">
        <f>IF(Data!L4&gt;0,4-Data!L4,"")</f>
        <v>3</v>
      </c>
      <c r="M4" s="2">
        <f>IF(Data!M4&gt;0,Data!M4-4,"")</f>
        <v>2</v>
      </c>
      <c r="N4" s="2">
        <f>IF(Data!N4&gt;0,Data!N4-4,"")</f>
        <v>2</v>
      </c>
      <c r="O4" s="2">
        <f>IF(Data!O4&gt;0,Data!O4-4,"")</f>
        <v>-2</v>
      </c>
      <c r="P4" s="2">
        <f>IF(Data!P4&gt;0,Data!P4-4,"")</f>
        <v>2</v>
      </c>
      <c r="Q4" s="2">
        <f>IF(Data!Q4&gt;0,4-Data!Q4,"")</f>
        <v>3</v>
      </c>
      <c r="R4" s="2">
        <f>IF(Data!R4&gt;0,4-Data!R4,"")</f>
        <v>0</v>
      </c>
      <c r="S4" s="2">
        <f>IF(Data!S4&gt;0,4-Data!S4,"")</f>
        <v>2</v>
      </c>
      <c r="T4" s="2">
        <f>IF(Data!T4&gt;0,Data!T4-4,"")</f>
        <v>2</v>
      </c>
      <c r="U4" s="2">
        <f>IF(Data!U4&gt;0,4-Data!U4,"")</f>
        <v>2</v>
      </c>
      <c r="V4" s="2">
        <f>IF(Data!V4&gt;0,Data!V4-4,"")</f>
        <v>2</v>
      </c>
      <c r="W4" s="2">
        <f>IF(Data!W4&gt;0,4-Data!W4,"")</f>
        <v>2</v>
      </c>
      <c r="X4" s="2">
        <f>IF(Data!X4&gt;0,4-Data!X4,"")</f>
        <v>2</v>
      </c>
      <c r="Y4" s="2">
        <f>IF(Data!Y4&gt;0,4-Data!Y4,"")</f>
        <v>2</v>
      </c>
      <c r="Z4" s="2">
        <f>IF(Data!Z4&gt;0,Data!Z4-4,"")</f>
        <v>2</v>
      </c>
      <c r="AC4" s="9">
        <f t="shared" ref="AC4:AC68" si="0">IF(COUNT(A4,L4,N4,P4,X4,Y4)&gt;0,AVERAGE(A4,L4,N4,P4,X4,Y4),"")</f>
        <v>1.8333333333333333</v>
      </c>
      <c r="AD4" s="9">
        <f>IF(COUNT(B4,D4,M4,U4)&gt;0,AVERAGE(B4,D4,M4,U4),"")</f>
        <v>1.75</v>
      </c>
      <c r="AE4" s="9">
        <f>IF(COUNT(I4,T4,V4,W4)&gt;0,AVERAGE(I4,T4,V4,W4),"")</f>
        <v>2</v>
      </c>
      <c r="AF4" s="9">
        <f>IF(COUNT(H4,K4,Q4,S4)&gt;0,AVERAGE(H4,K4,Q4,S4),"")</f>
        <v>1.5</v>
      </c>
      <c r="AG4" s="9">
        <f>IF(COUNT(E4,F4,G4,R4)&gt;0,AVERAGE(E4,F4,G4,R4),"")</f>
        <v>0</v>
      </c>
      <c r="AH4" s="9">
        <f>IF(COUNT(C4,J4,O4,Z4)&gt;0,AVERAGE(C4,J4,O4,Z4),"")</f>
        <v>1</v>
      </c>
    </row>
    <row r="5" spans="1:34" x14ac:dyDescent="0.25">
      <c r="A5" s="2">
        <f>IF(Data!A5&gt;0,Data!A5-4,"")</f>
        <v>-1</v>
      </c>
      <c r="B5" s="2">
        <f>IF(Data!B5&gt;0,Data!B5-4,"")</f>
        <v>1</v>
      </c>
      <c r="C5" s="2">
        <f>IF(Data!C5&gt;0,4-Data!C5,"")</f>
        <v>0</v>
      </c>
      <c r="D5" s="2">
        <f>IF(Data!D5&gt;0,4-Data!D5,"")</f>
        <v>-1</v>
      </c>
      <c r="E5" s="2">
        <f>IF(Data!E5&gt;0,4-Data!E5,"")</f>
        <v>1</v>
      </c>
      <c r="F5" s="2">
        <f>IF(Data!F5&gt;0,Data!F5-4,"")</f>
        <v>0</v>
      </c>
      <c r="G5" s="2">
        <f>IF(Data!G5&gt;0,Data!G5-4,"")</f>
        <v>2</v>
      </c>
      <c r="H5" s="2">
        <f>IF(Data!H5&gt;0,Data!H5-4,"")</f>
        <v>0</v>
      </c>
      <c r="I5" s="2">
        <f>IF(Data!I5&gt;0,4-Data!I5,"")</f>
        <v>2</v>
      </c>
      <c r="J5" s="2">
        <f>IF(Data!J5&gt;0,4-Data!J5,"")</f>
        <v>-1</v>
      </c>
      <c r="K5" s="2">
        <f>IF(Data!K5&gt;0,Data!K5-4,"")</f>
        <v>0</v>
      </c>
      <c r="L5" s="2">
        <f>IF(Data!L5&gt;0,4-Data!L5,"")</f>
        <v>1</v>
      </c>
      <c r="M5" s="2">
        <f>IF(Data!M5&gt;0,Data!M5-4,"")</f>
        <v>2</v>
      </c>
      <c r="N5" s="2">
        <f>IF(Data!N5&gt;0,Data!N5-4,"")</f>
        <v>1</v>
      </c>
      <c r="O5" s="2">
        <f>IF(Data!O5&gt;0,Data!O5-4,"")</f>
        <v>2</v>
      </c>
      <c r="P5" s="2">
        <f>IF(Data!P5&gt;0,Data!P5-4,"")</f>
        <v>1</v>
      </c>
      <c r="Q5" s="2">
        <f>IF(Data!Q5&gt;0,4-Data!Q5,"")</f>
        <v>0</v>
      </c>
      <c r="R5" s="2">
        <f>IF(Data!R5&gt;0,4-Data!R5,"")</f>
        <v>-1</v>
      </c>
      <c r="S5" s="2">
        <f>IF(Data!S5&gt;0,4-Data!S5,"")</f>
        <v>2</v>
      </c>
      <c r="T5" s="2">
        <f>IF(Data!T5&gt;0,Data!T5-4,"")</f>
        <v>2</v>
      </c>
      <c r="U5" s="2">
        <f>IF(Data!U5&gt;0,4-Data!U5,"")</f>
        <v>2</v>
      </c>
      <c r="V5" s="2">
        <f>IF(Data!V5&gt;0,Data!V5-4,"")</f>
        <v>1</v>
      </c>
      <c r="W5" s="2">
        <f>IF(Data!W5&gt;0,4-Data!W5,"")</f>
        <v>1</v>
      </c>
      <c r="X5" s="2">
        <f>IF(Data!X5&gt;0,4-Data!X5,"")</f>
        <v>0</v>
      </c>
      <c r="Y5" s="2">
        <f>IF(Data!Y5&gt;0,4-Data!Y5,"")</f>
        <v>1</v>
      </c>
      <c r="Z5" s="2">
        <f>IF(Data!Z5&gt;0,Data!Z5-4,"")</f>
        <v>1</v>
      </c>
      <c r="AC5" s="9">
        <f t="shared" si="0"/>
        <v>0.5</v>
      </c>
      <c r="AD5" s="9">
        <f t="shared" ref="AD5:AD68" si="1">IF(COUNT(B5,D5,M5,U5)&gt;0,AVERAGE(B5,D5,M5,U5),"")</f>
        <v>1</v>
      </c>
      <c r="AE5" s="9">
        <f t="shared" ref="AE5:AE68" si="2">IF(COUNT(I5,T5,V5,W5)&gt;0,AVERAGE(I5,T5,V5,W5),"")</f>
        <v>1.5</v>
      </c>
      <c r="AF5" s="9">
        <f t="shared" ref="AF5:AF68" si="3">IF(COUNT(H5,K5,Q5,S5)&gt;0,AVERAGE(H5,K5,Q5,S5),"")</f>
        <v>0.5</v>
      </c>
      <c r="AG5" s="9">
        <f t="shared" ref="AG5:AG68" si="4">IF(COUNT(E5,F5,G5,R5)&gt;0,AVERAGE(E5,F5,G5,R5),"")</f>
        <v>0.5</v>
      </c>
      <c r="AH5" s="9">
        <f t="shared" ref="AH5:AH68" si="5">IF(COUNT(C5,J5,O5,Z5)&gt;0,AVERAGE(C5,J5,O5,Z5),"")</f>
        <v>0.5</v>
      </c>
    </row>
    <row r="6" spans="1:34" x14ac:dyDescent="0.25">
      <c r="A6" s="2">
        <f>IF(Data!A6&gt;0,Data!A6-4,"")</f>
        <v>1</v>
      </c>
      <c r="B6" s="2">
        <f>IF(Data!B6&gt;0,Data!B6-4,"")</f>
        <v>0</v>
      </c>
      <c r="C6" s="2">
        <f>IF(Data!C6&gt;0,4-Data!C6,"")</f>
        <v>0</v>
      </c>
      <c r="D6" s="2">
        <f>IF(Data!D6&gt;0,4-Data!D6,"")</f>
        <v>1</v>
      </c>
      <c r="E6" s="2">
        <f>IF(Data!E6&gt;0,4-Data!E6,"")</f>
        <v>1</v>
      </c>
      <c r="F6" s="2">
        <f>IF(Data!F6&gt;0,Data!F6-4,"")</f>
        <v>2</v>
      </c>
      <c r="G6" s="2">
        <f>IF(Data!G6&gt;0,Data!G6-4,"")</f>
        <v>2</v>
      </c>
      <c r="H6" s="2">
        <f>IF(Data!H6&gt;0,Data!H6-4,"")</f>
        <v>1</v>
      </c>
      <c r="I6" s="2">
        <f>IF(Data!I6&gt;0,4-Data!I6,"")</f>
        <v>2</v>
      </c>
      <c r="J6" s="2">
        <f>IF(Data!J6&gt;0,4-Data!J6,"")</f>
        <v>1</v>
      </c>
      <c r="K6" s="2">
        <f>IF(Data!K6&gt;0,Data!K6-4,"")</f>
        <v>1</v>
      </c>
      <c r="L6" s="2">
        <f>IF(Data!L6&gt;0,4-Data!L6,"")</f>
        <v>1</v>
      </c>
      <c r="M6" s="2">
        <f>IF(Data!M6&gt;0,Data!M6-4,"")</f>
        <v>1</v>
      </c>
      <c r="N6" s="2">
        <f>IF(Data!N6&gt;0,Data!N6-4,"")</f>
        <v>1</v>
      </c>
      <c r="O6" s="2">
        <f>IF(Data!O6&gt;0,Data!O6-4,"")</f>
        <v>0</v>
      </c>
      <c r="P6" s="2">
        <f>IF(Data!P6&gt;0,Data!P6-4,"")</f>
        <v>1</v>
      </c>
      <c r="Q6" s="2">
        <f>IF(Data!Q6&gt;0,4-Data!Q6,"")</f>
        <v>2</v>
      </c>
      <c r="R6" s="2">
        <f>IF(Data!R6&gt;0,4-Data!R6,"")</f>
        <v>1</v>
      </c>
      <c r="S6" s="2">
        <f>IF(Data!S6&gt;0,4-Data!S6,"")</f>
        <v>2</v>
      </c>
      <c r="T6" s="2">
        <f>IF(Data!T6&gt;0,Data!T6-4,"")</f>
        <v>2</v>
      </c>
      <c r="U6" s="2">
        <f>IF(Data!U6&gt;0,4-Data!U6,"")</f>
        <v>1</v>
      </c>
      <c r="V6" s="2">
        <f>IF(Data!V6&gt;0,Data!V6-4,"")</f>
        <v>-1</v>
      </c>
      <c r="W6" s="2">
        <f>IF(Data!W6&gt;0,4-Data!W6,"")</f>
        <v>3</v>
      </c>
      <c r="X6" s="2">
        <f>IF(Data!X6&gt;0,4-Data!X6,"")</f>
        <v>1</v>
      </c>
      <c r="Y6" s="2">
        <f>IF(Data!Y6&gt;0,4-Data!Y6,"")</f>
        <v>1</v>
      </c>
      <c r="Z6" s="2">
        <f>IF(Data!Z6&gt;0,Data!Z6-4,"")</f>
        <v>1</v>
      </c>
      <c r="AC6" s="9">
        <f t="shared" si="0"/>
        <v>1</v>
      </c>
      <c r="AD6" s="9">
        <f t="shared" si="1"/>
        <v>0.75</v>
      </c>
      <c r="AE6" s="9">
        <f t="shared" si="2"/>
        <v>1.5</v>
      </c>
      <c r="AF6" s="9">
        <f t="shared" si="3"/>
        <v>1.5</v>
      </c>
      <c r="AG6" s="9">
        <f t="shared" si="4"/>
        <v>1.5</v>
      </c>
      <c r="AH6" s="9">
        <f t="shared" si="5"/>
        <v>0.5</v>
      </c>
    </row>
    <row r="7" spans="1:34" x14ac:dyDescent="0.25">
      <c r="A7" s="2">
        <f>IF(Data!A7&gt;0,Data!A7-4,"")</f>
        <v>0</v>
      </c>
      <c r="B7" s="2">
        <f>IF(Data!B7&gt;0,Data!B7-4,"")</f>
        <v>-1</v>
      </c>
      <c r="C7" s="2">
        <f>IF(Data!C7&gt;0,4-Data!C7,"")</f>
        <v>-1</v>
      </c>
      <c r="D7" s="2">
        <f>IF(Data!D7&gt;0,4-Data!D7,"")</f>
        <v>1</v>
      </c>
      <c r="E7" s="2">
        <f>IF(Data!E7&gt;0,4-Data!E7,"")</f>
        <v>2</v>
      </c>
      <c r="F7" s="2">
        <f>IF(Data!F7&gt;0,Data!F7-4,"")</f>
        <v>1</v>
      </c>
      <c r="G7" s="2">
        <f>IF(Data!G7&gt;0,Data!G7-4,"")</f>
        <v>-1</v>
      </c>
      <c r="H7" s="2">
        <f>IF(Data!H7&gt;0,Data!H7-4,"")</f>
        <v>0</v>
      </c>
      <c r="I7" s="2">
        <f>IF(Data!I7&gt;0,4-Data!I7,"")</f>
        <v>-1</v>
      </c>
      <c r="J7" s="2">
        <f>IF(Data!J7&gt;0,4-Data!J7,"")</f>
        <v>-1</v>
      </c>
      <c r="K7" s="2">
        <f>IF(Data!K7&gt;0,Data!K7-4,"")</f>
        <v>-1</v>
      </c>
      <c r="L7" s="2">
        <f>IF(Data!L7&gt;0,4-Data!L7,"")</f>
        <v>0</v>
      </c>
      <c r="M7" s="2">
        <f>IF(Data!M7&gt;0,Data!M7-4,"")</f>
        <v>0</v>
      </c>
      <c r="N7" s="2">
        <f>IF(Data!N7&gt;0,Data!N7-4,"")</f>
        <v>1</v>
      </c>
      <c r="O7" s="2">
        <f>IF(Data!O7&gt;0,Data!O7-4,"")</f>
        <v>0</v>
      </c>
      <c r="P7" s="2">
        <f>IF(Data!P7&gt;0,Data!P7-4,"")</f>
        <v>-1</v>
      </c>
      <c r="Q7" s="2">
        <f>IF(Data!Q7&gt;0,4-Data!Q7,"")</f>
        <v>2</v>
      </c>
      <c r="R7" s="2">
        <f>IF(Data!R7&gt;0,4-Data!R7,"")</f>
        <v>-1</v>
      </c>
      <c r="S7" s="2">
        <f>IF(Data!S7&gt;0,4-Data!S7,"")</f>
        <v>0</v>
      </c>
      <c r="T7" s="2">
        <f>IF(Data!T7&gt;0,Data!T7-4,"")</f>
        <v>0</v>
      </c>
      <c r="U7" s="2">
        <f>IF(Data!U7&gt;0,4-Data!U7,"")</f>
        <v>0</v>
      </c>
      <c r="V7" s="2">
        <f>IF(Data!V7&gt;0,Data!V7-4,"")</f>
        <v>1</v>
      </c>
      <c r="W7" s="2">
        <f>IF(Data!W7&gt;0,4-Data!W7,"")</f>
        <v>0</v>
      </c>
      <c r="X7" s="2">
        <f>IF(Data!X7&gt;0,4-Data!X7,"")</f>
        <v>1</v>
      </c>
      <c r="Y7" s="2">
        <f>IF(Data!Y7&gt;0,4-Data!Y7,"")</f>
        <v>0</v>
      </c>
      <c r="Z7" s="2">
        <f>IF(Data!Z7&gt;0,Data!Z7-4,"")</f>
        <v>1</v>
      </c>
      <c r="AC7" s="9">
        <f t="shared" si="0"/>
        <v>0.16666666666666666</v>
      </c>
      <c r="AD7" s="9">
        <f t="shared" si="1"/>
        <v>0</v>
      </c>
      <c r="AE7" s="9">
        <f t="shared" si="2"/>
        <v>0</v>
      </c>
      <c r="AF7" s="9">
        <f t="shared" si="3"/>
        <v>0.25</v>
      </c>
      <c r="AG7" s="9">
        <f t="shared" si="4"/>
        <v>0.25</v>
      </c>
      <c r="AH7" s="9">
        <f t="shared" si="5"/>
        <v>-0.25</v>
      </c>
    </row>
    <row r="8" spans="1:34" x14ac:dyDescent="0.25">
      <c r="A8" s="2">
        <f>IF(Data!A8&gt;0,Data!A8-4,"")</f>
        <v>0</v>
      </c>
      <c r="B8" s="2">
        <f>IF(Data!B8&gt;0,Data!B8-4,"")</f>
        <v>-1</v>
      </c>
      <c r="C8" s="2">
        <f>IF(Data!C8&gt;0,4-Data!C8,"")</f>
        <v>1</v>
      </c>
      <c r="D8" s="2">
        <f>IF(Data!D8&gt;0,4-Data!D8,"")</f>
        <v>0</v>
      </c>
      <c r="E8" s="2">
        <f>IF(Data!E8&gt;0,4-Data!E8,"")</f>
        <v>1</v>
      </c>
      <c r="F8" s="2">
        <f>IF(Data!F8&gt;0,Data!F8-4,"")</f>
        <v>0</v>
      </c>
      <c r="G8" s="2">
        <f>IF(Data!G8&gt;0,Data!G8-4,"")</f>
        <v>1</v>
      </c>
      <c r="H8" s="2">
        <f>IF(Data!H8&gt;0,Data!H8-4,"")</f>
        <v>0</v>
      </c>
      <c r="I8" s="2">
        <f>IF(Data!I8&gt;0,4-Data!I8,"")</f>
        <v>1</v>
      </c>
      <c r="J8" s="2">
        <f>IF(Data!J8&gt;0,4-Data!J8,"")</f>
        <v>0</v>
      </c>
      <c r="K8" s="2">
        <f>IF(Data!K8&gt;0,Data!K8-4,"")</f>
        <v>0</v>
      </c>
      <c r="L8" s="2">
        <f>IF(Data!L8&gt;0,4-Data!L8,"")</f>
        <v>1</v>
      </c>
      <c r="M8" s="2">
        <f>IF(Data!M8&gt;0,Data!M8-4,"")</f>
        <v>0</v>
      </c>
      <c r="N8" s="2">
        <f>IF(Data!N8&gt;0,Data!N8-4,"")</f>
        <v>1</v>
      </c>
      <c r="O8" s="2">
        <f>IF(Data!O8&gt;0,Data!O8-4,"")</f>
        <v>0</v>
      </c>
      <c r="P8" s="2">
        <f>IF(Data!P8&gt;0,Data!P8-4,"")</f>
        <v>1</v>
      </c>
      <c r="Q8" s="2">
        <f>IF(Data!Q8&gt;0,4-Data!Q8,"")</f>
        <v>0</v>
      </c>
      <c r="R8" s="2">
        <f>IF(Data!R8&gt;0,4-Data!R8,"")</f>
        <v>1</v>
      </c>
      <c r="S8" s="2">
        <f>IF(Data!S8&gt;0,4-Data!S8,"")</f>
        <v>0</v>
      </c>
      <c r="T8" s="2">
        <f>IF(Data!T8&gt;0,Data!T8-4,"")</f>
        <v>1</v>
      </c>
      <c r="U8" s="2">
        <f>IF(Data!U8&gt;0,4-Data!U8,"")</f>
        <v>0</v>
      </c>
      <c r="V8" s="2">
        <f>IF(Data!V8&gt;0,Data!V8-4,"")</f>
        <v>1</v>
      </c>
      <c r="W8" s="2">
        <f>IF(Data!W8&gt;0,4-Data!W8,"")</f>
        <v>1</v>
      </c>
      <c r="X8" s="2">
        <f>IF(Data!X8&gt;0,4-Data!X8,"")</f>
        <v>1</v>
      </c>
      <c r="Y8" s="2">
        <f>IF(Data!Y8&gt;0,4-Data!Y8,"")</f>
        <v>1</v>
      </c>
      <c r="Z8" s="2">
        <f>IF(Data!Z8&gt;0,Data!Z8-4,"")</f>
        <v>0</v>
      </c>
      <c r="AC8" s="9">
        <f t="shared" si="0"/>
        <v>0.83333333333333337</v>
      </c>
      <c r="AD8" s="9">
        <f t="shared" si="1"/>
        <v>-0.25</v>
      </c>
      <c r="AE8" s="9">
        <f t="shared" si="2"/>
        <v>1</v>
      </c>
      <c r="AF8" s="9">
        <f t="shared" si="3"/>
        <v>0</v>
      </c>
      <c r="AG8" s="9">
        <f t="shared" si="4"/>
        <v>0.75</v>
      </c>
      <c r="AH8" s="9">
        <f t="shared" si="5"/>
        <v>0.25</v>
      </c>
    </row>
    <row r="9" spans="1:34" x14ac:dyDescent="0.25">
      <c r="A9" s="2">
        <f>IF(Data!A9&gt;0,Data!A9-4,"")</f>
        <v>-1</v>
      </c>
      <c r="B9" s="2">
        <f>IF(Data!B9&gt;0,Data!B9-4,"")</f>
        <v>-1</v>
      </c>
      <c r="C9" s="2">
        <f>IF(Data!C9&gt;0,4-Data!C9,"")</f>
        <v>-3</v>
      </c>
      <c r="D9" s="2">
        <f>IF(Data!D9&gt;0,4-Data!D9,"")</f>
        <v>0</v>
      </c>
      <c r="E9" s="2">
        <f>IF(Data!E9&gt;0,4-Data!E9,"")</f>
        <v>-2</v>
      </c>
      <c r="F9" s="2">
        <f>IF(Data!F9&gt;0,Data!F9-4,"")</f>
        <v>-3</v>
      </c>
      <c r="G9" s="2">
        <f>IF(Data!G9&gt;0,Data!G9-4,"")</f>
        <v>-2</v>
      </c>
      <c r="H9" s="2">
        <f>IF(Data!H9&gt;0,Data!H9-4,"")</f>
        <v>0</v>
      </c>
      <c r="I9" s="2">
        <f>IF(Data!I9&gt;0,4-Data!I9,"")</f>
        <v>2</v>
      </c>
      <c r="J9" s="2">
        <f>IF(Data!J9&gt;0,4-Data!J9,"")</f>
        <v>-2</v>
      </c>
      <c r="K9" s="2">
        <f>IF(Data!K9&gt;0,Data!K9-4,"")</f>
        <v>-1</v>
      </c>
      <c r="L9" s="2">
        <f>IF(Data!L9&gt;0,4-Data!L9,"")</f>
        <v>-3</v>
      </c>
      <c r="M9" s="2">
        <f>IF(Data!M9&gt;0,Data!M9-4,"")</f>
        <v>0</v>
      </c>
      <c r="N9" s="2">
        <f>IF(Data!N9&gt;0,Data!N9-4,"")</f>
        <v>-3</v>
      </c>
      <c r="O9" s="2">
        <f>IF(Data!O9&gt;0,Data!O9-4,"")</f>
        <v>-2</v>
      </c>
      <c r="P9" s="2">
        <f>IF(Data!P9&gt;0,Data!P9-4,"")</f>
        <v>0</v>
      </c>
      <c r="Q9" s="2">
        <f>IF(Data!Q9&gt;0,4-Data!Q9,"")</f>
        <v>1</v>
      </c>
      <c r="R9" s="2">
        <f>IF(Data!R9&gt;0,4-Data!R9,"")</f>
        <v>-2</v>
      </c>
      <c r="S9" s="2">
        <f>IF(Data!S9&gt;0,4-Data!S9,"")</f>
        <v>-1</v>
      </c>
      <c r="T9" s="2">
        <f>IF(Data!T9&gt;0,Data!T9-4,"")</f>
        <v>0</v>
      </c>
      <c r="U9" s="2">
        <f>IF(Data!U9&gt;0,4-Data!U9,"")</f>
        <v>-1</v>
      </c>
      <c r="V9" s="2">
        <f>IF(Data!V9&gt;0,Data!V9-4,"")</f>
        <v>-1</v>
      </c>
      <c r="W9" s="2">
        <f>IF(Data!W9&gt;0,4-Data!W9,"")</f>
        <v>1</v>
      </c>
      <c r="X9" s="2">
        <f>IF(Data!X9&gt;0,4-Data!X9,"")</f>
        <v>-2</v>
      </c>
      <c r="Y9" s="2">
        <f>IF(Data!Y9&gt;0,4-Data!Y9,"")</f>
        <v>0</v>
      </c>
      <c r="Z9" s="2">
        <f>IF(Data!Z9&gt;0,Data!Z9-4,"")</f>
        <v>-2</v>
      </c>
      <c r="AC9" s="9">
        <f t="shared" si="0"/>
        <v>-1.5</v>
      </c>
      <c r="AD9" s="9">
        <f t="shared" si="1"/>
        <v>-0.5</v>
      </c>
      <c r="AE9" s="9">
        <f t="shared" si="2"/>
        <v>0.5</v>
      </c>
      <c r="AF9" s="9">
        <f t="shared" si="3"/>
        <v>-0.25</v>
      </c>
      <c r="AG9" s="9">
        <f t="shared" si="4"/>
        <v>-2.25</v>
      </c>
      <c r="AH9" s="9">
        <f t="shared" si="5"/>
        <v>-2.25</v>
      </c>
    </row>
    <row r="10" spans="1:34" x14ac:dyDescent="0.25">
      <c r="A10" s="2">
        <f>IF(Data!A10&gt;0,Data!A10-4,"")</f>
        <v>2</v>
      </c>
      <c r="B10" s="2">
        <f>IF(Data!B10&gt;0,Data!B10-4,"")</f>
        <v>1</v>
      </c>
      <c r="C10" s="2">
        <f>IF(Data!C10&gt;0,4-Data!C10,"")</f>
        <v>1</v>
      </c>
      <c r="D10" s="2">
        <f>IF(Data!D10&gt;0,4-Data!D10,"")</f>
        <v>1</v>
      </c>
      <c r="E10" s="2">
        <f>IF(Data!E10&gt;0,4-Data!E10,"")</f>
        <v>1</v>
      </c>
      <c r="F10" s="2">
        <f>IF(Data!F10&gt;0,Data!F10-4,"")</f>
        <v>1</v>
      </c>
      <c r="G10" s="2">
        <f>IF(Data!G10&gt;0,Data!G10-4,"")</f>
        <v>1</v>
      </c>
      <c r="H10" s="2">
        <f>IF(Data!H10&gt;0,Data!H10-4,"")</f>
        <v>1</v>
      </c>
      <c r="I10" s="2">
        <f>IF(Data!I10&gt;0,4-Data!I10,"")</f>
        <v>1</v>
      </c>
      <c r="J10" s="2">
        <f>IF(Data!J10&gt;0,4-Data!J10,"")</f>
        <v>1</v>
      </c>
      <c r="K10" s="2">
        <f>IF(Data!K10&gt;0,Data!K10-4,"")</f>
        <v>1</v>
      </c>
      <c r="L10" s="2">
        <f>IF(Data!L10&gt;0,4-Data!L10,"")</f>
        <v>1</v>
      </c>
      <c r="M10" s="2">
        <f>IF(Data!M10&gt;0,Data!M10-4,"")</f>
        <v>1</v>
      </c>
      <c r="N10" s="2">
        <f>IF(Data!N10&gt;0,Data!N10-4,"")</f>
        <v>1</v>
      </c>
      <c r="O10" s="2">
        <f>IF(Data!O10&gt;0,Data!O10-4,"")</f>
        <v>1</v>
      </c>
      <c r="P10" s="2">
        <f>IF(Data!P10&gt;0,Data!P10-4,"")</f>
        <v>1</v>
      </c>
      <c r="Q10" s="2">
        <f>IF(Data!Q10&gt;0,4-Data!Q10,"")</f>
        <v>1</v>
      </c>
      <c r="R10" s="2">
        <f>IF(Data!R10&gt;0,4-Data!R10,"")</f>
        <v>-2</v>
      </c>
      <c r="S10" s="2">
        <f>IF(Data!S10&gt;0,4-Data!S10,"")</f>
        <v>1</v>
      </c>
      <c r="T10" s="2">
        <f>IF(Data!T10&gt;0,Data!T10-4,"")</f>
        <v>1</v>
      </c>
      <c r="U10" s="2">
        <f>IF(Data!U10&gt;0,4-Data!U10,"")</f>
        <v>1</v>
      </c>
      <c r="V10" s="2">
        <f>IF(Data!V10&gt;0,Data!V10-4,"")</f>
        <v>1</v>
      </c>
      <c r="W10" s="2">
        <f>IF(Data!W10&gt;0,4-Data!W10,"")</f>
        <v>1</v>
      </c>
      <c r="X10" s="2">
        <f>IF(Data!X10&gt;0,4-Data!X10,"")</f>
        <v>1</v>
      </c>
      <c r="Y10" s="2">
        <f>IF(Data!Y10&gt;0,4-Data!Y10,"")</f>
        <v>1</v>
      </c>
      <c r="Z10" s="2">
        <f>IF(Data!Z10&gt;0,Data!Z10-4,"")</f>
        <v>1</v>
      </c>
      <c r="AC10" s="9">
        <f t="shared" si="0"/>
        <v>1.1666666666666667</v>
      </c>
      <c r="AD10" s="9">
        <f t="shared" si="1"/>
        <v>1</v>
      </c>
      <c r="AE10" s="9">
        <f t="shared" si="2"/>
        <v>1</v>
      </c>
      <c r="AF10" s="9">
        <f t="shared" si="3"/>
        <v>1</v>
      </c>
      <c r="AG10" s="9">
        <f t="shared" si="4"/>
        <v>0.25</v>
      </c>
      <c r="AH10" s="9">
        <f t="shared" si="5"/>
        <v>1</v>
      </c>
    </row>
    <row r="11" spans="1:34" x14ac:dyDescent="0.25">
      <c r="A11" s="2">
        <f>IF(Data!A11&gt;0,Data!A11-4,"")</f>
        <v>1</v>
      </c>
      <c r="B11" s="2">
        <f>IF(Data!B11&gt;0,Data!B11-4,"")</f>
        <v>1</v>
      </c>
      <c r="C11" s="2">
        <f>IF(Data!C11&gt;0,4-Data!C11,"")</f>
        <v>1</v>
      </c>
      <c r="D11" s="2">
        <f>IF(Data!D11&gt;0,4-Data!D11,"")</f>
        <v>1</v>
      </c>
      <c r="E11" s="2">
        <f>IF(Data!E11&gt;0,4-Data!E11,"")</f>
        <v>1</v>
      </c>
      <c r="F11" s="2">
        <f>IF(Data!F11&gt;0,Data!F11-4,"")</f>
        <v>0</v>
      </c>
      <c r="G11" s="2">
        <f>IF(Data!G11&gt;0,Data!G11-4,"")</f>
        <v>0</v>
      </c>
      <c r="H11" s="2">
        <f>IF(Data!H11&gt;0,Data!H11-4,"")</f>
        <v>1</v>
      </c>
      <c r="I11" s="2">
        <f>IF(Data!I11&gt;0,4-Data!I11,"")</f>
        <v>-1</v>
      </c>
      <c r="J11" s="2">
        <f>IF(Data!J11&gt;0,4-Data!J11,"")</f>
        <v>1</v>
      </c>
      <c r="K11" s="2">
        <f>IF(Data!K11&gt;0,Data!K11-4,"")</f>
        <v>1</v>
      </c>
      <c r="L11" s="2">
        <f>IF(Data!L11&gt;0,4-Data!L11,"")</f>
        <v>1</v>
      </c>
      <c r="M11" s="2">
        <f>IF(Data!M11&gt;0,Data!M11-4,"")</f>
        <v>2</v>
      </c>
      <c r="N11" s="2">
        <f>IF(Data!N11&gt;0,Data!N11-4,"")</f>
        <v>1</v>
      </c>
      <c r="O11" s="2">
        <f>IF(Data!O11&gt;0,Data!O11-4,"")</f>
        <v>-1</v>
      </c>
      <c r="P11" s="2">
        <f>IF(Data!P11&gt;0,Data!P11-4,"")</f>
        <v>1</v>
      </c>
      <c r="Q11" s="2">
        <f>IF(Data!Q11&gt;0,4-Data!Q11,"")</f>
        <v>3</v>
      </c>
      <c r="R11" s="2">
        <f>IF(Data!R11&gt;0,4-Data!R11,"")</f>
        <v>2</v>
      </c>
      <c r="S11" s="2">
        <f>IF(Data!S11&gt;0,4-Data!S11,"")</f>
        <v>2</v>
      </c>
      <c r="T11" s="2">
        <f>IF(Data!T11&gt;0,Data!T11-4,"")</f>
        <v>2</v>
      </c>
      <c r="U11" s="2">
        <f>IF(Data!U11&gt;0,4-Data!U11,"")</f>
        <v>2</v>
      </c>
      <c r="V11" s="2">
        <f>IF(Data!V11&gt;0,Data!V11-4,"")</f>
        <v>1</v>
      </c>
      <c r="W11" s="2">
        <f>IF(Data!W11&gt;0,4-Data!W11,"")</f>
        <v>2</v>
      </c>
      <c r="X11" s="2">
        <f>IF(Data!X11&gt;0,4-Data!X11,"")</f>
        <v>1</v>
      </c>
      <c r="Y11" s="2">
        <f>IF(Data!Y11&gt;0,4-Data!Y11,"")</f>
        <v>1</v>
      </c>
      <c r="Z11" s="2">
        <f>IF(Data!Z11&gt;0,Data!Z11-4,"")</f>
        <v>-1</v>
      </c>
      <c r="AC11" s="9">
        <f t="shared" si="0"/>
        <v>1</v>
      </c>
      <c r="AD11" s="9">
        <f t="shared" si="1"/>
        <v>1.5</v>
      </c>
      <c r="AE11" s="9">
        <f t="shared" si="2"/>
        <v>1</v>
      </c>
      <c r="AF11" s="9">
        <f t="shared" si="3"/>
        <v>1.75</v>
      </c>
      <c r="AG11" s="9">
        <f t="shared" si="4"/>
        <v>0.75</v>
      </c>
      <c r="AH11" s="9">
        <f t="shared" si="5"/>
        <v>0</v>
      </c>
    </row>
    <row r="12" spans="1:34" x14ac:dyDescent="0.25">
      <c r="A12" s="2">
        <f>IF(Data!A12&gt;0,Data!A12-4,"")</f>
        <v>1</v>
      </c>
      <c r="B12" s="2">
        <f>IF(Data!B12&gt;0,Data!B12-4,"")</f>
        <v>1</v>
      </c>
      <c r="C12" s="2">
        <f>IF(Data!C12&gt;0,4-Data!C12,"")</f>
        <v>1</v>
      </c>
      <c r="D12" s="2">
        <f>IF(Data!D12&gt;0,4-Data!D12,"")</f>
        <v>0</v>
      </c>
      <c r="E12" s="2">
        <f>IF(Data!E12&gt;0,4-Data!E12,"")</f>
        <v>1</v>
      </c>
      <c r="F12" s="2">
        <f>IF(Data!F12&gt;0,Data!F12-4,"")</f>
        <v>-1</v>
      </c>
      <c r="G12" s="2">
        <f>IF(Data!G12&gt;0,Data!G12-4,"")</f>
        <v>-2</v>
      </c>
      <c r="H12" s="2">
        <f>IF(Data!H12&gt;0,Data!H12-4,"")</f>
        <v>1</v>
      </c>
      <c r="I12" s="2">
        <f>IF(Data!I12&gt;0,4-Data!I12,"")</f>
        <v>1</v>
      </c>
      <c r="J12" s="2">
        <f>IF(Data!J12&gt;0,4-Data!J12,"")</f>
        <v>2</v>
      </c>
      <c r="K12" s="2">
        <f>IF(Data!K12&gt;0,Data!K12-4,"")</f>
        <v>-2</v>
      </c>
      <c r="L12" s="2">
        <f>IF(Data!L12&gt;0,4-Data!L12,"")</f>
        <v>2</v>
      </c>
      <c r="M12" s="2">
        <f>IF(Data!M12&gt;0,Data!M12-4,"")</f>
        <v>-1</v>
      </c>
      <c r="N12" s="2">
        <f>IF(Data!N12&gt;0,Data!N12-4,"")</f>
        <v>1</v>
      </c>
      <c r="O12" s="2">
        <f>IF(Data!O12&gt;0,Data!O12-4,"")</f>
        <v>-1</v>
      </c>
      <c r="P12" s="2">
        <f>IF(Data!P12&gt;0,Data!P12-4,"")</f>
        <v>-1</v>
      </c>
      <c r="Q12" s="2">
        <f>IF(Data!Q12&gt;0,4-Data!Q12,"")</f>
        <v>2</v>
      </c>
      <c r="R12" s="2">
        <f>IF(Data!R12&gt;0,4-Data!R12,"")</f>
        <v>1</v>
      </c>
      <c r="S12" s="2">
        <f>IF(Data!S12&gt;0,4-Data!S12,"")</f>
        <v>-2</v>
      </c>
      <c r="T12" s="2">
        <f>IF(Data!T12&gt;0,Data!T12-4,"")</f>
        <v>2</v>
      </c>
      <c r="U12" s="2">
        <f>IF(Data!U12&gt;0,4-Data!U12,"")</f>
        <v>2</v>
      </c>
      <c r="V12" s="2">
        <f>IF(Data!V12&gt;0,Data!V12-4,"")</f>
        <v>1</v>
      </c>
      <c r="W12" s="2">
        <f>IF(Data!W12&gt;0,4-Data!W12,"")</f>
        <v>1</v>
      </c>
      <c r="X12" s="2">
        <f>IF(Data!X12&gt;0,4-Data!X12,"")</f>
        <v>0</v>
      </c>
      <c r="Y12" s="2">
        <f>IF(Data!Y12&gt;0,4-Data!Y12,"")</f>
        <v>-1</v>
      </c>
      <c r="Z12" s="2">
        <f>IF(Data!Z12&gt;0,Data!Z12-4,"")</f>
        <v>0</v>
      </c>
      <c r="AC12" s="9">
        <f t="shared" si="0"/>
        <v>0.33333333333333331</v>
      </c>
      <c r="AD12" s="9">
        <f t="shared" si="1"/>
        <v>0.5</v>
      </c>
      <c r="AE12" s="9">
        <f t="shared" si="2"/>
        <v>1.25</v>
      </c>
      <c r="AF12" s="9">
        <f t="shared" si="3"/>
        <v>-0.25</v>
      </c>
      <c r="AG12" s="9">
        <f t="shared" si="4"/>
        <v>-0.25</v>
      </c>
      <c r="AH12" s="9">
        <f t="shared" si="5"/>
        <v>0.5</v>
      </c>
    </row>
    <row r="13" spans="1:34" x14ac:dyDescent="0.25">
      <c r="A13" s="2">
        <f>IF(Data!A13&gt;0,Data!A13-4,"")</f>
        <v>0</v>
      </c>
      <c r="B13" s="2">
        <f>IF(Data!B13&gt;0,Data!B13-4,"")</f>
        <v>1</v>
      </c>
      <c r="C13" s="2">
        <f>IF(Data!C13&gt;0,4-Data!C13,"")</f>
        <v>1</v>
      </c>
      <c r="D13" s="2">
        <f>IF(Data!D13&gt;0,4-Data!D13,"")</f>
        <v>2</v>
      </c>
      <c r="E13" s="2">
        <f>IF(Data!E13&gt;0,4-Data!E13,"")</f>
        <v>1</v>
      </c>
      <c r="F13" s="2">
        <f>IF(Data!F13&gt;0,Data!F13-4,"")</f>
        <v>0</v>
      </c>
      <c r="G13" s="2">
        <f>IF(Data!G13&gt;0,Data!G13-4,"")</f>
        <v>1</v>
      </c>
      <c r="H13" s="2">
        <f>IF(Data!H13&gt;0,Data!H13-4,"")</f>
        <v>0</v>
      </c>
      <c r="I13" s="2">
        <f>IF(Data!I13&gt;0,4-Data!I13,"")</f>
        <v>2</v>
      </c>
      <c r="J13" s="2">
        <f>IF(Data!J13&gt;0,4-Data!J13,"")</f>
        <v>-2</v>
      </c>
      <c r="K13" s="2">
        <f>IF(Data!K13&gt;0,Data!K13-4,"")</f>
        <v>1</v>
      </c>
      <c r="L13" s="2">
        <f>IF(Data!L13&gt;0,4-Data!L13,"")</f>
        <v>1</v>
      </c>
      <c r="M13" s="2">
        <f>IF(Data!M13&gt;0,Data!M13-4,"")</f>
        <v>0</v>
      </c>
      <c r="N13" s="2">
        <f>IF(Data!N13&gt;0,Data!N13-4,"")</f>
        <v>0</v>
      </c>
      <c r="O13" s="2">
        <f>IF(Data!O13&gt;0,Data!O13-4,"")</f>
        <v>-3</v>
      </c>
      <c r="P13" s="2">
        <f>IF(Data!P13&gt;0,Data!P13-4,"")</f>
        <v>1</v>
      </c>
      <c r="Q13" s="2">
        <f>IF(Data!Q13&gt;0,4-Data!Q13,"")</f>
        <v>2</v>
      </c>
      <c r="R13" s="2">
        <f>IF(Data!R13&gt;0,4-Data!R13,"")</f>
        <v>0</v>
      </c>
      <c r="S13" s="2">
        <f>IF(Data!S13&gt;0,4-Data!S13,"")</f>
        <v>1</v>
      </c>
      <c r="T13" s="2">
        <f>IF(Data!T13&gt;0,Data!T13-4,"")</f>
        <v>1</v>
      </c>
      <c r="U13" s="2">
        <f>IF(Data!U13&gt;0,4-Data!U13,"")</f>
        <v>0</v>
      </c>
      <c r="V13" s="2">
        <f>IF(Data!V13&gt;0,Data!V13-4,"")</f>
        <v>2</v>
      </c>
      <c r="W13" s="2">
        <f>IF(Data!W13&gt;0,4-Data!W13,"")</f>
        <v>2</v>
      </c>
      <c r="X13" s="2">
        <f>IF(Data!X13&gt;0,4-Data!X13,"")</f>
        <v>-1</v>
      </c>
      <c r="Y13" s="2">
        <f>IF(Data!Y13&gt;0,4-Data!Y13,"")</f>
        <v>0</v>
      </c>
      <c r="Z13" s="2">
        <f>IF(Data!Z13&gt;0,Data!Z13-4,"")</f>
        <v>-1</v>
      </c>
      <c r="AC13" s="9">
        <f t="shared" si="0"/>
        <v>0.16666666666666666</v>
      </c>
      <c r="AD13" s="9">
        <f t="shared" si="1"/>
        <v>0.75</v>
      </c>
      <c r="AE13" s="9">
        <f t="shared" si="2"/>
        <v>1.75</v>
      </c>
      <c r="AF13" s="9">
        <f t="shared" si="3"/>
        <v>1</v>
      </c>
      <c r="AG13" s="9">
        <f t="shared" si="4"/>
        <v>0.5</v>
      </c>
      <c r="AH13" s="9">
        <f t="shared" si="5"/>
        <v>-1.25</v>
      </c>
    </row>
    <row r="14" spans="1:34" x14ac:dyDescent="0.25">
      <c r="A14" s="2">
        <f>IF(Data!A14&gt;0,Data!A14-4,"")</f>
        <v>1</v>
      </c>
      <c r="B14" s="2">
        <f>IF(Data!B14&gt;0,Data!B14-4,"")</f>
        <v>1</v>
      </c>
      <c r="C14" s="2">
        <f>IF(Data!C14&gt;0,4-Data!C14,"")</f>
        <v>1</v>
      </c>
      <c r="D14" s="2">
        <f>IF(Data!D14&gt;0,4-Data!D14,"")</f>
        <v>0</v>
      </c>
      <c r="E14" s="2">
        <f>IF(Data!E14&gt;0,4-Data!E14,"")</f>
        <v>1</v>
      </c>
      <c r="F14" s="2">
        <f>IF(Data!F14&gt;0,Data!F14-4,"")</f>
        <v>-2</v>
      </c>
      <c r="G14" s="2">
        <f>IF(Data!G14&gt;0,Data!G14-4,"")</f>
        <v>1</v>
      </c>
      <c r="H14" s="2">
        <f>IF(Data!H14&gt;0,Data!H14-4,"")</f>
        <v>1</v>
      </c>
      <c r="I14" s="2">
        <f>IF(Data!I14&gt;0,4-Data!I14,"")</f>
        <v>1</v>
      </c>
      <c r="J14" s="2">
        <f>IF(Data!J14&gt;0,4-Data!J14,"")</f>
        <v>1</v>
      </c>
      <c r="K14" s="2">
        <f>IF(Data!K14&gt;0,Data!K14-4,"")</f>
        <v>0</v>
      </c>
      <c r="L14" s="2">
        <f>IF(Data!L14&gt;0,4-Data!L14,"")</f>
        <v>2</v>
      </c>
      <c r="M14" s="2">
        <f>IF(Data!M14&gt;0,Data!M14-4,"")</f>
        <v>-2</v>
      </c>
      <c r="N14" s="2">
        <f>IF(Data!N14&gt;0,Data!N14-4,"")</f>
        <v>0</v>
      </c>
      <c r="O14" s="2">
        <f>IF(Data!O14&gt;0,Data!O14-4,"")</f>
        <v>-1</v>
      </c>
      <c r="P14" s="2">
        <f>IF(Data!P14&gt;0,Data!P14-4,"")</f>
        <v>-1</v>
      </c>
      <c r="Q14" s="2">
        <f>IF(Data!Q14&gt;0,4-Data!Q14,"")</f>
        <v>2</v>
      </c>
      <c r="R14" s="2">
        <f>IF(Data!R14&gt;0,4-Data!R14,"")</f>
        <v>2</v>
      </c>
      <c r="S14" s="2">
        <f>IF(Data!S14&gt;0,4-Data!S14,"")</f>
        <v>2</v>
      </c>
      <c r="T14" s="2">
        <f>IF(Data!T14&gt;0,Data!T14-4,"")</f>
        <v>1</v>
      </c>
      <c r="U14" s="2">
        <f>IF(Data!U14&gt;0,4-Data!U14,"")</f>
        <v>1</v>
      </c>
      <c r="V14" s="2">
        <f>IF(Data!V14&gt;0,Data!V14-4,"")</f>
        <v>2</v>
      </c>
      <c r="W14" s="2">
        <f>IF(Data!W14&gt;0,4-Data!W14,"")</f>
        <v>2</v>
      </c>
      <c r="X14" s="2">
        <f>IF(Data!X14&gt;0,4-Data!X14,"")</f>
        <v>0</v>
      </c>
      <c r="Y14" s="2">
        <f>IF(Data!Y14&gt;0,4-Data!Y14,"")</f>
        <v>1</v>
      </c>
      <c r="Z14" s="2">
        <f>IF(Data!Z14&gt;0,Data!Z14-4,"")</f>
        <v>-1</v>
      </c>
      <c r="AC14" s="9">
        <f t="shared" si="0"/>
        <v>0.5</v>
      </c>
      <c r="AD14" s="9">
        <f t="shared" si="1"/>
        <v>0</v>
      </c>
      <c r="AE14" s="9">
        <f t="shared" si="2"/>
        <v>1.5</v>
      </c>
      <c r="AF14" s="9">
        <f t="shared" si="3"/>
        <v>1.25</v>
      </c>
      <c r="AG14" s="9">
        <f t="shared" si="4"/>
        <v>0.5</v>
      </c>
      <c r="AH14" s="9">
        <f t="shared" si="5"/>
        <v>0</v>
      </c>
    </row>
    <row r="15" spans="1:34" x14ac:dyDescent="0.25">
      <c r="A15" s="2">
        <f>IF(Data!A15&gt;0,Data!A15-4,"")</f>
        <v>1</v>
      </c>
      <c r="B15" s="2">
        <f>IF(Data!B15&gt;0,Data!B15-4,"")</f>
        <v>0</v>
      </c>
      <c r="C15" s="2">
        <f>IF(Data!C15&gt;0,4-Data!C15,"")</f>
        <v>3</v>
      </c>
      <c r="D15" s="2">
        <f>IF(Data!D15&gt;0,4-Data!D15,"")</f>
        <v>3</v>
      </c>
      <c r="E15" s="2">
        <f>IF(Data!E15&gt;0,4-Data!E15,"")</f>
        <v>3</v>
      </c>
      <c r="F15" s="2">
        <f>IF(Data!F15&gt;0,Data!F15-4,"")</f>
        <v>2</v>
      </c>
      <c r="G15" s="2">
        <f>IF(Data!G15&gt;0,Data!G15-4,"")</f>
        <v>2</v>
      </c>
      <c r="H15" s="2">
        <f>IF(Data!H15&gt;0,Data!H15-4,"")</f>
        <v>0</v>
      </c>
      <c r="I15" s="2">
        <f>IF(Data!I15&gt;0,4-Data!I15,"")</f>
        <v>2</v>
      </c>
      <c r="J15" s="2">
        <f>IF(Data!J15&gt;0,4-Data!J15,"")</f>
        <v>3</v>
      </c>
      <c r="K15" s="2">
        <f>IF(Data!K15&gt;0,Data!K15-4,"")</f>
        <v>2</v>
      </c>
      <c r="L15" s="2">
        <f>IF(Data!L15&gt;0,4-Data!L15,"")</f>
        <v>2</v>
      </c>
      <c r="M15" s="2">
        <f>IF(Data!M15&gt;0,Data!M15-4,"")</f>
        <v>-1</v>
      </c>
      <c r="N15" s="2">
        <f>IF(Data!N15&gt;0,Data!N15-4,"")</f>
        <v>1</v>
      </c>
      <c r="O15" s="2">
        <f>IF(Data!O15&gt;0,Data!O15-4,"")</f>
        <v>1</v>
      </c>
      <c r="P15" s="2">
        <f>IF(Data!P15&gt;0,Data!P15-4,"")</f>
        <v>1</v>
      </c>
      <c r="Q15" s="2">
        <f>IF(Data!Q15&gt;0,4-Data!Q15,"")</f>
        <v>2</v>
      </c>
      <c r="R15" s="2">
        <f>IF(Data!R15&gt;0,4-Data!R15,"")</f>
        <v>2</v>
      </c>
      <c r="S15" s="2">
        <f>IF(Data!S15&gt;0,4-Data!S15,"")</f>
        <v>2</v>
      </c>
      <c r="T15" s="2">
        <f>IF(Data!T15&gt;0,Data!T15-4,"")</f>
        <v>2</v>
      </c>
      <c r="U15" s="2">
        <f>IF(Data!U15&gt;0,4-Data!U15,"")</f>
        <v>2</v>
      </c>
      <c r="V15" s="2">
        <f>IF(Data!V15&gt;0,Data!V15-4,"")</f>
        <v>2</v>
      </c>
      <c r="W15" s="2">
        <f>IF(Data!W15&gt;0,4-Data!W15,"")</f>
        <v>2</v>
      </c>
      <c r="X15" s="2">
        <f>IF(Data!X15&gt;0,4-Data!X15,"")</f>
        <v>3</v>
      </c>
      <c r="Y15" s="2">
        <f>IF(Data!Y15&gt;0,4-Data!Y15,"")</f>
        <v>3</v>
      </c>
      <c r="Z15" s="2">
        <f>IF(Data!Z15&gt;0,Data!Z15-4,"")</f>
        <v>2</v>
      </c>
      <c r="AC15" s="9">
        <f t="shared" si="0"/>
        <v>1.8333333333333333</v>
      </c>
      <c r="AD15" s="9">
        <f t="shared" si="1"/>
        <v>1</v>
      </c>
      <c r="AE15" s="9">
        <f t="shared" si="2"/>
        <v>2</v>
      </c>
      <c r="AF15" s="9">
        <f t="shared" si="3"/>
        <v>1.5</v>
      </c>
      <c r="AG15" s="9">
        <f t="shared" si="4"/>
        <v>2.25</v>
      </c>
      <c r="AH15" s="9">
        <f t="shared" si="5"/>
        <v>2.25</v>
      </c>
    </row>
    <row r="16" spans="1:34" x14ac:dyDescent="0.25">
      <c r="A16" s="2">
        <f>IF(Data!A16&gt;0,Data!A16-4,"")</f>
        <v>0</v>
      </c>
      <c r="B16" s="2">
        <f>IF(Data!B16&gt;0,Data!B16-4,"")</f>
        <v>1</v>
      </c>
      <c r="C16" s="2">
        <f>IF(Data!C16&gt;0,4-Data!C16,"")</f>
        <v>0</v>
      </c>
      <c r="D16" s="2">
        <f>IF(Data!D16&gt;0,4-Data!D16,"")</f>
        <v>0</v>
      </c>
      <c r="E16" s="2">
        <f>IF(Data!E16&gt;0,4-Data!E16,"")</f>
        <v>2</v>
      </c>
      <c r="F16" s="2">
        <f>IF(Data!F16&gt;0,Data!F16-4,"")</f>
        <v>0</v>
      </c>
      <c r="G16" s="2">
        <f>IF(Data!G16&gt;0,Data!G16-4,"")</f>
        <v>1</v>
      </c>
      <c r="H16" s="2">
        <f>IF(Data!H16&gt;0,Data!H16-4,"")</f>
        <v>0</v>
      </c>
      <c r="I16" s="2">
        <f>IF(Data!I16&gt;0,4-Data!I16,"")</f>
        <v>0</v>
      </c>
      <c r="J16" s="2">
        <f>IF(Data!J16&gt;0,4-Data!J16,"")</f>
        <v>-1</v>
      </c>
      <c r="K16" s="2">
        <f>IF(Data!K16&gt;0,Data!K16-4,"")</f>
        <v>-2</v>
      </c>
      <c r="L16" s="2">
        <f>IF(Data!L16&gt;0,4-Data!L16,"")</f>
        <v>1</v>
      </c>
      <c r="M16" s="2">
        <f>IF(Data!M16&gt;0,Data!M16-4,"")</f>
        <v>0</v>
      </c>
      <c r="N16" s="2">
        <f>IF(Data!N16&gt;0,Data!N16-4,"")</f>
        <v>1</v>
      </c>
      <c r="O16" s="2">
        <f>IF(Data!O16&gt;0,Data!O16-4,"")</f>
        <v>0</v>
      </c>
      <c r="P16" s="2">
        <f>IF(Data!P16&gt;0,Data!P16-4,"")</f>
        <v>0</v>
      </c>
      <c r="Q16" s="2">
        <f>IF(Data!Q16&gt;0,4-Data!Q16,"")</f>
        <v>1</v>
      </c>
      <c r="R16" s="2">
        <f>IF(Data!R16&gt;0,4-Data!R16,"")</f>
        <v>0</v>
      </c>
      <c r="S16" s="2">
        <f>IF(Data!S16&gt;0,4-Data!S16,"")</f>
        <v>0</v>
      </c>
      <c r="T16" s="2">
        <f>IF(Data!T16&gt;0,Data!T16-4,"")</f>
        <v>0</v>
      </c>
      <c r="U16" s="2">
        <f>IF(Data!U16&gt;0,4-Data!U16,"")</f>
        <v>0</v>
      </c>
      <c r="V16" s="2">
        <f>IF(Data!V16&gt;0,Data!V16-4,"")</f>
        <v>0</v>
      </c>
      <c r="W16" s="2">
        <f>IF(Data!W16&gt;0,4-Data!W16,"")</f>
        <v>1</v>
      </c>
      <c r="X16" s="2">
        <f>IF(Data!X16&gt;0,4-Data!X16,"")</f>
        <v>1</v>
      </c>
      <c r="Y16" s="2">
        <f>IF(Data!Y16&gt;0,4-Data!Y16,"")</f>
        <v>1</v>
      </c>
      <c r="Z16" s="2">
        <f>IF(Data!Z16&gt;0,Data!Z16-4,"")</f>
        <v>0</v>
      </c>
      <c r="AC16" s="9">
        <f t="shared" si="0"/>
        <v>0.66666666666666663</v>
      </c>
      <c r="AD16" s="9">
        <f t="shared" si="1"/>
        <v>0.25</v>
      </c>
      <c r="AE16" s="9">
        <f t="shared" si="2"/>
        <v>0.25</v>
      </c>
      <c r="AF16" s="9">
        <f t="shared" si="3"/>
        <v>-0.25</v>
      </c>
      <c r="AG16" s="9">
        <f t="shared" si="4"/>
        <v>0.75</v>
      </c>
      <c r="AH16" s="9">
        <f t="shared" si="5"/>
        <v>-0.25</v>
      </c>
    </row>
    <row r="17" spans="1:34" x14ac:dyDescent="0.25">
      <c r="A17" s="2">
        <f>IF(Data!A17&gt;0,Data!A17-4,"")</f>
        <v>0</v>
      </c>
      <c r="B17" s="2" t="str">
        <f>IF(Data!B17&gt;0,Data!B17-4,"")</f>
        <v/>
      </c>
      <c r="C17" s="2">
        <f>IF(Data!C17&gt;0,4-Data!C17,"")</f>
        <v>0</v>
      </c>
      <c r="D17" s="2">
        <f>IF(Data!D17&gt;0,4-Data!D17,"")</f>
        <v>-2</v>
      </c>
      <c r="E17" s="2">
        <f>IF(Data!E17&gt;0,4-Data!E17,"")</f>
        <v>-1</v>
      </c>
      <c r="F17" s="2">
        <f>IF(Data!F17&gt;0,Data!F17-4,"")</f>
        <v>-1</v>
      </c>
      <c r="G17" s="2">
        <f>IF(Data!G17&gt;0,Data!G17-4,"")</f>
        <v>-1</v>
      </c>
      <c r="H17" s="2">
        <f>IF(Data!H17&gt;0,Data!H17-4,"")</f>
        <v>2</v>
      </c>
      <c r="I17" s="2">
        <f>IF(Data!I17&gt;0,4-Data!I17,"")</f>
        <v>2</v>
      </c>
      <c r="J17" s="2">
        <f>IF(Data!J17&gt;0,4-Data!J17,"")</f>
        <v>-2</v>
      </c>
      <c r="K17" s="2">
        <f>IF(Data!K17&gt;0,Data!K17-4,"")</f>
        <v>2</v>
      </c>
      <c r="L17" s="2">
        <f>IF(Data!L17&gt;0,4-Data!L17,"")</f>
        <v>1</v>
      </c>
      <c r="M17" s="2">
        <f>IF(Data!M17&gt;0,Data!M17-4,"")</f>
        <v>2</v>
      </c>
      <c r="N17" s="2">
        <f>IF(Data!N17&gt;0,Data!N17-4,"")</f>
        <v>0</v>
      </c>
      <c r="O17" s="2">
        <f>IF(Data!O17&gt;0,Data!O17-4,"")</f>
        <v>-2</v>
      </c>
      <c r="P17" s="2">
        <f>IF(Data!P17&gt;0,Data!P17-4,"")</f>
        <v>2</v>
      </c>
      <c r="Q17" s="2">
        <f>IF(Data!Q17&gt;0,4-Data!Q17,"")</f>
        <v>0</v>
      </c>
      <c r="R17" s="2">
        <f>IF(Data!R17&gt;0,4-Data!R17,"")</f>
        <v>-1</v>
      </c>
      <c r="S17" s="2">
        <f>IF(Data!S17&gt;0,4-Data!S17,"")</f>
        <v>1</v>
      </c>
      <c r="T17" s="2">
        <f>IF(Data!T17&gt;0,Data!T17-4,"")</f>
        <v>2</v>
      </c>
      <c r="U17" s="2">
        <f>IF(Data!U17&gt;0,4-Data!U17,"")</f>
        <v>2</v>
      </c>
      <c r="V17" s="2">
        <f>IF(Data!V17&gt;0,Data!V17-4,"")</f>
        <v>2</v>
      </c>
      <c r="W17" s="2">
        <f>IF(Data!W17&gt;0,4-Data!W17,"")</f>
        <v>2</v>
      </c>
      <c r="X17" s="2">
        <f>IF(Data!X17&gt;0,4-Data!X17,"")</f>
        <v>0</v>
      </c>
      <c r="Y17" s="2">
        <f>IF(Data!Y17&gt;0,4-Data!Y17,"")</f>
        <v>1</v>
      </c>
      <c r="Z17" s="2">
        <f>IF(Data!Z17&gt;0,Data!Z17-4,"")</f>
        <v>-2</v>
      </c>
      <c r="AC17" s="9">
        <f t="shared" si="0"/>
        <v>0.66666666666666663</v>
      </c>
      <c r="AD17" s="9">
        <f t="shared" si="1"/>
        <v>0.66666666666666663</v>
      </c>
      <c r="AE17" s="9">
        <f t="shared" si="2"/>
        <v>2</v>
      </c>
      <c r="AF17" s="9">
        <f t="shared" si="3"/>
        <v>1.25</v>
      </c>
      <c r="AG17" s="9">
        <f t="shared" si="4"/>
        <v>-1</v>
      </c>
      <c r="AH17" s="9">
        <f t="shared" si="5"/>
        <v>-1.5</v>
      </c>
    </row>
    <row r="18" spans="1:34" x14ac:dyDescent="0.25">
      <c r="A18" s="2">
        <f>IF(Data!A18&gt;0,Data!A18-4,"")</f>
        <v>-1</v>
      </c>
      <c r="B18" s="2">
        <f>IF(Data!B18&gt;0,Data!B18-4,"")</f>
        <v>1</v>
      </c>
      <c r="C18" s="2">
        <f>IF(Data!C18&gt;0,4-Data!C18,"")</f>
        <v>0</v>
      </c>
      <c r="D18" s="2">
        <f>IF(Data!D18&gt;0,4-Data!D18,"")</f>
        <v>-2</v>
      </c>
      <c r="E18" s="2">
        <f>IF(Data!E18&gt;0,4-Data!E18,"")</f>
        <v>1</v>
      </c>
      <c r="F18" s="2">
        <f>IF(Data!F18&gt;0,Data!F18-4,"")</f>
        <v>2</v>
      </c>
      <c r="G18" s="2">
        <f>IF(Data!G18&gt;0,Data!G18-4,"")</f>
        <v>2</v>
      </c>
      <c r="H18" s="2">
        <f>IF(Data!H18&gt;0,Data!H18-4,"")</f>
        <v>2</v>
      </c>
      <c r="I18" s="2">
        <f>IF(Data!I18&gt;0,4-Data!I18,"")</f>
        <v>0</v>
      </c>
      <c r="J18" s="2">
        <f>IF(Data!J18&gt;0,4-Data!J18,"")</f>
        <v>0</v>
      </c>
      <c r="K18" s="2">
        <f>IF(Data!K18&gt;0,Data!K18-4,"")</f>
        <v>1</v>
      </c>
      <c r="L18" s="2">
        <f>IF(Data!L18&gt;0,4-Data!L18,"")</f>
        <v>1</v>
      </c>
      <c r="M18" s="2">
        <f>IF(Data!M18&gt;0,Data!M18-4,"")</f>
        <v>1</v>
      </c>
      <c r="N18" s="2">
        <f>IF(Data!N18&gt;0,Data!N18-4,"")</f>
        <v>0</v>
      </c>
      <c r="O18" s="2">
        <f>IF(Data!O18&gt;0,Data!O18-4,"")</f>
        <v>1</v>
      </c>
      <c r="P18" s="2">
        <f>IF(Data!P18&gt;0,Data!P18-4,"")</f>
        <v>0</v>
      </c>
      <c r="Q18" s="2">
        <f>IF(Data!Q18&gt;0,4-Data!Q18,"")</f>
        <v>1</v>
      </c>
      <c r="R18" s="2">
        <f>IF(Data!R18&gt;0,4-Data!R18,"")</f>
        <v>-1</v>
      </c>
      <c r="S18" s="2">
        <f>IF(Data!S18&gt;0,4-Data!S18,"")</f>
        <v>2</v>
      </c>
      <c r="T18" s="2">
        <f>IF(Data!T18&gt;0,Data!T18-4,"")</f>
        <v>2</v>
      </c>
      <c r="U18" s="2">
        <f>IF(Data!U18&gt;0,4-Data!U18,"")</f>
        <v>2</v>
      </c>
      <c r="V18" s="2">
        <f>IF(Data!V18&gt;0,Data!V18-4,"")</f>
        <v>0</v>
      </c>
      <c r="W18" s="2">
        <f>IF(Data!W18&gt;0,4-Data!W18,"")</f>
        <v>3</v>
      </c>
      <c r="X18" s="2">
        <f>IF(Data!X18&gt;0,4-Data!X18,"")</f>
        <v>-1</v>
      </c>
      <c r="Y18" s="2">
        <f>IF(Data!Y18&gt;0,4-Data!Y18,"")</f>
        <v>0</v>
      </c>
      <c r="Z18" s="2">
        <f>IF(Data!Z18&gt;0,Data!Z18-4,"")</f>
        <v>0</v>
      </c>
      <c r="AC18" s="9">
        <f t="shared" si="0"/>
        <v>-0.16666666666666666</v>
      </c>
      <c r="AD18" s="9">
        <f t="shared" si="1"/>
        <v>0.5</v>
      </c>
      <c r="AE18" s="9">
        <f t="shared" si="2"/>
        <v>1.25</v>
      </c>
      <c r="AF18" s="9">
        <f t="shared" si="3"/>
        <v>1.5</v>
      </c>
      <c r="AG18" s="9">
        <f t="shared" si="4"/>
        <v>1</v>
      </c>
      <c r="AH18" s="9">
        <f t="shared" si="5"/>
        <v>0.25</v>
      </c>
    </row>
    <row r="19" spans="1:34" x14ac:dyDescent="0.25">
      <c r="A19" s="2">
        <f>IF(Data!A19&gt;0,Data!A19-4,"")</f>
        <v>1</v>
      </c>
      <c r="B19" s="2">
        <f>IF(Data!B19&gt;0,Data!B19-4,"")</f>
        <v>1</v>
      </c>
      <c r="C19" s="2">
        <f>IF(Data!C19&gt;0,4-Data!C19,"")</f>
        <v>0</v>
      </c>
      <c r="D19" s="2">
        <f>IF(Data!D19&gt;0,4-Data!D19,"")</f>
        <v>1</v>
      </c>
      <c r="E19" s="2">
        <f>IF(Data!E19&gt;0,4-Data!E19,"")</f>
        <v>2</v>
      </c>
      <c r="F19" s="2">
        <f>IF(Data!F19&gt;0,Data!F19-4,"")</f>
        <v>1</v>
      </c>
      <c r="G19" s="2">
        <f>IF(Data!G19&gt;0,Data!G19-4,"")</f>
        <v>2</v>
      </c>
      <c r="H19" s="2">
        <f>IF(Data!H19&gt;0,Data!H19-4,"")</f>
        <v>0</v>
      </c>
      <c r="I19" s="2">
        <f>IF(Data!I19&gt;0,4-Data!I19,"")</f>
        <v>2</v>
      </c>
      <c r="J19" s="2">
        <f>IF(Data!J19&gt;0,4-Data!J19,"")</f>
        <v>2</v>
      </c>
      <c r="K19" s="2">
        <f>IF(Data!K19&gt;0,Data!K19-4,"")</f>
        <v>1</v>
      </c>
      <c r="L19" s="2">
        <f>IF(Data!L19&gt;0,4-Data!L19,"")</f>
        <v>0</v>
      </c>
      <c r="M19" s="2">
        <f>IF(Data!M19&gt;0,Data!M19-4,"")</f>
        <v>-1</v>
      </c>
      <c r="N19" s="2">
        <f>IF(Data!N19&gt;0,Data!N19-4,"")</f>
        <v>1</v>
      </c>
      <c r="O19" s="2">
        <f>IF(Data!O19&gt;0,Data!O19-4,"")</f>
        <v>1</v>
      </c>
      <c r="P19" s="2">
        <f>IF(Data!P19&gt;0,Data!P19-4,"")</f>
        <v>0</v>
      </c>
      <c r="Q19" s="2">
        <f>IF(Data!Q19&gt;0,4-Data!Q19,"")</f>
        <v>1</v>
      </c>
      <c r="R19" s="2">
        <f>IF(Data!R19&gt;0,4-Data!R19,"")</f>
        <v>0</v>
      </c>
      <c r="S19" s="2">
        <f>IF(Data!S19&gt;0,4-Data!S19,"")</f>
        <v>0</v>
      </c>
      <c r="T19" s="2">
        <f>IF(Data!T19&gt;0,Data!T19-4,"")</f>
        <v>0</v>
      </c>
      <c r="U19" s="2">
        <f>IF(Data!U19&gt;0,4-Data!U19,"")</f>
        <v>-1</v>
      </c>
      <c r="V19" s="2">
        <f>IF(Data!V19&gt;0,Data!V19-4,"")</f>
        <v>0</v>
      </c>
      <c r="W19" s="2">
        <f>IF(Data!W19&gt;0,4-Data!W19,"")</f>
        <v>1</v>
      </c>
      <c r="X19" s="2">
        <f>IF(Data!X19&gt;0,4-Data!X19,"")</f>
        <v>-1</v>
      </c>
      <c r="Y19" s="2">
        <f>IF(Data!Y19&gt;0,4-Data!Y19,"")</f>
        <v>0</v>
      </c>
      <c r="Z19" s="2">
        <f>IF(Data!Z19&gt;0,Data!Z19-4,"")</f>
        <v>2</v>
      </c>
      <c r="AC19" s="9">
        <f t="shared" si="0"/>
        <v>0.16666666666666666</v>
      </c>
      <c r="AD19" s="9">
        <f t="shared" si="1"/>
        <v>0</v>
      </c>
      <c r="AE19" s="9">
        <f t="shared" si="2"/>
        <v>0.75</v>
      </c>
      <c r="AF19" s="9">
        <f t="shared" si="3"/>
        <v>0.5</v>
      </c>
      <c r="AG19" s="9">
        <f t="shared" si="4"/>
        <v>1.25</v>
      </c>
      <c r="AH19" s="9">
        <f t="shared" si="5"/>
        <v>1.25</v>
      </c>
    </row>
    <row r="20" spans="1:34" x14ac:dyDescent="0.25">
      <c r="A20" s="2">
        <f>IF(Data!A20&gt;0,Data!A20-4,"")</f>
        <v>1</v>
      </c>
      <c r="B20" s="2">
        <f>IF(Data!B20&gt;0,Data!B20-4,"")</f>
        <v>0</v>
      </c>
      <c r="C20" s="2">
        <f>IF(Data!C20&gt;0,4-Data!C20,"")</f>
        <v>0</v>
      </c>
      <c r="D20" s="2">
        <f>IF(Data!D20&gt;0,4-Data!D20,"")</f>
        <v>1</v>
      </c>
      <c r="E20" s="2">
        <f>IF(Data!E20&gt;0,4-Data!E20,"")</f>
        <v>1</v>
      </c>
      <c r="F20" s="2">
        <f>IF(Data!F20&gt;0,Data!F20-4,"")</f>
        <v>-1</v>
      </c>
      <c r="G20" s="2">
        <f>IF(Data!G20&gt;0,Data!G20-4,"")</f>
        <v>1</v>
      </c>
      <c r="H20" s="2">
        <f>IF(Data!H20&gt;0,Data!H20-4,"")</f>
        <v>1</v>
      </c>
      <c r="I20" s="2">
        <f>IF(Data!I20&gt;0,4-Data!I20,"")</f>
        <v>2</v>
      </c>
      <c r="J20" s="2">
        <f>IF(Data!J20&gt;0,4-Data!J20,"")</f>
        <v>1</v>
      </c>
      <c r="K20" s="2">
        <f>IF(Data!K20&gt;0,Data!K20-4,"")</f>
        <v>2</v>
      </c>
      <c r="L20" s="2">
        <f>IF(Data!L20&gt;0,4-Data!L20,"")</f>
        <v>2</v>
      </c>
      <c r="M20" s="2">
        <f>IF(Data!M20&gt;0,Data!M20-4,"")</f>
        <v>2</v>
      </c>
      <c r="N20" s="2">
        <f>IF(Data!N20&gt;0,Data!N20-4,"")</f>
        <v>2</v>
      </c>
      <c r="O20" s="2">
        <f>IF(Data!O20&gt;0,Data!O20-4,"")</f>
        <v>0</v>
      </c>
      <c r="P20" s="2">
        <f>IF(Data!P20&gt;0,Data!P20-4,"")</f>
        <v>1</v>
      </c>
      <c r="Q20" s="2">
        <f>IF(Data!Q20&gt;0,4-Data!Q20,"")</f>
        <v>2</v>
      </c>
      <c r="R20" s="2">
        <f>IF(Data!R20&gt;0,4-Data!R20,"")</f>
        <v>2</v>
      </c>
      <c r="S20" s="2">
        <f>IF(Data!S20&gt;0,4-Data!S20,"")</f>
        <v>2</v>
      </c>
      <c r="T20" s="2">
        <f>IF(Data!T20&gt;0,Data!T20-4,"")</f>
        <v>2</v>
      </c>
      <c r="U20" s="2">
        <f>IF(Data!U20&gt;0,4-Data!U20,"")</f>
        <v>2</v>
      </c>
      <c r="V20" s="2">
        <f>IF(Data!V20&gt;0,Data!V20-4,"")</f>
        <v>0</v>
      </c>
      <c r="W20" s="2">
        <f>IF(Data!W20&gt;0,4-Data!W20,"")</f>
        <v>-1</v>
      </c>
      <c r="X20" s="2">
        <f>IF(Data!X20&gt;0,4-Data!X20,"")</f>
        <v>0</v>
      </c>
      <c r="Y20" s="2">
        <f>IF(Data!Y20&gt;0,4-Data!Y20,"")</f>
        <v>0</v>
      </c>
      <c r="Z20" s="2">
        <f>IF(Data!Z20&gt;0,Data!Z20-4,"")</f>
        <v>0</v>
      </c>
      <c r="AC20" s="9">
        <f t="shared" si="0"/>
        <v>1</v>
      </c>
      <c r="AD20" s="9">
        <f t="shared" si="1"/>
        <v>1.25</v>
      </c>
      <c r="AE20" s="9">
        <f t="shared" si="2"/>
        <v>0.75</v>
      </c>
      <c r="AF20" s="9">
        <f t="shared" si="3"/>
        <v>1.75</v>
      </c>
      <c r="AG20" s="9">
        <f t="shared" si="4"/>
        <v>0.75</v>
      </c>
      <c r="AH20" s="9">
        <f t="shared" si="5"/>
        <v>0.25</v>
      </c>
    </row>
    <row r="21" spans="1:34" x14ac:dyDescent="0.25">
      <c r="A21" s="2">
        <f>IF(Data!A21&gt;0,Data!A21-4,"")</f>
        <v>2</v>
      </c>
      <c r="B21" s="2">
        <f>IF(Data!B21&gt;0,Data!B21-4,"")</f>
        <v>2</v>
      </c>
      <c r="C21" s="2">
        <f>IF(Data!C21&gt;0,4-Data!C21,"")</f>
        <v>0</v>
      </c>
      <c r="D21" s="2">
        <f>IF(Data!D21&gt;0,4-Data!D21,"")</f>
        <v>2</v>
      </c>
      <c r="E21" s="2">
        <f>IF(Data!E21&gt;0,4-Data!E21,"")</f>
        <v>3</v>
      </c>
      <c r="F21" s="2">
        <f>IF(Data!F21&gt;0,Data!F21-4,"")</f>
        <v>2</v>
      </c>
      <c r="G21" s="2">
        <f>IF(Data!G21&gt;0,Data!G21-4,"")</f>
        <v>2</v>
      </c>
      <c r="H21" s="2">
        <f>IF(Data!H21&gt;0,Data!H21-4,"")</f>
        <v>-2</v>
      </c>
      <c r="I21" s="2">
        <f>IF(Data!I21&gt;0,4-Data!I21,"")</f>
        <v>1</v>
      </c>
      <c r="J21" s="2">
        <f>IF(Data!J21&gt;0,4-Data!J21,"")</f>
        <v>1</v>
      </c>
      <c r="K21" s="2">
        <f>IF(Data!K21&gt;0,Data!K21-4,"")</f>
        <v>1</v>
      </c>
      <c r="L21" s="2">
        <f>IF(Data!L21&gt;0,4-Data!L21,"")</f>
        <v>1</v>
      </c>
      <c r="M21" s="2">
        <f>IF(Data!M21&gt;0,Data!M21-4,"")</f>
        <v>2</v>
      </c>
      <c r="N21" s="2">
        <f>IF(Data!N21&gt;0,Data!N21-4,"")</f>
        <v>3</v>
      </c>
      <c r="O21" s="2">
        <f>IF(Data!O21&gt;0,Data!O21-4,"")</f>
        <v>3</v>
      </c>
      <c r="P21" s="2">
        <f>IF(Data!P21&gt;0,Data!P21-4,"")</f>
        <v>1</v>
      </c>
      <c r="Q21" s="2">
        <f>IF(Data!Q21&gt;0,4-Data!Q21,"")</f>
        <v>2</v>
      </c>
      <c r="R21" s="2">
        <f>IF(Data!R21&gt;0,4-Data!R21,"")</f>
        <v>0</v>
      </c>
      <c r="S21" s="2">
        <f>IF(Data!S21&gt;0,4-Data!S21,"")</f>
        <v>1</v>
      </c>
      <c r="T21" s="2">
        <f>IF(Data!T21&gt;0,Data!T21-4,"")</f>
        <v>2</v>
      </c>
      <c r="U21" s="2">
        <f>IF(Data!U21&gt;0,4-Data!U21,"")</f>
        <v>2</v>
      </c>
      <c r="V21" s="2">
        <f>IF(Data!V21&gt;0,Data!V21-4,"")</f>
        <v>2</v>
      </c>
      <c r="W21" s="2">
        <f>IF(Data!W21&gt;0,4-Data!W21,"")</f>
        <v>2</v>
      </c>
      <c r="X21" s="2">
        <f>IF(Data!X21&gt;0,4-Data!X21,"")</f>
        <v>0</v>
      </c>
      <c r="Y21" s="2">
        <f>IF(Data!Y21&gt;0,4-Data!Y21,"")</f>
        <v>2</v>
      </c>
      <c r="Z21" s="2">
        <f>IF(Data!Z21&gt;0,Data!Z21-4,"")</f>
        <v>1</v>
      </c>
      <c r="AC21" s="9">
        <f t="shared" si="0"/>
        <v>1.5</v>
      </c>
      <c r="AD21" s="9">
        <f t="shared" si="1"/>
        <v>2</v>
      </c>
      <c r="AE21" s="9">
        <f t="shared" si="2"/>
        <v>1.75</v>
      </c>
      <c r="AF21" s="9">
        <f t="shared" si="3"/>
        <v>0.5</v>
      </c>
      <c r="AG21" s="9">
        <f t="shared" si="4"/>
        <v>1.75</v>
      </c>
      <c r="AH21" s="9">
        <f t="shared" si="5"/>
        <v>1.25</v>
      </c>
    </row>
    <row r="22" spans="1:34" x14ac:dyDescent="0.25">
      <c r="A22" s="2">
        <f>IF(Data!A22&gt;0,Data!A22-4,"")</f>
        <v>1</v>
      </c>
      <c r="B22" s="2">
        <f>IF(Data!B22&gt;0,Data!B22-4,"")</f>
        <v>0</v>
      </c>
      <c r="C22" s="2">
        <f>IF(Data!C22&gt;0,4-Data!C22,"")</f>
        <v>0</v>
      </c>
      <c r="D22" s="2">
        <f>IF(Data!D22&gt;0,4-Data!D22,"")</f>
        <v>1</v>
      </c>
      <c r="E22" s="2">
        <f>IF(Data!E22&gt;0,4-Data!E22,"")</f>
        <v>1</v>
      </c>
      <c r="F22" s="2">
        <f>IF(Data!F22&gt;0,Data!F22-4,"")</f>
        <v>-1</v>
      </c>
      <c r="G22" s="2">
        <f>IF(Data!G22&gt;0,Data!G22-4,"")</f>
        <v>1</v>
      </c>
      <c r="H22" s="2">
        <f>IF(Data!H22&gt;0,Data!H22-4,"")</f>
        <v>1</v>
      </c>
      <c r="I22" s="2">
        <f>IF(Data!I22&gt;0,4-Data!I22,"")</f>
        <v>2</v>
      </c>
      <c r="J22" s="2">
        <f>IF(Data!J22&gt;0,4-Data!J22,"")</f>
        <v>1</v>
      </c>
      <c r="K22" s="2">
        <f>IF(Data!K22&gt;0,Data!K22-4,"")</f>
        <v>2</v>
      </c>
      <c r="L22" s="2">
        <f>IF(Data!L22&gt;0,4-Data!L22,"")</f>
        <v>2</v>
      </c>
      <c r="M22" s="2">
        <f>IF(Data!M22&gt;0,Data!M22-4,"")</f>
        <v>2</v>
      </c>
      <c r="N22" s="2">
        <f>IF(Data!N22&gt;0,Data!N22-4,"")</f>
        <v>2</v>
      </c>
      <c r="O22" s="2">
        <f>IF(Data!O22&gt;0,Data!O22-4,"")</f>
        <v>0</v>
      </c>
      <c r="P22" s="2">
        <f>IF(Data!P22&gt;0,Data!P22-4,"")</f>
        <v>1</v>
      </c>
      <c r="Q22" s="2">
        <f>IF(Data!Q22&gt;0,4-Data!Q22,"")</f>
        <v>2</v>
      </c>
      <c r="R22" s="2">
        <f>IF(Data!R22&gt;0,4-Data!R22,"")</f>
        <v>2</v>
      </c>
      <c r="S22" s="2">
        <f>IF(Data!S22&gt;0,4-Data!S22,"")</f>
        <v>2</v>
      </c>
      <c r="T22" s="2">
        <f>IF(Data!T22&gt;0,Data!T22-4,"")</f>
        <v>2</v>
      </c>
      <c r="U22" s="2">
        <f>IF(Data!U22&gt;0,4-Data!U22,"")</f>
        <v>2</v>
      </c>
      <c r="V22" s="2">
        <f>IF(Data!V22&gt;0,Data!V22-4,"")</f>
        <v>0</v>
      </c>
      <c r="W22" s="2">
        <f>IF(Data!W22&gt;0,4-Data!W22,"")</f>
        <v>-1</v>
      </c>
      <c r="X22" s="2">
        <f>IF(Data!X22&gt;0,4-Data!X22,"")</f>
        <v>0</v>
      </c>
      <c r="Y22" s="2">
        <f>IF(Data!Y22&gt;0,4-Data!Y22,"")</f>
        <v>1</v>
      </c>
      <c r="Z22" s="2">
        <f>IF(Data!Z22&gt;0,Data!Z22-4,"")</f>
        <v>0</v>
      </c>
      <c r="AC22" s="9">
        <f t="shared" si="0"/>
        <v>1.1666666666666667</v>
      </c>
      <c r="AD22" s="9">
        <f t="shared" si="1"/>
        <v>1.25</v>
      </c>
      <c r="AE22" s="9">
        <f t="shared" si="2"/>
        <v>0.75</v>
      </c>
      <c r="AF22" s="9">
        <f t="shared" si="3"/>
        <v>1.75</v>
      </c>
      <c r="AG22" s="9">
        <f t="shared" si="4"/>
        <v>0.75</v>
      </c>
      <c r="AH22" s="9">
        <f t="shared" si="5"/>
        <v>0.25</v>
      </c>
    </row>
    <row r="23" spans="1:34" x14ac:dyDescent="0.25">
      <c r="A23" s="2">
        <f>IF(Data!A23&gt;0,Data!A23-4,"")</f>
        <v>2</v>
      </c>
      <c r="B23" s="2">
        <f>IF(Data!B23&gt;0,Data!B23-4,"")</f>
        <v>0</v>
      </c>
      <c r="C23" s="2">
        <f>IF(Data!C23&gt;0,4-Data!C23,"")</f>
        <v>1</v>
      </c>
      <c r="D23" s="2">
        <f>IF(Data!D23&gt;0,4-Data!D23,"")</f>
        <v>1</v>
      </c>
      <c r="E23" s="2">
        <f>IF(Data!E23&gt;0,4-Data!E23,"")</f>
        <v>1</v>
      </c>
      <c r="F23" s="2">
        <f>IF(Data!F23&gt;0,Data!F23-4,"")</f>
        <v>0</v>
      </c>
      <c r="G23" s="2">
        <f>IF(Data!G23&gt;0,Data!G23-4,"")</f>
        <v>1</v>
      </c>
      <c r="H23" s="2">
        <f>IF(Data!H23&gt;0,Data!H23-4,"")</f>
        <v>1</v>
      </c>
      <c r="I23" s="2">
        <f>IF(Data!I23&gt;0,4-Data!I23,"")</f>
        <v>2</v>
      </c>
      <c r="J23" s="2">
        <f>IF(Data!J23&gt;0,4-Data!J23,"")</f>
        <v>2</v>
      </c>
      <c r="K23" s="2">
        <f>IF(Data!K23&gt;0,Data!K23-4,"")</f>
        <v>0</v>
      </c>
      <c r="L23" s="2">
        <f>IF(Data!L23&gt;0,4-Data!L23,"")</f>
        <v>2</v>
      </c>
      <c r="M23" s="2">
        <f>IF(Data!M23&gt;0,Data!M23-4,"")</f>
        <v>1</v>
      </c>
      <c r="N23" s="2">
        <f>IF(Data!N23&gt;0,Data!N23-4,"")</f>
        <v>2</v>
      </c>
      <c r="O23" s="2">
        <f>IF(Data!O23&gt;0,Data!O23-4,"")</f>
        <v>1</v>
      </c>
      <c r="P23" s="2">
        <f>IF(Data!P23&gt;0,Data!P23-4,"")</f>
        <v>1</v>
      </c>
      <c r="Q23" s="2">
        <f>IF(Data!Q23&gt;0,4-Data!Q23,"")</f>
        <v>1</v>
      </c>
      <c r="R23" s="2">
        <f>IF(Data!R23&gt;0,4-Data!R23,"")</f>
        <v>1</v>
      </c>
      <c r="S23" s="2">
        <f>IF(Data!S23&gt;0,4-Data!S23,"")</f>
        <v>1</v>
      </c>
      <c r="T23" s="2">
        <f>IF(Data!T23&gt;0,Data!T23-4,"")</f>
        <v>1</v>
      </c>
      <c r="U23" s="2">
        <f>IF(Data!U23&gt;0,4-Data!U23,"")</f>
        <v>1</v>
      </c>
      <c r="V23" s="2">
        <f>IF(Data!V23&gt;0,Data!V23-4,"")</f>
        <v>1</v>
      </c>
      <c r="W23" s="2">
        <f>IF(Data!W23&gt;0,4-Data!W23,"")</f>
        <v>2</v>
      </c>
      <c r="X23" s="2">
        <f>IF(Data!X23&gt;0,4-Data!X23,"")</f>
        <v>2</v>
      </c>
      <c r="Y23" s="2">
        <f>IF(Data!Y23&gt;0,4-Data!Y23,"")</f>
        <v>0</v>
      </c>
      <c r="Z23" s="2">
        <f>IF(Data!Z23&gt;0,Data!Z23-4,"")</f>
        <v>-2</v>
      </c>
      <c r="AC23" s="9">
        <f t="shared" si="0"/>
        <v>1.5</v>
      </c>
      <c r="AD23" s="9">
        <f t="shared" si="1"/>
        <v>0.75</v>
      </c>
      <c r="AE23" s="9">
        <f t="shared" si="2"/>
        <v>1.5</v>
      </c>
      <c r="AF23" s="9">
        <f t="shared" si="3"/>
        <v>0.75</v>
      </c>
      <c r="AG23" s="9">
        <f t="shared" si="4"/>
        <v>0.75</v>
      </c>
      <c r="AH23" s="9">
        <f t="shared" si="5"/>
        <v>0.5</v>
      </c>
    </row>
    <row r="24" spans="1:34" x14ac:dyDescent="0.25">
      <c r="A24" s="2">
        <f>IF(Data!A24&gt;0,Data!A24-4,"")</f>
        <v>0</v>
      </c>
      <c r="B24" s="2">
        <f>IF(Data!B24&gt;0,Data!B24-4,"")</f>
        <v>-1</v>
      </c>
      <c r="C24" s="2">
        <f>IF(Data!C24&gt;0,4-Data!C24,"")</f>
        <v>-1</v>
      </c>
      <c r="D24" s="2">
        <f>IF(Data!D24&gt;0,4-Data!D24,"")</f>
        <v>1</v>
      </c>
      <c r="E24" s="2">
        <f>IF(Data!E24&gt;0,4-Data!E24,"")</f>
        <v>-2</v>
      </c>
      <c r="F24" s="2">
        <f>IF(Data!F24&gt;0,Data!F24-4,"")</f>
        <v>0</v>
      </c>
      <c r="G24" s="2">
        <f>IF(Data!G24&gt;0,Data!G24-4,"")</f>
        <v>2</v>
      </c>
      <c r="H24" s="2">
        <f>IF(Data!H24&gt;0,Data!H24-4,"")</f>
        <v>0</v>
      </c>
      <c r="I24" s="2">
        <f>IF(Data!I24&gt;0,4-Data!I24,"")</f>
        <v>1</v>
      </c>
      <c r="J24" s="2">
        <f>IF(Data!J24&gt;0,4-Data!J24,"")</f>
        <v>2</v>
      </c>
      <c r="K24" s="2">
        <f>IF(Data!K24&gt;0,Data!K24-4,"")</f>
        <v>0</v>
      </c>
      <c r="L24" s="2">
        <f>IF(Data!L24&gt;0,4-Data!L24,"")</f>
        <v>1</v>
      </c>
      <c r="M24" s="2">
        <f>IF(Data!M24&gt;0,Data!M24-4,"")</f>
        <v>2</v>
      </c>
      <c r="N24" s="2">
        <f>IF(Data!N24&gt;0,Data!N24-4,"")</f>
        <v>1</v>
      </c>
      <c r="O24" s="2">
        <f>IF(Data!O24&gt;0,Data!O24-4,"")</f>
        <v>-1</v>
      </c>
      <c r="P24" s="2">
        <f>IF(Data!P24&gt;0,Data!P24-4,"")</f>
        <v>1</v>
      </c>
      <c r="Q24" s="2">
        <f>IF(Data!Q24&gt;0,4-Data!Q24,"")</f>
        <v>1</v>
      </c>
      <c r="R24" s="2">
        <f>IF(Data!R24&gt;0,4-Data!R24,"")</f>
        <v>1</v>
      </c>
      <c r="S24" s="2">
        <f>IF(Data!S24&gt;0,4-Data!S24,"")</f>
        <v>1</v>
      </c>
      <c r="T24" s="2">
        <f>IF(Data!T24&gt;0,Data!T24-4,"")</f>
        <v>2</v>
      </c>
      <c r="U24" s="2">
        <f>IF(Data!U24&gt;0,4-Data!U24,"")</f>
        <v>-1</v>
      </c>
      <c r="V24" s="2">
        <f>IF(Data!V24&gt;0,Data!V24-4,"")</f>
        <v>1</v>
      </c>
      <c r="W24" s="2">
        <f>IF(Data!W24&gt;0,4-Data!W24,"")</f>
        <v>3</v>
      </c>
      <c r="X24" s="2">
        <f>IF(Data!X24&gt;0,4-Data!X24,"")</f>
        <v>2</v>
      </c>
      <c r="Y24" s="2">
        <f>IF(Data!Y24&gt;0,4-Data!Y24,"")</f>
        <v>2</v>
      </c>
      <c r="Z24" s="2">
        <f>IF(Data!Z24&gt;0,Data!Z24-4,"")</f>
        <v>2</v>
      </c>
      <c r="AC24" s="9">
        <f t="shared" si="0"/>
        <v>1.1666666666666667</v>
      </c>
      <c r="AD24" s="9">
        <f t="shared" si="1"/>
        <v>0.25</v>
      </c>
      <c r="AE24" s="9">
        <f t="shared" si="2"/>
        <v>1.75</v>
      </c>
      <c r="AF24" s="9">
        <f t="shared" si="3"/>
        <v>0.5</v>
      </c>
      <c r="AG24" s="9">
        <f t="shared" si="4"/>
        <v>0.25</v>
      </c>
      <c r="AH24" s="9">
        <f t="shared" si="5"/>
        <v>0.5</v>
      </c>
    </row>
    <row r="25" spans="1:34" x14ac:dyDescent="0.25">
      <c r="A25" s="2">
        <f>IF(Data!A25&gt;0,Data!A25-4,"")</f>
        <v>2</v>
      </c>
      <c r="B25" s="2">
        <f>IF(Data!B25&gt;0,Data!B25-4,"")</f>
        <v>1</v>
      </c>
      <c r="C25" s="2">
        <f>IF(Data!C25&gt;0,4-Data!C25,"")</f>
        <v>0</v>
      </c>
      <c r="D25" s="2">
        <f>IF(Data!D25&gt;0,4-Data!D25,"")</f>
        <v>1</v>
      </c>
      <c r="E25" s="2">
        <f>IF(Data!E25&gt;0,4-Data!E25,"")</f>
        <v>0</v>
      </c>
      <c r="F25" s="2">
        <f>IF(Data!F25&gt;0,Data!F25-4,"")</f>
        <v>1</v>
      </c>
      <c r="G25" s="2">
        <f>IF(Data!G25&gt;0,Data!G25-4,"")</f>
        <v>2</v>
      </c>
      <c r="H25" s="2">
        <f>IF(Data!H25&gt;0,Data!H25-4,"")</f>
        <v>2</v>
      </c>
      <c r="I25" s="2">
        <f>IF(Data!I25&gt;0,4-Data!I25,"")</f>
        <v>1</v>
      </c>
      <c r="J25" s="2">
        <f>IF(Data!J25&gt;0,4-Data!J25,"")</f>
        <v>0</v>
      </c>
      <c r="K25" s="2">
        <f>IF(Data!K25&gt;0,Data!K25-4,"")</f>
        <v>1</v>
      </c>
      <c r="L25" s="2">
        <f>IF(Data!L25&gt;0,4-Data!L25,"")</f>
        <v>2</v>
      </c>
      <c r="M25" s="2">
        <f>IF(Data!M25&gt;0,Data!M25-4,"")</f>
        <v>0</v>
      </c>
      <c r="N25" s="2">
        <f>IF(Data!N25&gt;0,Data!N25-4,"")</f>
        <v>2</v>
      </c>
      <c r="O25" s="2">
        <f>IF(Data!O25&gt;0,Data!O25-4,"")</f>
        <v>-1</v>
      </c>
      <c r="P25" s="2">
        <f>IF(Data!P25&gt;0,Data!P25-4,"")</f>
        <v>1</v>
      </c>
      <c r="Q25" s="2">
        <f>IF(Data!Q25&gt;0,4-Data!Q25,"")</f>
        <v>2</v>
      </c>
      <c r="R25" s="2">
        <f>IF(Data!R25&gt;0,4-Data!R25,"")</f>
        <v>2</v>
      </c>
      <c r="S25" s="2">
        <f>IF(Data!S25&gt;0,4-Data!S25,"")</f>
        <v>-2</v>
      </c>
      <c r="T25" s="2">
        <f>IF(Data!T25&gt;0,Data!T25-4,"")</f>
        <v>2</v>
      </c>
      <c r="U25" s="2">
        <f>IF(Data!U25&gt;0,4-Data!U25,"")</f>
        <v>2</v>
      </c>
      <c r="V25" s="2">
        <f>IF(Data!V25&gt;0,Data!V25-4,"")</f>
        <v>2</v>
      </c>
      <c r="W25" s="2">
        <f>IF(Data!W25&gt;0,4-Data!W25,"")</f>
        <v>2</v>
      </c>
      <c r="X25" s="2">
        <f>IF(Data!X25&gt;0,4-Data!X25,"")</f>
        <v>2</v>
      </c>
      <c r="Y25" s="2">
        <f>IF(Data!Y25&gt;0,4-Data!Y25,"")</f>
        <v>2</v>
      </c>
      <c r="Z25" s="2">
        <f>IF(Data!Z25&gt;0,Data!Z25-4,"")</f>
        <v>2</v>
      </c>
      <c r="AC25" s="9">
        <f t="shared" si="0"/>
        <v>1.8333333333333333</v>
      </c>
      <c r="AD25" s="9">
        <f t="shared" si="1"/>
        <v>1</v>
      </c>
      <c r="AE25" s="9">
        <f t="shared" si="2"/>
        <v>1.75</v>
      </c>
      <c r="AF25" s="9">
        <f t="shared" si="3"/>
        <v>0.75</v>
      </c>
      <c r="AG25" s="9">
        <f t="shared" si="4"/>
        <v>1.25</v>
      </c>
      <c r="AH25" s="9">
        <f t="shared" si="5"/>
        <v>0.25</v>
      </c>
    </row>
    <row r="26" spans="1:34" x14ac:dyDescent="0.25">
      <c r="A26" s="2">
        <f>IF(Data!A26&gt;0,Data!A26-4,"")</f>
        <v>-3</v>
      </c>
      <c r="B26" s="2">
        <f>IF(Data!B26&gt;0,Data!B26-4,"")</f>
        <v>-3</v>
      </c>
      <c r="C26" s="2">
        <f>IF(Data!C26&gt;0,4-Data!C26,"")</f>
        <v>-3</v>
      </c>
      <c r="D26" s="2">
        <f>IF(Data!D26&gt;0,4-Data!D26,"")</f>
        <v>-3</v>
      </c>
      <c r="E26" s="2">
        <f>IF(Data!E26&gt;0,4-Data!E26,"")</f>
        <v>-3</v>
      </c>
      <c r="F26" s="2">
        <f>IF(Data!F26&gt;0,Data!F26-4,"")</f>
        <v>-3</v>
      </c>
      <c r="G26" s="2">
        <f>IF(Data!G26&gt;0,Data!G26-4,"")</f>
        <v>-3</v>
      </c>
      <c r="H26" s="2">
        <f>IF(Data!H26&gt;0,Data!H26-4,"")</f>
        <v>3</v>
      </c>
      <c r="I26" s="2">
        <f>IF(Data!I26&gt;0,4-Data!I26,"")</f>
        <v>-3</v>
      </c>
      <c r="J26" s="2">
        <f>IF(Data!J26&gt;0,4-Data!J26,"")</f>
        <v>-3</v>
      </c>
      <c r="K26" s="2">
        <f>IF(Data!K26&gt;0,Data!K26-4,"")</f>
        <v>-3</v>
      </c>
      <c r="L26" s="2">
        <f>IF(Data!L26&gt;0,4-Data!L26,"")</f>
        <v>-3</v>
      </c>
      <c r="M26" s="2">
        <f>IF(Data!M26&gt;0,Data!M26-4,"")</f>
        <v>3</v>
      </c>
      <c r="N26" s="2">
        <f>IF(Data!N26&gt;0,Data!N26-4,"")</f>
        <v>-3</v>
      </c>
      <c r="O26" s="2">
        <f>IF(Data!O26&gt;0,Data!O26-4,"")</f>
        <v>-3</v>
      </c>
      <c r="P26" s="2">
        <f>IF(Data!P26&gt;0,Data!P26-4,"")</f>
        <v>-3</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-3</v>
      </c>
      <c r="Y26" s="2">
        <f>IF(Data!Y26&gt;0,4-Data!Y26,"")</f>
        <v>-3</v>
      </c>
      <c r="Z26" s="2">
        <f>IF(Data!Z26&gt;0,Data!Z26-4,"")</f>
        <v>-3</v>
      </c>
      <c r="AC26" s="9">
        <f t="shared" si="0"/>
        <v>-3</v>
      </c>
      <c r="AD26" s="9">
        <f t="shared" si="1"/>
        <v>-1.5</v>
      </c>
      <c r="AE26" s="9">
        <f t="shared" si="2"/>
        <v>-3</v>
      </c>
      <c r="AF26" s="9">
        <f t="shared" si="3"/>
        <v>-1.5</v>
      </c>
      <c r="AG26" s="9">
        <f t="shared" si="4"/>
        <v>-3</v>
      </c>
      <c r="AH26" s="9">
        <f t="shared" si="5"/>
        <v>-3</v>
      </c>
    </row>
    <row r="27" spans="1:34" x14ac:dyDescent="0.25">
      <c r="A27" s="2">
        <f>IF(Data!A27&gt;0,Data!A27-4,"")</f>
        <v>2</v>
      </c>
      <c r="B27" s="2">
        <f>IF(Data!B27&gt;0,Data!B27-4,"")</f>
        <v>2</v>
      </c>
      <c r="C27" s="2">
        <f>IF(Data!C27&gt;0,4-Data!C27,"")</f>
        <v>1</v>
      </c>
      <c r="D27" s="2">
        <f>IF(Data!D27&gt;0,4-Data!D27,"")</f>
        <v>-1</v>
      </c>
      <c r="E27" s="2">
        <f>IF(Data!E27&gt;0,4-Data!E27,"")</f>
        <v>2</v>
      </c>
      <c r="F27" s="2">
        <f>IF(Data!F27&gt;0,Data!F27-4,"")</f>
        <v>1</v>
      </c>
      <c r="G27" s="2">
        <f>IF(Data!G27&gt;0,Data!G27-4,"")</f>
        <v>3</v>
      </c>
      <c r="H27" s="2">
        <f>IF(Data!H27&gt;0,Data!H27-4,"")</f>
        <v>1</v>
      </c>
      <c r="I27" s="2">
        <f>IF(Data!I27&gt;0,4-Data!I27,"")</f>
        <v>2</v>
      </c>
      <c r="J27" s="2">
        <f>IF(Data!J27&gt;0,4-Data!J27,"")</f>
        <v>2</v>
      </c>
      <c r="K27" s="2">
        <f>IF(Data!K27&gt;0,Data!K27-4,"")</f>
        <v>0</v>
      </c>
      <c r="L27" s="2">
        <f>IF(Data!L27&gt;0,4-Data!L27,"")</f>
        <v>2</v>
      </c>
      <c r="M27" s="2">
        <f>IF(Data!M27&gt;0,Data!M27-4,"")</f>
        <v>1</v>
      </c>
      <c r="N27" s="2">
        <f>IF(Data!N27&gt;0,Data!N27-4,"")</f>
        <v>3</v>
      </c>
      <c r="O27" s="2">
        <f>IF(Data!O27&gt;0,Data!O27-4,"")</f>
        <v>-2</v>
      </c>
      <c r="P27" s="2">
        <f>IF(Data!P27&gt;0,Data!P27-4,"")</f>
        <v>2</v>
      </c>
      <c r="Q27" s="2">
        <f>IF(Data!Q27&gt;0,4-Data!Q27,"")</f>
        <v>2</v>
      </c>
      <c r="R27" s="2">
        <f>IF(Data!R27&gt;0,4-Data!R27,"")</f>
        <v>2</v>
      </c>
      <c r="S27" s="2">
        <f>IF(Data!S27&gt;0,4-Data!S27,"")</f>
        <v>3</v>
      </c>
      <c r="T27" s="2">
        <f>IF(Data!T27&gt;0,Data!T27-4,"")</f>
        <v>3</v>
      </c>
      <c r="U27" s="2">
        <f>IF(Data!U27&gt;0,4-Data!U27,"")</f>
        <v>2</v>
      </c>
      <c r="V27" s="2">
        <f>IF(Data!V27&gt;0,Data!V27-4,"")</f>
        <v>2</v>
      </c>
      <c r="W27" s="2">
        <f>IF(Data!W27&gt;0,4-Data!W27,"")</f>
        <v>3</v>
      </c>
      <c r="X27" s="2">
        <f>IF(Data!X27&gt;0,4-Data!X27,"")</f>
        <v>2</v>
      </c>
      <c r="Y27" s="2">
        <f>IF(Data!Y27&gt;0,4-Data!Y27,"")</f>
        <v>2</v>
      </c>
      <c r="Z27" s="2">
        <f>IF(Data!Z27&gt;0,Data!Z27-4,"")</f>
        <v>2</v>
      </c>
      <c r="AC27" s="9">
        <f t="shared" si="0"/>
        <v>2.1666666666666665</v>
      </c>
      <c r="AD27" s="9">
        <f t="shared" si="1"/>
        <v>1</v>
      </c>
      <c r="AE27" s="9">
        <f t="shared" si="2"/>
        <v>2.5</v>
      </c>
      <c r="AF27" s="9">
        <f t="shared" si="3"/>
        <v>1.5</v>
      </c>
      <c r="AG27" s="9">
        <f t="shared" si="4"/>
        <v>2</v>
      </c>
      <c r="AH27" s="9">
        <f t="shared" si="5"/>
        <v>0.75</v>
      </c>
    </row>
    <row r="28" spans="1:34" x14ac:dyDescent="0.25">
      <c r="A28" s="2">
        <f>IF(Data!A28&gt;0,Data!A28-4,"")</f>
        <v>1</v>
      </c>
      <c r="B28" s="2">
        <f>IF(Data!B28&gt;0,Data!B28-4,"")</f>
        <v>1</v>
      </c>
      <c r="C28" s="2">
        <f>IF(Data!C28&gt;0,4-Data!C28,"")</f>
        <v>1</v>
      </c>
      <c r="D28" s="2">
        <f>IF(Data!D28&gt;0,4-Data!D28,"")</f>
        <v>-2</v>
      </c>
      <c r="E28" s="2">
        <f>IF(Data!E28&gt;0,4-Data!E28,"")</f>
        <v>3</v>
      </c>
      <c r="F28" s="2">
        <f>IF(Data!F28&gt;0,Data!F28-4,"")</f>
        <v>1</v>
      </c>
      <c r="G28" s="2">
        <f>IF(Data!G28&gt;0,Data!G28-4,"")</f>
        <v>0</v>
      </c>
      <c r="H28" s="2">
        <f>IF(Data!H28&gt;0,Data!H28-4,"")</f>
        <v>0</v>
      </c>
      <c r="I28" s="2">
        <f>IF(Data!I28&gt;0,4-Data!I28,"")</f>
        <v>2</v>
      </c>
      <c r="J28" s="2">
        <f>IF(Data!J28&gt;0,4-Data!J28,"")</f>
        <v>0</v>
      </c>
      <c r="K28" s="2">
        <f>IF(Data!K28&gt;0,Data!K28-4,"")</f>
        <v>1</v>
      </c>
      <c r="L28" s="2">
        <f>IF(Data!L28&gt;0,4-Data!L28,"")</f>
        <v>2</v>
      </c>
      <c r="M28" s="2">
        <f>IF(Data!M28&gt;0,Data!M28-4,"")</f>
        <v>2</v>
      </c>
      <c r="N28" s="2">
        <f>IF(Data!N28&gt;0,Data!N28-4,"")</f>
        <v>1</v>
      </c>
      <c r="O28" s="2">
        <f>IF(Data!O28&gt;0,Data!O28-4,"")</f>
        <v>-1</v>
      </c>
      <c r="P28" s="2">
        <f>IF(Data!P28&gt;0,Data!P28-4,"")</f>
        <v>1</v>
      </c>
      <c r="Q28" s="2">
        <f>IF(Data!Q28&gt;0,4-Data!Q28,"")</f>
        <v>3</v>
      </c>
      <c r="R28" s="2">
        <f>IF(Data!R28&gt;0,4-Data!R28,"")</f>
        <v>0</v>
      </c>
      <c r="S28" s="2">
        <f>IF(Data!S28&gt;0,4-Data!S28,"")</f>
        <v>3</v>
      </c>
      <c r="T28" s="2">
        <f>IF(Data!T28&gt;0,Data!T28-4,"")</f>
        <v>2</v>
      </c>
      <c r="U28" s="2">
        <f>IF(Data!U28&gt;0,4-Data!U28,"")</f>
        <v>-1</v>
      </c>
      <c r="V28" s="2">
        <f>IF(Data!V28&gt;0,Data!V28-4,"")</f>
        <v>1</v>
      </c>
      <c r="W28" s="2">
        <f>IF(Data!W28&gt;0,4-Data!W28,"")</f>
        <v>0</v>
      </c>
      <c r="X28" s="2">
        <f>IF(Data!X28&gt;0,4-Data!X28,"")</f>
        <v>1</v>
      </c>
      <c r="Y28" s="2">
        <f>IF(Data!Y28&gt;0,4-Data!Y28,"")</f>
        <v>1</v>
      </c>
      <c r="Z28" s="2">
        <f>IF(Data!Z28&gt;0,Data!Z28-4,"")</f>
        <v>0</v>
      </c>
      <c r="AC28" s="9">
        <f t="shared" si="0"/>
        <v>1.1666666666666667</v>
      </c>
      <c r="AD28" s="9">
        <f t="shared" si="1"/>
        <v>0</v>
      </c>
      <c r="AE28" s="9">
        <f t="shared" si="2"/>
        <v>1.25</v>
      </c>
      <c r="AF28" s="9">
        <f t="shared" si="3"/>
        <v>1.75</v>
      </c>
      <c r="AG28" s="9">
        <f t="shared" si="4"/>
        <v>1</v>
      </c>
      <c r="AH28" s="9">
        <f t="shared" si="5"/>
        <v>0</v>
      </c>
    </row>
    <row r="29" spans="1:34" x14ac:dyDescent="0.25">
      <c r="A29" s="2">
        <f>IF(Data!A29&gt;0,Data!A29-4,"")</f>
        <v>1</v>
      </c>
      <c r="B29" s="2">
        <f>IF(Data!B29&gt;0,Data!B29-4,"")</f>
        <v>1</v>
      </c>
      <c r="C29" s="2">
        <f>IF(Data!C29&gt;0,4-Data!C29,"")</f>
        <v>2</v>
      </c>
      <c r="D29" s="2">
        <f>IF(Data!D29&gt;0,4-Data!D29,"")</f>
        <v>2</v>
      </c>
      <c r="E29" s="2">
        <f>IF(Data!E29&gt;0,4-Data!E29,"")</f>
        <v>1</v>
      </c>
      <c r="F29" s="2">
        <f>IF(Data!F29&gt;0,Data!F29-4,"")</f>
        <v>1</v>
      </c>
      <c r="G29" s="2">
        <f>IF(Data!G29&gt;0,Data!G29-4,"")</f>
        <v>2</v>
      </c>
      <c r="H29" s="2">
        <f>IF(Data!H29&gt;0,Data!H29-4,"")</f>
        <v>0</v>
      </c>
      <c r="I29" s="2">
        <f>IF(Data!I29&gt;0,4-Data!I29,"")</f>
        <v>1</v>
      </c>
      <c r="J29" s="2">
        <f>IF(Data!J29&gt;0,4-Data!J29,"")</f>
        <v>2</v>
      </c>
      <c r="K29" s="2">
        <f>IF(Data!K29&gt;0,Data!K29-4,"")</f>
        <v>0</v>
      </c>
      <c r="L29" s="2">
        <f>IF(Data!L29&gt;0,4-Data!L29,"")</f>
        <v>1</v>
      </c>
      <c r="M29" s="2">
        <f>IF(Data!M29&gt;0,Data!M29-4,"")</f>
        <v>1</v>
      </c>
      <c r="N29" s="2">
        <f>IF(Data!N29&gt;0,Data!N29-4,"")</f>
        <v>1</v>
      </c>
      <c r="O29" s="2">
        <f>IF(Data!O29&gt;0,Data!O29-4,"")</f>
        <v>0</v>
      </c>
      <c r="P29" s="2">
        <f>IF(Data!P29&gt;0,Data!P29-4,"")</f>
        <v>1</v>
      </c>
      <c r="Q29" s="2">
        <f>IF(Data!Q29&gt;0,4-Data!Q29,"")</f>
        <v>-2</v>
      </c>
      <c r="R29" s="2">
        <f>IF(Data!R29&gt;0,4-Data!R29,"")</f>
        <v>-2</v>
      </c>
      <c r="S29" s="2">
        <f>IF(Data!S29&gt;0,4-Data!S29,"")</f>
        <v>-1</v>
      </c>
      <c r="T29" s="2">
        <f>IF(Data!T29&gt;0,Data!T29-4,"")</f>
        <v>1</v>
      </c>
      <c r="U29" s="2">
        <f>IF(Data!U29&gt;0,4-Data!U29,"")</f>
        <v>-1</v>
      </c>
      <c r="V29" s="2">
        <f>IF(Data!V29&gt;0,Data!V29-4,"")</f>
        <v>2</v>
      </c>
      <c r="W29" s="2">
        <f>IF(Data!W29&gt;0,4-Data!W29,"")</f>
        <v>1</v>
      </c>
      <c r="X29" s="2">
        <f>IF(Data!X29&gt;0,4-Data!X29,"")</f>
        <v>1</v>
      </c>
      <c r="Y29" s="2">
        <f>IF(Data!Y29&gt;0,4-Data!Y29,"")</f>
        <v>1</v>
      </c>
      <c r="Z29" s="2">
        <f>IF(Data!Z29&gt;0,Data!Z29-4,"")</f>
        <v>0</v>
      </c>
      <c r="AC29" s="9">
        <f t="shared" si="0"/>
        <v>1</v>
      </c>
      <c r="AD29" s="9">
        <f t="shared" si="1"/>
        <v>0.75</v>
      </c>
      <c r="AE29" s="9">
        <f t="shared" si="2"/>
        <v>1.25</v>
      </c>
      <c r="AF29" s="9">
        <f t="shared" si="3"/>
        <v>-0.75</v>
      </c>
      <c r="AG29" s="9">
        <f t="shared" si="4"/>
        <v>0.5</v>
      </c>
      <c r="AH29" s="9">
        <f t="shared" si="5"/>
        <v>1</v>
      </c>
    </row>
    <row r="30" spans="1:34" x14ac:dyDescent="0.25">
      <c r="A30" s="2">
        <f>IF(Data!A30&gt;0,Data!A30-4,"")</f>
        <v>2</v>
      </c>
      <c r="B30" s="2">
        <f>IF(Data!B30&gt;0,Data!B30-4,"")</f>
        <v>2</v>
      </c>
      <c r="C30" s="2">
        <f>IF(Data!C30&gt;0,4-Data!C30,"")</f>
        <v>0</v>
      </c>
      <c r="D30" s="2">
        <f>IF(Data!D30&gt;0,4-Data!D30,"")</f>
        <v>0</v>
      </c>
      <c r="E30" s="2">
        <f>IF(Data!E30&gt;0,4-Data!E30,"")</f>
        <v>1</v>
      </c>
      <c r="F30" s="2">
        <f>IF(Data!F30&gt;0,Data!F30-4,"")</f>
        <v>1</v>
      </c>
      <c r="G30" s="2">
        <f>IF(Data!G30&gt;0,Data!G30-4,"")</f>
        <v>1</v>
      </c>
      <c r="H30" s="2">
        <f>IF(Data!H30&gt;0,Data!H30-4,"")</f>
        <v>0</v>
      </c>
      <c r="I30" s="2">
        <f>IF(Data!I30&gt;0,4-Data!I30,"")</f>
        <v>0</v>
      </c>
      <c r="J30" s="2">
        <f>IF(Data!J30&gt;0,4-Data!J30,"")</f>
        <v>0</v>
      </c>
      <c r="K30" s="2">
        <f>IF(Data!K30&gt;0,Data!K30-4,"")</f>
        <v>1</v>
      </c>
      <c r="L30" s="2">
        <f>IF(Data!L30&gt;0,4-Data!L30,"")</f>
        <v>2</v>
      </c>
      <c r="M30" s="2">
        <f>IF(Data!M30&gt;0,Data!M30-4,"")</f>
        <v>2</v>
      </c>
      <c r="N30" s="2">
        <f>IF(Data!N30&gt;0,Data!N30-4,"")</f>
        <v>2</v>
      </c>
      <c r="O30" s="2">
        <f>IF(Data!O30&gt;0,Data!O30-4,"")</f>
        <v>1</v>
      </c>
      <c r="P30" s="2">
        <f>IF(Data!P30&gt;0,Data!P30-4,"")</f>
        <v>1</v>
      </c>
      <c r="Q30" s="2">
        <f>IF(Data!Q30&gt;0,4-Data!Q30,"")</f>
        <v>1</v>
      </c>
      <c r="R30" s="2">
        <f>IF(Data!R30&gt;0,4-Data!R30,"")</f>
        <v>0</v>
      </c>
      <c r="S30" s="2">
        <f>IF(Data!S30&gt;0,4-Data!S30,"")</f>
        <v>2</v>
      </c>
      <c r="T30" s="2">
        <f>IF(Data!T30&gt;0,Data!T30-4,"")</f>
        <v>2</v>
      </c>
      <c r="U30" s="2">
        <f>IF(Data!U30&gt;0,4-Data!U30,"")</f>
        <v>0</v>
      </c>
      <c r="V30" s="2">
        <f>IF(Data!V30&gt;0,Data!V30-4,"")</f>
        <v>1</v>
      </c>
      <c r="W30" s="2">
        <f>IF(Data!W30&gt;0,4-Data!W30,"")</f>
        <v>1</v>
      </c>
      <c r="X30" s="2">
        <f>IF(Data!X30&gt;0,4-Data!X30,"")</f>
        <v>0</v>
      </c>
      <c r="Y30" s="2">
        <f>IF(Data!Y30&gt;0,4-Data!Y30,"")</f>
        <v>1</v>
      </c>
      <c r="Z30" s="2">
        <f>IF(Data!Z30&gt;0,Data!Z30-4,"")</f>
        <v>2</v>
      </c>
      <c r="AC30" s="9">
        <f t="shared" si="0"/>
        <v>1.3333333333333333</v>
      </c>
      <c r="AD30" s="9">
        <f t="shared" si="1"/>
        <v>1</v>
      </c>
      <c r="AE30" s="9">
        <f t="shared" si="2"/>
        <v>1</v>
      </c>
      <c r="AF30" s="9">
        <f t="shared" si="3"/>
        <v>1</v>
      </c>
      <c r="AG30" s="9">
        <f t="shared" si="4"/>
        <v>0.75</v>
      </c>
      <c r="AH30" s="9">
        <f t="shared" si="5"/>
        <v>0.75</v>
      </c>
    </row>
    <row r="31" spans="1:34" x14ac:dyDescent="0.25">
      <c r="A31" s="2">
        <f>IF(Data!A31&gt;0,Data!A31-4,"")</f>
        <v>2</v>
      </c>
      <c r="B31" s="2">
        <f>IF(Data!B31&gt;0,Data!B31-4,"")</f>
        <v>1</v>
      </c>
      <c r="C31" s="2">
        <f>IF(Data!C31&gt;0,4-Data!C31,"")</f>
        <v>1</v>
      </c>
      <c r="D31" s="2">
        <f>IF(Data!D31&gt;0,4-Data!D31,"")</f>
        <v>0</v>
      </c>
      <c r="E31" s="2">
        <f>IF(Data!E31&gt;0,4-Data!E31,"")</f>
        <v>2</v>
      </c>
      <c r="F31" s="2">
        <f>IF(Data!F31&gt;0,Data!F31-4,"")</f>
        <v>2</v>
      </c>
      <c r="G31" s="2">
        <f>IF(Data!G31&gt;0,Data!G31-4,"")</f>
        <v>2</v>
      </c>
      <c r="H31" s="2">
        <f>IF(Data!H31&gt;0,Data!H31-4,"")</f>
        <v>0</v>
      </c>
      <c r="I31" s="2">
        <f>IF(Data!I31&gt;0,4-Data!I31,"")</f>
        <v>2</v>
      </c>
      <c r="J31" s="2">
        <f>IF(Data!J31&gt;0,4-Data!J31,"")</f>
        <v>-2</v>
      </c>
      <c r="K31" s="2">
        <f>IF(Data!K31&gt;0,Data!K31-4,"")</f>
        <v>1</v>
      </c>
      <c r="L31" s="2">
        <f>IF(Data!L31&gt;0,4-Data!L31,"")</f>
        <v>2</v>
      </c>
      <c r="M31" s="2">
        <f>IF(Data!M31&gt;0,Data!M31-4,"")</f>
        <v>1</v>
      </c>
      <c r="N31" s="2">
        <f>IF(Data!N31&gt;0,Data!N31-4,"")</f>
        <v>1</v>
      </c>
      <c r="O31" s="2">
        <f>IF(Data!O31&gt;0,Data!O31-4,"")</f>
        <v>0</v>
      </c>
      <c r="P31" s="2">
        <f>IF(Data!P31&gt;0,Data!P31-4,"")</f>
        <v>0</v>
      </c>
      <c r="Q31" s="2">
        <f>IF(Data!Q31&gt;0,4-Data!Q31,"")</f>
        <v>2</v>
      </c>
      <c r="R31" s="2">
        <f>IF(Data!R31&gt;0,4-Data!R31,"")</f>
        <v>2</v>
      </c>
      <c r="S31" s="2">
        <f>IF(Data!S31&gt;0,4-Data!S31,"")</f>
        <v>2</v>
      </c>
      <c r="T31" s="2">
        <f>IF(Data!T31&gt;0,Data!T31-4,"")</f>
        <v>2</v>
      </c>
      <c r="U31" s="2">
        <f>IF(Data!U31&gt;0,4-Data!U31,"")</f>
        <v>0</v>
      </c>
      <c r="V31" s="2">
        <f>IF(Data!V31&gt;0,Data!V31-4,"")</f>
        <v>1</v>
      </c>
      <c r="W31" s="2">
        <f>IF(Data!W31&gt;0,4-Data!W31,"")</f>
        <v>-1</v>
      </c>
      <c r="X31" s="2">
        <f>IF(Data!X31&gt;0,4-Data!X31,"")</f>
        <v>1</v>
      </c>
      <c r="Y31" s="2">
        <f>IF(Data!Y31&gt;0,4-Data!Y31,"")</f>
        <v>2</v>
      </c>
      <c r="Z31" s="2">
        <f>IF(Data!Z31&gt;0,Data!Z31-4,"")</f>
        <v>2</v>
      </c>
      <c r="AC31" s="9">
        <f t="shared" si="0"/>
        <v>1.3333333333333333</v>
      </c>
      <c r="AD31" s="9">
        <f t="shared" si="1"/>
        <v>0.5</v>
      </c>
      <c r="AE31" s="9">
        <f t="shared" si="2"/>
        <v>1</v>
      </c>
      <c r="AF31" s="9">
        <f t="shared" si="3"/>
        <v>1.25</v>
      </c>
      <c r="AG31" s="9">
        <f t="shared" si="4"/>
        <v>2</v>
      </c>
      <c r="AH31" s="9">
        <f t="shared" si="5"/>
        <v>0.25</v>
      </c>
    </row>
    <row r="32" spans="1:34" x14ac:dyDescent="0.25">
      <c r="A32" s="2">
        <f>IF(Data!A32&gt;0,Data!A32-4,"")</f>
        <v>1</v>
      </c>
      <c r="B32" s="2">
        <f>IF(Data!B32&gt;0,Data!B32-4,"")</f>
        <v>1</v>
      </c>
      <c r="C32" s="2">
        <f>IF(Data!C32&gt;0,4-Data!C32,"")</f>
        <v>0</v>
      </c>
      <c r="D32" s="2">
        <f>IF(Data!D32&gt;0,4-Data!D32,"")</f>
        <v>-1</v>
      </c>
      <c r="E32" s="2">
        <f>IF(Data!E32&gt;0,4-Data!E32,"")</f>
        <v>-2</v>
      </c>
      <c r="F32" s="2">
        <f>IF(Data!F32&gt;0,Data!F32-4,"")</f>
        <v>-2</v>
      </c>
      <c r="G32" s="2">
        <f>IF(Data!G32&gt;0,Data!G32-4,"")</f>
        <v>0</v>
      </c>
      <c r="H32" s="2">
        <f>IF(Data!H32&gt;0,Data!H32-4,"")</f>
        <v>2</v>
      </c>
      <c r="I32" s="2">
        <f>IF(Data!I32&gt;0,4-Data!I32,"")</f>
        <v>2</v>
      </c>
      <c r="J32" s="2">
        <f>IF(Data!J32&gt;0,4-Data!J32,"")</f>
        <v>-1</v>
      </c>
      <c r="K32" s="2">
        <f>IF(Data!K32&gt;0,Data!K32-4,"")</f>
        <v>2</v>
      </c>
      <c r="L32" s="2">
        <f>IF(Data!L32&gt;0,4-Data!L32,"")</f>
        <v>1</v>
      </c>
      <c r="M32" s="2">
        <f>IF(Data!M32&gt;0,Data!M32-4,"")</f>
        <v>1</v>
      </c>
      <c r="N32" s="2">
        <f>IF(Data!N32&gt;0,Data!N32-4,"")</f>
        <v>-1</v>
      </c>
      <c r="O32" s="2">
        <f>IF(Data!O32&gt;0,Data!O32-4,"")</f>
        <v>0</v>
      </c>
      <c r="P32" s="2">
        <f>IF(Data!P32&gt;0,Data!P32-4,"")</f>
        <v>2</v>
      </c>
      <c r="Q32" s="2">
        <f>IF(Data!Q32&gt;0,4-Data!Q32,"")</f>
        <v>2</v>
      </c>
      <c r="R32" s="2">
        <f>IF(Data!R32&gt;0,4-Data!R32,"")</f>
        <v>-1</v>
      </c>
      <c r="S32" s="2">
        <f>IF(Data!S32&gt;0,4-Data!S32,"")</f>
        <v>1</v>
      </c>
      <c r="T32" s="2">
        <f>IF(Data!T32&gt;0,Data!T32-4,"")</f>
        <v>3</v>
      </c>
      <c r="U32" s="2">
        <f>IF(Data!U32&gt;0,4-Data!U32,"")</f>
        <v>2</v>
      </c>
      <c r="V32" s="2">
        <f>IF(Data!V32&gt;0,Data!V32-4,"")</f>
        <v>2</v>
      </c>
      <c r="W32" s="2">
        <f>IF(Data!W32&gt;0,4-Data!W32,"")</f>
        <v>2</v>
      </c>
      <c r="X32" s="2">
        <f>IF(Data!X32&gt;0,4-Data!X32,"")</f>
        <v>0</v>
      </c>
      <c r="Y32" s="2">
        <f>IF(Data!Y32&gt;0,4-Data!Y32,"")</f>
        <v>2</v>
      </c>
      <c r="Z32" s="2">
        <f>IF(Data!Z32&gt;0,Data!Z32-4,"")</f>
        <v>0</v>
      </c>
      <c r="AC32" s="9">
        <f t="shared" si="0"/>
        <v>0.83333333333333337</v>
      </c>
      <c r="AD32" s="9">
        <f t="shared" si="1"/>
        <v>0.75</v>
      </c>
      <c r="AE32" s="9">
        <f t="shared" si="2"/>
        <v>2.25</v>
      </c>
      <c r="AF32" s="9">
        <f t="shared" si="3"/>
        <v>1.75</v>
      </c>
      <c r="AG32" s="9">
        <f t="shared" si="4"/>
        <v>-1.25</v>
      </c>
      <c r="AH32" s="9">
        <f t="shared" si="5"/>
        <v>-0.25</v>
      </c>
    </row>
    <row r="33" spans="1:34" x14ac:dyDescent="0.25">
      <c r="A33" s="2">
        <f>IF(Data!A33&gt;0,Data!A33-4,"")</f>
        <v>-1</v>
      </c>
      <c r="B33" s="2">
        <f>IF(Data!B33&gt;0,Data!B33-4,"")</f>
        <v>0</v>
      </c>
      <c r="C33" s="2">
        <f>IF(Data!C33&gt;0,4-Data!C33,"")</f>
        <v>0</v>
      </c>
      <c r="D33" s="2">
        <f>IF(Data!D33&gt;0,4-Data!D33,"")</f>
        <v>-1</v>
      </c>
      <c r="E33" s="2">
        <f>IF(Data!E33&gt;0,4-Data!E33,"")</f>
        <v>-1</v>
      </c>
      <c r="F33" s="2">
        <f>IF(Data!F33&gt;0,Data!F33-4,"")</f>
        <v>-1</v>
      </c>
      <c r="G33" s="2">
        <f>IF(Data!G33&gt;0,Data!G33-4,"")</f>
        <v>0</v>
      </c>
      <c r="H33" s="2">
        <f>IF(Data!H33&gt;0,Data!H33-4,"")</f>
        <v>0</v>
      </c>
      <c r="I33" s="2">
        <f>IF(Data!I33&gt;0,4-Data!I33,"")</f>
        <v>2</v>
      </c>
      <c r="J33" s="2">
        <f>IF(Data!J33&gt;0,4-Data!J33,"")</f>
        <v>0</v>
      </c>
      <c r="K33" s="2">
        <f>IF(Data!K33&gt;0,Data!K33-4,"")</f>
        <v>0</v>
      </c>
      <c r="L33" s="2">
        <f>IF(Data!L33&gt;0,4-Data!L33,"")</f>
        <v>-1</v>
      </c>
      <c r="M33" s="2">
        <f>IF(Data!M33&gt;0,Data!M33-4,"")</f>
        <v>-1</v>
      </c>
      <c r="N33" s="2">
        <f>IF(Data!N33&gt;0,Data!N33-4,"")</f>
        <v>0</v>
      </c>
      <c r="O33" s="2">
        <f>IF(Data!O33&gt;0,Data!O33-4,"")</f>
        <v>-1</v>
      </c>
      <c r="P33" s="2">
        <f>IF(Data!P33&gt;0,Data!P33-4,"")</f>
        <v>1</v>
      </c>
      <c r="Q33" s="2">
        <f>IF(Data!Q33&gt;0,4-Data!Q33,"")</f>
        <v>-2</v>
      </c>
      <c r="R33" s="2">
        <f>IF(Data!R33&gt;0,4-Data!R33,"")</f>
        <v>-2</v>
      </c>
      <c r="S33" s="2">
        <f>IF(Data!S33&gt;0,4-Data!S33,"")</f>
        <v>-1</v>
      </c>
      <c r="T33" s="2">
        <f>IF(Data!T33&gt;0,Data!T33-4,"")</f>
        <v>0</v>
      </c>
      <c r="U33" s="2">
        <f>IF(Data!U33&gt;0,4-Data!U33,"")</f>
        <v>-1</v>
      </c>
      <c r="V33" s="2">
        <f>IF(Data!V33&gt;0,Data!V33-4,"")</f>
        <v>-1</v>
      </c>
      <c r="W33" s="2">
        <f>IF(Data!W33&gt;0,4-Data!W33,"")</f>
        <v>0</v>
      </c>
      <c r="X33" s="2">
        <f>IF(Data!X33&gt;0,4-Data!X33,"")</f>
        <v>-1</v>
      </c>
      <c r="Y33" s="2">
        <f>IF(Data!Y33&gt;0,4-Data!Y33,"")</f>
        <v>1</v>
      </c>
      <c r="Z33" s="2">
        <f>IF(Data!Z33&gt;0,Data!Z33-4,"")</f>
        <v>2</v>
      </c>
      <c r="AC33" s="9">
        <f t="shared" si="0"/>
        <v>-0.16666666666666666</v>
      </c>
      <c r="AD33" s="9">
        <f t="shared" si="1"/>
        <v>-0.75</v>
      </c>
      <c r="AE33" s="9">
        <f t="shared" si="2"/>
        <v>0.25</v>
      </c>
      <c r="AF33" s="9">
        <f t="shared" si="3"/>
        <v>-0.75</v>
      </c>
      <c r="AG33" s="9">
        <f t="shared" si="4"/>
        <v>-1</v>
      </c>
      <c r="AH33" s="9">
        <f t="shared" si="5"/>
        <v>0.25</v>
      </c>
    </row>
    <row r="34" spans="1:34" x14ac:dyDescent="0.25">
      <c r="A34" s="2">
        <f>IF(Data!A34&gt;0,Data!A34-4,"")</f>
        <v>0</v>
      </c>
      <c r="B34" s="2">
        <f>IF(Data!B34&gt;0,Data!B34-4,"")</f>
        <v>1</v>
      </c>
      <c r="C34" s="2">
        <f>IF(Data!C34&gt;0,4-Data!C34,"")</f>
        <v>0</v>
      </c>
      <c r="D34" s="2">
        <f>IF(Data!D34&gt;0,4-Data!D34,"")</f>
        <v>1</v>
      </c>
      <c r="E34" s="2">
        <f>IF(Data!E34&gt;0,4-Data!E34,"")</f>
        <v>1</v>
      </c>
      <c r="F34" s="2">
        <f>IF(Data!F34&gt;0,Data!F34-4,"")</f>
        <v>-1</v>
      </c>
      <c r="G34" s="2">
        <f>IF(Data!G34&gt;0,Data!G34-4,"")</f>
        <v>1</v>
      </c>
      <c r="H34" s="2">
        <f>IF(Data!H34&gt;0,Data!H34-4,"")</f>
        <v>2</v>
      </c>
      <c r="I34" s="2">
        <f>IF(Data!I34&gt;0,4-Data!I34,"")</f>
        <v>2</v>
      </c>
      <c r="J34" s="2">
        <f>IF(Data!J34&gt;0,4-Data!J34,"")</f>
        <v>-1</v>
      </c>
      <c r="K34" s="2">
        <f>IF(Data!K34&gt;0,Data!K34-4,"")</f>
        <v>-1</v>
      </c>
      <c r="L34" s="2">
        <f>IF(Data!L34&gt;0,4-Data!L34,"")</f>
        <v>0</v>
      </c>
      <c r="M34" s="2">
        <f>IF(Data!M34&gt;0,Data!M34-4,"")</f>
        <v>0</v>
      </c>
      <c r="N34" s="2">
        <f>IF(Data!N34&gt;0,Data!N34-4,"")</f>
        <v>-2</v>
      </c>
      <c r="O34" s="2">
        <f>IF(Data!O34&gt;0,Data!O34-4,"")</f>
        <v>1</v>
      </c>
      <c r="P34" s="2">
        <f>IF(Data!P34&gt;0,Data!P34-4,"")</f>
        <v>-1</v>
      </c>
      <c r="Q34" s="2">
        <f>IF(Data!Q34&gt;0,4-Data!Q34,"")</f>
        <v>0</v>
      </c>
      <c r="R34" s="2">
        <f>IF(Data!R34&gt;0,4-Data!R34,"")</f>
        <v>1</v>
      </c>
      <c r="S34" s="2">
        <f>IF(Data!S34&gt;0,4-Data!S34,"")</f>
        <v>1</v>
      </c>
      <c r="T34" s="2">
        <f>IF(Data!T34&gt;0,Data!T34-4,"")</f>
        <v>1</v>
      </c>
      <c r="U34" s="2">
        <f>IF(Data!U34&gt;0,4-Data!U34,"")</f>
        <v>1</v>
      </c>
      <c r="V34" s="2">
        <f>IF(Data!V34&gt;0,Data!V34-4,"")</f>
        <v>1</v>
      </c>
      <c r="W34" s="2">
        <f>IF(Data!W34&gt;0,4-Data!W34,"")</f>
        <v>0</v>
      </c>
      <c r="X34" s="2">
        <f>IF(Data!X34&gt;0,4-Data!X34,"")</f>
        <v>-1</v>
      </c>
      <c r="Y34" s="2">
        <f>IF(Data!Y34&gt;0,4-Data!Y34,"")</f>
        <v>-1</v>
      </c>
      <c r="Z34" s="2">
        <f>IF(Data!Z34&gt;0,Data!Z34-4,"")</f>
        <v>-1</v>
      </c>
      <c r="AC34" s="9">
        <f t="shared" si="0"/>
        <v>-0.83333333333333337</v>
      </c>
      <c r="AD34" s="9">
        <f t="shared" si="1"/>
        <v>0.75</v>
      </c>
      <c r="AE34" s="9">
        <f t="shared" si="2"/>
        <v>1</v>
      </c>
      <c r="AF34" s="9">
        <f t="shared" si="3"/>
        <v>0.5</v>
      </c>
      <c r="AG34" s="9">
        <f t="shared" si="4"/>
        <v>0.5</v>
      </c>
      <c r="AH34" s="9">
        <f t="shared" si="5"/>
        <v>-0.25</v>
      </c>
    </row>
    <row r="35" spans="1:34" x14ac:dyDescent="0.25">
      <c r="A35" s="2">
        <f>IF(Data!A35&gt;0,Data!A35-4,"")</f>
        <v>1</v>
      </c>
      <c r="B35" s="2">
        <f>IF(Data!B35&gt;0,Data!B35-4,"")</f>
        <v>2</v>
      </c>
      <c r="C35" s="2">
        <f>IF(Data!C35&gt;0,4-Data!C35,"")</f>
        <v>2</v>
      </c>
      <c r="D35" s="2">
        <f>IF(Data!D35&gt;0,4-Data!D35,"")</f>
        <v>2</v>
      </c>
      <c r="E35" s="2">
        <f>IF(Data!E35&gt;0,4-Data!E35,"")</f>
        <v>2</v>
      </c>
      <c r="F35" s="2">
        <f>IF(Data!F35&gt;0,Data!F35-4,"")</f>
        <v>2</v>
      </c>
      <c r="G35" s="2">
        <f>IF(Data!G35&gt;0,Data!G35-4,"")</f>
        <v>2</v>
      </c>
      <c r="H35" s="2">
        <f>IF(Data!H35&gt;0,Data!H35-4,"")</f>
        <v>2</v>
      </c>
      <c r="I35" s="2">
        <f>IF(Data!I35&gt;0,4-Data!I35,"")</f>
        <v>2</v>
      </c>
      <c r="J35" s="2">
        <f>IF(Data!J35&gt;0,4-Data!J35,"")</f>
        <v>2</v>
      </c>
      <c r="K35" s="2">
        <f>IF(Data!K35&gt;0,Data!K35-4,"")</f>
        <v>2</v>
      </c>
      <c r="L35" s="2">
        <f>IF(Data!L35&gt;0,4-Data!L35,"")</f>
        <v>2</v>
      </c>
      <c r="M35" s="2">
        <f>IF(Data!M35&gt;0,Data!M35-4,"")</f>
        <v>2</v>
      </c>
      <c r="N35" s="2" t="str">
        <f>IF(Data!N35&gt;0,Data!N35-4,"")</f>
        <v/>
      </c>
      <c r="O35" s="2">
        <f>IF(Data!O35&gt;0,Data!O35-4,"")</f>
        <v>0</v>
      </c>
      <c r="P35" s="2">
        <f>IF(Data!P35&gt;0,Data!P35-4,"")</f>
        <v>1</v>
      </c>
      <c r="Q35" s="2">
        <f>IF(Data!Q35&gt;0,4-Data!Q35,"")</f>
        <v>2</v>
      </c>
      <c r="R35" s="2">
        <f>IF(Data!R35&gt;0,4-Data!R35,"")</f>
        <v>2</v>
      </c>
      <c r="S35" s="2">
        <f>IF(Data!S35&gt;0,4-Data!S35,"")</f>
        <v>2</v>
      </c>
      <c r="T35" s="2">
        <f>IF(Data!T35&gt;0,Data!T35-4,"")</f>
        <v>2</v>
      </c>
      <c r="U35" s="2">
        <f>IF(Data!U35&gt;0,4-Data!U35,"")</f>
        <v>2</v>
      </c>
      <c r="V35" s="2">
        <f>IF(Data!V35&gt;0,Data!V35-4,"")</f>
        <v>2</v>
      </c>
      <c r="W35" s="2">
        <f>IF(Data!W35&gt;0,4-Data!W35,"")</f>
        <v>2</v>
      </c>
      <c r="X35" s="2">
        <f>IF(Data!X35&gt;0,4-Data!X35,"")</f>
        <v>2</v>
      </c>
      <c r="Y35" s="2">
        <f>IF(Data!Y35&gt;0,4-Data!Y35,"")</f>
        <v>2</v>
      </c>
      <c r="Z35" s="2">
        <f>IF(Data!Z35&gt;0,Data!Z35-4,"")</f>
        <v>2</v>
      </c>
      <c r="AC35" s="9">
        <f t="shared" si="0"/>
        <v>1.6</v>
      </c>
      <c r="AD35" s="9">
        <f t="shared" si="1"/>
        <v>2</v>
      </c>
      <c r="AE35" s="9">
        <f t="shared" si="2"/>
        <v>2</v>
      </c>
      <c r="AF35" s="9">
        <f t="shared" si="3"/>
        <v>2</v>
      </c>
      <c r="AG35" s="9">
        <f t="shared" si="4"/>
        <v>2</v>
      </c>
      <c r="AH35" s="9">
        <f t="shared" si="5"/>
        <v>1.5</v>
      </c>
    </row>
    <row r="36" spans="1:34" x14ac:dyDescent="0.25">
      <c r="A36" s="2">
        <f>IF(Data!A36&gt;0,Data!A36-4,"")</f>
        <v>2</v>
      </c>
      <c r="B36" s="2">
        <f>IF(Data!B36&gt;0,Data!B36-4,"")</f>
        <v>0</v>
      </c>
      <c r="C36" s="2">
        <f>IF(Data!C36&gt;0,4-Data!C36,"")</f>
        <v>-1</v>
      </c>
      <c r="D36" s="2">
        <f>IF(Data!D36&gt;0,4-Data!D36,"")</f>
        <v>0</v>
      </c>
      <c r="E36" s="2">
        <f>IF(Data!E36&gt;0,4-Data!E36,"")</f>
        <v>1</v>
      </c>
      <c r="F36" s="2">
        <f>IF(Data!F36&gt;0,Data!F36-4,"")</f>
        <v>0</v>
      </c>
      <c r="G36" s="2">
        <f>IF(Data!G36&gt;0,Data!G36-4,"")</f>
        <v>1</v>
      </c>
      <c r="H36" s="2">
        <f>IF(Data!H36&gt;0,Data!H36-4,"")</f>
        <v>2</v>
      </c>
      <c r="I36" s="2">
        <f>IF(Data!I36&gt;0,4-Data!I36,"")</f>
        <v>-1</v>
      </c>
      <c r="J36" s="2">
        <f>IF(Data!J36&gt;0,4-Data!J36,"")</f>
        <v>1</v>
      </c>
      <c r="K36" s="2">
        <f>IF(Data!K36&gt;0,Data!K36-4,"")</f>
        <v>2</v>
      </c>
      <c r="L36" s="2">
        <f>IF(Data!L36&gt;0,4-Data!L36,"")</f>
        <v>1</v>
      </c>
      <c r="M36" s="2">
        <f>IF(Data!M36&gt;0,Data!M36-4,"")</f>
        <v>-1</v>
      </c>
      <c r="N36" s="2">
        <f>IF(Data!N36&gt;0,Data!N36-4,"")</f>
        <v>2</v>
      </c>
      <c r="O36" s="2">
        <f>IF(Data!O36&gt;0,Data!O36-4,"")</f>
        <v>1</v>
      </c>
      <c r="P36" s="2">
        <f>IF(Data!P36&gt;0,Data!P36-4,"")</f>
        <v>1</v>
      </c>
      <c r="Q36" s="2">
        <f>IF(Data!Q36&gt;0,4-Data!Q36,"")</f>
        <v>2</v>
      </c>
      <c r="R36" s="2">
        <f>IF(Data!R36&gt;0,4-Data!R36,"")</f>
        <v>1</v>
      </c>
      <c r="S36" s="2">
        <f>IF(Data!S36&gt;0,4-Data!S36,"")</f>
        <v>2</v>
      </c>
      <c r="T36" s="2">
        <f>IF(Data!T36&gt;0,Data!T36-4,"")</f>
        <v>1</v>
      </c>
      <c r="U36" s="2">
        <f>IF(Data!U36&gt;0,4-Data!U36,"")</f>
        <v>-1</v>
      </c>
      <c r="V36" s="2">
        <f>IF(Data!V36&gt;0,Data!V36-4,"")</f>
        <v>0</v>
      </c>
      <c r="W36" s="2">
        <f>IF(Data!W36&gt;0,4-Data!W36,"")</f>
        <v>-2</v>
      </c>
      <c r="X36" s="2">
        <f>IF(Data!X36&gt;0,4-Data!X36,"")</f>
        <v>2</v>
      </c>
      <c r="Y36" s="2">
        <f>IF(Data!Y36&gt;0,4-Data!Y36,"")</f>
        <v>1</v>
      </c>
      <c r="Z36" s="2">
        <f>IF(Data!Z36&gt;0,Data!Z36-4,"")</f>
        <v>-1</v>
      </c>
      <c r="AC36" s="9">
        <f t="shared" si="0"/>
        <v>1.5</v>
      </c>
      <c r="AD36" s="9">
        <f t="shared" si="1"/>
        <v>-0.5</v>
      </c>
      <c r="AE36" s="9">
        <f t="shared" si="2"/>
        <v>-0.5</v>
      </c>
      <c r="AF36" s="9">
        <f t="shared" si="3"/>
        <v>2</v>
      </c>
      <c r="AG36" s="9">
        <f t="shared" si="4"/>
        <v>0.75</v>
      </c>
      <c r="AH36" s="9">
        <f t="shared" si="5"/>
        <v>0</v>
      </c>
    </row>
    <row r="37" spans="1:34" x14ac:dyDescent="0.25">
      <c r="A37" s="2">
        <f>IF(Data!A37&gt;0,Data!A37-4,"")</f>
        <v>2</v>
      </c>
      <c r="B37" s="2">
        <f>IF(Data!B37&gt;0,Data!B37-4,"")</f>
        <v>1</v>
      </c>
      <c r="C37" s="2">
        <f>IF(Data!C37&gt;0,4-Data!C37,"")</f>
        <v>2</v>
      </c>
      <c r="D37" s="2">
        <f>IF(Data!D37&gt;0,4-Data!D37,"")</f>
        <v>1</v>
      </c>
      <c r="E37" s="2">
        <f>IF(Data!E37&gt;0,4-Data!E37,"")</f>
        <v>2</v>
      </c>
      <c r="F37" s="2">
        <f>IF(Data!F37&gt;0,Data!F37-4,"")</f>
        <v>2</v>
      </c>
      <c r="G37" s="2">
        <f>IF(Data!G37&gt;0,Data!G37-4,"")</f>
        <v>2</v>
      </c>
      <c r="H37" s="2">
        <f>IF(Data!H37&gt;0,Data!H37-4,"")</f>
        <v>1</v>
      </c>
      <c r="I37" s="2">
        <f>IF(Data!I37&gt;0,4-Data!I37,"")</f>
        <v>2</v>
      </c>
      <c r="J37" s="2">
        <f>IF(Data!J37&gt;0,4-Data!J37,"")</f>
        <v>2</v>
      </c>
      <c r="K37" s="2">
        <f>IF(Data!K37&gt;0,Data!K37-4,"")</f>
        <v>1</v>
      </c>
      <c r="L37" s="2">
        <f>IF(Data!L37&gt;0,4-Data!L37,"")</f>
        <v>2</v>
      </c>
      <c r="M37" s="2">
        <f>IF(Data!M37&gt;0,Data!M37-4,"")</f>
        <v>0</v>
      </c>
      <c r="N37" s="2">
        <f>IF(Data!N37&gt;0,Data!N37-4,"")</f>
        <v>2</v>
      </c>
      <c r="O37" s="2">
        <f>IF(Data!O37&gt;0,Data!O37-4,"")</f>
        <v>0</v>
      </c>
      <c r="P37" s="2">
        <f>IF(Data!P37&gt;0,Data!P37-4,"")</f>
        <v>1</v>
      </c>
      <c r="Q37" s="2">
        <f>IF(Data!Q37&gt;0,4-Data!Q37,"")</f>
        <v>1</v>
      </c>
      <c r="R37" s="2">
        <f>IF(Data!R37&gt;0,4-Data!R37,"")</f>
        <v>2</v>
      </c>
      <c r="S37" s="2">
        <f>IF(Data!S37&gt;0,4-Data!S37,"")</f>
        <v>2</v>
      </c>
      <c r="T37" s="2">
        <f>IF(Data!T37&gt;0,Data!T37-4,"")</f>
        <v>1</v>
      </c>
      <c r="U37" s="2">
        <f>IF(Data!U37&gt;0,4-Data!U37,"")</f>
        <v>2</v>
      </c>
      <c r="V37" s="2">
        <f>IF(Data!V37&gt;0,Data!V37-4,"")</f>
        <v>2</v>
      </c>
      <c r="W37" s="2">
        <f>IF(Data!W37&gt;0,4-Data!W37,"")</f>
        <v>1</v>
      </c>
      <c r="X37" s="2">
        <f>IF(Data!X37&gt;0,4-Data!X37,"")</f>
        <v>3</v>
      </c>
      <c r="Y37" s="2">
        <f>IF(Data!Y37&gt;0,4-Data!Y37,"")</f>
        <v>2</v>
      </c>
      <c r="Z37" s="2">
        <f>IF(Data!Z37&gt;0,Data!Z37-4,"")</f>
        <v>2</v>
      </c>
      <c r="AC37" s="9">
        <f t="shared" si="0"/>
        <v>2</v>
      </c>
      <c r="AD37" s="9">
        <f t="shared" si="1"/>
        <v>1</v>
      </c>
      <c r="AE37" s="9">
        <f t="shared" si="2"/>
        <v>1.5</v>
      </c>
      <c r="AF37" s="9">
        <f t="shared" si="3"/>
        <v>1.25</v>
      </c>
      <c r="AG37" s="9">
        <f t="shared" si="4"/>
        <v>2</v>
      </c>
      <c r="AH37" s="9">
        <f t="shared" si="5"/>
        <v>1.5</v>
      </c>
    </row>
    <row r="38" spans="1:34" x14ac:dyDescent="0.25">
      <c r="A38" s="2">
        <f>IF(Data!A38&gt;0,Data!A38-4,"")</f>
        <v>1</v>
      </c>
      <c r="B38" s="2">
        <f>IF(Data!B38&gt;0,Data!B38-4,"")</f>
        <v>0</v>
      </c>
      <c r="C38" s="2">
        <f>IF(Data!C38&gt;0,4-Data!C38,"")</f>
        <v>-1</v>
      </c>
      <c r="D38" s="2">
        <f>IF(Data!D38&gt;0,4-Data!D38,"")</f>
        <v>2</v>
      </c>
      <c r="E38" s="2">
        <f>IF(Data!E38&gt;0,4-Data!E38,"")</f>
        <v>0</v>
      </c>
      <c r="F38" s="2">
        <f>IF(Data!F38&gt;0,Data!F38-4,"")</f>
        <v>2</v>
      </c>
      <c r="G38" s="2">
        <f>IF(Data!G38&gt;0,Data!G38-4,"")</f>
        <v>0</v>
      </c>
      <c r="H38" s="2">
        <f>IF(Data!H38&gt;0,Data!H38-4,"")</f>
        <v>1</v>
      </c>
      <c r="I38" s="2">
        <f>IF(Data!I38&gt;0,4-Data!I38,"")</f>
        <v>2</v>
      </c>
      <c r="J38" s="2">
        <f>IF(Data!J38&gt;0,4-Data!J38,"")</f>
        <v>2</v>
      </c>
      <c r="K38" s="2">
        <f>IF(Data!K38&gt;0,Data!K38-4,"")</f>
        <v>-2</v>
      </c>
      <c r="L38" s="2">
        <f>IF(Data!L38&gt;0,4-Data!L38,"")</f>
        <v>2</v>
      </c>
      <c r="M38" s="2">
        <f>IF(Data!M38&gt;0,Data!M38-4,"")</f>
        <v>-2</v>
      </c>
      <c r="N38" s="2">
        <f>IF(Data!N38&gt;0,Data!N38-4,"")</f>
        <v>2</v>
      </c>
      <c r="O38" s="2">
        <f>IF(Data!O38&gt;0,Data!O38-4,"")</f>
        <v>0</v>
      </c>
      <c r="P38" s="2">
        <f>IF(Data!P38&gt;0,Data!P38-4,"")</f>
        <v>1</v>
      </c>
      <c r="Q38" s="2">
        <f>IF(Data!Q38&gt;0,4-Data!Q38,"")</f>
        <v>1</v>
      </c>
      <c r="R38" s="2">
        <f>IF(Data!R38&gt;0,4-Data!R38,"")</f>
        <v>0</v>
      </c>
      <c r="S38" s="2">
        <f>IF(Data!S38&gt;0,4-Data!S38,"")</f>
        <v>1</v>
      </c>
      <c r="T38" s="2">
        <f>IF(Data!T38&gt;0,Data!T38-4,"")</f>
        <v>2</v>
      </c>
      <c r="U38" s="2">
        <f>IF(Data!U38&gt;0,4-Data!U38,"")</f>
        <v>2</v>
      </c>
      <c r="V38" s="2">
        <f>IF(Data!V38&gt;0,Data!V38-4,"")</f>
        <v>1</v>
      </c>
      <c r="W38" s="2">
        <f>IF(Data!W38&gt;0,4-Data!W38,"")</f>
        <v>0</v>
      </c>
      <c r="X38" s="2">
        <f>IF(Data!X38&gt;0,4-Data!X38,"")</f>
        <v>2</v>
      </c>
      <c r="Y38" s="2">
        <f>IF(Data!Y38&gt;0,4-Data!Y38,"")</f>
        <v>2</v>
      </c>
      <c r="Z38" s="2">
        <f>IF(Data!Z38&gt;0,Data!Z38-4,"")</f>
        <v>-2</v>
      </c>
      <c r="AC38" s="9">
        <f t="shared" si="0"/>
        <v>1.6666666666666667</v>
      </c>
      <c r="AD38" s="9">
        <f t="shared" si="1"/>
        <v>0.5</v>
      </c>
      <c r="AE38" s="9">
        <f t="shared" si="2"/>
        <v>1.25</v>
      </c>
      <c r="AF38" s="9">
        <f t="shared" si="3"/>
        <v>0.25</v>
      </c>
      <c r="AG38" s="9">
        <f t="shared" si="4"/>
        <v>0.5</v>
      </c>
      <c r="AH38" s="9">
        <f t="shared" si="5"/>
        <v>-0.25</v>
      </c>
    </row>
    <row r="39" spans="1:34" x14ac:dyDescent="0.25">
      <c r="A39" s="2">
        <f>IF(Data!A39&gt;0,Data!A39-4,"")</f>
        <v>2</v>
      </c>
      <c r="B39" s="2">
        <f>IF(Data!B39&gt;0,Data!B39-4,"")</f>
        <v>2</v>
      </c>
      <c r="C39" s="2">
        <f>IF(Data!C39&gt;0,4-Data!C39,"")</f>
        <v>-1</v>
      </c>
      <c r="D39" s="2">
        <f>IF(Data!D39&gt;0,4-Data!D39,"")</f>
        <v>-1</v>
      </c>
      <c r="E39" s="2">
        <f>IF(Data!E39&gt;0,4-Data!E39,"")</f>
        <v>1</v>
      </c>
      <c r="F39" s="2">
        <f>IF(Data!F39&gt;0,Data!F39-4,"")</f>
        <v>0</v>
      </c>
      <c r="G39" s="2">
        <f>IF(Data!G39&gt;0,Data!G39-4,"")</f>
        <v>1</v>
      </c>
      <c r="H39" s="2">
        <f>IF(Data!H39&gt;0,Data!H39-4,"")</f>
        <v>1</v>
      </c>
      <c r="I39" s="2">
        <f>IF(Data!I39&gt;0,4-Data!I39,"")</f>
        <v>2</v>
      </c>
      <c r="J39" s="2">
        <f>IF(Data!J39&gt;0,4-Data!J39,"")</f>
        <v>1</v>
      </c>
      <c r="K39" s="2">
        <f>IF(Data!K39&gt;0,Data!K39-4,"")</f>
        <v>2</v>
      </c>
      <c r="L39" s="2">
        <f>IF(Data!L39&gt;0,4-Data!L39,"")</f>
        <v>2</v>
      </c>
      <c r="M39" s="2">
        <f>IF(Data!M39&gt;0,Data!M39-4,"")</f>
        <v>2</v>
      </c>
      <c r="N39" s="2">
        <f>IF(Data!N39&gt;0,Data!N39-4,"")</f>
        <v>1</v>
      </c>
      <c r="O39" s="2">
        <f>IF(Data!O39&gt;0,Data!O39-4,"")</f>
        <v>1</v>
      </c>
      <c r="P39" s="2">
        <f>IF(Data!P39&gt;0,Data!P39-4,"")</f>
        <v>1</v>
      </c>
      <c r="Q39" s="2">
        <f>IF(Data!Q39&gt;0,4-Data!Q39,"")</f>
        <v>1</v>
      </c>
      <c r="R39" s="2">
        <f>IF(Data!R39&gt;0,4-Data!R39,"")</f>
        <v>1</v>
      </c>
      <c r="S39" s="2">
        <f>IF(Data!S39&gt;0,4-Data!S39,"")</f>
        <v>0</v>
      </c>
      <c r="T39" s="2">
        <f>IF(Data!T39&gt;0,Data!T39-4,"")</f>
        <v>2</v>
      </c>
      <c r="U39" s="2">
        <f>IF(Data!U39&gt;0,4-Data!U39,"")</f>
        <v>0</v>
      </c>
      <c r="V39" s="2">
        <f>IF(Data!V39&gt;0,Data!V39-4,"")</f>
        <v>2</v>
      </c>
      <c r="W39" s="2">
        <f>IF(Data!W39&gt;0,4-Data!W39,"")</f>
        <v>1</v>
      </c>
      <c r="X39" s="2">
        <f>IF(Data!X39&gt;0,4-Data!X39,"")</f>
        <v>0</v>
      </c>
      <c r="Y39" s="2">
        <f>IF(Data!Y39&gt;0,4-Data!Y39,"")</f>
        <v>0</v>
      </c>
      <c r="Z39" s="2">
        <f>IF(Data!Z39&gt;0,Data!Z39-4,"")</f>
        <v>0</v>
      </c>
      <c r="AC39" s="9">
        <f t="shared" si="0"/>
        <v>1</v>
      </c>
      <c r="AD39" s="9">
        <f t="shared" si="1"/>
        <v>0.75</v>
      </c>
      <c r="AE39" s="9">
        <f t="shared" si="2"/>
        <v>1.75</v>
      </c>
      <c r="AF39" s="9">
        <f t="shared" si="3"/>
        <v>1</v>
      </c>
      <c r="AG39" s="9">
        <f t="shared" si="4"/>
        <v>0.75</v>
      </c>
      <c r="AH39" s="9">
        <f t="shared" si="5"/>
        <v>0.25</v>
      </c>
    </row>
    <row r="40" spans="1:34" x14ac:dyDescent="0.25">
      <c r="A40" s="2">
        <f>IF(Data!A40&gt;0,Data!A40-4,"")</f>
        <v>0</v>
      </c>
      <c r="B40" s="2">
        <f>IF(Data!B40&gt;0,Data!B40-4,"")</f>
        <v>0</v>
      </c>
      <c r="C40" s="2">
        <f>IF(Data!C40&gt;0,4-Data!C40,"")</f>
        <v>1</v>
      </c>
      <c r="D40" s="2">
        <f>IF(Data!D40&gt;0,4-Data!D40,"")</f>
        <v>0</v>
      </c>
      <c r="E40" s="2">
        <f>IF(Data!E40&gt;0,4-Data!E40,"")</f>
        <v>1</v>
      </c>
      <c r="F40" s="2">
        <f>IF(Data!F40&gt;0,Data!F40-4,"")</f>
        <v>0</v>
      </c>
      <c r="G40" s="2">
        <f>IF(Data!G40&gt;0,Data!G40-4,"")</f>
        <v>1</v>
      </c>
      <c r="H40" s="2">
        <f>IF(Data!H40&gt;0,Data!H40-4,"")</f>
        <v>-2</v>
      </c>
      <c r="I40" s="2">
        <f>IF(Data!I40&gt;0,4-Data!I40,"")</f>
        <v>2</v>
      </c>
      <c r="J40" s="2">
        <f>IF(Data!J40&gt;0,4-Data!J40,"")</f>
        <v>1</v>
      </c>
      <c r="K40" s="2">
        <f>IF(Data!K40&gt;0,Data!K40-4,"")</f>
        <v>0</v>
      </c>
      <c r="L40" s="2">
        <f>IF(Data!L40&gt;0,4-Data!L40,"")</f>
        <v>1</v>
      </c>
      <c r="M40" s="2">
        <f>IF(Data!M40&gt;0,Data!M40-4,"")</f>
        <v>-1</v>
      </c>
      <c r="N40" s="2">
        <f>IF(Data!N40&gt;0,Data!N40-4,"")</f>
        <v>0</v>
      </c>
      <c r="O40" s="2">
        <f>IF(Data!O40&gt;0,Data!O40-4,"")</f>
        <v>1</v>
      </c>
      <c r="P40" s="2">
        <f>IF(Data!P40&gt;0,Data!P40-4,"")</f>
        <v>1</v>
      </c>
      <c r="Q40" s="2">
        <f>IF(Data!Q40&gt;0,4-Data!Q40,"")</f>
        <v>2</v>
      </c>
      <c r="R40" s="2">
        <f>IF(Data!R40&gt;0,4-Data!R40,"")</f>
        <v>1</v>
      </c>
      <c r="S40" s="2">
        <f>IF(Data!S40&gt;0,4-Data!S40,"")</f>
        <v>2</v>
      </c>
      <c r="T40" s="2">
        <f>IF(Data!T40&gt;0,Data!T40-4,"")</f>
        <v>2</v>
      </c>
      <c r="U40" s="2">
        <f>IF(Data!U40&gt;0,4-Data!U40,"")</f>
        <v>-1</v>
      </c>
      <c r="V40" s="2">
        <f>IF(Data!V40&gt;0,Data!V40-4,"")</f>
        <v>1</v>
      </c>
      <c r="W40" s="2">
        <f>IF(Data!W40&gt;0,4-Data!W40,"")</f>
        <v>-1</v>
      </c>
      <c r="X40" s="2">
        <f>IF(Data!X40&gt;0,4-Data!X40,"")</f>
        <v>-1</v>
      </c>
      <c r="Y40" s="2">
        <f>IF(Data!Y40&gt;0,4-Data!Y40,"")</f>
        <v>1</v>
      </c>
      <c r="Z40" s="2">
        <f>IF(Data!Z40&gt;0,Data!Z40-4,"")</f>
        <v>1</v>
      </c>
      <c r="AC40" s="9">
        <f t="shared" si="0"/>
        <v>0.33333333333333331</v>
      </c>
      <c r="AD40" s="9">
        <f t="shared" si="1"/>
        <v>-0.5</v>
      </c>
      <c r="AE40" s="9">
        <f t="shared" si="2"/>
        <v>1</v>
      </c>
      <c r="AF40" s="9">
        <f t="shared" si="3"/>
        <v>0.5</v>
      </c>
      <c r="AG40" s="9">
        <f t="shared" si="4"/>
        <v>0.75</v>
      </c>
      <c r="AH40" s="9">
        <f t="shared" si="5"/>
        <v>1</v>
      </c>
    </row>
    <row r="41" spans="1:34" x14ac:dyDescent="0.25">
      <c r="A41" s="2">
        <f>IF(Data!A41&gt;0,Data!A41-4,"")</f>
        <v>0</v>
      </c>
      <c r="B41" s="2">
        <f>IF(Data!B41&gt;0,Data!B41-4,"")</f>
        <v>0</v>
      </c>
      <c r="C41" s="2">
        <f>IF(Data!C41&gt;0,4-Data!C41,"")</f>
        <v>0</v>
      </c>
      <c r="D41" s="2">
        <f>IF(Data!D41&gt;0,4-Data!D41,"")</f>
        <v>-1</v>
      </c>
      <c r="E41" s="2">
        <f>IF(Data!E41&gt;0,4-Data!E41,"")</f>
        <v>0</v>
      </c>
      <c r="F41" s="2">
        <f>IF(Data!F41&gt;0,Data!F41-4,"")</f>
        <v>-1</v>
      </c>
      <c r="G41" s="2">
        <f>IF(Data!G41&gt;0,Data!G41-4,"")</f>
        <v>-1</v>
      </c>
      <c r="H41" s="2">
        <f>IF(Data!H41&gt;0,Data!H41-4,"")</f>
        <v>2</v>
      </c>
      <c r="I41" s="2">
        <f>IF(Data!I41&gt;0,4-Data!I41,"")</f>
        <v>2</v>
      </c>
      <c r="J41" s="2">
        <f>IF(Data!J41&gt;0,4-Data!J41,"")</f>
        <v>0</v>
      </c>
      <c r="K41" s="2">
        <f>IF(Data!K41&gt;0,Data!K41-4,"")</f>
        <v>1</v>
      </c>
      <c r="L41" s="2">
        <f>IF(Data!L41&gt;0,4-Data!L41,"")</f>
        <v>1</v>
      </c>
      <c r="M41" s="2">
        <f>IF(Data!M41&gt;0,Data!M41-4,"")</f>
        <v>-2</v>
      </c>
      <c r="N41" s="2">
        <f>IF(Data!N41&gt;0,Data!N41-4,"")</f>
        <v>-2</v>
      </c>
      <c r="O41" s="2">
        <f>IF(Data!O41&gt;0,Data!O41-4,"")</f>
        <v>-2</v>
      </c>
      <c r="P41" s="2">
        <f>IF(Data!P41&gt;0,Data!P41-4,"")</f>
        <v>0</v>
      </c>
      <c r="Q41" s="2">
        <f>IF(Data!Q41&gt;0,4-Data!Q41,"")</f>
        <v>1</v>
      </c>
      <c r="R41" s="2">
        <f>IF(Data!R41&gt;0,4-Data!R41,"")</f>
        <v>0</v>
      </c>
      <c r="S41" s="2">
        <f>IF(Data!S41&gt;0,4-Data!S41,"")</f>
        <v>1</v>
      </c>
      <c r="T41" s="2">
        <f>IF(Data!T41&gt;0,Data!T41-4,"")</f>
        <v>1</v>
      </c>
      <c r="U41" s="2">
        <f>IF(Data!U41&gt;0,4-Data!U41,"")</f>
        <v>-2</v>
      </c>
      <c r="V41" s="2">
        <f>IF(Data!V41&gt;0,Data!V41-4,"")</f>
        <v>2</v>
      </c>
      <c r="W41" s="2">
        <f>IF(Data!W41&gt;0,4-Data!W41,"")</f>
        <v>0</v>
      </c>
      <c r="X41" s="2">
        <f>IF(Data!X41&gt;0,4-Data!X41,"")</f>
        <v>1</v>
      </c>
      <c r="Y41" s="2">
        <f>IF(Data!Y41&gt;0,4-Data!Y41,"")</f>
        <v>1</v>
      </c>
      <c r="Z41" s="2">
        <f>IF(Data!Z41&gt;0,Data!Z41-4,"")</f>
        <v>-1</v>
      </c>
      <c r="AC41" s="9">
        <f t="shared" si="0"/>
        <v>0.16666666666666666</v>
      </c>
      <c r="AD41" s="9">
        <f t="shared" si="1"/>
        <v>-1.25</v>
      </c>
      <c r="AE41" s="9">
        <f t="shared" si="2"/>
        <v>1.25</v>
      </c>
      <c r="AF41" s="9">
        <f t="shared" si="3"/>
        <v>1.25</v>
      </c>
      <c r="AG41" s="9">
        <f t="shared" si="4"/>
        <v>-0.5</v>
      </c>
      <c r="AH41" s="9">
        <f t="shared" si="5"/>
        <v>-0.75</v>
      </c>
    </row>
    <row r="42" spans="1:34" x14ac:dyDescent="0.25">
      <c r="A42" s="2">
        <f>IF(Data!A42&gt;0,Data!A42-4,"")</f>
        <v>0</v>
      </c>
      <c r="B42" s="2">
        <f>IF(Data!B42&gt;0,Data!B42-4,"")</f>
        <v>-1</v>
      </c>
      <c r="C42" s="2">
        <f>IF(Data!C42&gt;0,4-Data!C42,"")</f>
        <v>0</v>
      </c>
      <c r="D42" s="2">
        <f>IF(Data!D42&gt;0,4-Data!D42,"")</f>
        <v>-1</v>
      </c>
      <c r="E42" s="2">
        <f>IF(Data!E42&gt;0,4-Data!E42,"")</f>
        <v>0</v>
      </c>
      <c r="F42" s="2">
        <f>IF(Data!F42&gt;0,Data!F42-4,"")</f>
        <v>0</v>
      </c>
      <c r="G42" s="2">
        <f>IF(Data!G42&gt;0,Data!G42-4,"")</f>
        <v>-1</v>
      </c>
      <c r="H42" s="2">
        <f>IF(Data!H42&gt;0,Data!H42-4,"")</f>
        <v>1</v>
      </c>
      <c r="I42" s="2">
        <f>IF(Data!I42&gt;0,4-Data!I42,"")</f>
        <v>0</v>
      </c>
      <c r="J42" s="2">
        <f>IF(Data!J42&gt;0,4-Data!J42,"")</f>
        <v>-1</v>
      </c>
      <c r="K42" s="2">
        <f>IF(Data!K42&gt;0,Data!K42-4,"")</f>
        <v>0</v>
      </c>
      <c r="L42" s="2">
        <f>IF(Data!L42&gt;0,4-Data!L42,"")</f>
        <v>0</v>
      </c>
      <c r="M42" s="2">
        <f>IF(Data!M42&gt;0,Data!M42-4,"")</f>
        <v>0</v>
      </c>
      <c r="N42" s="2">
        <f>IF(Data!N42&gt;0,Data!N42-4,"")</f>
        <v>0</v>
      </c>
      <c r="O42" s="2">
        <f>IF(Data!O42&gt;0,Data!O42-4,"")</f>
        <v>-1</v>
      </c>
      <c r="P42" s="2">
        <f>IF(Data!P42&gt;0,Data!P42-4,"")</f>
        <v>0</v>
      </c>
      <c r="Q42" s="2">
        <f>IF(Data!Q42&gt;0,4-Data!Q42,"")</f>
        <v>1</v>
      </c>
      <c r="R42" s="2">
        <f>IF(Data!R42&gt;0,4-Data!R42,"")</f>
        <v>-1</v>
      </c>
      <c r="S42" s="2">
        <f>IF(Data!S42&gt;0,4-Data!S42,"")</f>
        <v>0</v>
      </c>
      <c r="T42" s="2">
        <f>IF(Data!T42&gt;0,Data!T42-4,"")</f>
        <v>1</v>
      </c>
      <c r="U42" s="2">
        <f>IF(Data!U42&gt;0,4-Data!U42,"")</f>
        <v>-1</v>
      </c>
      <c r="V42" s="2">
        <f>IF(Data!V42&gt;0,Data!V42-4,"")</f>
        <v>1</v>
      </c>
      <c r="W42" s="2">
        <f>IF(Data!W42&gt;0,4-Data!W42,"")</f>
        <v>0</v>
      </c>
      <c r="X42" s="2">
        <f>IF(Data!X42&gt;0,4-Data!X42,"")</f>
        <v>-1</v>
      </c>
      <c r="Y42" s="2">
        <f>IF(Data!Y42&gt;0,4-Data!Y42,"")</f>
        <v>0</v>
      </c>
      <c r="Z42" s="2">
        <f>IF(Data!Z42&gt;0,Data!Z42-4,"")</f>
        <v>0</v>
      </c>
      <c r="AC42" s="9">
        <f t="shared" si="0"/>
        <v>-0.16666666666666666</v>
      </c>
      <c r="AD42" s="9">
        <f t="shared" si="1"/>
        <v>-0.75</v>
      </c>
      <c r="AE42" s="9">
        <f t="shared" si="2"/>
        <v>0.5</v>
      </c>
      <c r="AF42" s="9">
        <f t="shared" si="3"/>
        <v>0.5</v>
      </c>
      <c r="AG42" s="9">
        <f t="shared" si="4"/>
        <v>-0.5</v>
      </c>
      <c r="AH42" s="9">
        <f t="shared" si="5"/>
        <v>-0.5</v>
      </c>
    </row>
    <row r="43" spans="1:34" x14ac:dyDescent="0.25">
      <c r="A43" s="2">
        <f>IF(Data!A43&gt;0,Data!A43-4,"")</f>
        <v>-1</v>
      </c>
      <c r="B43" s="2">
        <f>IF(Data!B43&gt;0,Data!B43-4,"")</f>
        <v>1</v>
      </c>
      <c r="C43" s="2">
        <f>IF(Data!C43&gt;0,4-Data!C43,"")</f>
        <v>0</v>
      </c>
      <c r="D43" s="2">
        <f>IF(Data!D43&gt;0,4-Data!D43,"")</f>
        <v>0</v>
      </c>
      <c r="E43" s="2">
        <f>IF(Data!E43&gt;0,4-Data!E43,"")</f>
        <v>0</v>
      </c>
      <c r="F43" s="2">
        <f>IF(Data!F43&gt;0,Data!F43-4,"")</f>
        <v>0</v>
      </c>
      <c r="G43" s="2">
        <f>IF(Data!G43&gt;0,Data!G43-4,"")</f>
        <v>-1</v>
      </c>
      <c r="H43" s="2">
        <f>IF(Data!H43&gt;0,Data!H43-4,"")</f>
        <v>0</v>
      </c>
      <c r="I43" s="2">
        <f>IF(Data!I43&gt;0,4-Data!I43,"")</f>
        <v>-1</v>
      </c>
      <c r="J43" s="2">
        <f>IF(Data!J43&gt;0,4-Data!J43,"")</f>
        <v>1</v>
      </c>
      <c r="K43" s="2">
        <f>IF(Data!K43&gt;0,Data!K43-4,"")</f>
        <v>-1</v>
      </c>
      <c r="L43" s="2">
        <f>IF(Data!L43&gt;0,4-Data!L43,"")</f>
        <v>0</v>
      </c>
      <c r="M43" s="2">
        <f>IF(Data!M43&gt;0,Data!M43-4,"")</f>
        <v>0</v>
      </c>
      <c r="N43" s="2">
        <f>IF(Data!N43&gt;0,Data!N43-4,"")</f>
        <v>0</v>
      </c>
      <c r="O43" s="2">
        <f>IF(Data!O43&gt;0,Data!O43-4,"")</f>
        <v>1</v>
      </c>
      <c r="P43" s="2">
        <f>IF(Data!P43&gt;0,Data!P43-4,"")</f>
        <v>0</v>
      </c>
      <c r="Q43" s="2">
        <f>IF(Data!Q43&gt;0,4-Data!Q43,"")</f>
        <v>1</v>
      </c>
      <c r="R43" s="2">
        <f>IF(Data!R43&gt;0,4-Data!R43,"")</f>
        <v>-1</v>
      </c>
      <c r="S43" s="2">
        <f>IF(Data!S43&gt;0,4-Data!S43,"")</f>
        <v>0</v>
      </c>
      <c r="T43" s="2">
        <f>IF(Data!T43&gt;0,Data!T43-4,"")</f>
        <v>1</v>
      </c>
      <c r="U43" s="2">
        <f>IF(Data!U43&gt;0,4-Data!U43,"")</f>
        <v>-1</v>
      </c>
      <c r="V43" s="2">
        <f>IF(Data!V43&gt;0,Data!V43-4,"")</f>
        <v>0</v>
      </c>
      <c r="W43" s="2">
        <f>IF(Data!W43&gt;0,4-Data!W43,"")</f>
        <v>0</v>
      </c>
      <c r="X43" s="2">
        <f>IF(Data!X43&gt;0,4-Data!X43,"")</f>
        <v>1</v>
      </c>
      <c r="Y43" s="2">
        <f>IF(Data!Y43&gt;0,4-Data!Y43,"")</f>
        <v>0</v>
      </c>
      <c r="Z43" s="2">
        <f>IF(Data!Z43&gt;0,Data!Z43-4,"")</f>
        <v>1</v>
      </c>
      <c r="AC43" s="9">
        <f t="shared" si="0"/>
        <v>0</v>
      </c>
      <c r="AD43" s="9">
        <f t="shared" si="1"/>
        <v>0</v>
      </c>
      <c r="AE43" s="9">
        <f t="shared" si="2"/>
        <v>0</v>
      </c>
      <c r="AF43" s="9">
        <f t="shared" si="3"/>
        <v>0</v>
      </c>
      <c r="AG43" s="9">
        <f t="shared" si="4"/>
        <v>-0.5</v>
      </c>
      <c r="AH43" s="9">
        <f t="shared" si="5"/>
        <v>0.75</v>
      </c>
    </row>
    <row r="44" spans="1:34" x14ac:dyDescent="0.25">
      <c r="A44" s="2">
        <f>IF(Data!A44&gt;0,Data!A44-4,"")</f>
        <v>1</v>
      </c>
      <c r="B44" s="2">
        <f>IF(Data!B44&gt;0,Data!B44-4,"")</f>
        <v>2</v>
      </c>
      <c r="C44" s="2">
        <f>IF(Data!C44&gt;0,4-Data!C44,"")</f>
        <v>0</v>
      </c>
      <c r="D44" s="2">
        <f>IF(Data!D44&gt;0,4-Data!D44,"")</f>
        <v>2</v>
      </c>
      <c r="E44" s="2">
        <f>IF(Data!E44&gt;0,4-Data!E44,"")</f>
        <v>1</v>
      </c>
      <c r="F44" s="2">
        <f>IF(Data!F44&gt;0,Data!F44-4,"")</f>
        <v>0</v>
      </c>
      <c r="G44" s="2">
        <f>IF(Data!G44&gt;0,Data!G44-4,"")</f>
        <v>1</v>
      </c>
      <c r="H44" s="2">
        <f>IF(Data!H44&gt;0,Data!H44-4,"")</f>
        <v>1</v>
      </c>
      <c r="I44" s="2">
        <f>IF(Data!I44&gt;0,4-Data!I44,"")</f>
        <v>2</v>
      </c>
      <c r="J44" s="2">
        <f>IF(Data!J44&gt;0,4-Data!J44,"")</f>
        <v>0</v>
      </c>
      <c r="K44" s="2">
        <f>IF(Data!K44&gt;0,Data!K44-4,"")</f>
        <v>2</v>
      </c>
      <c r="L44" s="2">
        <f>IF(Data!L44&gt;0,4-Data!L44,"")</f>
        <v>1</v>
      </c>
      <c r="M44" s="2">
        <f>IF(Data!M44&gt;0,Data!M44-4,"")</f>
        <v>0</v>
      </c>
      <c r="N44" s="2">
        <f>IF(Data!N44&gt;0,Data!N44-4,"")</f>
        <v>1</v>
      </c>
      <c r="O44" s="2">
        <f>IF(Data!O44&gt;0,Data!O44-4,"")</f>
        <v>0</v>
      </c>
      <c r="P44" s="2">
        <f>IF(Data!P44&gt;0,Data!P44-4,"")</f>
        <v>2</v>
      </c>
      <c r="Q44" s="2">
        <f>IF(Data!Q44&gt;0,4-Data!Q44,"")</f>
        <v>0</v>
      </c>
      <c r="R44" s="2">
        <f>IF(Data!R44&gt;0,4-Data!R44,"")</f>
        <v>1</v>
      </c>
      <c r="S44" s="2">
        <f>IF(Data!S44&gt;0,4-Data!S44,"")</f>
        <v>1</v>
      </c>
      <c r="T44" s="2">
        <f>IF(Data!T44&gt;0,Data!T44-4,"")</f>
        <v>2</v>
      </c>
      <c r="U44" s="2">
        <f>IF(Data!U44&gt;0,4-Data!U44,"")</f>
        <v>1</v>
      </c>
      <c r="V44" s="2">
        <f>IF(Data!V44&gt;0,Data!V44-4,"")</f>
        <v>2</v>
      </c>
      <c r="W44" s="2">
        <f>IF(Data!W44&gt;0,4-Data!W44,"")</f>
        <v>1</v>
      </c>
      <c r="X44" s="2">
        <f>IF(Data!X44&gt;0,4-Data!X44,"")</f>
        <v>0</v>
      </c>
      <c r="Y44" s="2">
        <f>IF(Data!Y44&gt;0,4-Data!Y44,"")</f>
        <v>0</v>
      </c>
      <c r="Z44" s="2">
        <f>IF(Data!Z44&gt;0,Data!Z44-4,"")</f>
        <v>1</v>
      </c>
      <c r="AC44" s="9">
        <f t="shared" si="0"/>
        <v>0.83333333333333337</v>
      </c>
      <c r="AD44" s="9">
        <f t="shared" si="1"/>
        <v>1.25</v>
      </c>
      <c r="AE44" s="9">
        <f t="shared" si="2"/>
        <v>1.75</v>
      </c>
      <c r="AF44" s="9">
        <f t="shared" si="3"/>
        <v>1</v>
      </c>
      <c r="AG44" s="9">
        <f t="shared" si="4"/>
        <v>0.75</v>
      </c>
      <c r="AH44" s="9">
        <f t="shared" si="5"/>
        <v>0.25</v>
      </c>
    </row>
    <row r="45" spans="1:34" x14ac:dyDescent="0.25">
      <c r="A45" s="2">
        <f>IF(Data!A45&gt;0,Data!A45-4,"")</f>
        <v>-1</v>
      </c>
      <c r="B45" s="2">
        <f>IF(Data!B45&gt;0,Data!B45-4,"")</f>
        <v>-1</v>
      </c>
      <c r="C45" s="2">
        <f>IF(Data!C45&gt;0,4-Data!C45,"")</f>
        <v>0</v>
      </c>
      <c r="D45" s="2">
        <f>IF(Data!D45&gt;0,4-Data!D45,"")</f>
        <v>0</v>
      </c>
      <c r="E45" s="2">
        <f>IF(Data!E45&gt;0,4-Data!E45,"")</f>
        <v>1</v>
      </c>
      <c r="F45" s="2">
        <f>IF(Data!F45&gt;0,Data!F45-4,"")</f>
        <v>-1</v>
      </c>
      <c r="G45" s="2">
        <f>IF(Data!G45&gt;0,Data!G45-4,"")</f>
        <v>0</v>
      </c>
      <c r="H45" s="2">
        <f>IF(Data!H45&gt;0,Data!H45-4,"")</f>
        <v>0</v>
      </c>
      <c r="I45" s="2">
        <f>IF(Data!I45&gt;0,4-Data!I45,"")</f>
        <v>1</v>
      </c>
      <c r="J45" s="2">
        <f>IF(Data!J45&gt;0,4-Data!J45,"")</f>
        <v>1</v>
      </c>
      <c r="K45" s="2">
        <f>IF(Data!K45&gt;0,Data!K45-4,"")</f>
        <v>0</v>
      </c>
      <c r="L45" s="2">
        <f>IF(Data!L45&gt;0,4-Data!L45,"")</f>
        <v>0</v>
      </c>
      <c r="M45" s="2">
        <f>IF(Data!M45&gt;0,Data!M45-4,"")</f>
        <v>-1</v>
      </c>
      <c r="N45" s="2">
        <f>IF(Data!N45&gt;0,Data!N45-4,"")</f>
        <v>-1</v>
      </c>
      <c r="O45" s="2">
        <f>IF(Data!O45&gt;0,Data!O45-4,"")</f>
        <v>0</v>
      </c>
      <c r="P45" s="2">
        <f>IF(Data!P45&gt;0,Data!P45-4,"")</f>
        <v>0</v>
      </c>
      <c r="Q45" s="2">
        <f>IF(Data!Q45&gt;0,4-Data!Q45,"")</f>
        <v>1</v>
      </c>
      <c r="R45" s="2">
        <f>IF(Data!R45&gt;0,4-Data!R45,"")</f>
        <v>1</v>
      </c>
      <c r="S45" s="2">
        <f>IF(Data!S45&gt;0,4-Data!S45,"")</f>
        <v>0</v>
      </c>
      <c r="T45" s="2">
        <f>IF(Data!T45&gt;0,Data!T45-4,"")</f>
        <v>0</v>
      </c>
      <c r="U45" s="2">
        <f>IF(Data!U45&gt;0,4-Data!U45,"")</f>
        <v>-1</v>
      </c>
      <c r="V45" s="2">
        <f>IF(Data!V45&gt;0,Data!V45-4,"")</f>
        <v>1</v>
      </c>
      <c r="W45" s="2">
        <f>IF(Data!W45&gt;0,4-Data!W45,"")</f>
        <v>-2</v>
      </c>
      <c r="X45" s="2">
        <f>IF(Data!X45&gt;0,4-Data!X45,"")</f>
        <v>-2</v>
      </c>
      <c r="Y45" s="2">
        <f>IF(Data!Y45&gt;0,4-Data!Y45,"")</f>
        <v>-2</v>
      </c>
      <c r="Z45" s="2">
        <f>IF(Data!Z45&gt;0,Data!Z45-4,"")</f>
        <v>2</v>
      </c>
      <c r="AC45" s="9">
        <f t="shared" si="0"/>
        <v>-1</v>
      </c>
      <c r="AD45" s="9">
        <f t="shared" si="1"/>
        <v>-0.75</v>
      </c>
      <c r="AE45" s="9">
        <f t="shared" si="2"/>
        <v>0</v>
      </c>
      <c r="AF45" s="9">
        <f t="shared" si="3"/>
        <v>0.25</v>
      </c>
      <c r="AG45" s="9">
        <f t="shared" si="4"/>
        <v>0.25</v>
      </c>
      <c r="AH45" s="9">
        <f t="shared" si="5"/>
        <v>0.75</v>
      </c>
    </row>
    <row r="46" spans="1:34" x14ac:dyDescent="0.25">
      <c r="A46" s="2">
        <f>IF(Data!A46&gt;0,Data!A46-4,"")</f>
        <v>1</v>
      </c>
      <c r="B46" s="2">
        <f>IF(Data!B46&gt;0,Data!B46-4,"")</f>
        <v>1</v>
      </c>
      <c r="C46" s="2">
        <f>IF(Data!C46&gt;0,4-Data!C46,"")</f>
        <v>0</v>
      </c>
      <c r="D46" s="2">
        <f>IF(Data!D46&gt;0,4-Data!D46,"")</f>
        <v>1</v>
      </c>
      <c r="E46" s="2">
        <f>IF(Data!E46&gt;0,4-Data!E46,"")</f>
        <v>1</v>
      </c>
      <c r="F46" s="2">
        <f>IF(Data!F46&gt;0,Data!F46-4,"")</f>
        <v>1</v>
      </c>
      <c r="G46" s="2">
        <f>IF(Data!G46&gt;0,Data!G46-4,"")</f>
        <v>2</v>
      </c>
      <c r="H46" s="2">
        <f>IF(Data!H46&gt;0,Data!H46-4,"")</f>
        <v>2</v>
      </c>
      <c r="I46" s="2">
        <f>IF(Data!I46&gt;0,4-Data!I46,"")</f>
        <v>2</v>
      </c>
      <c r="J46" s="2">
        <f>IF(Data!J46&gt;0,4-Data!J46,"")</f>
        <v>1</v>
      </c>
      <c r="K46" s="2">
        <f>IF(Data!K46&gt;0,Data!K46-4,"")</f>
        <v>2</v>
      </c>
      <c r="L46" s="2">
        <f>IF(Data!L46&gt;0,4-Data!L46,"")</f>
        <v>2</v>
      </c>
      <c r="M46" s="2">
        <f>IF(Data!M46&gt;0,Data!M46-4,"")</f>
        <v>1</v>
      </c>
      <c r="N46" s="2">
        <f>IF(Data!N46&gt;0,Data!N46-4,"")</f>
        <v>2</v>
      </c>
      <c r="O46" s="2">
        <f>IF(Data!O46&gt;0,Data!O46-4,"")</f>
        <v>1</v>
      </c>
      <c r="P46" s="2">
        <f>IF(Data!P46&gt;0,Data!P46-4,"")</f>
        <v>1</v>
      </c>
      <c r="Q46" s="2">
        <f>IF(Data!Q46&gt;0,4-Data!Q46,"")</f>
        <v>2</v>
      </c>
      <c r="R46" s="2">
        <f>IF(Data!R46&gt;0,4-Data!R46,"")</f>
        <v>2</v>
      </c>
      <c r="S46" s="2">
        <f>IF(Data!S46&gt;0,4-Data!S46,"")</f>
        <v>2</v>
      </c>
      <c r="T46" s="2">
        <f>IF(Data!T46&gt;0,Data!T46-4,"")</f>
        <v>2</v>
      </c>
      <c r="U46" s="2">
        <f>IF(Data!U46&gt;0,4-Data!U46,"")</f>
        <v>2</v>
      </c>
      <c r="V46" s="2">
        <f>IF(Data!V46&gt;0,Data!V46-4,"")</f>
        <v>2</v>
      </c>
      <c r="W46" s="2">
        <f>IF(Data!W46&gt;0,4-Data!W46,"")</f>
        <v>2</v>
      </c>
      <c r="X46" s="2">
        <f>IF(Data!X46&gt;0,4-Data!X46,"")</f>
        <v>1</v>
      </c>
      <c r="Y46" s="2">
        <f>IF(Data!Y46&gt;0,4-Data!Y46,"")</f>
        <v>1</v>
      </c>
      <c r="Z46" s="2">
        <f>IF(Data!Z46&gt;0,Data!Z46-4,"")</f>
        <v>0</v>
      </c>
      <c r="AC46" s="9">
        <f t="shared" si="0"/>
        <v>1.3333333333333333</v>
      </c>
      <c r="AD46" s="9">
        <f t="shared" si="1"/>
        <v>1.25</v>
      </c>
      <c r="AE46" s="9">
        <f t="shared" si="2"/>
        <v>2</v>
      </c>
      <c r="AF46" s="9">
        <f t="shared" si="3"/>
        <v>2</v>
      </c>
      <c r="AG46" s="9">
        <f t="shared" si="4"/>
        <v>1.5</v>
      </c>
      <c r="AH46" s="9">
        <f t="shared" si="5"/>
        <v>0.5</v>
      </c>
    </row>
    <row r="47" spans="1:34" x14ac:dyDescent="0.25">
      <c r="A47" s="2">
        <f>IF(Data!A47&gt;0,Data!A47-4,"")</f>
        <v>2</v>
      </c>
      <c r="B47" s="2">
        <f>IF(Data!B47&gt;0,Data!B47-4,"")</f>
        <v>2</v>
      </c>
      <c r="C47" s="2">
        <f>IF(Data!C47&gt;0,4-Data!C47,"")</f>
        <v>2</v>
      </c>
      <c r="D47" s="2">
        <f>IF(Data!D47&gt;0,4-Data!D47,"")</f>
        <v>0</v>
      </c>
      <c r="E47" s="2">
        <f>IF(Data!E47&gt;0,4-Data!E47,"")</f>
        <v>2</v>
      </c>
      <c r="F47" s="2">
        <f>IF(Data!F47&gt;0,Data!F47-4,"")</f>
        <v>0</v>
      </c>
      <c r="G47" s="2">
        <f>IF(Data!G47&gt;0,Data!G47-4,"")</f>
        <v>0</v>
      </c>
      <c r="H47" s="2">
        <f>IF(Data!H47&gt;0,Data!H47-4,"")</f>
        <v>0</v>
      </c>
      <c r="I47" s="2">
        <f>IF(Data!I47&gt;0,4-Data!I47,"")</f>
        <v>2</v>
      </c>
      <c r="J47" s="2">
        <f>IF(Data!J47&gt;0,4-Data!J47,"")</f>
        <v>2</v>
      </c>
      <c r="K47" s="2">
        <f>IF(Data!K47&gt;0,Data!K47-4,"")</f>
        <v>1</v>
      </c>
      <c r="L47" s="2">
        <f>IF(Data!L47&gt;0,4-Data!L47,"")</f>
        <v>2</v>
      </c>
      <c r="M47" s="2">
        <f>IF(Data!M47&gt;0,Data!M47-4,"")</f>
        <v>0</v>
      </c>
      <c r="N47" s="2">
        <f>IF(Data!N47&gt;0,Data!N47-4,"")</f>
        <v>2</v>
      </c>
      <c r="O47" s="2">
        <f>IF(Data!O47&gt;0,Data!O47-4,"")</f>
        <v>-2</v>
      </c>
      <c r="P47" s="2">
        <f>IF(Data!P47&gt;0,Data!P47-4,"")</f>
        <v>2</v>
      </c>
      <c r="Q47" s="2">
        <f>IF(Data!Q47&gt;0,4-Data!Q47,"")</f>
        <v>2</v>
      </c>
      <c r="R47" s="2">
        <f>IF(Data!R47&gt;0,4-Data!R47,"")</f>
        <v>2</v>
      </c>
      <c r="S47" s="2">
        <f>IF(Data!S47&gt;0,4-Data!S47,"")</f>
        <v>2</v>
      </c>
      <c r="T47" s="2">
        <f>IF(Data!T47&gt;0,Data!T47-4,"")</f>
        <v>2</v>
      </c>
      <c r="U47" s="2">
        <f>IF(Data!U47&gt;0,4-Data!U47,"")</f>
        <v>2</v>
      </c>
      <c r="V47" s="2">
        <f>IF(Data!V47&gt;0,Data!V47-4,"")</f>
        <v>-2</v>
      </c>
      <c r="W47" s="2">
        <f>IF(Data!W47&gt;0,4-Data!W47,"")</f>
        <v>1</v>
      </c>
      <c r="X47" s="2">
        <f>IF(Data!X47&gt;0,4-Data!X47,"")</f>
        <v>1</v>
      </c>
      <c r="Y47" s="2">
        <f>IF(Data!Y47&gt;0,4-Data!Y47,"")</f>
        <v>1</v>
      </c>
      <c r="Z47" s="2">
        <f>IF(Data!Z47&gt;0,Data!Z47-4,"")</f>
        <v>-1</v>
      </c>
      <c r="AC47" s="9">
        <f t="shared" si="0"/>
        <v>1.6666666666666667</v>
      </c>
      <c r="AD47" s="9">
        <f t="shared" si="1"/>
        <v>1</v>
      </c>
      <c r="AE47" s="9">
        <f t="shared" si="2"/>
        <v>0.75</v>
      </c>
      <c r="AF47" s="9">
        <f t="shared" si="3"/>
        <v>1.25</v>
      </c>
      <c r="AG47" s="9">
        <f t="shared" si="4"/>
        <v>1</v>
      </c>
      <c r="AH47" s="9">
        <f t="shared" si="5"/>
        <v>0.25</v>
      </c>
    </row>
    <row r="48" spans="1:34" x14ac:dyDescent="0.25">
      <c r="A48" s="2">
        <f>IF(Data!A48&gt;0,Data!A48-4,"")</f>
        <v>0</v>
      </c>
      <c r="B48" s="2">
        <f>IF(Data!B48&gt;0,Data!B48-4,"")</f>
        <v>2</v>
      </c>
      <c r="C48" s="2">
        <f>IF(Data!C48&gt;0,4-Data!C48,"")</f>
        <v>-1</v>
      </c>
      <c r="D48" s="2">
        <f>IF(Data!D48&gt;0,4-Data!D48,"")</f>
        <v>0</v>
      </c>
      <c r="E48" s="2">
        <f>IF(Data!E48&gt;0,4-Data!E48,"")</f>
        <v>2</v>
      </c>
      <c r="F48" s="2">
        <f>IF(Data!F48&gt;0,Data!F48-4,"")</f>
        <v>0</v>
      </c>
      <c r="G48" s="2">
        <f>IF(Data!G48&gt;0,Data!G48-4,"")</f>
        <v>1</v>
      </c>
      <c r="H48" s="2">
        <f>IF(Data!H48&gt;0,Data!H48-4,"")</f>
        <v>1</v>
      </c>
      <c r="I48" s="2">
        <f>IF(Data!I48&gt;0,4-Data!I48,"")</f>
        <v>3</v>
      </c>
      <c r="J48" s="2">
        <f>IF(Data!J48&gt;0,4-Data!J48,"")</f>
        <v>-2</v>
      </c>
      <c r="K48" s="2">
        <f>IF(Data!K48&gt;0,Data!K48-4,"")</f>
        <v>0</v>
      </c>
      <c r="L48" s="2">
        <f>IF(Data!L48&gt;0,4-Data!L48,"")</f>
        <v>2</v>
      </c>
      <c r="M48" s="2">
        <f>IF(Data!M48&gt;0,Data!M48-4,"")</f>
        <v>2</v>
      </c>
      <c r="N48" s="2">
        <f>IF(Data!N48&gt;0,Data!N48-4,"")</f>
        <v>0</v>
      </c>
      <c r="O48" s="2">
        <f>IF(Data!O48&gt;0,Data!O48-4,"")</f>
        <v>-2</v>
      </c>
      <c r="P48" s="2">
        <f>IF(Data!P48&gt;0,Data!P48-4,"")</f>
        <v>1</v>
      </c>
      <c r="Q48" s="2">
        <f>IF(Data!Q48&gt;0,4-Data!Q48,"")</f>
        <v>2</v>
      </c>
      <c r="R48" s="2">
        <f>IF(Data!R48&gt;0,4-Data!R48,"")</f>
        <v>1</v>
      </c>
      <c r="S48" s="2">
        <f>IF(Data!S48&gt;0,4-Data!S48,"")</f>
        <v>2</v>
      </c>
      <c r="T48" s="2">
        <f>IF(Data!T48&gt;0,Data!T48-4,"")</f>
        <v>1</v>
      </c>
      <c r="U48" s="2">
        <f>IF(Data!U48&gt;0,4-Data!U48,"")</f>
        <v>2</v>
      </c>
      <c r="V48" s="2">
        <f>IF(Data!V48&gt;0,Data!V48-4,"")</f>
        <v>2</v>
      </c>
      <c r="W48" s="2">
        <f>IF(Data!W48&gt;0,4-Data!W48,"")</f>
        <v>1</v>
      </c>
      <c r="X48" s="2">
        <f>IF(Data!X48&gt;0,4-Data!X48,"")</f>
        <v>-2</v>
      </c>
      <c r="Y48" s="2">
        <f>IF(Data!Y48&gt;0,4-Data!Y48,"")</f>
        <v>-1</v>
      </c>
      <c r="Z48" s="2">
        <f>IF(Data!Z48&gt;0,Data!Z48-4,"")</f>
        <v>-1</v>
      </c>
      <c r="AC48" s="9">
        <f t="shared" si="0"/>
        <v>0</v>
      </c>
      <c r="AD48" s="9">
        <f t="shared" si="1"/>
        <v>1.5</v>
      </c>
      <c r="AE48" s="9">
        <f t="shared" si="2"/>
        <v>1.75</v>
      </c>
      <c r="AF48" s="9">
        <f t="shared" si="3"/>
        <v>1.25</v>
      </c>
      <c r="AG48" s="9">
        <f t="shared" si="4"/>
        <v>1</v>
      </c>
      <c r="AH48" s="9">
        <f t="shared" si="5"/>
        <v>-1.5</v>
      </c>
    </row>
    <row r="49" spans="1:34" x14ac:dyDescent="0.25">
      <c r="A49" s="2">
        <f>IF(Data!A49&gt;0,Data!A49-4,"")</f>
        <v>2</v>
      </c>
      <c r="B49" s="2">
        <f>IF(Data!B49&gt;0,Data!B49-4,"")</f>
        <v>2</v>
      </c>
      <c r="C49" s="2">
        <f>IF(Data!C49&gt;0,4-Data!C49,"")</f>
        <v>1</v>
      </c>
      <c r="D49" s="2">
        <f>IF(Data!D49&gt;0,4-Data!D49,"")</f>
        <v>2</v>
      </c>
      <c r="E49" s="2">
        <f>IF(Data!E49&gt;0,4-Data!E49,"")</f>
        <v>2</v>
      </c>
      <c r="F49" s="2">
        <f>IF(Data!F49&gt;0,Data!F49-4,"")</f>
        <v>0</v>
      </c>
      <c r="G49" s="2">
        <f>IF(Data!G49&gt;0,Data!G49-4,"")</f>
        <v>2</v>
      </c>
      <c r="H49" s="2">
        <f>IF(Data!H49&gt;0,Data!H49-4,"")</f>
        <v>2</v>
      </c>
      <c r="I49" s="2">
        <f>IF(Data!I49&gt;0,4-Data!I49,"")</f>
        <v>2</v>
      </c>
      <c r="J49" s="2">
        <f>IF(Data!J49&gt;0,4-Data!J49,"")</f>
        <v>2</v>
      </c>
      <c r="K49" s="2">
        <f>IF(Data!K49&gt;0,Data!K49-4,"")</f>
        <v>2</v>
      </c>
      <c r="L49" s="2">
        <f>IF(Data!L49&gt;0,4-Data!L49,"")</f>
        <v>2</v>
      </c>
      <c r="M49" s="2">
        <f>IF(Data!M49&gt;0,Data!M49-4,"")</f>
        <v>1</v>
      </c>
      <c r="N49" s="2">
        <f>IF(Data!N49&gt;0,Data!N49-4,"")</f>
        <v>2</v>
      </c>
      <c r="O49" s="2">
        <f>IF(Data!O49&gt;0,Data!O49-4,"")</f>
        <v>2</v>
      </c>
      <c r="P49" s="2">
        <f>IF(Data!P49&gt;0,Data!P49-4,"")</f>
        <v>2</v>
      </c>
      <c r="Q49" s="2">
        <f>IF(Data!Q49&gt;0,4-Data!Q49,"")</f>
        <v>2</v>
      </c>
      <c r="R49" s="2">
        <f>IF(Data!R49&gt;0,4-Data!R49,"")</f>
        <v>2</v>
      </c>
      <c r="S49" s="2">
        <f>IF(Data!S49&gt;0,4-Data!S49,"")</f>
        <v>2</v>
      </c>
      <c r="T49" s="2">
        <f>IF(Data!T49&gt;0,Data!T49-4,"")</f>
        <v>2</v>
      </c>
      <c r="U49" s="2">
        <f>IF(Data!U49&gt;0,4-Data!U49,"")</f>
        <v>1</v>
      </c>
      <c r="V49" s="2">
        <f>IF(Data!V49&gt;0,Data!V49-4,"")</f>
        <v>2</v>
      </c>
      <c r="W49" s="2">
        <f>IF(Data!W49&gt;0,4-Data!W49,"")</f>
        <v>1</v>
      </c>
      <c r="X49" s="2">
        <f>IF(Data!X49&gt;0,4-Data!X49,"")</f>
        <v>2</v>
      </c>
      <c r="Y49" s="2">
        <f>IF(Data!Y49&gt;0,4-Data!Y49,"")</f>
        <v>2</v>
      </c>
      <c r="Z49" s="2">
        <f>IF(Data!Z49&gt;0,Data!Z49-4,"")</f>
        <v>2</v>
      </c>
      <c r="AC49" s="9">
        <f t="shared" si="0"/>
        <v>2</v>
      </c>
      <c r="AD49" s="9">
        <f t="shared" si="1"/>
        <v>1.5</v>
      </c>
      <c r="AE49" s="9">
        <f t="shared" si="2"/>
        <v>1.75</v>
      </c>
      <c r="AF49" s="9">
        <f t="shared" si="3"/>
        <v>2</v>
      </c>
      <c r="AG49" s="9">
        <f t="shared" si="4"/>
        <v>1.5</v>
      </c>
      <c r="AH49" s="9">
        <f t="shared" si="5"/>
        <v>1.75</v>
      </c>
    </row>
    <row r="50" spans="1:34" x14ac:dyDescent="0.25">
      <c r="A50" s="2">
        <f>IF(Data!A50&gt;0,Data!A50-4,"")</f>
        <v>2</v>
      </c>
      <c r="B50" s="2">
        <f>IF(Data!B50&gt;0,Data!B50-4,"")</f>
        <v>2</v>
      </c>
      <c r="C50" s="2">
        <f>IF(Data!C50&gt;0,4-Data!C50,"")</f>
        <v>1</v>
      </c>
      <c r="D50" s="2">
        <f>IF(Data!D50&gt;0,4-Data!D50,"")</f>
        <v>0</v>
      </c>
      <c r="E50" s="2">
        <f>IF(Data!E50&gt;0,4-Data!E50,"")</f>
        <v>-1</v>
      </c>
      <c r="F50" s="2">
        <f>IF(Data!F50&gt;0,Data!F50-4,"")</f>
        <v>0</v>
      </c>
      <c r="G50" s="2">
        <f>IF(Data!G50&gt;0,Data!G50-4,"")</f>
        <v>0</v>
      </c>
      <c r="H50" s="2">
        <f>IF(Data!H50&gt;0,Data!H50-4,"")</f>
        <v>2</v>
      </c>
      <c r="I50" s="2">
        <f>IF(Data!I50&gt;0,4-Data!I50,"")</f>
        <v>2</v>
      </c>
      <c r="J50" s="2">
        <f>IF(Data!J50&gt;0,4-Data!J50,"")</f>
        <v>0</v>
      </c>
      <c r="K50" s="2">
        <f>IF(Data!K50&gt;0,Data!K50-4,"")</f>
        <v>1</v>
      </c>
      <c r="L50" s="2">
        <f>IF(Data!L50&gt;0,4-Data!L50,"")</f>
        <v>1</v>
      </c>
      <c r="M50" s="2">
        <f>IF(Data!M50&gt;0,Data!M50-4,"")</f>
        <v>1</v>
      </c>
      <c r="N50" s="2">
        <f>IF(Data!N50&gt;0,Data!N50-4,"")</f>
        <v>0</v>
      </c>
      <c r="O50" s="2">
        <f>IF(Data!O50&gt;0,Data!O50-4,"")</f>
        <v>1</v>
      </c>
      <c r="P50" s="2">
        <f>IF(Data!P50&gt;0,Data!P50-4,"")</f>
        <v>2</v>
      </c>
      <c r="Q50" s="2">
        <f>IF(Data!Q50&gt;0,4-Data!Q50,"")</f>
        <v>1</v>
      </c>
      <c r="R50" s="2">
        <f>IF(Data!R50&gt;0,4-Data!R50,"")</f>
        <v>1</v>
      </c>
      <c r="S50" s="2">
        <f>IF(Data!S50&gt;0,4-Data!S50,"")</f>
        <v>2</v>
      </c>
      <c r="T50" s="2">
        <f>IF(Data!T50&gt;0,Data!T50-4,"")</f>
        <v>2</v>
      </c>
      <c r="U50" s="2">
        <f>IF(Data!U50&gt;0,4-Data!U50,"")</f>
        <v>1</v>
      </c>
      <c r="V50" s="2">
        <f>IF(Data!V50&gt;0,Data!V50-4,"")</f>
        <v>2</v>
      </c>
      <c r="W50" s="2">
        <f>IF(Data!W50&gt;0,4-Data!W50,"")</f>
        <v>2</v>
      </c>
      <c r="X50" s="2">
        <f>IF(Data!X50&gt;0,4-Data!X50,"")</f>
        <v>1</v>
      </c>
      <c r="Y50" s="2">
        <f>IF(Data!Y50&gt;0,4-Data!Y50,"")</f>
        <v>1</v>
      </c>
      <c r="Z50" s="2">
        <f>IF(Data!Z50&gt;0,Data!Z50-4,"")</f>
        <v>0</v>
      </c>
      <c r="AC50" s="9">
        <f t="shared" si="0"/>
        <v>1.1666666666666667</v>
      </c>
      <c r="AD50" s="9">
        <f t="shared" si="1"/>
        <v>1</v>
      </c>
      <c r="AE50" s="9">
        <f t="shared" si="2"/>
        <v>2</v>
      </c>
      <c r="AF50" s="9">
        <f t="shared" si="3"/>
        <v>1.5</v>
      </c>
      <c r="AG50" s="9">
        <f t="shared" si="4"/>
        <v>0</v>
      </c>
      <c r="AH50" s="9">
        <f t="shared" si="5"/>
        <v>0.5</v>
      </c>
    </row>
    <row r="51" spans="1:34" x14ac:dyDescent="0.25">
      <c r="A51" s="2">
        <f>IF(Data!A51&gt;0,Data!A51-4,"")</f>
        <v>1</v>
      </c>
      <c r="B51" s="2">
        <f>IF(Data!B51&gt;0,Data!B51-4,"")</f>
        <v>1</v>
      </c>
      <c r="C51" s="2">
        <f>IF(Data!C51&gt;0,4-Data!C51,"")</f>
        <v>0</v>
      </c>
      <c r="D51" s="2">
        <f>IF(Data!D51&gt;0,4-Data!D51,"")</f>
        <v>0</v>
      </c>
      <c r="E51" s="2">
        <f>IF(Data!E51&gt;0,4-Data!E51,"")</f>
        <v>-1</v>
      </c>
      <c r="F51" s="2">
        <f>IF(Data!F51&gt;0,Data!F51-4,"")</f>
        <v>0</v>
      </c>
      <c r="G51" s="2">
        <f>IF(Data!G51&gt;0,Data!G51-4,"")</f>
        <v>1</v>
      </c>
      <c r="H51" s="2">
        <f>IF(Data!H51&gt;0,Data!H51-4,"")</f>
        <v>1</v>
      </c>
      <c r="I51" s="2">
        <f>IF(Data!I51&gt;0,4-Data!I51,"")</f>
        <v>-1</v>
      </c>
      <c r="J51" s="2">
        <f>IF(Data!J51&gt;0,4-Data!J51,"")</f>
        <v>-1</v>
      </c>
      <c r="K51" s="2">
        <f>IF(Data!K51&gt;0,Data!K51-4,"")</f>
        <v>0</v>
      </c>
      <c r="L51" s="2">
        <f>IF(Data!L51&gt;0,4-Data!L51,"")</f>
        <v>0</v>
      </c>
      <c r="M51" s="2">
        <f>IF(Data!M51&gt;0,Data!M51-4,"")</f>
        <v>0</v>
      </c>
      <c r="N51" s="2">
        <f>IF(Data!N51&gt;0,Data!N51-4,"")</f>
        <v>0</v>
      </c>
      <c r="O51" s="2">
        <f>IF(Data!O51&gt;0,Data!O51-4,"")</f>
        <v>1</v>
      </c>
      <c r="P51" s="2">
        <f>IF(Data!P51&gt;0,Data!P51-4,"")</f>
        <v>1</v>
      </c>
      <c r="Q51" s="2">
        <f>IF(Data!Q51&gt;0,4-Data!Q51,"")</f>
        <v>-1</v>
      </c>
      <c r="R51" s="2">
        <f>IF(Data!R51&gt;0,4-Data!R51,"")</f>
        <v>0</v>
      </c>
      <c r="S51" s="2">
        <f>IF(Data!S51&gt;0,4-Data!S51,"")</f>
        <v>0</v>
      </c>
      <c r="T51" s="2">
        <f>IF(Data!T51&gt;0,Data!T51-4,"")</f>
        <v>1</v>
      </c>
      <c r="U51" s="2">
        <f>IF(Data!U51&gt;0,4-Data!U51,"")</f>
        <v>-1</v>
      </c>
      <c r="V51" s="2">
        <f>IF(Data!V51&gt;0,Data!V51-4,"")</f>
        <v>1</v>
      </c>
      <c r="W51" s="2">
        <f>IF(Data!W51&gt;0,4-Data!W51,"")</f>
        <v>0</v>
      </c>
      <c r="X51" s="2">
        <f>IF(Data!X51&gt;0,4-Data!X51,"")</f>
        <v>-1</v>
      </c>
      <c r="Y51" s="2">
        <f>IF(Data!Y51&gt;0,4-Data!Y51,"")</f>
        <v>-1</v>
      </c>
      <c r="Z51" s="2">
        <f>IF(Data!Z51&gt;0,Data!Z51-4,"")</f>
        <v>1</v>
      </c>
      <c r="AC51" s="9">
        <f t="shared" si="0"/>
        <v>0</v>
      </c>
      <c r="AD51" s="9">
        <f t="shared" si="1"/>
        <v>0</v>
      </c>
      <c r="AE51" s="9">
        <f t="shared" si="2"/>
        <v>0.25</v>
      </c>
      <c r="AF51" s="9">
        <f t="shared" si="3"/>
        <v>0</v>
      </c>
      <c r="AG51" s="9">
        <f t="shared" si="4"/>
        <v>0</v>
      </c>
      <c r="AH51" s="9">
        <f t="shared" si="5"/>
        <v>0.25</v>
      </c>
    </row>
    <row r="52" spans="1:34" x14ac:dyDescent="0.25">
      <c r="A52" s="2">
        <f>IF(Data!A52&gt;0,Data!A52-4,"")</f>
        <v>2</v>
      </c>
      <c r="B52" s="2">
        <f>IF(Data!B52&gt;0,Data!B52-4,"")</f>
        <v>1</v>
      </c>
      <c r="C52" s="2">
        <f>IF(Data!C52&gt;0,4-Data!C52,"")</f>
        <v>0</v>
      </c>
      <c r="D52" s="2">
        <f>IF(Data!D52&gt;0,4-Data!D52,"")</f>
        <v>2</v>
      </c>
      <c r="E52" s="2">
        <f>IF(Data!E52&gt;0,4-Data!E52,"")</f>
        <v>0</v>
      </c>
      <c r="F52" s="2">
        <f>IF(Data!F52&gt;0,Data!F52-4,"")</f>
        <v>0</v>
      </c>
      <c r="G52" s="2">
        <f>IF(Data!G52&gt;0,Data!G52-4,"")</f>
        <v>2</v>
      </c>
      <c r="H52" s="2">
        <f>IF(Data!H52&gt;0,Data!H52-4,"")</f>
        <v>2</v>
      </c>
      <c r="I52" s="2">
        <f>IF(Data!I52&gt;0,4-Data!I52,"")</f>
        <v>1</v>
      </c>
      <c r="J52" s="2">
        <f>IF(Data!J52&gt;0,4-Data!J52,"")</f>
        <v>0</v>
      </c>
      <c r="K52" s="2">
        <f>IF(Data!K52&gt;0,Data!K52-4,"")</f>
        <v>1</v>
      </c>
      <c r="L52" s="2">
        <f>IF(Data!L52&gt;0,4-Data!L52,"")</f>
        <v>2</v>
      </c>
      <c r="M52" s="2">
        <f>IF(Data!M52&gt;0,Data!M52-4,"")</f>
        <v>0</v>
      </c>
      <c r="N52" s="2">
        <f>IF(Data!N52&gt;0,Data!N52-4,"")</f>
        <v>2</v>
      </c>
      <c r="O52" s="2">
        <f>IF(Data!O52&gt;0,Data!O52-4,"")</f>
        <v>-1</v>
      </c>
      <c r="P52" s="2">
        <f>IF(Data!P52&gt;0,Data!P52-4,"")</f>
        <v>1</v>
      </c>
      <c r="Q52" s="2">
        <f>IF(Data!Q52&gt;0,4-Data!Q52,"")</f>
        <v>2</v>
      </c>
      <c r="R52" s="2">
        <f>IF(Data!R52&gt;0,4-Data!R52,"")</f>
        <v>1</v>
      </c>
      <c r="S52" s="2">
        <f>IF(Data!S52&gt;0,4-Data!S52,"")</f>
        <v>-2</v>
      </c>
      <c r="T52" s="2">
        <f>IF(Data!T52&gt;0,Data!T52-4,"")</f>
        <v>2</v>
      </c>
      <c r="U52" s="2">
        <f>IF(Data!U52&gt;0,4-Data!U52,"")</f>
        <v>2</v>
      </c>
      <c r="V52" s="2">
        <f>IF(Data!V52&gt;0,Data!V52-4,"")</f>
        <v>2</v>
      </c>
      <c r="W52" s="2">
        <f>IF(Data!W52&gt;0,4-Data!W52,"")</f>
        <v>2</v>
      </c>
      <c r="X52" s="2">
        <f>IF(Data!X52&gt;0,4-Data!X52,"")</f>
        <v>2</v>
      </c>
      <c r="Y52" s="2">
        <f>IF(Data!Y52&gt;0,4-Data!Y52,"")</f>
        <v>2</v>
      </c>
      <c r="Z52" s="2">
        <f>IF(Data!Z52&gt;0,Data!Z52-4,"")</f>
        <v>2</v>
      </c>
      <c r="AC52" s="9">
        <f t="shared" si="0"/>
        <v>1.8333333333333333</v>
      </c>
      <c r="AD52" s="9">
        <f t="shared" si="1"/>
        <v>1.25</v>
      </c>
      <c r="AE52" s="9">
        <f t="shared" si="2"/>
        <v>1.75</v>
      </c>
      <c r="AF52" s="9">
        <f t="shared" si="3"/>
        <v>0.75</v>
      </c>
      <c r="AG52" s="9">
        <f t="shared" si="4"/>
        <v>0.75</v>
      </c>
      <c r="AH52" s="9">
        <f t="shared" si="5"/>
        <v>0.25</v>
      </c>
    </row>
    <row r="53" spans="1:34" x14ac:dyDescent="0.25">
      <c r="A53" s="2">
        <f>IF(Data!A53&gt;0,Data!A53-4,"")</f>
        <v>2</v>
      </c>
      <c r="B53" s="2">
        <f>IF(Data!B53&gt;0,Data!B53-4,"")</f>
        <v>1</v>
      </c>
      <c r="C53" s="2">
        <f>IF(Data!C53&gt;0,4-Data!C53,"")</f>
        <v>1</v>
      </c>
      <c r="D53" s="2">
        <f>IF(Data!D53&gt;0,4-Data!D53,"")</f>
        <v>1</v>
      </c>
      <c r="E53" s="2">
        <f>IF(Data!E53&gt;0,4-Data!E53,"")</f>
        <v>2</v>
      </c>
      <c r="F53" s="2">
        <f>IF(Data!F53&gt;0,Data!F53-4,"")</f>
        <v>1</v>
      </c>
      <c r="G53" s="2">
        <f>IF(Data!G53&gt;0,Data!G53-4,"")</f>
        <v>2</v>
      </c>
      <c r="H53" s="2">
        <f>IF(Data!H53&gt;0,Data!H53-4,"")</f>
        <v>0</v>
      </c>
      <c r="I53" s="2">
        <f>IF(Data!I53&gt;0,4-Data!I53,"")</f>
        <v>2</v>
      </c>
      <c r="J53" s="2">
        <f>IF(Data!J53&gt;0,4-Data!J53,"")</f>
        <v>1</v>
      </c>
      <c r="K53" s="2">
        <f>IF(Data!K53&gt;0,Data!K53-4,"")</f>
        <v>1</v>
      </c>
      <c r="L53" s="2">
        <f>IF(Data!L53&gt;0,4-Data!L53,"")</f>
        <v>1</v>
      </c>
      <c r="M53" s="2">
        <f>IF(Data!M53&gt;0,Data!M53-4,"")</f>
        <v>1</v>
      </c>
      <c r="N53" s="2">
        <f>IF(Data!N53&gt;0,Data!N53-4,"")</f>
        <v>1</v>
      </c>
      <c r="O53" s="2">
        <f>IF(Data!O53&gt;0,Data!O53-4,"")</f>
        <v>2</v>
      </c>
      <c r="P53" s="2">
        <f>IF(Data!P53&gt;0,Data!P53-4,"")</f>
        <v>2</v>
      </c>
      <c r="Q53" s="2">
        <f>IF(Data!Q53&gt;0,4-Data!Q53,"")</f>
        <v>2</v>
      </c>
      <c r="R53" s="2">
        <f>IF(Data!R53&gt;0,4-Data!R53,"")</f>
        <v>1</v>
      </c>
      <c r="S53" s="2">
        <f>IF(Data!S53&gt;0,4-Data!S53,"")</f>
        <v>2</v>
      </c>
      <c r="T53" s="2">
        <f>IF(Data!T53&gt;0,Data!T53-4,"")</f>
        <v>1</v>
      </c>
      <c r="U53" s="2">
        <f>IF(Data!U53&gt;0,4-Data!U53,"")</f>
        <v>2</v>
      </c>
      <c r="V53" s="2">
        <f>IF(Data!V53&gt;0,Data!V53-4,"")</f>
        <v>2</v>
      </c>
      <c r="W53" s="2">
        <f>IF(Data!W53&gt;0,4-Data!W53,"")</f>
        <v>1</v>
      </c>
      <c r="X53" s="2">
        <f>IF(Data!X53&gt;0,4-Data!X53,"")</f>
        <v>1</v>
      </c>
      <c r="Y53" s="2">
        <f>IF(Data!Y53&gt;0,4-Data!Y53,"")</f>
        <v>0</v>
      </c>
      <c r="Z53" s="2">
        <f>IF(Data!Z53&gt;0,Data!Z53-4,"")</f>
        <v>2</v>
      </c>
      <c r="AC53" s="9">
        <f t="shared" si="0"/>
        <v>1.1666666666666667</v>
      </c>
      <c r="AD53" s="9">
        <f t="shared" si="1"/>
        <v>1.25</v>
      </c>
      <c r="AE53" s="9">
        <f t="shared" si="2"/>
        <v>1.5</v>
      </c>
      <c r="AF53" s="9">
        <f t="shared" si="3"/>
        <v>1.25</v>
      </c>
      <c r="AG53" s="9">
        <f t="shared" si="4"/>
        <v>1.5</v>
      </c>
      <c r="AH53" s="9">
        <f t="shared" si="5"/>
        <v>1.5</v>
      </c>
    </row>
    <row r="54" spans="1:34" x14ac:dyDescent="0.25">
      <c r="A54" s="2">
        <f>IF(Data!A54&gt;0,Data!A54-4,"")</f>
        <v>2</v>
      </c>
      <c r="B54" s="2">
        <f>IF(Data!B54&gt;0,Data!B54-4,"")</f>
        <v>2</v>
      </c>
      <c r="C54" s="2">
        <f>IF(Data!C54&gt;0,4-Data!C54,"")</f>
        <v>0</v>
      </c>
      <c r="D54" s="2">
        <f>IF(Data!D54&gt;0,4-Data!D54,"")</f>
        <v>2</v>
      </c>
      <c r="E54" s="2">
        <f>IF(Data!E54&gt;0,4-Data!E54,"")</f>
        <v>2</v>
      </c>
      <c r="F54" s="2">
        <f>IF(Data!F54&gt;0,Data!F54-4,"")</f>
        <v>0</v>
      </c>
      <c r="G54" s="2">
        <f>IF(Data!G54&gt;0,Data!G54-4,"")</f>
        <v>0</v>
      </c>
      <c r="H54" s="2">
        <f>IF(Data!H54&gt;0,Data!H54-4,"")</f>
        <v>0</v>
      </c>
      <c r="I54" s="2">
        <f>IF(Data!I54&gt;0,4-Data!I54,"")</f>
        <v>0</v>
      </c>
      <c r="J54" s="2">
        <f>IF(Data!J54&gt;0,4-Data!J54,"")</f>
        <v>2</v>
      </c>
      <c r="K54" s="2">
        <f>IF(Data!K54&gt;0,Data!K54-4,"")</f>
        <v>0</v>
      </c>
      <c r="L54" s="2">
        <f>IF(Data!L54&gt;0,4-Data!L54,"")</f>
        <v>2</v>
      </c>
      <c r="M54" s="2">
        <f>IF(Data!M54&gt;0,Data!M54-4,"")</f>
        <v>3</v>
      </c>
      <c r="N54" s="2">
        <f>IF(Data!N54&gt;0,Data!N54-4,"")</f>
        <v>0</v>
      </c>
      <c r="O54" s="2">
        <f>IF(Data!O54&gt;0,Data!O54-4,"")</f>
        <v>-1</v>
      </c>
      <c r="P54" s="2">
        <f>IF(Data!P54&gt;0,Data!P54-4,"")</f>
        <v>1</v>
      </c>
      <c r="Q54" s="2">
        <f>IF(Data!Q54&gt;0,4-Data!Q54,"")</f>
        <v>2</v>
      </c>
      <c r="R54" s="2">
        <f>IF(Data!R54&gt;0,4-Data!R54,"")</f>
        <v>0</v>
      </c>
      <c r="S54" s="2">
        <f>IF(Data!S54&gt;0,4-Data!S54,"")</f>
        <v>2</v>
      </c>
      <c r="T54" s="2">
        <f>IF(Data!T54&gt;0,Data!T54-4,"")</f>
        <v>2</v>
      </c>
      <c r="U54" s="2">
        <f>IF(Data!U54&gt;0,4-Data!U54,"")</f>
        <v>2</v>
      </c>
      <c r="V54" s="2">
        <f>IF(Data!V54&gt;0,Data!V54-4,"")</f>
        <v>0</v>
      </c>
      <c r="W54" s="2">
        <f>IF(Data!W54&gt;0,4-Data!W54,"")</f>
        <v>2</v>
      </c>
      <c r="X54" s="2">
        <f>IF(Data!X54&gt;0,4-Data!X54,"")</f>
        <v>1</v>
      </c>
      <c r="Y54" s="2">
        <f>IF(Data!Y54&gt;0,4-Data!Y54,"")</f>
        <v>0</v>
      </c>
      <c r="Z54" s="2">
        <f>IF(Data!Z54&gt;0,Data!Z54-4,"")</f>
        <v>2</v>
      </c>
      <c r="AC54" s="9">
        <f t="shared" si="0"/>
        <v>1</v>
      </c>
      <c r="AD54" s="9">
        <f t="shared" si="1"/>
        <v>2.25</v>
      </c>
      <c r="AE54" s="9">
        <f t="shared" si="2"/>
        <v>1</v>
      </c>
      <c r="AF54" s="9">
        <f t="shared" si="3"/>
        <v>1</v>
      </c>
      <c r="AG54" s="9">
        <f t="shared" si="4"/>
        <v>0.5</v>
      </c>
      <c r="AH54" s="9">
        <f t="shared" si="5"/>
        <v>0.75</v>
      </c>
    </row>
    <row r="55" spans="1:34" x14ac:dyDescent="0.25">
      <c r="A55" s="2">
        <f>IF(Data!A55&gt;0,Data!A55-4,"")</f>
        <v>2</v>
      </c>
      <c r="B55" s="2">
        <f>IF(Data!B55&gt;0,Data!B55-4,"")</f>
        <v>1</v>
      </c>
      <c r="C55" s="2">
        <f>IF(Data!C55&gt;0,4-Data!C55,"")</f>
        <v>2</v>
      </c>
      <c r="D55" s="2">
        <f>IF(Data!D55&gt;0,4-Data!D55,"")</f>
        <v>2</v>
      </c>
      <c r="E55" s="2">
        <f>IF(Data!E55&gt;0,4-Data!E55,"")</f>
        <v>1</v>
      </c>
      <c r="F55" s="2">
        <f>IF(Data!F55&gt;0,Data!F55-4,"")</f>
        <v>1</v>
      </c>
      <c r="G55" s="2">
        <f>IF(Data!G55&gt;0,Data!G55-4,"")</f>
        <v>0</v>
      </c>
      <c r="H55" s="2">
        <f>IF(Data!H55&gt;0,Data!H55-4,"")</f>
        <v>1</v>
      </c>
      <c r="I55" s="2">
        <f>IF(Data!I55&gt;0,4-Data!I55,"")</f>
        <v>2</v>
      </c>
      <c r="J55" s="2">
        <f>IF(Data!J55&gt;0,4-Data!J55,"")</f>
        <v>1</v>
      </c>
      <c r="K55" s="2">
        <f>IF(Data!K55&gt;0,Data!K55-4,"")</f>
        <v>0</v>
      </c>
      <c r="L55" s="2">
        <f>IF(Data!L55&gt;0,4-Data!L55,"")</f>
        <v>2</v>
      </c>
      <c r="M55" s="2">
        <f>IF(Data!M55&gt;0,Data!M55-4,"")</f>
        <v>1</v>
      </c>
      <c r="N55" s="2">
        <f>IF(Data!N55&gt;0,Data!N55-4,"")</f>
        <v>1</v>
      </c>
      <c r="O55" s="2">
        <f>IF(Data!O55&gt;0,Data!O55-4,"")</f>
        <v>-1</v>
      </c>
      <c r="P55" s="2">
        <f>IF(Data!P55&gt;0,Data!P55-4,"")</f>
        <v>1</v>
      </c>
      <c r="Q55" s="2">
        <f>IF(Data!Q55&gt;0,4-Data!Q55,"")</f>
        <v>2</v>
      </c>
      <c r="R55" s="2">
        <f>IF(Data!R55&gt;0,4-Data!R55,"")</f>
        <v>1</v>
      </c>
      <c r="S55" s="2">
        <f>IF(Data!S55&gt;0,4-Data!S55,"")</f>
        <v>2</v>
      </c>
      <c r="T55" s="2">
        <f>IF(Data!T55&gt;0,Data!T55-4,"")</f>
        <v>2</v>
      </c>
      <c r="U55" s="2">
        <f>IF(Data!U55&gt;0,4-Data!U55,"")</f>
        <v>2</v>
      </c>
      <c r="V55" s="2">
        <f>IF(Data!V55&gt;0,Data!V55-4,"")</f>
        <v>2</v>
      </c>
      <c r="W55" s="2">
        <f>IF(Data!W55&gt;0,4-Data!W55,"")</f>
        <v>2</v>
      </c>
      <c r="X55" s="2">
        <f>IF(Data!X55&gt;0,4-Data!X55,"")</f>
        <v>1</v>
      </c>
      <c r="Y55" s="2">
        <f>IF(Data!Y55&gt;0,4-Data!Y55,"")</f>
        <v>1</v>
      </c>
      <c r="Z55" s="2">
        <f>IF(Data!Z55&gt;0,Data!Z55-4,"")</f>
        <v>1</v>
      </c>
      <c r="AC55" s="9">
        <f t="shared" si="0"/>
        <v>1.3333333333333333</v>
      </c>
      <c r="AD55" s="9">
        <f t="shared" si="1"/>
        <v>1.5</v>
      </c>
      <c r="AE55" s="9">
        <f t="shared" si="2"/>
        <v>2</v>
      </c>
      <c r="AF55" s="9">
        <f t="shared" si="3"/>
        <v>1.25</v>
      </c>
      <c r="AG55" s="9">
        <f t="shared" si="4"/>
        <v>0.75</v>
      </c>
      <c r="AH55" s="9">
        <f t="shared" si="5"/>
        <v>0.75</v>
      </c>
    </row>
    <row r="56" spans="1:34" x14ac:dyDescent="0.25">
      <c r="A56" s="2">
        <f>IF(Data!A56&gt;0,Data!A56-4,"")</f>
        <v>0</v>
      </c>
      <c r="B56" s="2">
        <f>IF(Data!B56&gt;0,Data!B56-4,"")</f>
        <v>0</v>
      </c>
      <c r="C56" s="2">
        <f>IF(Data!C56&gt;0,4-Data!C56,"")</f>
        <v>1</v>
      </c>
      <c r="D56" s="2">
        <f>IF(Data!D56&gt;0,4-Data!D56,"")</f>
        <v>1</v>
      </c>
      <c r="E56" s="2">
        <f>IF(Data!E56&gt;0,4-Data!E56,"")</f>
        <v>2</v>
      </c>
      <c r="F56" s="2">
        <f>IF(Data!F56&gt;0,Data!F56-4,"")</f>
        <v>-1</v>
      </c>
      <c r="G56" s="2">
        <f>IF(Data!G56&gt;0,Data!G56-4,"")</f>
        <v>2</v>
      </c>
      <c r="H56" s="2">
        <f>IF(Data!H56&gt;0,Data!H56-4,"")</f>
        <v>-1</v>
      </c>
      <c r="I56" s="2">
        <f>IF(Data!I56&gt;0,4-Data!I56,"")</f>
        <v>0</v>
      </c>
      <c r="J56" s="2">
        <f>IF(Data!J56&gt;0,4-Data!J56,"")</f>
        <v>2</v>
      </c>
      <c r="K56" s="2">
        <f>IF(Data!K56&gt;0,Data!K56-4,"")</f>
        <v>0</v>
      </c>
      <c r="L56" s="2">
        <f>IF(Data!L56&gt;0,4-Data!L56,"")</f>
        <v>1</v>
      </c>
      <c r="M56" s="2">
        <f>IF(Data!M56&gt;0,Data!M56-4,"")</f>
        <v>1</v>
      </c>
      <c r="N56" s="2">
        <f>IF(Data!N56&gt;0,Data!N56-4,"")</f>
        <v>-1</v>
      </c>
      <c r="O56" s="2">
        <f>IF(Data!O56&gt;0,Data!O56-4,"")</f>
        <v>0</v>
      </c>
      <c r="P56" s="2">
        <f>IF(Data!P56&gt;0,Data!P56-4,"")</f>
        <v>0</v>
      </c>
      <c r="Q56" s="2">
        <f>IF(Data!Q56&gt;0,4-Data!Q56,"")</f>
        <v>0</v>
      </c>
      <c r="R56" s="2">
        <f>IF(Data!R56&gt;0,4-Data!R56,"")</f>
        <v>0</v>
      </c>
      <c r="S56" s="2">
        <f>IF(Data!S56&gt;0,4-Data!S56,"")</f>
        <v>2</v>
      </c>
      <c r="T56" s="2">
        <f>IF(Data!T56&gt;0,Data!T56-4,"")</f>
        <v>1</v>
      </c>
      <c r="U56" s="2">
        <f>IF(Data!U56&gt;0,4-Data!U56,"")</f>
        <v>0</v>
      </c>
      <c r="V56" s="2">
        <f>IF(Data!V56&gt;0,Data!V56-4,"")</f>
        <v>2</v>
      </c>
      <c r="W56" s="2">
        <f>IF(Data!W56&gt;0,4-Data!W56,"")</f>
        <v>1</v>
      </c>
      <c r="X56" s="2">
        <f>IF(Data!X56&gt;0,4-Data!X56,"")</f>
        <v>0</v>
      </c>
      <c r="Y56" s="2">
        <f>IF(Data!Y56&gt;0,4-Data!Y56,"")</f>
        <v>1</v>
      </c>
      <c r="Z56" s="2">
        <f>IF(Data!Z56&gt;0,Data!Z56-4,"")</f>
        <v>0</v>
      </c>
      <c r="AC56" s="9">
        <f t="shared" si="0"/>
        <v>0.16666666666666666</v>
      </c>
      <c r="AD56" s="9">
        <f t="shared" si="1"/>
        <v>0.5</v>
      </c>
      <c r="AE56" s="9">
        <f t="shared" si="2"/>
        <v>1</v>
      </c>
      <c r="AF56" s="9">
        <f t="shared" si="3"/>
        <v>0.25</v>
      </c>
      <c r="AG56" s="9">
        <f t="shared" si="4"/>
        <v>0.75</v>
      </c>
      <c r="AH56" s="9">
        <f t="shared" si="5"/>
        <v>0.75</v>
      </c>
    </row>
    <row r="57" spans="1:34" x14ac:dyDescent="0.25">
      <c r="A57" s="2">
        <f>IF(Data!A57&gt;0,Data!A57-4,"")</f>
        <v>2</v>
      </c>
      <c r="B57" s="2">
        <f>IF(Data!B57&gt;0,Data!B57-4,"")</f>
        <v>1</v>
      </c>
      <c r="C57" s="2">
        <f>IF(Data!C57&gt;0,4-Data!C57,"")</f>
        <v>0</v>
      </c>
      <c r="D57" s="2">
        <f>IF(Data!D57&gt;0,4-Data!D57,"")</f>
        <v>0</v>
      </c>
      <c r="E57" s="2">
        <f>IF(Data!E57&gt;0,4-Data!E57,"")</f>
        <v>1</v>
      </c>
      <c r="F57" s="2">
        <f>IF(Data!F57&gt;0,Data!F57-4,"")</f>
        <v>-1</v>
      </c>
      <c r="G57" s="2">
        <f>IF(Data!G57&gt;0,Data!G57-4,"")</f>
        <v>0</v>
      </c>
      <c r="H57" s="2">
        <f>IF(Data!H57&gt;0,Data!H57-4,"")</f>
        <v>2</v>
      </c>
      <c r="I57" s="2">
        <f>IF(Data!I57&gt;0,4-Data!I57,"")</f>
        <v>1</v>
      </c>
      <c r="J57" s="2">
        <f>IF(Data!J57&gt;0,4-Data!J57,"")</f>
        <v>-1</v>
      </c>
      <c r="K57" s="2">
        <f>IF(Data!K57&gt;0,Data!K57-4,"")</f>
        <v>1</v>
      </c>
      <c r="L57" s="2">
        <f>IF(Data!L57&gt;0,4-Data!L57,"")</f>
        <v>1</v>
      </c>
      <c r="M57" s="2">
        <f>IF(Data!M57&gt;0,Data!M57-4,"")</f>
        <v>1</v>
      </c>
      <c r="N57" s="2">
        <f>IF(Data!N57&gt;0,Data!N57-4,"")</f>
        <v>1</v>
      </c>
      <c r="O57" s="2">
        <f>IF(Data!O57&gt;0,Data!O57-4,"")</f>
        <v>-2</v>
      </c>
      <c r="P57" s="2">
        <f>IF(Data!P57&gt;0,Data!P57-4,"")</f>
        <v>1</v>
      </c>
      <c r="Q57" s="2">
        <f>IF(Data!Q57&gt;0,4-Data!Q57,"")</f>
        <v>0</v>
      </c>
      <c r="R57" s="2">
        <f>IF(Data!R57&gt;0,4-Data!R57,"")</f>
        <v>1</v>
      </c>
      <c r="S57" s="2">
        <f>IF(Data!S57&gt;0,4-Data!S57,"")</f>
        <v>1</v>
      </c>
      <c r="T57" s="2">
        <f>IF(Data!T57&gt;0,Data!T57-4,"")</f>
        <v>2</v>
      </c>
      <c r="U57" s="2">
        <f>IF(Data!U57&gt;0,4-Data!U57,"")</f>
        <v>0</v>
      </c>
      <c r="V57" s="2">
        <f>IF(Data!V57&gt;0,Data!V57-4,"")</f>
        <v>1</v>
      </c>
      <c r="W57" s="2">
        <f>IF(Data!W57&gt;0,4-Data!W57,"")</f>
        <v>1</v>
      </c>
      <c r="X57" s="2">
        <f>IF(Data!X57&gt;0,4-Data!X57,"")</f>
        <v>1</v>
      </c>
      <c r="Y57" s="2">
        <f>IF(Data!Y57&gt;0,4-Data!Y57,"")</f>
        <v>0</v>
      </c>
      <c r="Z57" s="2">
        <f>IF(Data!Z57&gt;0,Data!Z57-4,"")</f>
        <v>0</v>
      </c>
      <c r="AC57" s="9">
        <f t="shared" si="0"/>
        <v>1</v>
      </c>
      <c r="AD57" s="9">
        <f t="shared" si="1"/>
        <v>0.5</v>
      </c>
      <c r="AE57" s="9">
        <f t="shared" si="2"/>
        <v>1.25</v>
      </c>
      <c r="AF57" s="9">
        <f t="shared" si="3"/>
        <v>1</v>
      </c>
      <c r="AG57" s="9">
        <f t="shared" si="4"/>
        <v>0.25</v>
      </c>
      <c r="AH57" s="9">
        <f t="shared" si="5"/>
        <v>-0.75</v>
      </c>
    </row>
    <row r="58" spans="1:34" x14ac:dyDescent="0.25">
      <c r="A58" s="2">
        <f>IF(Data!A58&gt;0,Data!A58-4,"")</f>
        <v>2</v>
      </c>
      <c r="B58" s="2">
        <f>IF(Data!B58&gt;0,Data!B58-4,"")</f>
        <v>2</v>
      </c>
      <c r="C58" s="2">
        <f>IF(Data!C58&gt;0,4-Data!C58,"")</f>
        <v>1</v>
      </c>
      <c r="D58" s="2">
        <f>IF(Data!D58&gt;0,4-Data!D58,"")</f>
        <v>1</v>
      </c>
      <c r="E58" s="2">
        <f>IF(Data!E58&gt;0,4-Data!E58,"")</f>
        <v>0</v>
      </c>
      <c r="F58" s="2">
        <f>IF(Data!F58&gt;0,Data!F58-4,"")</f>
        <v>1</v>
      </c>
      <c r="G58" s="2">
        <f>IF(Data!G58&gt;0,Data!G58-4,"")</f>
        <v>2</v>
      </c>
      <c r="H58" s="2">
        <f>IF(Data!H58&gt;0,Data!H58-4,"")</f>
        <v>0</v>
      </c>
      <c r="I58" s="2">
        <f>IF(Data!I58&gt;0,4-Data!I58,"")</f>
        <v>1</v>
      </c>
      <c r="J58" s="2">
        <f>IF(Data!J58&gt;0,4-Data!J58,"")</f>
        <v>0</v>
      </c>
      <c r="K58" s="2">
        <f>IF(Data!K58&gt;0,Data!K58-4,"")</f>
        <v>0</v>
      </c>
      <c r="L58" s="2">
        <f>IF(Data!L58&gt;0,4-Data!L58,"")</f>
        <v>1</v>
      </c>
      <c r="M58" s="2">
        <f>IF(Data!M58&gt;0,Data!M58-4,"")</f>
        <v>1</v>
      </c>
      <c r="N58" s="2">
        <f>IF(Data!N58&gt;0,Data!N58-4,"")</f>
        <v>2</v>
      </c>
      <c r="O58" s="2">
        <f>IF(Data!O58&gt;0,Data!O58-4,"")</f>
        <v>0</v>
      </c>
      <c r="P58" s="2">
        <f>IF(Data!P58&gt;0,Data!P58-4,"")</f>
        <v>2</v>
      </c>
      <c r="Q58" s="2">
        <f>IF(Data!Q58&gt;0,4-Data!Q58,"")</f>
        <v>2</v>
      </c>
      <c r="R58" s="2">
        <f>IF(Data!R58&gt;0,4-Data!R58,"")</f>
        <v>2</v>
      </c>
      <c r="S58" s="2">
        <f>IF(Data!S58&gt;0,4-Data!S58,"")</f>
        <v>2</v>
      </c>
      <c r="T58" s="2">
        <f>IF(Data!T58&gt;0,Data!T58-4,"")</f>
        <v>2</v>
      </c>
      <c r="U58" s="2">
        <f>IF(Data!U58&gt;0,4-Data!U58,"")</f>
        <v>0</v>
      </c>
      <c r="V58" s="2">
        <f>IF(Data!V58&gt;0,Data!V58-4,"")</f>
        <v>2</v>
      </c>
      <c r="W58" s="2">
        <f>IF(Data!W58&gt;0,4-Data!W58,"")</f>
        <v>2</v>
      </c>
      <c r="X58" s="2">
        <f>IF(Data!X58&gt;0,4-Data!X58,"")</f>
        <v>2</v>
      </c>
      <c r="Y58" s="2">
        <f>IF(Data!Y58&gt;0,4-Data!Y58,"")</f>
        <v>2</v>
      </c>
      <c r="Z58" s="2">
        <f>IF(Data!Z58&gt;0,Data!Z58-4,"")</f>
        <v>2</v>
      </c>
      <c r="AC58" s="9">
        <f t="shared" si="0"/>
        <v>1.8333333333333333</v>
      </c>
      <c r="AD58" s="9">
        <f t="shared" si="1"/>
        <v>1</v>
      </c>
      <c r="AE58" s="9">
        <f t="shared" si="2"/>
        <v>1.75</v>
      </c>
      <c r="AF58" s="9">
        <f t="shared" si="3"/>
        <v>1</v>
      </c>
      <c r="AG58" s="9">
        <f t="shared" si="4"/>
        <v>1.25</v>
      </c>
      <c r="AH58" s="9">
        <f t="shared" si="5"/>
        <v>0.75</v>
      </c>
    </row>
    <row r="59" spans="1:34" x14ac:dyDescent="0.25">
      <c r="A59" s="2">
        <f>IF(Data!A59&gt;0,Data!A59-4,"")</f>
        <v>2</v>
      </c>
      <c r="B59" s="2">
        <f>IF(Data!B59&gt;0,Data!B59-4,"")</f>
        <v>2</v>
      </c>
      <c r="C59" s="2">
        <f>IF(Data!C59&gt;0,4-Data!C59,"")</f>
        <v>2</v>
      </c>
      <c r="D59" s="2">
        <f>IF(Data!D59&gt;0,4-Data!D59,"")</f>
        <v>2</v>
      </c>
      <c r="E59" s="2">
        <f>IF(Data!E59&gt;0,4-Data!E59,"")</f>
        <v>1</v>
      </c>
      <c r="F59" s="2">
        <f>IF(Data!F59&gt;0,Data!F59-4,"")</f>
        <v>2</v>
      </c>
      <c r="G59" s="2">
        <f>IF(Data!G59&gt;0,Data!G59-4,"")</f>
        <v>2</v>
      </c>
      <c r="H59" s="2">
        <f>IF(Data!H59&gt;0,Data!H59-4,"")</f>
        <v>0</v>
      </c>
      <c r="I59" s="2">
        <f>IF(Data!I59&gt;0,4-Data!I59,"")</f>
        <v>2</v>
      </c>
      <c r="J59" s="2">
        <f>IF(Data!J59&gt;0,4-Data!J59,"")</f>
        <v>2</v>
      </c>
      <c r="K59" s="2">
        <f>IF(Data!K59&gt;0,Data!K59-4,"")</f>
        <v>0</v>
      </c>
      <c r="L59" s="2">
        <f>IF(Data!L59&gt;0,4-Data!L59,"")</f>
        <v>2</v>
      </c>
      <c r="M59" s="2">
        <f>IF(Data!M59&gt;0,Data!M59-4,"")</f>
        <v>2</v>
      </c>
      <c r="N59" s="2">
        <f>IF(Data!N59&gt;0,Data!N59-4,"")</f>
        <v>2</v>
      </c>
      <c r="O59" s="2">
        <f>IF(Data!O59&gt;0,Data!O59-4,"")</f>
        <v>0</v>
      </c>
      <c r="P59" s="2">
        <f>IF(Data!P59&gt;0,Data!P59-4,"")</f>
        <v>2</v>
      </c>
      <c r="Q59" s="2">
        <f>IF(Data!Q59&gt;0,4-Data!Q59,"")</f>
        <v>0</v>
      </c>
      <c r="R59" s="2">
        <f>IF(Data!R59&gt;0,4-Data!R59,"")</f>
        <v>2</v>
      </c>
      <c r="S59" s="2">
        <f>IF(Data!S59&gt;0,4-Data!S59,"")</f>
        <v>2</v>
      </c>
      <c r="T59" s="2">
        <f>IF(Data!T59&gt;0,Data!T59-4,"")</f>
        <v>2</v>
      </c>
      <c r="U59" s="2">
        <f>IF(Data!U59&gt;0,4-Data!U59,"")</f>
        <v>1</v>
      </c>
      <c r="V59" s="2">
        <f>IF(Data!V59&gt;0,Data!V59-4,"")</f>
        <v>2</v>
      </c>
      <c r="W59" s="2">
        <f>IF(Data!W59&gt;0,4-Data!W59,"")</f>
        <v>2</v>
      </c>
      <c r="X59" s="2">
        <f>IF(Data!X59&gt;0,4-Data!X59,"")</f>
        <v>2</v>
      </c>
      <c r="Y59" s="2">
        <f>IF(Data!Y59&gt;0,4-Data!Y59,"")</f>
        <v>2</v>
      </c>
      <c r="Z59" s="2">
        <f>IF(Data!Z59&gt;0,Data!Z59-4,"")</f>
        <v>2</v>
      </c>
      <c r="AC59" s="9">
        <f t="shared" si="0"/>
        <v>2</v>
      </c>
      <c r="AD59" s="9">
        <f t="shared" si="1"/>
        <v>1.75</v>
      </c>
      <c r="AE59" s="9">
        <f t="shared" si="2"/>
        <v>2</v>
      </c>
      <c r="AF59" s="9">
        <f t="shared" si="3"/>
        <v>0.5</v>
      </c>
      <c r="AG59" s="9">
        <f t="shared" si="4"/>
        <v>1.75</v>
      </c>
      <c r="AH59" s="9">
        <f t="shared" si="5"/>
        <v>1.5</v>
      </c>
    </row>
    <row r="60" spans="1:34" x14ac:dyDescent="0.25">
      <c r="A60" s="2">
        <f>IF(Data!A60&gt;0,Data!A60-4,"")</f>
        <v>1</v>
      </c>
      <c r="B60" s="2">
        <f>IF(Data!B60&gt;0,Data!B60-4,"")</f>
        <v>0</v>
      </c>
      <c r="C60" s="2">
        <f>IF(Data!C60&gt;0,4-Data!C60,"")</f>
        <v>-1</v>
      </c>
      <c r="D60" s="2">
        <f>IF(Data!D60&gt;0,4-Data!D60,"")</f>
        <v>1</v>
      </c>
      <c r="E60" s="2">
        <f>IF(Data!E60&gt;0,4-Data!E60,"")</f>
        <v>0</v>
      </c>
      <c r="F60" s="2">
        <f>IF(Data!F60&gt;0,Data!F60-4,"")</f>
        <v>1</v>
      </c>
      <c r="G60" s="2">
        <f>IF(Data!G60&gt;0,Data!G60-4,"")</f>
        <v>1</v>
      </c>
      <c r="H60" s="2">
        <f>IF(Data!H60&gt;0,Data!H60-4,"")</f>
        <v>1</v>
      </c>
      <c r="I60" s="2">
        <f>IF(Data!I60&gt;0,4-Data!I60,"")</f>
        <v>-2</v>
      </c>
      <c r="J60" s="2">
        <f>IF(Data!J60&gt;0,4-Data!J60,"")</f>
        <v>1</v>
      </c>
      <c r="K60" s="2">
        <f>IF(Data!K60&gt;0,Data!K60-4,"")</f>
        <v>0</v>
      </c>
      <c r="L60" s="2">
        <f>IF(Data!L60&gt;0,4-Data!L60,"")</f>
        <v>2</v>
      </c>
      <c r="M60" s="2">
        <f>IF(Data!M60&gt;0,Data!M60-4,"")</f>
        <v>-1</v>
      </c>
      <c r="N60" s="2">
        <f>IF(Data!N60&gt;0,Data!N60-4,"")</f>
        <v>0</v>
      </c>
      <c r="O60" s="2">
        <f>IF(Data!O60&gt;0,Data!O60-4,"")</f>
        <v>0</v>
      </c>
      <c r="P60" s="2">
        <f>IF(Data!P60&gt;0,Data!P60-4,"")</f>
        <v>0</v>
      </c>
      <c r="Q60" s="2">
        <f>IF(Data!Q60&gt;0,4-Data!Q60,"")</f>
        <v>0</v>
      </c>
      <c r="R60" s="2">
        <f>IF(Data!R60&gt;0,4-Data!R60,"")</f>
        <v>2</v>
      </c>
      <c r="S60" s="2">
        <f>IF(Data!S60&gt;0,4-Data!S60,"")</f>
        <v>1</v>
      </c>
      <c r="T60" s="2">
        <f>IF(Data!T60&gt;0,Data!T60-4,"")</f>
        <v>2</v>
      </c>
      <c r="U60" s="2">
        <f>IF(Data!U60&gt;0,4-Data!U60,"")</f>
        <v>0</v>
      </c>
      <c r="V60" s="2">
        <f>IF(Data!V60&gt;0,Data!V60-4,"")</f>
        <v>1</v>
      </c>
      <c r="W60" s="2">
        <f>IF(Data!W60&gt;0,4-Data!W60,"")</f>
        <v>2</v>
      </c>
      <c r="X60" s="2">
        <f>IF(Data!X60&gt;0,4-Data!X60,"")</f>
        <v>2</v>
      </c>
      <c r="Y60" s="2">
        <f>IF(Data!Y60&gt;0,4-Data!Y60,"")</f>
        <v>2</v>
      </c>
      <c r="Z60" s="2">
        <f>IF(Data!Z60&gt;0,Data!Z60-4,"")</f>
        <v>0</v>
      </c>
      <c r="AC60" s="9">
        <f t="shared" si="0"/>
        <v>1.1666666666666667</v>
      </c>
      <c r="AD60" s="9">
        <f t="shared" si="1"/>
        <v>0</v>
      </c>
      <c r="AE60" s="9">
        <f t="shared" si="2"/>
        <v>0.75</v>
      </c>
      <c r="AF60" s="9">
        <f t="shared" si="3"/>
        <v>0.5</v>
      </c>
      <c r="AG60" s="9">
        <f t="shared" si="4"/>
        <v>1</v>
      </c>
      <c r="AH60" s="9">
        <f t="shared" si="5"/>
        <v>0</v>
      </c>
    </row>
    <row r="61" spans="1:34" x14ac:dyDescent="0.25">
      <c r="A61" s="2">
        <f>IF(Data!A61&gt;0,Data!A61-4,"")</f>
        <v>1</v>
      </c>
      <c r="B61" s="2">
        <f>IF(Data!B61&gt;0,Data!B61-4,"")</f>
        <v>0</v>
      </c>
      <c r="C61" s="2">
        <f>IF(Data!C61&gt;0,4-Data!C61,"")</f>
        <v>0</v>
      </c>
      <c r="D61" s="2">
        <f>IF(Data!D61&gt;0,4-Data!D61,"")</f>
        <v>1</v>
      </c>
      <c r="E61" s="2">
        <f>IF(Data!E61&gt;0,4-Data!E61,"")</f>
        <v>2</v>
      </c>
      <c r="F61" s="2">
        <f>IF(Data!F61&gt;0,Data!F61-4,"")</f>
        <v>1</v>
      </c>
      <c r="G61" s="2">
        <f>IF(Data!G61&gt;0,Data!G61-4,"")</f>
        <v>2</v>
      </c>
      <c r="H61" s="2">
        <f>IF(Data!H61&gt;0,Data!H61-4,"")</f>
        <v>0</v>
      </c>
      <c r="I61" s="2">
        <f>IF(Data!I61&gt;0,4-Data!I61,"")</f>
        <v>2</v>
      </c>
      <c r="J61" s="2">
        <f>IF(Data!J61&gt;0,4-Data!J61,"")</f>
        <v>2</v>
      </c>
      <c r="K61" s="2">
        <f>IF(Data!K61&gt;0,Data!K61-4,"")</f>
        <v>1</v>
      </c>
      <c r="L61" s="2">
        <f>IF(Data!L61&gt;0,4-Data!L61,"")</f>
        <v>0</v>
      </c>
      <c r="M61" s="2">
        <f>IF(Data!M61&gt;0,Data!M61-4,"")</f>
        <v>-1</v>
      </c>
      <c r="N61" s="2">
        <f>IF(Data!N61&gt;0,Data!N61-4,"")</f>
        <v>1</v>
      </c>
      <c r="O61" s="2">
        <f>IF(Data!O61&gt;0,Data!O61-4,"")</f>
        <v>0</v>
      </c>
      <c r="P61" s="2">
        <f>IF(Data!P61&gt;0,Data!P61-4,"")</f>
        <v>0</v>
      </c>
      <c r="Q61" s="2">
        <f>IF(Data!Q61&gt;0,4-Data!Q61,"")</f>
        <v>1</v>
      </c>
      <c r="R61" s="2">
        <f>IF(Data!R61&gt;0,4-Data!R61,"")</f>
        <v>0</v>
      </c>
      <c r="S61" s="2">
        <f>IF(Data!S61&gt;0,4-Data!S61,"")</f>
        <v>0</v>
      </c>
      <c r="T61" s="2">
        <f>IF(Data!T61&gt;0,Data!T61-4,"")</f>
        <v>0</v>
      </c>
      <c r="U61" s="2">
        <f>IF(Data!U61&gt;0,4-Data!U61,"")</f>
        <v>-1</v>
      </c>
      <c r="V61" s="2">
        <f>IF(Data!V61&gt;0,Data!V61-4,"")</f>
        <v>0</v>
      </c>
      <c r="W61" s="2">
        <f>IF(Data!W61&gt;0,4-Data!W61,"")</f>
        <v>1</v>
      </c>
      <c r="X61" s="2">
        <f>IF(Data!X61&gt;0,4-Data!X61,"")</f>
        <v>-1</v>
      </c>
      <c r="Y61" s="2">
        <f>IF(Data!Y61&gt;0,4-Data!Y61,"")</f>
        <v>0</v>
      </c>
      <c r="Z61" s="2">
        <f>IF(Data!Z61&gt;0,Data!Z61-4,"")</f>
        <v>2</v>
      </c>
      <c r="AC61" s="9">
        <f t="shared" si="0"/>
        <v>0.16666666666666666</v>
      </c>
      <c r="AD61" s="9">
        <f t="shared" si="1"/>
        <v>-0.25</v>
      </c>
      <c r="AE61" s="9">
        <f t="shared" si="2"/>
        <v>0.75</v>
      </c>
      <c r="AF61" s="9">
        <f t="shared" si="3"/>
        <v>0.5</v>
      </c>
      <c r="AG61" s="9">
        <f t="shared" si="4"/>
        <v>1.25</v>
      </c>
      <c r="AH61" s="9">
        <f t="shared" si="5"/>
        <v>1</v>
      </c>
    </row>
    <row r="62" spans="1:34" x14ac:dyDescent="0.25">
      <c r="A62" s="2">
        <f>IF(Data!A62&gt;0,Data!A62-4,"")</f>
        <v>1</v>
      </c>
      <c r="B62" s="2">
        <f>IF(Data!B62&gt;0,Data!B62-4,"")</f>
        <v>1</v>
      </c>
      <c r="C62" s="2">
        <f>IF(Data!C62&gt;0,4-Data!C62,"")</f>
        <v>0</v>
      </c>
      <c r="D62" s="2">
        <f>IF(Data!D62&gt;0,4-Data!D62,"")</f>
        <v>1</v>
      </c>
      <c r="E62" s="2">
        <f>IF(Data!E62&gt;0,4-Data!E62,"")</f>
        <v>1</v>
      </c>
      <c r="F62" s="2">
        <f>IF(Data!F62&gt;0,Data!F62-4,"")</f>
        <v>-1</v>
      </c>
      <c r="G62" s="2">
        <f>IF(Data!G62&gt;0,Data!G62-4,"")</f>
        <v>1</v>
      </c>
      <c r="H62" s="2">
        <f>IF(Data!H62&gt;0,Data!H62-4,"")</f>
        <v>1</v>
      </c>
      <c r="I62" s="2">
        <f>IF(Data!I62&gt;0,4-Data!I62,"")</f>
        <v>2</v>
      </c>
      <c r="J62" s="2">
        <f>IF(Data!J62&gt;0,4-Data!J62,"")</f>
        <v>1</v>
      </c>
      <c r="K62" s="2">
        <f>IF(Data!K62&gt;0,Data!K62-4,"")</f>
        <v>2</v>
      </c>
      <c r="L62" s="2">
        <f>IF(Data!L62&gt;0,4-Data!L62,"")</f>
        <v>2</v>
      </c>
      <c r="M62" s="2">
        <f>IF(Data!M62&gt;0,Data!M62-4,"")</f>
        <v>2</v>
      </c>
      <c r="N62" s="2">
        <f>IF(Data!N62&gt;0,Data!N62-4,"")</f>
        <v>2</v>
      </c>
      <c r="O62" s="2">
        <f>IF(Data!O62&gt;0,Data!O62-4,"")</f>
        <v>0</v>
      </c>
      <c r="P62" s="2">
        <f>IF(Data!P62&gt;0,Data!P62-4,"")</f>
        <v>1</v>
      </c>
      <c r="Q62" s="2">
        <f>IF(Data!Q62&gt;0,4-Data!Q62,"")</f>
        <v>2</v>
      </c>
      <c r="R62" s="2">
        <f>IF(Data!R62&gt;0,4-Data!R62,"")</f>
        <v>1</v>
      </c>
      <c r="S62" s="2">
        <f>IF(Data!S62&gt;0,4-Data!S62,"")</f>
        <v>2</v>
      </c>
      <c r="T62" s="2">
        <f>IF(Data!T62&gt;0,Data!T62-4,"")</f>
        <v>2</v>
      </c>
      <c r="U62" s="2">
        <f>IF(Data!U62&gt;0,4-Data!U62,"")</f>
        <v>2</v>
      </c>
      <c r="V62" s="2">
        <f>IF(Data!V62&gt;0,Data!V62-4,"")</f>
        <v>0</v>
      </c>
      <c r="W62" s="2">
        <f>IF(Data!W62&gt;0,4-Data!W62,"")</f>
        <v>-1</v>
      </c>
      <c r="X62" s="2">
        <f>IF(Data!X62&gt;0,4-Data!X62,"")</f>
        <v>0</v>
      </c>
      <c r="Y62" s="2">
        <f>IF(Data!Y62&gt;0,4-Data!Y62,"")</f>
        <v>0</v>
      </c>
      <c r="Z62" s="2">
        <f>IF(Data!Z62&gt;0,Data!Z62-4,"")</f>
        <v>0</v>
      </c>
      <c r="AC62" s="9">
        <f t="shared" si="0"/>
        <v>1</v>
      </c>
      <c r="AD62" s="9">
        <f t="shared" si="1"/>
        <v>1.5</v>
      </c>
      <c r="AE62" s="9">
        <f t="shared" si="2"/>
        <v>0.75</v>
      </c>
      <c r="AF62" s="9">
        <f t="shared" si="3"/>
        <v>1.75</v>
      </c>
      <c r="AG62" s="9">
        <f t="shared" si="4"/>
        <v>0.5</v>
      </c>
      <c r="AH62" s="9">
        <f t="shared" si="5"/>
        <v>0.25</v>
      </c>
    </row>
    <row r="63" spans="1:34" x14ac:dyDescent="0.25">
      <c r="A63" s="2">
        <f>IF(Data!A63&gt;0,Data!A63-4,"")</f>
        <v>2</v>
      </c>
      <c r="B63" s="2">
        <f>IF(Data!B63&gt;0,Data!B63-4,"")</f>
        <v>1</v>
      </c>
      <c r="C63" s="2">
        <f>IF(Data!C63&gt;0,4-Data!C63,"")</f>
        <v>0</v>
      </c>
      <c r="D63" s="2">
        <f>IF(Data!D63&gt;0,4-Data!D63,"")</f>
        <v>2</v>
      </c>
      <c r="E63" s="2">
        <f>IF(Data!E63&gt;0,4-Data!E63,"")</f>
        <v>3</v>
      </c>
      <c r="F63" s="2">
        <f>IF(Data!F63&gt;0,Data!F63-4,"")</f>
        <v>2</v>
      </c>
      <c r="G63" s="2">
        <f>IF(Data!G63&gt;0,Data!G63-4,"")</f>
        <v>2</v>
      </c>
      <c r="H63" s="2">
        <f>IF(Data!H63&gt;0,Data!H63-4,"")</f>
        <v>0</v>
      </c>
      <c r="I63" s="2">
        <f>IF(Data!I63&gt;0,4-Data!I63,"")</f>
        <v>1</v>
      </c>
      <c r="J63" s="2">
        <f>IF(Data!J63&gt;0,4-Data!J63,"")</f>
        <v>2</v>
      </c>
      <c r="K63" s="2">
        <f>IF(Data!K63&gt;0,Data!K63-4,"")</f>
        <v>1</v>
      </c>
      <c r="L63" s="2">
        <f>IF(Data!L63&gt;0,4-Data!L63,"")</f>
        <v>1</v>
      </c>
      <c r="M63" s="2">
        <f>IF(Data!M63&gt;0,Data!M63-4,"")</f>
        <v>2</v>
      </c>
      <c r="N63" s="2">
        <f>IF(Data!N63&gt;0,Data!N63-4,"")</f>
        <v>3</v>
      </c>
      <c r="O63" s="2">
        <f>IF(Data!O63&gt;0,Data!O63-4,"")</f>
        <v>3</v>
      </c>
      <c r="P63" s="2">
        <f>IF(Data!P63&gt;0,Data!P63-4,"")</f>
        <v>1</v>
      </c>
      <c r="Q63" s="2">
        <f>IF(Data!Q63&gt;0,4-Data!Q63,"")</f>
        <v>2</v>
      </c>
      <c r="R63" s="2">
        <f>IF(Data!R63&gt;0,4-Data!R63,"")</f>
        <v>0</v>
      </c>
      <c r="S63" s="2">
        <f>IF(Data!S63&gt;0,4-Data!S63,"")</f>
        <v>1</v>
      </c>
      <c r="T63" s="2">
        <f>IF(Data!T63&gt;0,Data!T63-4,"")</f>
        <v>2</v>
      </c>
      <c r="U63" s="2">
        <f>IF(Data!U63&gt;0,4-Data!U63,"")</f>
        <v>2</v>
      </c>
      <c r="V63" s="2">
        <f>IF(Data!V63&gt;0,Data!V63-4,"")</f>
        <v>2</v>
      </c>
      <c r="W63" s="2">
        <f>IF(Data!W63&gt;0,4-Data!W63,"")</f>
        <v>2</v>
      </c>
      <c r="X63" s="2">
        <f>IF(Data!X63&gt;0,4-Data!X63,"")</f>
        <v>0</v>
      </c>
      <c r="Y63" s="2">
        <f>IF(Data!Y63&gt;0,4-Data!Y63,"")</f>
        <v>2</v>
      </c>
      <c r="Z63" s="2">
        <f>IF(Data!Z63&gt;0,Data!Z63-4,"")</f>
        <v>1</v>
      </c>
      <c r="AC63" s="9">
        <f t="shared" si="0"/>
        <v>1.5</v>
      </c>
      <c r="AD63" s="9">
        <f t="shared" si="1"/>
        <v>1.75</v>
      </c>
      <c r="AE63" s="9">
        <f t="shared" si="2"/>
        <v>1.75</v>
      </c>
      <c r="AF63" s="9">
        <f t="shared" si="3"/>
        <v>1</v>
      </c>
      <c r="AG63" s="9">
        <f t="shared" si="4"/>
        <v>1.75</v>
      </c>
      <c r="AH63" s="9">
        <f t="shared" si="5"/>
        <v>1.5</v>
      </c>
    </row>
    <row r="64" spans="1:34" x14ac:dyDescent="0.25">
      <c r="A64" s="2">
        <f>IF(Data!A64&gt;0,Data!A64-4,"")</f>
        <v>2</v>
      </c>
      <c r="B64" s="2">
        <f>IF(Data!B64&gt;0,Data!B64-4,"")</f>
        <v>2</v>
      </c>
      <c r="C64" s="2">
        <f>IF(Data!C64&gt;0,4-Data!C64,"")</f>
        <v>1</v>
      </c>
      <c r="D64" s="2">
        <f>IF(Data!D64&gt;0,4-Data!D64,"")</f>
        <v>1</v>
      </c>
      <c r="E64" s="2">
        <f>IF(Data!E64&gt;0,4-Data!E64,"")</f>
        <v>2</v>
      </c>
      <c r="F64" s="2">
        <f>IF(Data!F64&gt;0,Data!F64-4,"")</f>
        <v>-1</v>
      </c>
      <c r="G64" s="2">
        <f>IF(Data!G64&gt;0,Data!G64-4,"")</f>
        <v>1</v>
      </c>
      <c r="H64" s="2">
        <f>IF(Data!H64&gt;0,Data!H64-4,"")</f>
        <v>1</v>
      </c>
      <c r="I64" s="2">
        <f>IF(Data!I64&gt;0,4-Data!I64,"")</f>
        <v>3</v>
      </c>
      <c r="J64" s="2">
        <f>IF(Data!J64&gt;0,4-Data!J64,"")</f>
        <v>1</v>
      </c>
      <c r="K64" s="2">
        <f>IF(Data!K64&gt;0,Data!K64-4,"")</f>
        <v>1</v>
      </c>
      <c r="L64" s="2">
        <f>IF(Data!L64&gt;0,4-Data!L64,"")</f>
        <v>2</v>
      </c>
      <c r="M64" s="2">
        <f>IF(Data!M64&gt;0,Data!M64-4,"")</f>
        <v>0</v>
      </c>
      <c r="N64" s="2">
        <f>IF(Data!N64&gt;0,Data!N64-4,"")</f>
        <v>2</v>
      </c>
      <c r="O64" s="2">
        <f>IF(Data!O64&gt;0,Data!O64-4,"")</f>
        <v>2</v>
      </c>
      <c r="P64" s="2">
        <f>IF(Data!P64&gt;0,Data!P64-4,"")</f>
        <v>2</v>
      </c>
      <c r="Q64" s="2">
        <f>IF(Data!Q64&gt;0,4-Data!Q64,"")</f>
        <v>3</v>
      </c>
      <c r="R64" s="2">
        <f>IF(Data!R64&gt;0,4-Data!R64,"")</f>
        <v>2</v>
      </c>
      <c r="S64" s="2">
        <f>IF(Data!S64&gt;0,4-Data!S64,"")</f>
        <v>2</v>
      </c>
      <c r="T64" s="2">
        <f>IF(Data!T64&gt;0,Data!T64-4,"")</f>
        <v>2</v>
      </c>
      <c r="U64" s="2">
        <f>IF(Data!U64&gt;0,4-Data!U64,"")</f>
        <v>0</v>
      </c>
      <c r="V64" s="2">
        <f>IF(Data!V64&gt;0,Data!V64-4,"")</f>
        <v>2</v>
      </c>
      <c r="W64" s="2">
        <f>IF(Data!W64&gt;0,4-Data!W64,"")</f>
        <v>2</v>
      </c>
      <c r="X64" s="2">
        <f>IF(Data!X64&gt;0,4-Data!X64,"")</f>
        <v>2</v>
      </c>
      <c r="Y64" s="2">
        <f>IF(Data!Y64&gt;0,4-Data!Y64,"")</f>
        <v>3</v>
      </c>
      <c r="Z64" s="2">
        <f>IF(Data!Z64&gt;0,Data!Z64-4,"")</f>
        <v>2</v>
      </c>
      <c r="AC64" s="9">
        <f t="shared" si="0"/>
        <v>2.1666666666666665</v>
      </c>
      <c r="AD64" s="9">
        <f t="shared" si="1"/>
        <v>0.75</v>
      </c>
      <c r="AE64" s="9">
        <f t="shared" si="2"/>
        <v>2.25</v>
      </c>
      <c r="AF64" s="9">
        <f t="shared" si="3"/>
        <v>1.75</v>
      </c>
      <c r="AG64" s="9">
        <f t="shared" si="4"/>
        <v>1</v>
      </c>
      <c r="AH64" s="9">
        <f t="shared" si="5"/>
        <v>1.5</v>
      </c>
    </row>
    <row r="65" spans="1:34" x14ac:dyDescent="0.25">
      <c r="A65" s="2">
        <f>IF(Data!A65&gt;0,Data!A65-4,"")</f>
        <v>0</v>
      </c>
      <c r="B65" s="2">
        <f>IF(Data!B65&gt;0,Data!B65-4,"")</f>
        <v>1</v>
      </c>
      <c r="C65" s="2">
        <f>IF(Data!C65&gt;0,4-Data!C65,"")</f>
        <v>0</v>
      </c>
      <c r="D65" s="2">
        <f>IF(Data!D65&gt;0,4-Data!D65,"")</f>
        <v>1</v>
      </c>
      <c r="E65" s="2">
        <f>IF(Data!E65&gt;0,4-Data!E65,"")</f>
        <v>2</v>
      </c>
      <c r="F65" s="2">
        <f>IF(Data!F65&gt;0,Data!F65-4,"")</f>
        <v>-1</v>
      </c>
      <c r="G65" s="2">
        <f>IF(Data!G65&gt;0,Data!G65-4,"")</f>
        <v>0</v>
      </c>
      <c r="H65" s="2">
        <f>IF(Data!H65&gt;0,Data!H65-4,"")</f>
        <v>2</v>
      </c>
      <c r="I65" s="2">
        <f>IF(Data!I65&gt;0,4-Data!I65,"")</f>
        <v>2</v>
      </c>
      <c r="J65" s="2">
        <f>IF(Data!J65&gt;0,4-Data!J65,"")</f>
        <v>-2</v>
      </c>
      <c r="K65" s="2">
        <f>IF(Data!K65&gt;0,Data!K65-4,"")</f>
        <v>2</v>
      </c>
      <c r="L65" s="2">
        <f>IF(Data!L65&gt;0,4-Data!L65,"")</f>
        <v>1</v>
      </c>
      <c r="M65" s="2">
        <f>IF(Data!M65&gt;0,Data!M65-4,"")</f>
        <v>1</v>
      </c>
      <c r="N65" s="2">
        <f>IF(Data!N65&gt;0,Data!N65-4,"")</f>
        <v>-2</v>
      </c>
      <c r="O65" s="2">
        <f>IF(Data!O65&gt;0,Data!O65-4,"")</f>
        <v>-2</v>
      </c>
      <c r="P65" s="2">
        <f>IF(Data!P65&gt;0,Data!P65-4,"")</f>
        <v>1</v>
      </c>
      <c r="Q65" s="2">
        <f>IF(Data!Q65&gt;0,4-Data!Q65,"")</f>
        <v>2</v>
      </c>
      <c r="R65" s="2">
        <f>IF(Data!R65&gt;0,4-Data!R65,"")</f>
        <v>-1</v>
      </c>
      <c r="S65" s="2">
        <f>IF(Data!S65&gt;0,4-Data!S65,"")</f>
        <v>-1</v>
      </c>
      <c r="T65" s="2">
        <f>IF(Data!T65&gt;0,Data!T65-4,"")</f>
        <v>2</v>
      </c>
      <c r="U65" s="2">
        <f>IF(Data!U65&gt;0,4-Data!U65,"")</f>
        <v>0</v>
      </c>
      <c r="V65" s="2">
        <f>IF(Data!V65&gt;0,Data!V65-4,"")</f>
        <v>1</v>
      </c>
      <c r="W65" s="2">
        <f>IF(Data!W65&gt;0,4-Data!W65,"")</f>
        <v>2</v>
      </c>
      <c r="X65" s="2">
        <f>IF(Data!X65&gt;0,4-Data!X65,"")</f>
        <v>0</v>
      </c>
      <c r="Y65" s="2">
        <f>IF(Data!Y65&gt;0,4-Data!Y65,"")</f>
        <v>0</v>
      </c>
      <c r="Z65" s="2">
        <f>IF(Data!Z65&gt;0,Data!Z65-4,"")</f>
        <v>-1</v>
      </c>
      <c r="AC65" s="9">
        <f t="shared" si="0"/>
        <v>0</v>
      </c>
      <c r="AD65" s="9">
        <f t="shared" si="1"/>
        <v>0.75</v>
      </c>
      <c r="AE65" s="9">
        <f t="shared" si="2"/>
        <v>1.75</v>
      </c>
      <c r="AF65" s="9">
        <f t="shared" si="3"/>
        <v>1.25</v>
      </c>
      <c r="AG65" s="9">
        <f t="shared" si="4"/>
        <v>0</v>
      </c>
      <c r="AH65" s="9">
        <f t="shared" si="5"/>
        <v>-1.25</v>
      </c>
    </row>
    <row r="66" spans="1:34" x14ac:dyDescent="0.25">
      <c r="A66" s="2">
        <f>IF(Data!A66&gt;0,Data!A66-4,"")</f>
        <v>1</v>
      </c>
      <c r="B66" s="2">
        <f>IF(Data!B66&gt;0,Data!B66-4,"")</f>
        <v>1</v>
      </c>
      <c r="C66" s="2">
        <f>IF(Data!C66&gt;0,4-Data!C66,"")</f>
        <v>0</v>
      </c>
      <c r="D66" s="2">
        <f>IF(Data!D66&gt;0,4-Data!D66,"")</f>
        <v>2</v>
      </c>
      <c r="E66" s="2">
        <f>IF(Data!E66&gt;0,4-Data!E66,"")</f>
        <v>0</v>
      </c>
      <c r="F66" s="2">
        <f>IF(Data!F66&gt;0,Data!F66-4,"")</f>
        <v>-2</v>
      </c>
      <c r="G66" s="2">
        <f>IF(Data!G66&gt;0,Data!G66-4,"")</f>
        <v>0</v>
      </c>
      <c r="H66" s="2">
        <f>IF(Data!H66&gt;0,Data!H66-4,"")</f>
        <v>2</v>
      </c>
      <c r="I66" s="2">
        <f>IF(Data!I66&gt;0,4-Data!I66,"")</f>
        <v>2</v>
      </c>
      <c r="J66" s="2">
        <f>IF(Data!J66&gt;0,4-Data!J66,"")</f>
        <v>0</v>
      </c>
      <c r="K66" s="2">
        <f>IF(Data!K66&gt;0,Data!K66-4,"")</f>
        <v>-1</v>
      </c>
      <c r="L66" s="2">
        <f>IF(Data!L66&gt;0,4-Data!L66,"")</f>
        <v>1</v>
      </c>
      <c r="M66" s="2">
        <f>IF(Data!M66&gt;0,Data!M66-4,"")</f>
        <v>2</v>
      </c>
      <c r="N66" s="2">
        <f>IF(Data!N66&gt;0,Data!N66-4,"")</f>
        <v>1</v>
      </c>
      <c r="O66" s="2">
        <f>IF(Data!O66&gt;0,Data!O66-4,"")</f>
        <v>0</v>
      </c>
      <c r="P66" s="2">
        <f>IF(Data!P66&gt;0,Data!P66-4,"")</f>
        <v>2</v>
      </c>
      <c r="Q66" s="2">
        <f>IF(Data!Q66&gt;0,4-Data!Q66,"")</f>
        <v>2</v>
      </c>
      <c r="R66" s="2">
        <f>IF(Data!R66&gt;0,4-Data!R66,"")</f>
        <v>1</v>
      </c>
      <c r="S66" s="2">
        <f>IF(Data!S66&gt;0,4-Data!S66,"")</f>
        <v>2</v>
      </c>
      <c r="T66" s="2">
        <f>IF(Data!T66&gt;0,Data!T66-4,"")</f>
        <v>2</v>
      </c>
      <c r="U66" s="2">
        <f>IF(Data!U66&gt;0,4-Data!U66,"")</f>
        <v>2</v>
      </c>
      <c r="V66" s="2">
        <f>IF(Data!V66&gt;0,Data!V66-4,"")</f>
        <v>2</v>
      </c>
      <c r="W66" s="2">
        <f>IF(Data!W66&gt;0,4-Data!W66,"")</f>
        <v>1</v>
      </c>
      <c r="X66" s="2">
        <f>IF(Data!X66&gt;0,4-Data!X66,"")</f>
        <v>1</v>
      </c>
      <c r="Y66" s="2">
        <f>IF(Data!Y66&gt;0,4-Data!Y66,"")</f>
        <v>-1</v>
      </c>
      <c r="Z66" s="2">
        <f>IF(Data!Z66&gt;0,Data!Z66-4,"")</f>
        <v>-2</v>
      </c>
      <c r="AC66" s="9">
        <f t="shared" si="0"/>
        <v>0.83333333333333337</v>
      </c>
      <c r="AD66" s="9">
        <f t="shared" si="1"/>
        <v>1.75</v>
      </c>
      <c r="AE66" s="9">
        <f t="shared" si="2"/>
        <v>1.75</v>
      </c>
      <c r="AF66" s="9">
        <f t="shared" si="3"/>
        <v>1.25</v>
      </c>
      <c r="AG66" s="9">
        <f t="shared" si="4"/>
        <v>-0.25</v>
      </c>
      <c r="AH66" s="9">
        <f t="shared" si="5"/>
        <v>-0.5</v>
      </c>
    </row>
    <row r="67" spans="1:34" x14ac:dyDescent="0.25">
      <c r="A67" s="2">
        <f>IF(Data!A67&gt;0,Data!A67-4,"")</f>
        <v>2</v>
      </c>
      <c r="B67" s="2">
        <f>IF(Data!B67&gt;0,Data!B67-4,"")</f>
        <v>0</v>
      </c>
      <c r="C67" s="2">
        <f>IF(Data!C67&gt;0,4-Data!C67,"")</f>
        <v>1</v>
      </c>
      <c r="D67" s="2">
        <f>IF(Data!D67&gt;0,4-Data!D67,"")</f>
        <v>1</v>
      </c>
      <c r="E67" s="2">
        <f>IF(Data!E67&gt;0,4-Data!E67,"")</f>
        <v>1</v>
      </c>
      <c r="F67" s="2">
        <f>IF(Data!F67&gt;0,Data!F67-4,"")</f>
        <v>1</v>
      </c>
      <c r="G67" s="2">
        <f>IF(Data!G67&gt;0,Data!G67-4,"")</f>
        <v>0</v>
      </c>
      <c r="H67" s="2">
        <f>IF(Data!H67&gt;0,Data!H67-4,"")</f>
        <v>1</v>
      </c>
      <c r="I67" s="2">
        <f>IF(Data!I67&gt;0,4-Data!I67,"")</f>
        <v>2</v>
      </c>
      <c r="J67" s="2">
        <f>IF(Data!J67&gt;0,4-Data!J67,"")</f>
        <v>1</v>
      </c>
      <c r="K67" s="2">
        <f>IF(Data!K67&gt;0,Data!K67-4,"")</f>
        <v>1</v>
      </c>
      <c r="L67" s="2">
        <f>IF(Data!L67&gt;0,4-Data!L67,"")</f>
        <v>1</v>
      </c>
      <c r="M67" s="2">
        <f>IF(Data!M67&gt;0,Data!M67-4,"")</f>
        <v>0</v>
      </c>
      <c r="N67" s="2">
        <f>IF(Data!N67&gt;0,Data!N67-4,"")</f>
        <v>2</v>
      </c>
      <c r="O67" s="2">
        <f>IF(Data!O67&gt;0,Data!O67-4,"")</f>
        <v>1</v>
      </c>
      <c r="P67" s="2">
        <f>IF(Data!P67&gt;0,Data!P67-4,"")</f>
        <v>1</v>
      </c>
      <c r="Q67" s="2">
        <f>IF(Data!Q67&gt;0,4-Data!Q67,"")</f>
        <v>1</v>
      </c>
      <c r="R67" s="2">
        <f>IF(Data!R67&gt;0,4-Data!R67,"")</f>
        <v>0</v>
      </c>
      <c r="S67" s="2">
        <f>IF(Data!S67&gt;0,4-Data!S67,"")</f>
        <v>1</v>
      </c>
      <c r="T67" s="2">
        <f>IF(Data!T67&gt;0,Data!T67-4,"")</f>
        <v>2</v>
      </c>
      <c r="U67" s="2">
        <f>IF(Data!U67&gt;0,4-Data!U67,"")</f>
        <v>1</v>
      </c>
      <c r="V67" s="2">
        <f>IF(Data!V67&gt;0,Data!V67-4,"")</f>
        <v>1</v>
      </c>
      <c r="W67" s="2">
        <f>IF(Data!W67&gt;0,4-Data!W67,"")</f>
        <v>1</v>
      </c>
      <c r="X67" s="2">
        <f>IF(Data!X67&gt;0,4-Data!X67,"")</f>
        <v>1</v>
      </c>
      <c r="Y67" s="2">
        <f>IF(Data!Y67&gt;0,4-Data!Y67,"")</f>
        <v>0</v>
      </c>
      <c r="Z67" s="2">
        <f>IF(Data!Z67&gt;0,Data!Z67-4,"")</f>
        <v>2</v>
      </c>
      <c r="AC67" s="9">
        <f t="shared" si="0"/>
        <v>1.1666666666666667</v>
      </c>
      <c r="AD67" s="9">
        <f t="shared" si="1"/>
        <v>0.5</v>
      </c>
      <c r="AE67" s="9">
        <f t="shared" si="2"/>
        <v>1.5</v>
      </c>
      <c r="AF67" s="9">
        <f t="shared" si="3"/>
        <v>1</v>
      </c>
      <c r="AG67" s="9">
        <f t="shared" si="4"/>
        <v>0.5</v>
      </c>
      <c r="AH67" s="9">
        <f t="shared" si="5"/>
        <v>1.25</v>
      </c>
    </row>
    <row r="68" spans="1:34" x14ac:dyDescent="0.25">
      <c r="A68" s="2">
        <f>IF(Data!A68&gt;0,Data!A68-4,"")</f>
        <v>2</v>
      </c>
      <c r="B68" s="2">
        <f>IF(Data!B68&gt;0,Data!B68-4,"")</f>
        <v>1</v>
      </c>
      <c r="C68" s="2">
        <f>IF(Data!C68&gt;0,4-Data!C68,"")</f>
        <v>0</v>
      </c>
      <c r="D68" s="2">
        <f>IF(Data!D68&gt;0,4-Data!D68,"")</f>
        <v>2</v>
      </c>
      <c r="E68" s="2">
        <f>IF(Data!E68&gt;0,4-Data!E68,"")</f>
        <v>1</v>
      </c>
      <c r="F68" s="2">
        <f>IF(Data!F68&gt;0,Data!F68-4,"")</f>
        <v>0</v>
      </c>
      <c r="G68" s="2">
        <f>IF(Data!G68&gt;0,Data!G68-4,"")</f>
        <v>0</v>
      </c>
      <c r="H68" s="2">
        <f>IF(Data!H68&gt;0,Data!H68-4,"")</f>
        <v>0</v>
      </c>
      <c r="I68" s="2">
        <f>IF(Data!I68&gt;0,4-Data!I68,"")</f>
        <v>1</v>
      </c>
      <c r="J68" s="2">
        <f>IF(Data!J68&gt;0,4-Data!J68,"")</f>
        <v>-1</v>
      </c>
      <c r="K68" s="2">
        <f>IF(Data!K68&gt;0,Data!K68-4,"")</f>
        <v>0</v>
      </c>
      <c r="L68" s="2">
        <f>IF(Data!L68&gt;0,4-Data!L68,"")</f>
        <v>1</v>
      </c>
      <c r="M68" s="2">
        <f>IF(Data!M68&gt;0,Data!M68-4,"")</f>
        <v>1</v>
      </c>
      <c r="N68" s="2">
        <f>IF(Data!N68&gt;0,Data!N68-4,"")</f>
        <v>0</v>
      </c>
      <c r="O68" s="2">
        <f>IF(Data!O68&gt;0,Data!O68-4,"")</f>
        <v>1</v>
      </c>
      <c r="P68" s="2">
        <f>IF(Data!P68&gt;0,Data!P68-4,"")</f>
        <v>1</v>
      </c>
      <c r="Q68" s="2">
        <f>IF(Data!Q68&gt;0,4-Data!Q68,"")</f>
        <v>1</v>
      </c>
      <c r="R68" s="2">
        <f>IF(Data!R68&gt;0,4-Data!R68,"")</f>
        <v>0</v>
      </c>
      <c r="S68" s="2">
        <f>IF(Data!S68&gt;0,4-Data!S68,"")</f>
        <v>0</v>
      </c>
      <c r="T68" s="2">
        <f>IF(Data!T68&gt;0,Data!T68-4,"")</f>
        <v>0</v>
      </c>
      <c r="U68" s="2">
        <f>IF(Data!U68&gt;0,4-Data!U68,"")</f>
        <v>0</v>
      </c>
      <c r="V68" s="2">
        <f>IF(Data!V68&gt;0,Data!V68-4,"")</f>
        <v>1</v>
      </c>
      <c r="W68" s="2">
        <f>IF(Data!W68&gt;0,4-Data!W68,"")</f>
        <v>1</v>
      </c>
      <c r="X68" s="2">
        <f>IF(Data!X68&gt;0,4-Data!X68,"")</f>
        <v>1</v>
      </c>
      <c r="Y68" s="2">
        <f>IF(Data!Y68&gt;0,4-Data!Y68,"")</f>
        <v>1</v>
      </c>
      <c r="Z68" s="2">
        <f>IF(Data!Z68&gt;0,Data!Z68-4,"")</f>
        <v>1</v>
      </c>
      <c r="AC68" s="9">
        <f t="shared" si="0"/>
        <v>1</v>
      </c>
      <c r="AD68" s="9">
        <f t="shared" si="1"/>
        <v>1</v>
      </c>
      <c r="AE68" s="9">
        <f t="shared" si="2"/>
        <v>0.75</v>
      </c>
      <c r="AF68" s="9">
        <f t="shared" si="3"/>
        <v>0.25</v>
      </c>
      <c r="AG68" s="9">
        <f t="shared" si="4"/>
        <v>0.25</v>
      </c>
      <c r="AH68" s="9">
        <f t="shared" si="5"/>
        <v>0.25</v>
      </c>
    </row>
    <row r="69" spans="1:34" x14ac:dyDescent="0.25">
      <c r="A69" s="2">
        <f>IF(Data!A69&gt;0,Data!A69-4,"")</f>
        <v>1</v>
      </c>
      <c r="B69" s="2">
        <f>IF(Data!B69&gt;0,Data!B69-4,"")</f>
        <v>2</v>
      </c>
      <c r="C69" s="2">
        <f>IF(Data!C69&gt;0,4-Data!C69,"")</f>
        <v>0</v>
      </c>
      <c r="D69" s="2">
        <f>IF(Data!D69&gt;0,4-Data!D69,"")</f>
        <v>2</v>
      </c>
      <c r="E69" s="2">
        <f>IF(Data!E69&gt;0,4-Data!E69,"")</f>
        <v>2</v>
      </c>
      <c r="F69" s="2">
        <f>IF(Data!F69&gt;0,Data!F69-4,"")</f>
        <v>1</v>
      </c>
      <c r="G69" s="2">
        <f>IF(Data!G69&gt;0,Data!G69-4,"")</f>
        <v>2</v>
      </c>
      <c r="H69" s="2">
        <f>IF(Data!H69&gt;0,Data!H69-4,"")</f>
        <v>2</v>
      </c>
      <c r="I69" s="2">
        <f>IF(Data!I69&gt;0,4-Data!I69,"")</f>
        <v>2</v>
      </c>
      <c r="J69" s="2">
        <f>IF(Data!J69&gt;0,4-Data!J69,"")</f>
        <v>2</v>
      </c>
      <c r="K69" s="2">
        <f>IF(Data!K69&gt;0,Data!K69-4,"")</f>
        <v>0</v>
      </c>
      <c r="L69" s="2">
        <f>IF(Data!L69&gt;0,4-Data!L69,"")</f>
        <v>2</v>
      </c>
      <c r="M69" s="2">
        <f>IF(Data!M69&gt;0,Data!M69-4,"")</f>
        <v>2</v>
      </c>
      <c r="N69" s="2">
        <f>IF(Data!N69&gt;0,Data!N69-4,"")</f>
        <v>1</v>
      </c>
      <c r="O69" s="2">
        <f>IF(Data!O69&gt;0,Data!O69-4,"")</f>
        <v>0</v>
      </c>
      <c r="P69" s="2">
        <f>IF(Data!P69&gt;0,Data!P69-4,"")</f>
        <v>1</v>
      </c>
      <c r="Q69" s="2">
        <f>IF(Data!Q69&gt;0,4-Data!Q69,"")</f>
        <v>2</v>
      </c>
      <c r="R69" s="2">
        <f>IF(Data!R69&gt;0,4-Data!R69,"")</f>
        <v>1</v>
      </c>
      <c r="S69" s="2">
        <f>IF(Data!S69&gt;0,4-Data!S69,"")</f>
        <v>0</v>
      </c>
      <c r="T69" s="2">
        <f>IF(Data!T69&gt;0,Data!T69-4,"")</f>
        <v>2</v>
      </c>
      <c r="U69" s="2">
        <f>IF(Data!U69&gt;0,4-Data!U69,"")</f>
        <v>2</v>
      </c>
      <c r="V69" s="2">
        <f>IF(Data!V69&gt;0,Data!V69-4,"")</f>
        <v>1</v>
      </c>
      <c r="W69" s="2">
        <f>IF(Data!W69&gt;0,4-Data!W69,"")</f>
        <v>2</v>
      </c>
      <c r="X69" s="2">
        <f>IF(Data!X69&gt;0,4-Data!X69,"")</f>
        <v>1</v>
      </c>
      <c r="Y69" s="2">
        <f>IF(Data!Y69&gt;0,4-Data!Y69,"")</f>
        <v>1</v>
      </c>
      <c r="Z69" s="2">
        <f>IF(Data!Z69&gt;0,Data!Z69-4,"")</f>
        <v>1</v>
      </c>
      <c r="AC69" s="9">
        <f t="shared" ref="AC69:AC132" si="6">IF(COUNT(A69,L69,N69,P69,X69,Y69)&gt;0,AVERAGE(A69,L69,N69,P69,X69,Y69),"")</f>
        <v>1.1666666666666667</v>
      </c>
      <c r="AD69" s="9">
        <f t="shared" ref="AD69:AD132" si="7">IF(COUNT(B69,D69,M69,U69)&gt;0,AVERAGE(B69,D69,M69,U69),"")</f>
        <v>2</v>
      </c>
      <c r="AE69" s="9">
        <f t="shared" ref="AE69:AE132" si="8">IF(COUNT(I69,T69,V69,W69)&gt;0,AVERAGE(I69,T69,V69,W69),"")</f>
        <v>1.75</v>
      </c>
      <c r="AF69" s="9">
        <f t="shared" ref="AF69:AF132" si="9">IF(COUNT(H69,K69,Q69,S69)&gt;0,AVERAGE(H69,K69,Q69,S69),"")</f>
        <v>1</v>
      </c>
      <c r="AG69" s="9">
        <f t="shared" ref="AG69:AG132" si="10">IF(COUNT(E69,F69,G69,R69)&gt;0,AVERAGE(E69,F69,G69,R69),"")</f>
        <v>1.5</v>
      </c>
      <c r="AH69" s="9">
        <f t="shared" ref="AH69:AH132" si="11">IF(COUNT(C69,J69,O69,Z69)&gt;0,AVERAGE(C69,J69,O69,Z69),"")</f>
        <v>0.75</v>
      </c>
    </row>
    <row r="70" spans="1:34" x14ac:dyDescent="0.25">
      <c r="A70" s="2">
        <f>IF(Data!A70&gt;0,Data!A70-4,"")</f>
        <v>0</v>
      </c>
      <c r="B70" s="2">
        <f>IF(Data!B70&gt;0,Data!B70-4,"")</f>
        <v>1</v>
      </c>
      <c r="C70" s="2">
        <f>IF(Data!C70&gt;0,4-Data!C70,"")</f>
        <v>-1</v>
      </c>
      <c r="D70" s="2">
        <f>IF(Data!D70&gt;0,4-Data!D70,"")</f>
        <v>0</v>
      </c>
      <c r="E70" s="2">
        <f>IF(Data!E70&gt;0,4-Data!E70,"")</f>
        <v>2</v>
      </c>
      <c r="F70" s="2">
        <f>IF(Data!F70&gt;0,Data!F70-4,"")</f>
        <v>0</v>
      </c>
      <c r="G70" s="2">
        <f>IF(Data!G70&gt;0,Data!G70-4,"")</f>
        <v>0</v>
      </c>
      <c r="H70" s="2">
        <f>IF(Data!H70&gt;0,Data!H70-4,"")</f>
        <v>3</v>
      </c>
      <c r="I70" s="2">
        <f>IF(Data!I70&gt;0,4-Data!I70,"")</f>
        <v>2</v>
      </c>
      <c r="J70" s="2">
        <f>IF(Data!J70&gt;0,4-Data!J70,"")</f>
        <v>2</v>
      </c>
      <c r="K70" s="2">
        <f>IF(Data!K70&gt;0,Data!K70-4,"")</f>
        <v>0</v>
      </c>
      <c r="L70" s="2">
        <f>IF(Data!L70&gt;0,4-Data!L70,"")</f>
        <v>0</v>
      </c>
      <c r="M70" s="2">
        <f>IF(Data!M70&gt;0,Data!M70-4,"")</f>
        <v>0</v>
      </c>
      <c r="N70" s="2">
        <f>IF(Data!N70&gt;0,Data!N70-4,"")</f>
        <v>2</v>
      </c>
      <c r="O70" s="2">
        <f>IF(Data!O70&gt;0,Data!O70-4,"")</f>
        <v>0</v>
      </c>
      <c r="P70" s="2">
        <f>IF(Data!P70&gt;0,Data!P70-4,"")</f>
        <v>-2</v>
      </c>
      <c r="Q70" s="2">
        <f>IF(Data!Q70&gt;0,4-Data!Q70,"")</f>
        <v>0</v>
      </c>
      <c r="R70" s="2">
        <f>IF(Data!R70&gt;0,4-Data!R70,"")</f>
        <v>0</v>
      </c>
      <c r="S70" s="2">
        <f>IF(Data!S70&gt;0,4-Data!S70,"")</f>
        <v>1</v>
      </c>
      <c r="T70" s="2">
        <f>IF(Data!T70&gt;0,Data!T70-4,"")</f>
        <v>-2</v>
      </c>
      <c r="U70" s="2">
        <f>IF(Data!U70&gt;0,4-Data!U70,"")</f>
        <v>-2</v>
      </c>
      <c r="V70" s="2">
        <f>IF(Data!V70&gt;0,Data!V70-4,"")</f>
        <v>-1</v>
      </c>
      <c r="W70" s="2">
        <f>IF(Data!W70&gt;0,4-Data!W70,"")</f>
        <v>1</v>
      </c>
      <c r="X70" s="2">
        <f>IF(Data!X70&gt;0,4-Data!X70,"")</f>
        <v>1</v>
      </c>
      <c r="Y70" s="2">
        <f>IF(Data!Y70&gt;0,4-Data!Y70,"")</f>
        <v>1</v>
      </c>
      <c r="Z70" s="2">
        <f>IF(Data!Z70&gt;0,Data!Z70-4,"")</f>
        <v>2</v>
      </c>
      <c r="AC70" s="9">
        <f t="shared" si="6"/>
        <v>0.33333333333333331</v>
      </c>
      <c r="AD70" s="9">
        <f t="shared" si="7"/>
        <v>-0.25</v>
      </c>
      <c r="AE70" s="9">
        <f t="shared" si="8"/>
        <v>0</v>
      </c>
      <c r="AF70" s="9">
        <f t="shared" si="9"/>
        <v>1</v>
      </c>
      <c r="AG70" s="9">
        <f t="shared" si="10"/>
        <v>0.5</v>
      </c>
      <c r="AH70" s="9">
        <f t="shared" si="11"/>
        <v>0.75</v>
      </c>
    </row>
    <row r="71" spans="1:34" x14ac:dyDescent="0.25">
      <c r="A71" s="2">
        <f>IF(Data!A71&gt;0,Data!A71-4,"")</f>
        <v>2</v>
      </c>
      <c r="B71" s="2">
        <f>IF(Data!B71&gt;0,Data!B71-4,"")</f>
        <v>2</v>
      </c>
      <c r="C71" s="2">
        <f>IF(Data!C71&gt;0,4-Data!C71,"")</f>
        <v>-1</v>
      </c>
      <c r="D71" s="2">
        <f>IF(Data!D71&gt;0,4-Data!D71,"")</f>
        <v>0</v>
      </c>
      <c r="E71" s="2">
        <f>IF(Data!E71&gt;0,4-Data!E71,"")</f>
        <v>1</v>
      </c>
      <c r="F71" s="2">
        <f>IF(Data!F71&gt;0,Data!F71-4,"")</f>
        <v>-2</v>
      </c>
      <c r="G71" s="2">
        <f>IF(Data!G71&gt;0,Data!G71-4,"")</f>
        <v>-2</v>
      </c>
      <c r="H71" s="2">
        <f>IF(Data!H71&gt;0,Data!H71-4,"")</f>
        <v>-2</v>
      </c>
      <c r="I71" s="2">
        <f>IF(Data!I71&gt;0,4-Data!I71,"")</f>
        <v>1</v>
      </c>
      <c r="J71" s="2">
        <f>IF(Data!J71&gt;0,4-Data!J71,"")</f>
        <v>0</v>
      </c>
      <c r="K71" s="2">
        <f>IF(Data!K71&gt;0,Data!K71-4,"")</f>
        <v>1</v>
      </c>
      <c r="L71" s="2">
        <f>IF(Data!L71&gt;0,4-Data!L71,"")</f>
        <v>-2</v>
      </c>
      <c r="M71" s="2">
        <f>IF(Data!M71&gt;0,Data!M71-4,"")</f>
        <v>2</v>
      </c>
      <c r="N71" s="2">
        <f>IF(Data!N71&gt;0,Data!N71-4,"")</f>
        <v>2</v>
      </c>
      <c r="O71" s="2">
        <f>IF(Data!O71&gt;0,Data!O71-4,"")</f>
        <v>1</v>
      </c>
      <c r="P71" s="2">
        <f>IF(Data!P71&gt;0,Data!P71-4,"")</f>
        <v>0</v>
      </c>
      <c r="Q71" s="2">
        <f>IF(Data!Q71&gt;0,4-Data!Q71,"")</f>
        <v>1</v>
      </c>
      <c r="R71" s="2">
        <f>IF(Data!R71&gt;0,4-Data!R71,"")</f>
        <v>2</v>
      </c>
      <c r="S71" s="2">
        <f>IF(Data!S71&gt;0,4-Data!S71,"")</f>
        <v>2</v>
      </c>
      <c r="T71" s="2">
        <f>IF(Data!T71&gt;0,Data!T71-4,"")</f>
        <v>-2</v>
      </c>
      <c r="U71" s="2">
        <f>IF(Data!U71&gt;0,4-Data!U71,"")</f>
        <v>1</v>
      </c>
      <c r="V71" s="2">
        <f>IF(Data!V71&gt;0,Data!V71-4,"")</f>
        <v>0</v>
      </c>
      <c r="W71" s="2">
        <f>IF(Data!W71&gt;0,4-Data!W71,"")</f>
        <v>-1</v>
      </c>
      <c r="X71" s="2">
        <f>IF(Data!X71&gt;0,4-Data!X71,"")</f>
        <v>-2</v>
      </c>
      <c r="Y71" s="2">
        <f>IF(Data!Y71&gt;0,4-Data!Y71,"")</f>
        <v>1</v>
      </c>
      <c r="Z71" s="2">
        <f>IF(Data!Z71&gt;0,Data!Z71-4,"")</f>
        <v>2</v>
      </c>
      <c r="AC71" s="9">
        <f t="shared" si="6"/>
        <v>0.16666666666666666</v>
      </c>
      <c r="AD71" s="9">
        <f t="shared" si="7"/>
        <v>1.25</v>
      </c>
      <c r="AE71" s="9">
        <f t="shared" si="8"/>
        <v>-0.5</v>
      </c>
      <c r="AF71" s="9">
        <f t="shared" si="9"/>
        <v>0.5</v>
      </c>
      <c r="AG71" s="9">
        <f t="shared" si="10"/>
        <v>-0.25</v>
      </c>
      <c r="AH71" s="9">
        <f t="shared" si="11"/>
        <v>0.5</v>
      </c>
    </row>
    <row r="72" spans="1:34" x14ac:dyDescent="0.25">
      <c r="A72" s="2">
        <f>IF(Data!A72&gt;0,Data!A72-4,"")</f>
        <v>2</v>
      </c>
      <c r="B72" s="2">
        <f>IF(Data!B72&gt;0,Data!B72-4,"")</f>
        <v>2</v>
      </c>
      <c r="C72" s="2">
        <f>IF(Data!C72&gt;0,4-Data!C72,"")</f>
        <v>1</v>
      </c>
      <c r="D72" s="2">
        <f>IF(Data!D72&gt;0,4-Data!D72,"")</f>
        <v>2</v>
      </c>
      <c r="E72" s="2">
        <f>IF(Data!E72&gt;0,4-Data!E72,"")</f>
        <v>1</v>
      </c>
      <c r="F72" s="2">
        <f>IF(Data!F72&gt;0,Data!F72-4,"")</f>
        <v>1</v>
      </c>
      <c r="G72" s="2">
        <f>IF(Data!G72&gt;0,Data!G72-4,"")</f>
        <v>2</v>
      </c>
      <c r="H72" s="2">
        <f>IF(Data!H72&gt;0,Data!H72-4,"")</f>
        <v>-2</v>
      </c>
      <c r="I72" s="2">
        <f>IF(Data!I72&gt;0,4-Data!I72,"")</f>
        <v>2</v>
      </c>
      <c r="J72" s="2">
        <f>IF(Data!J72&gt;0,4-Data!J72,"")</f>
        <v>3</v>
      </c>
      <c r="K72" s="2">
        <f>IF(Data!K72&gt;0,Data!K72-4,"")</f>
        <v>2</v>
      </c>
      <c r="L72" s="2">
        <f>IF(Data!L72&gt;0,4-Data!L72,"")</f>
        <v>2</v>
      </c>
      <c r="M72" s="2">
        <f>IF(Data!M72&gt;0,Data!M72-4,"")</f>
        <v>3</v>
      </c>
      <c r="N72" s="2">
        <f>IF(Data!N72&gt;0,Data!N72-4,"")</f>
        <v>3</v>
      </c>
      <c r="O72" s="2">
        <f>IF(Data!O72&gt;0,Data!O72-4,"")</f>
        <v>2</v>
      </c>
      <c r="P72" s="2">
        <f>IF(Data!P72&gt;0,Data!P72-4,"")</f>
        <v>2</v>
      </c>
      <c r="Q72" s="2">
        <f>IF(Data!Q72&gt;0,4-Data!Q72,"")</f>
        <v>3</v>
      </c>
      <c r="R72" s="2">
        <f>IF(Data!R72&gt;0,4-Data!R72,"")</f>
        <v>2</v>
      </c>
      <c r="S72" s="2">
        <f>IF(Data!S72&gt;0,4-Data!S72,"")</f>
        <v>1</v>
      </c>
      <c r="T72" s="2">
        <f>IF(Data!T72&gt;0,Data!T72-4,"")</f>
        <v>2</v>
      </c>
      <c r="U72" s="2">
        <f>IF(Data!U72&gt;0,4-Data!U72,"")</f>
        <v>2</v>
      </c>
      <c r="V72" s="2">
        <f>IF(Data!V72&gt;0,Data!V72-4,"")</f>
        <v>2</v>
      </c>
      <c r="W72" s="2">
        <f>IF(Data!W72&gt;0,4-Data!W72,"")</f>
        <v>2</v>
      </c>
      <c r="X72" s="2">
        <f>IF(Data!X72&gt;0,4-Data!X72,"")</f>
        <v>2</v>
      </c>
      <c r="Y72" s="2">
        <f>IF(Data!Y72&gt;0,4-Data!Y72,"")</f>
        <v>1</v>
      </c>
      <c r="Z72" s="2">
        <f>IF(Data!Z72&gt;0,Data!Z72-4,"")</f>
        <v>2</v>
      </c>
      <c r="AC72" s="9">
        <f t="shared" si="6"/>
        <v>2</v>
      </c>
      <c r="AD72" s="9">
        <f t="shared" si="7"/>
        <v>2.25</v>
      </c>
      <c r="AE72" s="9">
        <f t="shared" si="8"/>
        <v>2</v>
      </c>
      <c r="AF72" s="9">
        <f t="shared" si="9"/>
        <v>1</v>
      </c>
      <c r="AG72" s="9">
        <f t="shared" si="10"/>
        <v>1.5</v>
      </c>
      <c r="AH72" s="9">
        <f t="shared" si="11"/>
        <v>2</v>
      </c>
    </row>
    <row r="73" spans="1:34" x14ac:dyDescent="0.25">
      <c r="A73" s="2">
        <f>IF(Data!A73&gt;0,Data!A73-4,"")</f>
        <v>1</v>
      </c>
      <c r="B73" s="2">
        <f>IF(Data!B73&gt;0,Data!B73-4,"")</f>
        <v>0</v>
      </c>
      <c r="C73" s="2">
        <f>IF(Data!C73&gt;0,4-Data!C73,"")</f>
        <v>0</v>
      </c>
      <c r="D73" s="2">
        <f>IF(Data!D73&gt;0,4-Data!D73,"")</f>
        <v>2</v>
      </c>
      <c r="E73" s="2">
        <f>IF(Data!E73&gt;0,4-Data!E73,"")</f>
        <v>2</v>
      </c>
      <c r="F73" s="2">
        <f>IF(Data!F73&gt;0,Data!F73-4,"")</f>
        <v>1</v>
      </c>
      <c r="G73" s="2">
        <f>IF(Data!G73&gt;0,Data!G73-4,"")</f>
        <v>2</v>
      </c>
      <c r="H73" s="2">
        <f>IF(Data!H73&gt;0,Data!H73-4,"")</f>
        <v>1</v>
      </c>
      <c r="I73" s="2">
        <f>IF(Data!I73&gt;0,4-Data!I73,"")</f>
        <v>1</v>
      </c>
      <c r="J73" s="2">
        <f>IF(Data!J73&gt;0,4-Data!J73,"")</f>
        <v>0</v>
      </c>
      <c r="K73" s="2">
        <f>IF(Data!K73&gt;0,Data!K73-4,"")</f>
        <v>0</v>
      </c>
      <c r="L73" s="2">
        <f>IF(Data!L73&gt;0,4-Data!L73,"")</f>
        <v>3</v>
      </c>
      <c r="M73" s="2">
        <f>IF(Data!M73&gt;0,Data!M73-4,"")</f>
        <v>1</v>
      </c>
      <c r="N73" s="2">
        <f>IF(Data!N73&gt;0,Data!N73-4,"")</f>
        <v>2</v>
      </c>
      <c r="O73" s="2">
        <f>IF(Data!O73&gt;0,Data!O73-4,"")</f>
        <v>-1</v>
      </c>
      <c r="P73" s="2">
        <f>IF(Data!P73&gt;0,Data!P73-4,"")</f>
        <v>1</v>
      </c>
      <c r="Q73" s="2">
        <f>IF(Data!Q73&gt;0,4-Data!Q73,"")</f>
        <v>0</v>
      </c>
      <c r="R73" s="2">
        <f>IF(Data!R73&gt;0,4-Data!R73,"")</f>
        <v>2</v>
      </c>
      <c r="S73" s="2">
        <f>IF(Data!S73&gt;0,4-Data!S73,"")</f>
        <v>1</v>
      </c>
      <c r="T73" s="2">
        <f>IF(Data!T73&gt;0,Data!T73-4,"")</f>
        <v>1</v>
      </c>
      <c r="U73" s="2">
        <f>IF(Data!U73&gt;0,4-Data!U73,"")</f>
        <v>0</v>
      </c>
      <c r="V73" s="2">
        <f>IF(Data!V73&gt;0,Data!V73-4,"")</f>
        <v>1</v>
      </c>
      <c r="W73" s="2">
        <f>IF(Data!W73&gt;0,4-Data!W73,"")</f>
        <v>2</v>
      </c>
      <c r="X73" s="2">
        <f>IF(Data!X73&gt;0,4-Data!X73,"")</f>
        <v>2</v>
      </c>
      <c r="Y73" s="2">
        <f>IF(Data!Y73&gt;0,4-Data!Y73,"")</f>
        <v>2</v>
      </c>
      <c r="Z73" s="2">
        <f>IF(Data!Z73&gt;0,Data!Z73-4,"")</f>
        <v>1</v>
      </c>
      <c r="AC73" s="9">
        <f t="shared" si="6"/>
        <v>1.8333333333333333</v>
      </c>
      <c r="AD73" s="9">
        <f t="shared" si="7"/>
        <v>0.75</v>
      </c>
      <c r="AE73" s="9">
        <f t="shared" si="8"/>
        <v>1.25</v>
      </c>
      <c r="AF73" s="9">
        <f t="shared" si="9"/>
        <v>0.5</v>
      </c>
      <c r="AG73" s="9">
        <f t="shared" si="10"/>
        <v>1.75</v>
      </c>
      <c r="AH73" s="9">
        <f t="shared" si="11"/>
        <v>0</v>
      </c>
    </row>
    <row r="74" spans="1:34" x14ac:dyDescent="0.25">
      <c r="A74" s="2">
        <f>IF(Data!A74&gt;0,Data!A74-4,"")</f>
        <v>2</v>
      </c>
      <c r="B74" s="2">
        <f>IF(Data!B74&gt;0,Data!B74-4,"")</f>
        <v>1</v>
      </c>
      <c r="C74" s="2">
        <f>IF(Data!C74&gt;0,4-Data!C74,"")</f>
        <v>-2</v>
      </c>
      <c r="D74" s="2">
        <f>IF(Data!D74&gt;0,4-Data!D74,"")</f>
        <v>-1</v>
      </c>
      <c r="E74" s="2">
        <f>IF(Data!E74&gt;0,4-Data!E74,"")</f>
        <v>1</v>
      </c>
      <c r="F74" s="2">
        <f>IF(Data!F74&gt;0,Data!F74-4,"")</f>
        <v>0</v>
      </c>
      <c r="G74" s="2">
        <f>IF(Data!G74&gt;0,Data!G74-4,"")</f>
        <v>0</v>
      </c>
      <c r="H74" s="2">
        <f>IF(Data!H74&gt;0,Data!H74-4,"")</f>
        <v>0</v>
      </c>
      <c r="I74" s="2">
        <f>IF(Data!I74&gt;0,4-Data!I74,"")</f>
        <v>-1</v>
      </c>
      <c r="J74" s="2">
        <f>IF(Data!J74&gt;0,4-Data!J74,"")</f>
        <v>0</v>
      </c>
      <c r="K74" s="2">
        <f>IF(Data!K74&gt;0,Data!K74-4,"")</f>
        <v>0</v>
      </c>
      <c r="L74" s="2">
        <f>IF(Data!L74&gt;0,4-Data!L74,"")</f>
        <v>1</v>
      </c>
      <c r="M74" s="2">
        <f>IF(Data!M74&gt;0,Data!M74-4,"")</f>
        <v>1</v>
      </c>
      <c r="N74" s="2">
        <f>IF(Data!N74&gt;0,Data!N74-4,"")</f>
        <v>2</v>
      </c>
      <c r="O74" s="2">
        <f>IF(Data!O74&gt;0,Data!O74-4,"")</f>
        <v>-1</v>
      </c>
      <c r="P74" s="2">
        <f>IF(Data!P74&gt;0,Data!P74-4,"")</f>
        <v>2</v>
      </c>
      <c r="Q74" s="2">
        <f>IF(Data!Q74&gt;0,4-Data!Q74,"")</f>
        <v>2</v>
      </c>
      <c r="R74" s="2">
        <f>IF(Data!R74&gt;0,4-Data!R74,"")</f>
        <v>1</v>
      </c>
      <c r="S74" s="2">
        <f>IF(Data!S74&gt;0,4-Data!S74,"")</f>
        <v>0</v>
      </c>
      <c r="T74" s="2">
        <f>IF(Data!T74&gt;0,Data!T74-4,"")</f>
        <v>1</v>
      </c>
      <c r="U74" s="2">
        <f>IF(Data!U74&gt;0,4-Data!U74,"")</f>
        <v>2</v>
      </c>
      <c r="V74" s="2">
        <f>IF(Data!V74&gt;0,Data!V74-4,"")</f>
        <v>1</v>
      </c>
      <c r="W74" s="2">
        <f>IF(Data!W74&gt;0,4-Data!W74,"")</f>
        <v>1</v>
      </c>
      <c r="X74" s="2">
        <f>IF(Data!X74&gt;0,4-Data!X74,"")</f>
        <v>-1</v>
      </c>
      <c r="Y74" s="2">
        <f>IF(Data!Y74&gt;0,4-Data!Y74,"")</f>
        <v>1</v>
      </c>
      <c r="Z74" s="2">
        <f>IF(Data!Z74&gt;0,Data!Z74-4,"")</f>
        <v>1</v>
      </c>
      <c r="AC74" s="9">
        <f t="shared" si="6"/>
        <v>1.1666666666666667</v>
      </c>
      <c r="AD74" s="9">
        <f t="shared" si="7"/>
        <v>0.75</v>
      </c>
      <c r="AE74" s="9">
        <f t="shared" si="8"/>
        <v>0.5</v>
      </c>
      <c r="AF74" s="9">
        <f t="shared" si="9"/>
        <v>0.5</v>
      </c>
      <c r="AG74" s="9">
        <f t="shared" si="10"/>
        <v>0.5</v>
      </c>
      <c r="AH74" s="9">
        <f t="shared" si="11"/>
        <v>-0.5</v>
      </c>
    </row>
    <row r="75" spans="1:34" x14ac:dyDescent="0.25">
      <c r="A75" s="2">
        <f>IF(Data!A75&gt;0,Data!A75-4,"")</f>
        <v>2</v>
      </c>
      <c r="B75" s="2">
        <f>IF(Data!B75&gt;0,Data!B75-4,"")</f>
        <v>1</v>
      </c>
      <c r="C75" s="2">
        <f>IF(Data!C75&gt;0,4-Data!C75,"")</f>
        <v>-2</v>
      </c>
      <c r="D75" s="2">
        <f>IF(Data!D75&gt;0,4-Data!D75,"")</f>
        <v>1</v>
      </c>
      <c r="E75" s="2">
        <f>IF(Data!E75&gt;0,4-Data!E75,"")</f>
        <v>-1</v>
      </c>
      <c r="F75" s="2">
        <f>IF(Data!F75&gt;0,Data!F75-4,"")</f>
        <v>0</v>
      </c>
      <c r="G75" s="2">
        <f>IF(Data!G75&gt;0,Data!G75-4,"")</f>
        <v>0</v>
      </c>
      <c r="H75" s="2">
        <f>IF(Data!H75&gt;0,Data!H75-4,"")</f>
        <v>1</v>
      </c>
      <c r="I75" s="2">
        <f>IF(Data!I75&gt;0,4-Data!I75,"")</f>
        <v>1</v>
      </c>
      <c r="J75" s="2">
        <f>IF(Data!J75&gt;0,4-Data!J75,"")</f>
        <v>0</v>
      </c>
      <c r="K75" s="2">
        <f>IF(Data!K75&gt;0,Data!K75-4,"")</f>
        <v>0</v>
      </c>
      <c r="L75" s="2">
        <f>IF(Data!L75&gt;0,4-Data!L75,"")</f>
        <v>0</v>
      </c>
      <c r="M75" s="2">
        <f>IF(Data!M75&gt;0,Data!M75-4,"")</f>
        <v>2</v>
      </c>
      <c r="N75" s="2">
        <f>IF(Data!N75&gt;0,Data!N75-4,"")</f>
        <v>2</v>
      </c>
      <c r="O75" s="2">
        <f>IF(Data!O75&gt;0,Data!O75-4,"")</f>
        <v>0</v>
      </c>
      <c r="P75" s="2">
        <f>IF(Data!P75&gt;0,Data!P75-4,"")</f>
        <v>0</v>
      </c>
      <c r="Q75" s="2">
        <f>IF(Data!Q75&gt;0,4-Data!Q75,"")</f>
        <v>1</v>
      </c>
      <c r="R75" s="2">
        <f>IF(Data!R75&gt;0,4-Data!R75,"")</f>
        <v>1</v>
      </c>
      <c r="S75" s="2">
        <f>IF(Data!S75&gt;0,4-Data!S75,"")</f>
        <v>1</v>
      </c>
      <c r="T75" s="2">
        <f>IF(Data!T75&gt;0,Data!T75-4,"")</f>
        <v>0</v>
      </c>
      <c r="U75" s="2">
        <f>IF(Data!U75&gt;0,4-Data!U75,"")</f>
        <v>1</v>
      </c>
      <c r="V75" s="2">
        <f>IF(Data!V75&gt;0,Data!V75-4,"")</f>
        <v>1</v>
      </c>
      <c r="W75" s="2">
        <f>IF(Data!W75&gt;0,4-Data!W75,"")</f>
        <v>0</v>
      </c>
      <c r="X75" s="2">
        <f>IF(Data!X75&gt;0,4-Data!X75,"")</f>
        <v>1</v>
      </c>
      <c r="Y75" s="2">
        <f>IF(Data!Y75&gt;0,4-Data!Y75,"")</f>
        <v>1</v>
      </c>
      <c r="Z75" s="2">
        <f>IF(Data!Z75&gt;0,Data!Z75-4,"")</f>
        <v>0</v>
      </c>
      <c r="AC75" s="9">
        <f t="shared" si="6"/>
        <v>1</v>
      </c>
      <c r="AD75" s="9">
        <f t="shared" si="7"/>
        <v>1.25</v>
      </c>
      <c r="AE75" s="9">
        <f t="shared" si="8"/>
        <v>0.5</v>
      </c>
      <c r="AF75" s="9">
        <f t="shared" si="9"/>
        <v>0.75</v>
      </c>
      <c r="AG75" s="9">
        <f t="shared" si="10"/>
        <v>0</v>
      </c>
      <c r="AH75" s="9">
        <f t="shared" si="11"/>
        <v>-0.5</v>
      </c>
    </row>
    <row r="76" spans="1:34" x14ac:dyDescent="0.25">
      <c r="A76" s="2">
        <f>IF(Data!A76&gt;0,Data!A76-4,"")</f>
        <v>1</v>
      </c>
      <c r="B76" s="2">
        <f>IF(Data!B76&gt;0,Data!B76-4,"")</f>
        <v>2</v>
      </c>
      <c r="C76" s="2">
        <f>IF(Data!C76&gt;0,4-Data!C76,"")</f>
        <v>-1</v>
      </c>
      <c r="D76" s="2">
        <f>IF(Data!D76&gt;0,4-Data!D76,"")</f>
        <v>-2</v>
      </c>
      <c r="E76" s="2">
        <f>IF(Data!E76&gt;0,4-Data!E76,"")</f>
        <v>-2</v>
      </c>
      <c r="F76" s="2">
        <f>IF(Data!F76&gt;0,Data!F76-4,"")</f>
        <v>-2</v>
      </c>
      <c r="G76" s="2">
        <f>IF(Data!G76&gt;0,Data!G76-4,"")</f>
        <v>-2</v>
      </c>
      <c r="H76" s="2">
        <f>IF(Data!H76&gt;0,Data!H76-4,"")</f>
        <v>-2</v>
      </c>
      <c r="I76" s="2">
        <f>IF(Data!I76&gt;0,4-Data!I76,"")</f>
        <v>0</v>
      </c>
      <c r="J76" s="2">
        <f>IF(Data!J76&gt;0,4-Data!J76,"")</f>
        <v>0</v>
      </c>
      <c r="K76" s="2">
        <f>IF(Data!K76&gt;0,Data!K76-4,"")</f>
        <v>-2</v>
      </c>
      <c r="L76" s="2">
        <f>IF(Data!L76&gt;0,4-Data!L76,"")</f>
        <v>-2</v>
      </c>
      <c r="M76" s="2">
        <f>IF(Data!M76&gt;0,Data!M76-4,"")</f>
        <v>-2</v>
      </c>
      <c r="N76" s="2">
        <f>IF(Data!N76&gt;0,Data!N76-4,"")</f>
        <v>-2</v>
      </c>
      <c r="O76" s="2">
        <f>IF(Data!O76&gt;0,Data!O76-4,"")</f>
        <v>-2</v>
      </c>
      <c r="P76" s="2">
        <f>IF(Data!P76&gt;0,Data!P76-4,"")</f>
        <v>-2</v>
      </c>
      <c r="Q76" s="2">
        <f>IF(Data!Q76&gt;0,4-Data!Q76,"")</f>
        <v>-2</v>
      </c>
      <c r="R76" s="2">
        <f>IF(Data!R76&gt;0,4-Data!R76,"")</f>
        <v>-1</v>
      </c>
      <c r="S76" s="2">
        <f>IF(Data!S76&gt;0,4-Data!S76,"")</f>
        <v>-1</v>
      </c>
      <c r="T76" s="2">
        <f>IF(Data!T76&gt;0,Data!T76-4,"")</f>
        <v>-2</v>
      </c>
      <c r="U76" s="2">
        <f>IF(Data!U76&gt;0,4-Data!U76,"")</f>
        <v>0</v>
      </c>
      <c r="V76" s="2">
        <f>IF(Data!V76&gt;0,Data!V76-4,"")</f>
        <v>-2</v>
      </c>
      <c r="W76" s="2">
        <f>IF(Data!W76&gt;0,4-Data!W76,"")</f>
        <v>0</v>
      </c>
      <c r="X76" s="2">
        <f>IF(Data!X76&gt;0,4-Data!X76,"")</f>
        <v>-1</v>
      </c>
      <c r="Y76" s="2">
        <f>IF(Data!Y76&gt;0,4-Data!Y76,"")</f>
        <v>-1</v>
      </c>
      <c r="Z76" s="2">
        <f>IF(Data!Z76&gt;0,Data!Z76-4,"")</f>
        <v>2</v>
      </c>
      <c r="AC76" s="9">
        <f t="shared" si="6"/>
        <v>-1.1666666666666667</v>
      </c>
      <c r="AD76" s="9">
        <f t="shared" si="7"/>
        <v>-0.5</v>
      </c>
      <c r="AE76" s="9">
        <f t="shared" si="8"/>
        <v>-1</v>
      </c>
      <c r="AF76" s="9">
        <f t="shared" si="9"/>
        <v>-1.75</v>
      </c>
      <c r="AG76" s="9">
        <f t="shared" si="10"/>
        <v>-1.75</v>
      </c>
      <c r="AH76" s="9">
        <f t="shared" si="11"/>
        <v>-0.25</v>
      </c>
    </row>
    <row r="77" spans="1:34" x14ac:dyDescent="0.25">
      <c r="A77" s="2">
        <f>IF(Data!A77&gt;0,Data!A77-4,"")</f>
        <v>2</v>
      </c>
      <c r="B77" s="2">
        <f>IF(Data!B77&gt;0,Data!B77-4,"")</f>
        <v>2</v>
      </c>
      <c r="C77" s="2">
        <f>IF(Data!C77&gt;0,4-Data!C77,"")</f>
        <v>2</v>
      </c>
      <c r="D77" s="2">
        <f>IF(Data!D77&gt;0,4-Data!D77,"")</f>
        <v>2</v>
      </c>
      <c r="E77" s="2">
        <f>IF(Data!E77&gt;0,4-Data!E77,"")</f>
        <v>1</v>
      </c>
      <c r="F77" s="2">
        <f>IF(Data!F77&gt;0,Data!F77-4,"")</f>
        <v>0</v>
      </c>
      <c r="G77" s="2">
        <f>IF(Data!G77&gt;0,Data!G77-4,"")</f>
        <v>1</v>
      </c>
      <c r="H77" s="2">
        <f>IF(Data!H77&gt;0,Data!H77-4,"")</f>
        <v>1</v>
      </c>
      <c r="I77" s="2">
        <f>IF(Data!I77&gt;0,4-Data!I77,"")</f>
        <v>2</v>
      </c>
      <c r="J77" s="2">
        <f>IF(Data!J77&gt;0,4-Data!J77,"")</f>
        <v>2</v>
      </c>
      <c r="K77" s="2">
        <f>IF(Data!K77&gt;0,Data!K77-4,"")</f>
        <v>0</v>
      </c>
      <c r="L77" s="2">
        <f>IF(Data!L77&gt;0,4-Data!L77,"")</f>
        <v>2</v>
      </c>
      <c r="M77" s="2">
        <f>IF(Data!M77&gt;0,Data!M77-4,"")</f>
        <v>2</v>
      </c>
      <c r="N77" s="2">
        <f>IF(Data!N77&gt;0,Data!N77-4,"")</f>
        <v>3</v>
      </c>
      <c r="O77" s="2">
        <f>IF(Data!O77&gt;0,Data!O77-4,"")</f>
        <v>1</v>
      </c>
      <c r="P77" s="2">
        <f>IF(Data!P77&gt;0,Data!P77-4,"")</f>
        <v>1</v>
      </c>
      <c r="Q77" s="2">
        <f>IF(Data!Q77&gt;0,4-Data!Q77,"")</f>
        <v>2</v>
      </c>
      <c r="R77" s="2">
        <f>IF(Data!R77&gt;0,4-Data!R77,"")</f>
        <v>1</v>
      </c>
      <c r="S77" s="2">
        <f>IF(Data!S77&gt;0,4-Data!S77,"")</f>
        <v>2</v>
      </c>
      <c r="T77" s="2">
        <f>IF(Data!T77&gt;0,Data!T77-4,"")</f>
        <v>1</v>
      </c>
      <c r="U77" s="2">
        <f>IF(Data!U77&gt;0,4-Data!U77,"")</f>
        <v>1</v>
      </c>
      <c r="V77" s="2">
        <f>IF(Data!V77&gt;0,Data!V77-4,"")</f>
        <v>2</v>
      </c>
      <c r="W77" s="2">
        <f>IF(Data!W77&gt;0,4-Data!W77,"")</f>
        <v>2</v>
      </c>
      <c r="X77" s="2">
        <f>IF(Data!X77&gt;0,4-Data!X77,"")</f>
        <v>2</v>
      </c>
      <c r="Y77" s="2">
        <f>IF(Data!Y77&gt;0,4-Data!Y77,"")</f>
        <v>2</v>
      </c>
      <c r="Z77" s="2">
        <f>IF(Data!Z77&gt;0,Data!Z77-4,"")</f>
        <v>2</v>
      </c>
      <c r="AC77" s="9">
        <f t="shared" si="6"/>
        <v>2</v>
      </c>
      <c r="AD77" s="9">
        <f t="shared" si="7"/>
        <v>1.75</v>
      </c>
      <c r="AE77" s="9">
        <f t="shared" si="8"/>
        <v>1.75</v>
      </c>
      <c r="AF77" s="9">
        <f t="shared" si="9"/>
        <v>1.25</v>
      </c>
      <c r="AG77" s="9">
        <f t="shared" si="10"/>
        <v>0.75</v>
      </c>
      <c r="AH77" s="9">
        <f t="shared" si="11"/>
        <v>1.75</v>
      </c>
    </row>
    <row r="78" spans="1:34" x14ac:dyDescent="0.25">
      <c r="A78" s="2">
        <f>IF(Data!A78&gt;0,Data!A78-4,"")</f>
        <v>0</v>
      </c>
      <c r="B78" s="2">
        <f>IF(Data!B78&gt;0,Data!B78-4,"")</f>
        <v>1</v>
      </c>
      <c r="C78" s="2">
        <f>IF(Data!C78&gt;0,4-Data!C78,"")</f>
        <v>1</v>
      </c>
      <c r="D78" s="2">
        <f>IF(Data!D78&gt;0,4-Data!D78,"")</f>
        <v>0</v>
      </c>
      <c r="E78" s="2">
        <f>IF(Data!E78&gt;0,4-Data!E78,"")</f>
        <v>0</v>
      </c>
      <c r="F78" s="2">
        <f>IF(Data!F78&gt;0,Data!F78-4,"")</f>
        <v>-1</v>
      </c>
      <c r="G78" s="2">
        <f>IF(Data!G78&gt;0,Data!G78-4,"")</f>
        <v>0</v>
      </c>
      <c r="H78" s="2">
        <f>IF(Data!H78&gt;0,Data!H78-4,"")</f>
        <v>1</v>
      </c>
      <c r="I78" s="2">
        <f>IF(Data!I78&gt;0,4-Data!I78,"")</f>
        <v>1</v>
      </c>
      <c r="J78" s="2">
        <f>IF(Data!J78&gt;0,4-Data!J78,"")</f>
        <v>1</v>
      </c>
      <c r="K78" s="2">
        <f>IF(Data!K78&gt;0,Data!K78-4,"")</f>
        <v>0</v>
      </c>
      <c r="L78" s="2">
        <f>IF(Data!L78&gt;0,4-Data!L78,"")</f>
        <v>1</v>
      </c>
      <c r="M78" s="2">
        <f>IF(Data!M78&gt;0,Data!M78-4,"")</f>
        <v>0</v>
      </c>
      <c r="N78" s="2">
        <f>IF(Data!N78&gt;0,Data!N78-4,"")</f>
        <v>0</v>
      </c>
      <c r="O78" s="2">
        <f>IF(Data!O78&gt;0,Data!O78-4,"")</f>
        <v>-1</v>
      </c>
      <c r="P78" s="2">
        <f>IF(Data!P78&gt;0,Data!P78-4,"")</f>
        <v>-1</v>
      </c>
      <c r="Q78" s="2">
        <f>IF(Data!Q78&gt;0,4-Data!Q78,"")</f>
        <v>-1</v>
      </c>
      <c r="R78" s="2">
        <f>IF(Data!R78&gt;0,4-Data!R78,"")</f>
        <v>0</v>
      </c>
      <c r="S78" s="2">
        <f>IF(Data!S78&gt;0,4-Data!S78,"")</f>
        <v>0</v>
      </c>
      <c r="T78" s="2">
        <f>IF(Data!T78&gt;0,Data!T78-4,"")</f>
        <v>-1</v>
      </c>
      <c r="U78" s="2">
        <f>IF(Data!U78&gt;0,4-Data!U78,"")</f>
        <v>1</v>
      </c>
      <c r="V78" s="2">
        <f>IF(Data!V78&gt;0,Data!V78-4,"")</f>
        <v>0</v>
      </c>
      <c r="W78" s="2">
        <f>IF(Data!W78&gt;0,4-Data!W78,"")</f>
        <v>0</v>
      </c>
      <c r="X78" s="2">
        <f>IF(Data!X78&gt;0,4-Data!X78,"")</f>
        <v>0</v>
      </c>
      <c r="Y78" s="2">
        <f>IF(Data!Y78&gt;0,4-Data!Y78,"")</f>
        <v>1</v>
      </c>
      <c r="Z78" s="2">
        <f>IF(Data!Z78&gt;0,Data!Z78-4,"")</f>
        <v>0</v>
      </c>
      <c r="AC78" s="9">
        <f t="shared" si="6"/>
        <v>0.16666666666666666</v>
      </c>
      <c r="AD78" s="9">
        <f t="shared" si="7"/>
        <v>0.5</v>
      </c>
      <c r="AE78" s="9">
        <f t="shared" si="8"/>
        <v>0</v>
      </c>
      <c r="AF78" s="9">
        <f t="shared" si="9"/>
        <v>0</v>
      </c>
      <c r="AG78" s="9">
        <f t="shared" si="10"/>
        <v>-0.25</v>
      </c>
      <c r="AH78" s="9">
        <f t="shared" si="11"/>
        <v>0.25</v>
      </c>
    </row>
    <row r="79" spans="1:34" x14ac:dyDescent="0.25">
      <c r="A79" s="2">
        <f>IF(Data!A79&gt;0,Data!A79-4,"")</f>
        <v>3</v>
      </c>
      <c r="B79" s="2">
        <f>IF(Data!B79&gt;0,Data!B79-4,"")</f>
        <v>3</v>
      </c>
      <c r="C79" s="2">
        <f>IF(Data!C79&gt;0,4-Data!C79,"")</f>
        <v>-1</v>
      </c>
      <c r="D79" s="2">
        <f>IF(Data!D79&gt;0,4-Data!D79,"")</f>
        <v>3</v>
      </c>
      <c r="E79" s="2">
        <f>IF(Data!E79&gt;0,4-Data!E79,"")</f>
        <v>3</v>
      </c>
      <c r="F79" s="2">
        <f>IF(Data!F79&gt;0,Data!F79-4,"")</f>
        <v>1</v>
      </c>
      <c r="G79" s="2">
        <f>IF(Data!G79&gt;0,Data!G79-4,"")</f>
        <v>2</v>
      </c>
      <c r="H79" s="2">
        <f>IF(Data!H79&gt;0,Data!H79-4,"")</f>
        <v>0</v>
      </c>
      <c r="I79" s="2">
        <f>IF(Data!I79&gt;0,4-Data!I79,"")</f>
        <v>2</v>
      </c>
      <c r="J79" s="2">
        <f>IF(Data!J79&gt;0,4-Data!J79,"")</f>
        <v>2</v>
      </c>
      <c r="K79" s="2">
        <f>IF(Data!K79&gt;0,Data!K79-4,"")</f>
        <v>3</v>
      </c>
      <c r="L79" s="2">
        <f>IF(Data!L79&gt;0,4-Data!L79,"")</f>
        <v>3</v>
      </c>
      <c r="M79" s="2">
        <f>IF(Data!M79&gt;0,Data!M79-4,"")</f>
        <v>2</v>
      </c>
      <c r="N79" s="2">
        <f>IF(Data!N79&gt;0,Data!N79-4,"")</f>
        <v>3</v>
      </c>
      <c r="O79" s="2">
        <f>IF(Data!O79&gt;0,Data!O79-4,"")</f>
        <v>3</v>
      </c>
      <c r="P79" s="2">
        <f>IF(Data!P79&gt;0,Data!P79-4,"")</f>
        <v>3</v>
      </c>
      <c r="Q79" s="2">
        <f>IF(Data!Q79&gt;0,4-Data!Q79,"")</f>
        <v>1</v>
      </c>
      <c r="R79" s="2">
        <f>IF(Data!R79&gt;0,4-Data!R79,"")</f>
        <v>2</v>
      </c>
      <c r="S79" s="2">
        <f>IF(Data!S79&gt;0,4-Data!S79,"")</f>
        <v>2</v>
      </c>
      <c r="T79" s="2">
        <f>IF(Data!T79&gt;0,Data!T79-4,"")</f>
        <v>2</v>
      </c>
      <c r="U79" s="2">
        <f>IF(Data!U79&gt;0,4-Data!U79,"")</f>
        <v>2</v>
      </c>
      <c r="V79" s="2">
        <f>IF(Data!V79&gt;0,Data!V79-4,"")</f>
        <v>3</v>
      </c>
      <c r="W79" s="2">
        <f>IF(Data!W79&gt;0,4-Data!W79,"")</f>
        <v>3</v>
      </c>
      <c r="X79" s="2">
        <f>IF(Data!X79&gt;0,4-Data!X79,"")</f>
        <v>3</v>
      </c>
      <c r="Y79" s="2">
        <f>IF(Data!Y79&gt;0,4-Data!Y79,"")</f>
        <v>3</v>
      </c>
      <c r="Z79" s="2">
        <f>IF(Data!Z79&gt;0,Data!Z79-4,"")</f>
        <v>3</v>
      </c>
      <c r="AC79" s="9">
        <f t="shared" si="6"/>
        <v>3</v>
      </c>
      <c r="AD79" s="9">
        <f t="shared" si="7"/>
        <v>2.5</v>
      </c>
      <c r="AE79" s="9">
        <f t="shared" si="8"/>
        <v>2.5</v>
      </c>
      <c r="AF79" s="9">
        <f t="shared" si="9"/>
        <v>1.5</v>
      </c>
      <c r="AG79" s="9">
        <f t="shared" si="10"/>
        <v>2</v>
      </c>
      <c r="AH79" s="9">
        <f t="shared" si="11"/>
        <v>1.75</v>
      </c>
    </row>
    <row r="80" spans="1:34" x14ac:dyDescent="0.25">
      <c r="A80" s="2">
        <f>IF(Data!A80&gt;0,Data!A80-4,"")</f>
        <v>2</v>
      </c>
      <c r="B80" s="2">
        <f>IF(Data!B80&gt;0,Data!B80-4,"")</f>
        <v>1</v>
      </c>
      <c r="C80" s="2">
        <f>IF(Data!C80&gt;0,4-Data!C80,"")</f>
        <v>1</v>
      </c>
      <c r="D80" s="2">
        <f>IF(Data!D80&gt;0,4-Data!D80,"")</f>
        <v>0</v>
      </c>
      <c r="E80" s="2">
        <f>IF(Data!E80&gt;0,4-Data!E80,"")</f>
        <v>1</v>
      </c>
      <c r="F80" s="2">
        <f>IF(Data!F80&gt;0,Data!F80-4,"")</f>
        <v>2</v>
      </c>
      <c r="G80" s="2">
        <f>IF(Data!G80&gt;0,Data!G80-4,"")</f>
        <v>2</v>
      </c>
      <c r="H80" s="2">
        <f>IF(Data!H80&gt;0,Data!H80-4,"")</f>
        <v>2</v>
      </c>
      <c r="I80" s="2">
        <f>IF(Data!I80&gt;0,4-Data!I80,"")</f>
        <v>1</v>
      </c>
      <c r="J80" s="2">
        <f>IF(Data!J80&gt;0,4-Data!J80,"")</f>
        <v>1</v>
      </c>
      <c r="K80" s="2">
        <f>IF(Data!K80&gt;0,Data!K80-4,"")</f>
        <v>1</v>
      </c>
      <c r="L80" s="2">
        <f>IF(Data!L80&gt;0,4-Data!L80,"")</f>
        <v>1</v>
      </c>
      <c r="M80" s="2">
        <f>IF(Data!M80&gt;0,Data!M80-4,"")</f>
        <v>0</v>
      </c>
      <c r="N80" s="2">
        <f>IF(Data!N80&gt;0,Data!N80-4,"")</f>
        <v>0</v>
      </c>
      <c r="O80" s="2">
        <f>IF(Data!O80&gt;0,Data!O80-4,"")</f>
        <v>1</v>
      </c>
      <c r="P80" s="2">
        <f>IF(Data!P80&gt;0,Data!P80-4,"")</f>
        <v>1</v>
      </c>
      <c r="Q80" s="2">
        <f>IF(Data!Q80&gt;0,4-Data!Q80,"")</f>
        <v>1</v>
      </c>
      <c r="R80" s="2">
        <f>IF(Data!R80&gt;0,4-Data!R80,"")</f>
        <v>1</v>
      </c>
      <c r="S80" s="2">
        <f>IF(Data!S80&gt;0,4-Data!S80,"")</f>
        <v>1</v>
      </c>
      <c r="T80" s="2">
        <f>IF(Data!T80&gt;0,Data!T80-4,"")</f>
        <v>1</v>
      </c>
      <c r="U80" s="2">
        <f>IF(Data!U80&gt;0,4-Data!U80,"")</f>
        <v>0</v>
      </c>
      <c r="V80" s="2">
        <f>IF(Data!V80&gt;0,Data!V80-4,"")</f>
        <v>1</v>
      </c>
      <c r="W80" s="2">
        <f>IF(Data!W80&gt;0,4-Data!W80,"")</f>
        <v>0</v>
      </c>
      <c r="X80" s="2">
        <f>IF(Data!X80&gt;0,4-Data!X80,"")</f>
        <v>0</v>
      </c>
      <c r="Y80" s="2">
        <f>IF(Data!Y80&gt;0,4-Data!Y80,"")</f>
        <v>0</v>
      </c>
      <c r="Z80" s="2">
        <f>IF(Data!Z80&gt;0,Data!Z80-4,"")</f>
        <v>0</v>
      </c>
      <c r="AC80" s="9">
        <f t="shared" si="6"/>
        <v>0.66666666666666663</v>
      </c>
      <c r="AD80" s="9">
        <f t="shared" si="7"/>
        <v>0.25</v>
      </c>
      <c r="AE80" s="9">
        <f t="shared" si="8"/>
        <v>0.75</v>
      </c>
      <c r="AF80" s="9">
        <f t="shared" si="9"/>
        <v>1.25</v>
      </c>
      <c r="AG80" s="9">
        <f t="shared" si="10"/>
        <v>1.5</v>
      </c>
      <c r="AH80" s="9">
        <f t="shared" si="11"/>
        <v>0.75</v>
      </c>
    </row>
    <row r="81" spans="1:34" x14ac:dyDescent="0.25">
      <c r="A81" s="2">
        <f>IF(Data!A81&gt;0,Data!A81-4,"")</f>
        <v>0</v>
      </c>
      <c r="B81" s="2">
        <f>IF(Data!B81&gt;0,Data!B81-4,"")</f>
        <v>1</v>
      </c>
      <c r="C81" s="2">
        <f>IF(Data!C81&gt;0,4-Data!C81,"")</f>
        <v>1</v>
      </c>
      <c r="D81" s="2">
        <f>IF(Data!D81&gt;0,4-Data!D81,"")</f>
        <v>1</v>
      </c>
      <c r="E81" s="2">
        <f>IF(Data!E81&gt;0,4-Data!E81,"")</f>
        <v>2</v>
      </c>
      <c r="F81" s="2">
        <f>IF(Data!F81&gt;0,Data!F81-4,"")</f>
        <v>1</v>
      </c>
      <c r="G81" s="2">
        <f>IF(Data!G81&gt;0,Data!G81-4,"")</f>
        <v>1</v>
      </c>
      <c r="H81" s="2">
        <f>IF(Data!H81&gt;0,Data!H81-4,"")</f>
        <v>0</v>
      </c>
      <c r="I81" s="2">
        <f>IF(Data!I81&gt;0,4-Data!I81,"")</f>
        <v>-1</v>
      </c>
      <c r="J81" s="2">
        <f>IF(Data!J81&gt;0,4-Data!J81,"")</f>
        <v>0</v>
      </c>
      <c r="K81" s="2">
        <f>IF(Data!K81&gt;0,Data!K81-4,"")</f>
        <v>1</v>
      </c>
      <c r="L81" s="2">
        <f>IF(Data!L81&gt;0,4-Data!L81,"")</f>
        <v>2</v>
      </c>
      <c r="M81" s="2">
        <f>IF(Data!M81&gt;0,Data!M81-4,"")</f>
        <v>1</v>
      </c>
      <c r="N81" s="2">
        <f>IF(Data!N81&gt;0,Data!N81-4,"")</f>
        <v>0</v>
      </c>
      <c r="O81" s="2">
        <f>IF(Data!O81&gt;0,Data!O81-4,"")</f>
        <v>1</v>
      </c>
      <c r="P81" s="2">
        <f>IF(Data!P81&gt;0,Data!P81-4,"")</f>
        <v>0</v>
      </c>
      <c r="Q81" s="2">
        <f>IF(Data!Q81&gt;0,4-Data!Q81,"")</f>
        <v>2</v>
      </c>
      <c r="R81" s="2">
        <f>IF(Data!R81&gt;0,4-Data!R81,"")</f>
        <v>1</v>
      </c>
      <c r="S81" s="2">
        <f>IF(Data!S81&gt;0,4-Data!S81,"")</f>
        <v>2</v>
      </c>
      <c r="T81" s="2">
        <f>IF(Data!T81&gt;0,Data!T81-4,"")</f>
        <v>0</v>
      </c>
      <c r="U81" s="2">
        <f>IF(Data!U81&gt;0,4-Data!U81,"")</f>
        <v>2</v>
      </c>
      <c r="V81" s="2">
        <f>IF(Data!V81&gt;0,Data!V81-4,"")</f>
        <v>0</v>
      </c>
      <c r="W81" s="2">
        <f>IF(Data!W81&gt;0,4-Data!W81,"")</f>
        <v>1</v>
      </c>
      <c r="X81" s="2">
        <f>IF(Data!X81&gt;0,4-Data!X81,"")</f>
        <v>2</v>
      </c>
      <c r="Y81" s="2">
        <f>IF(Data!Y81&gt;0,4-Data!Y81,"")</f>
        <v>1</v>
      </c>
      <c r="Z81" s="2">
        <f>IF(Data!Z81&gt;0,Data!Z81-4,"")</f>
        <v>1</v>
      </c>
      <c r="AC81" s="9">
        <f t="shared" si="6"/>
        <v>0.83333333333333337</v>
      </c>
      <c r="AD81" s="9">
        <f t="shared" si="7"/>
        <v>1.25</v>
      </c>
      <c r="AE81" s="9">
        <f t="shared" si="8"/>
        <v>0</v>
      </c>
      <c r="AF81" s="9">
        <f t="shared" si="9"/>
        <v>1.25</v>
      </c>
      <c r="AG81" s="9">
        <f t="shared" si="10"/>
        <v>1.25</v>
      </c>
      <c r="AH81" s="9">
        <f t="shared" si="11"/>
        <v>0.75</v>
      </c>
    </row>
    <row r="82" spans="1:34" x14ac:dyDescent="0.25">
      <c r="A82" s="2">
        <f>IF(Data!A82&gt;0,Data!A82-4,"")</f>
        <v>0</v>
      </c>
      <c r="B82" s="2">
        <f>IF(Data!B82&gt;0,Data!B82-4,"")</f>
        <v>1</v>
      </c>
      <c r="C82" s="2">
        <f>IF(Data!C82&gt;0,4-Data!C82,"")</f>
        <v>-1</v>
      </c>
      <c r="D82" s="2">
        <f>IF(Data!D82&gt;0,4-Data!D82,"")</f>
        <v>1</v>
      </c>
      <c r="E82" s="2">
        <f>IF(Data!E82&gt;0,4-Data!E82,"")</f>
        <v>2</v>
      </c>
      <c r="F82" s="2">
        <f>IF(Data!F82&gt;0,Data!F82-4,"")</f>
        <v>-1</v>
      </c>
      <c r="G82" s="2">
        <f>IF(Data!G82&gt;0,Data!G82-4,"")</f>
        <v>2</v>
      </c>
      <c r="H82" s="2">
        <f>IF(Data!H82&gt;0,Data!H82-4,"")</f>
        <v>1</v>
      </c>
      <c r="I82" s="2">
        <f>IF(Data!I82&gt;0,4-Data!I82,"")</f>
        <v>1</v>
      </c>
      <c r="J82" s="2">
        <f>IF(Data!J82&gt;0,4-Data!J82,"")</f>
        <v>-2</v>
      </c>
      <c r="K82" s="2">
        <f>IF(Data!K82&gt;0,Data!K82-4,"")</f>
        <v>0</v>
      </c>
      <c r="L82" s="2">
        <f>IF(Data!L82&gt;0,4-Data!L82,"")</f>
        <v>2</v>
      </c>
      <c r="M82" s="2">
        <f>IF(Data!M82&gt;0,Data!M82-4,"")</f>
        <v>1</v>
      </c>
      <c r="N82" s="2">
        <f>IF(Data!N82&gt;0,Data!N82-4,"")</f>
        <v>0</v>
      </c>
      <c r="O82" s="2">
        <f>IF(Data!O82&gt;0,Data!O82-4,"")</f>
        <v>1</v>
      </c>
      <c r="P82" s="2">
        <f>IF(Data!P82&gt;0,Data!P82-4,"")</f>
        <v>1</v>
      </c>
      <c r="Q82" s="2">
        <f>IF(Data!Q82&gt;0,4-Data!Q82,"")</f>
        <v>-2</v>
      </c>
      <c r="R82" s="2">
        <f>IF(Data!R82&gt;0,4-Data!R82,"")</f>
        <v>2</v>
      </c>
      <c r="S82" s="2">
        <f>IF(Data!S82&gt;0,4-Data!S82,"")</f>
        <v>2</v>
      </c>
      <c r="T82" s="2">
        <f>IF(Data!T82&gt;0,Data!T82-4,"")</f>
        <v>2</v>
      </c>
      <c r="U82" s="2">
        <f>IF(Data!U82&gt;0,4-Data!U82,"")</f>
        <v>2</v>
      </c>
      <c r="V82" s="2">
        <f>IF(Data!V82&gt;0,Data!V82-4,"")</f>
        <v>0</v>
      </c>
      <c r="W82" s="2">
        <f>IF(Data!W82&gt;0,4-Data!W82,"")</f>
        <v>2</v>
      </c>
      <c r="X82" s="2">
        <f>IF(Data!X82&gt;0,4-Data!X82,"")</f>
        <v>0</v>
      </c>
      <c r="Y82" s="2">
        <f>IF(Data!Y82&gt;0,4-Data!Y82,"")</f>
        <v>0</v>
      </c>
      <c r="Z82" s="2">
        <f>IF(Data!Z82&gt;0,Data!Z82-4,"")</f>
        <v>0</v>
      </c>
      <c r="AC82" s="9">
        <f t="shared" si="6"/>
        <v>0.5</v>
      </c>
      <c r="AD82" s="9">
        <f t="shared" si="7"/>
        <v>1.25</v>
      </c>
      <c r="AE82" s="9">
        <f t="shared" si="8"/>
        <v>1.25</v>
      </c>
      <c r="AF82" s="9">
        <f t="shared" si="9"/>
        <v>0.25</v>
      </c>
      <c r="AG82" s="9">
        <f t="shared" si="10"/>
        <v>1.25</v>
      </c>
      <c r="AH82" s="9">
        <f t="shared" si="11"/>
        <v>-0.5</v>
      </c>
    </row>
    <row r="83" spans="1:34" x14ac:dyDescent="0.25">
      <c r="A83" s="2">
        <f>IF(Data!A83&gt;0,Data!A83-4,"")</f>
        <v>1</v>
      </c>
      <c r="B83" s="2">
        <f>IF(Data!B83&gt;0,Data!B83-4,"")</f>
        <v>1</v>
      </c>
      <c r="C83" s="2">
        <f>IF(Data!C83&gt;0,4-Data!C83,"")</f>
        <v>0</v>
      </c>
      <c r="D83" s="2">
        <f>IF(Data!D83&gt;0,4-Data!D83,"")</f>
        <v>2</v>
      </c>
      <c r="E83" s="2">
        <f>IF(Data!E83&gt;0,4-Data!E83,"")</f>
        <v>0</v>
      </c>
      <c r="F83" s="2">
        <f>IF(Data!F83&gt;0,Data!F83-4,"")</f>
        <v>1</v>
      </c>
      <c r="G83" s="2">
        <f>IF(Data!G83&gt;0,Data!G83-4,"")</f>
        <v>1</v>
      </c>
      <c r="H83" s="2">
        <f>IF(Data!H83&gt;0,Data!H83-4,"")</f>
        <v>0</v>
      </c>
      <c r="I83" s="2">
        <f>IF(Data!I83&gt;0,4-Data!I83,"")</f>
        <v>2</v>
      </c>
      <c r="J83" s="2">
        <f>IF(Data!J83&gt;0,4-Data!J83,"")</f>
        <v>1</v>
      </c>
      <c r="K83" s="2">
        <f>IF(Data!K83&gt;0,Data!K83-4,"")</f>
        <v>1</v>
      </c>
      <c r="L83" s="2">
        <f>IF(Data!L83&gt;0,4-Data!L83,"")</f>
        <v>1</v>
      </c>
      <c r="M83" s="2">
        <f>IF(Data!M83&gt;0,Data!M83-4,"")</f>
        <v>-1</v>
      </c>
      <c r="N83" s="2">
        <f>IF(Data!N83&gt;0,Data!N83-4,"")</f>
        <v>2</v>
      </c>
      <c r="O83" s="2">
        <f>IF(Data!O83&gt;0,Data!O83-4,"")</f>
        <v>0</v>
      </c>
      <c r="P83" s="2">
        <f>IF(Data!P83&gt;0,Data!P83-4,"")</f>
        <v>1</v>
      </c>
      <c r="Q83" s="2">
        <f>IF(Data!Q83&gt;0,4-Data!Q83,"")</f>
        <v>1</v>
      </c>
      <c r="R83" s="2">
        <f>IF(Data!R83&gt;0,4-Data!R83,"")</f>
        <v>1</v>
      </c>
      <c r="S83" s="2">
        <f>IF(Data!S83&gt;0,4-Data!S83,"")</f>
        <v>2</v>
      </c>
      <c r="T83" s="2">
        <f>IF(Data!T83&gt;0,Data!T83-4,"")</f>
        <v>1</v>
      </c>
      <c r="U83" s="2">
        <f>IF(Data!U83&gt;0,4-Data!U83,"")</f>
        <v>2</v>
      </c>
      <c r="V83" s="2">
        <f>IF(Data!V83&gt;0,Data!V83-4,"")</f>
        <v>1</v>
      </c>
      <c r="W83" s="2">
        <f>IF(Data!W83&gt;0,4-Data!W83,"")</f>
        <v>2</v>
      </c>
      <c r="X83" s="2">
        <f>IF(Data!X83&gt;0,4-Data!X83,"")</f>
        <v>1</v>
      </c>
      <c r="Y83" s="2">
        <f>IF(Data!Y83&gt;0,4-Data!Y83,"")</f>
        <v>1</v>
      </c>
      <c r="Z83" s="2">
        <f>IF(Data!Z83&gt;0,Data!Z83-4,"")</f>
        <v>1</v>
      </c>
      <c r="AC83" s="9">
        <f t="shared" si="6"/>
        <v>1.1666666666666667</v>
      </c>
      <c r="AD83" s="9">
        <f t="shared" si="7"/>
        <v>1</v>
      </c>
      <c r="AE83" s="9">
        <f t="shared" si="8"/>
        <v>1.5</v>
      </c>
      <c r="AF83" s="9">
        <f t="shared" si="9"/>
        <v>1</v>
      </c>
      <c r="AG83" s="9">
        <f t="shared" si="10"/>
        <v>0.75</v>
      </c>
      <c r="AH83" s="9">
        <f t="shared" si="11"/>
        <v>0.5</v>
      </c>
    </row>
    <row r="84" spans="1:34" x14ac:dyDescent="0.25">
      <c r="A84" s="2">
        <f>IF(Data!A84&gt;0,Data!A84-4,"")</f>
        <v>2</v>
      </c>
      <c r="B84" s="2">
        <f>IF(Data!B84&gt;0,Data!B84-4,"")</f>
        <v>0</v>
      </c>
      <c r="C84" s="2">
        <f>IF(Data!C84&gt;0,4-Data!C84,"")</f>
        <v>1</v>
      </c>
      <c r="D84" s="2">
        <f>IF(Data!D84&gt;0,4-Data!D84,"")</f>
        <v>1</v>
      </c>
      <c r="E84" s="2">
        <f>IF(Data!E84&gt;0,4-Data!E84,"")</f>
        <v>0</v>
      </c>
      <c r="F84" s="2">
        <f>IF(Data!F84&gt;0,Data!F84-4,"")</f>
        <v>0</v>
      </c>
      <c r="G84" s="2">
        <f>IF(Data!G84&gt;0,Data!G84-4,"")</f>
        <v>1</v>
      </c>
      <c r="H84" s="2">
        <f>IF(Data!H84&gt;0,Data!H84-4,"")</f>
        <v>1</v>
      </c>
      <c r="I84" s="2">
        <f>IF(Data!I84&gt;0,4-Data!I84,"")</f>
        <v>2</v>
      </c>
      <c r="J84" s="2">
        <f>IF(Data!J84&gt;0,4-Data!J84,"")</f>
        <v>2</v>
      </c>
      <c r="K84" s="2">
        <f>IF(Data!K84&gt;0,Data!K84-4,"")</f>
        <v>0</v>
      </c>
      <c r="L84" s="2">
        <f>IF(Data!L84&gt;0,4-Data!L84,"")</f>
        <v>2</v>
      </c>
      <c r="M84" s="2">
        <f>IF(Data!M84&gt;0,Data!M84-4,"")</f>
        <v>1</v>
      </c>
      <c r="N84" s="2">
        <f>IF(Data!N84&gt;0,Data!N84-4,"")</f>
        <v>2</v>
      </c>
      <c r="O84" s="2">
        <f>IF(Data!O84&gt;0,Data!O84-4,"")</f>
        <v>1</v>
      </c>
      <c r="P84" s="2">
        <f>IF(Data!P84&gt;0,Data!P84-4,"")</f>
        <v>1</v>
      </c>
      <c r="Q84" s="2">
        <f>IF(Data!Q84&gt;0,4-Data!Q84,"")</f>
        <v>1</v>
      </c>
      <c r="R84" s="2">
        <f>IF(Data!R84&gt;0,4-Data!R84,"")</f>
        <v>2</v>
      </c>
      <c r="S84" s="2">
        <f>IF(Data!S84&gt;0,4-Data!S84,"")</f>
        <v>1</v>
      </c>
      <c r="T84" s="2">
        <f>IF(Data!T84&gt;0,Data!T84-4,"")</f>
        <v>1</v>
      </c>
      <c r="U84" s="2">
        <f>IF(Data!U84&gt;0,4-Data!U84,"")</f>
        <v>1</v>
      </c>
      <c r="V84" s="2">
        <f>IF(Data!V84&gt;0,Data!V84-4,"")</f>
        <v>1</v>
      </c>
      <c r="W84" s="2">
        <f>IF(Data!W84&gt;0,4-Data!W84,"")</f>
        <v>2</v>
      </c>
      <c r="X84" s="2">
        <f>IF(Data!X84&gt;0,4-Data!X84,"")</f>
        <v>2</v>
      </c>
      <c r="Y84" s="2">
        <f>IF(Data!Y84&gt;0,4-Data!Y84,"")</f>
        <v>0</v>
      </c>
      <c r="Z84" s="2">
        <f>IF(Data!Z84&gt;0,Data!Z84-4,"")</f>
        <v>-1</v>
      </c>
      <c r="AC84" s="9">
        <f t="shared" si="6"/>
        <v>1.5</v>
      </c>
      <c r="AD84" s="9">
        <f t="shared" si="7"/>
        <v>0.75</v>
      </c>
      <c r="AE84" s="9">
        <f t="shared" si="8"/>
        <v>1.5</v>
      </c>
      <c r="AF84" s="9">
        <f t="shared" si="9"/>
        <v>0.75</v>
      </c>
      <c r="AG84" s="9">
        <f t="shared" si="10"/>
        <v>0.75</v>
      </c>
      <c r="AH84" s="9">
        <f t="shared" si="11"/>
        <v>0.75</v>
      </c>
    </row>
    <row r="85" spans="1:34" x14ac:dyDescent="0.25">
      <c r="A85" s="2">
        <f>IF(Data!A85&gt;0,Data!A85-4,"")</f>
        <v>1</v>
      </c>
      <c r="B85" s="2">
        <f>IF(Data!B85&gt;0,Data!B85-4,"")</f>
        <v>0</v>
      </c>
      <c r="C85" s="2">
        <f>IF(Data!C85&gt;0,4-Data!C85,"")</f>
        <v>0</v>
      </c>
      <c r="D85" s="2">
        <f>IF(Data!D85&gt;0,4-Data!D85,"")</f>
        <v>1</v>
      </c>
      <c r="E85" s="2">
        <f>IF(Data!E85&gt;0,4-Data!E85,"")</f>
        <v>1</v>
      </c>
      <c r="F85" s="2">
        <f>IF(Data!F85&gt;0,Data!F85-4,"")</f>
        <v>-1</v>
      </c>
      <c r="G85" s="2">
        <f>IF(Data!G85&gt;0,Data!G85-4,"")</f>
        <v>1</v>
      </c>
      <c r="H85" s="2">
        <f>IF(Data!H85&gt;0,Data!H85-4,"")</f>
        <v>1</v>
      </c>
      <c r="I85" s="2">
        <f>IF(Data!I85&gt;0,4-Data!I85,"")</f>
        <v>2</v>
      </c>
      <c r="J85" s="2">
        <f>IF(Data!J85&gt;0,4-Data!J85,"")</f>
        <v>1</v>
      </c>
      <c r="K85" s="2">
        <f>IF(Data!K85&gt;0,Data!K85-4,"")</f>
        <v>2</v>
      </c>
      <c r="L85" s="2">
        <f>IF(Data!L85&gt;0,4-Data!L85,"")</f>
        <v>2</v>
      </c>
      <c r="M85" s="2">
        <f>IF(Data!M85&gt;0,Data!M85-4,"")</f>
        <v>2</v>
      </c>
      <c r="N85" s="2">
        <f>IF(Data!N85&gt;0,Data!N85-4,"")</f>
        <v>2</v>
      </c>
      <c r="O85" s="2">
        <f>IF(Data!O85&gt;0,Data!O85-4,"")</f>
        <v>0</v>
      </c>
      <c r="P85" s="2">
        <f>IF(Data!P85&gt;0,Data!P85-4,"")</f>
        <v>1</v>
      </c>
      <c r="Q85" s="2">
        <f>IF(Data!Q85&gt;0,4-Data!Q85,"")</f>
        <v>2</v>
      </c>
      <c r="R85" s="2">
        <f>IF(Data!R85&gt;0,4-Data!R85,"")</f>
        <v>2</v>
      </c>
      <c r="S85" s="2">
        <f>IF(Data!S85&gt;0,4-Data!S85,"")</f>
        <v>2</v>
      </c>
      <c r="T85" s="2">
        <f>IF(Data!T85&gt;0,Data!T85-4,"")</f>
        <v>2</v>
      </c>
      <c r="U85" s="2">
        <f>IF(Data!U85&gt;0,4-Data!U85,"")</f>
        <v>2</v>
      </c>
      <c r="V85" s="2">
        <f>IF(Data!V85&gt;0,Data!V85-4,"")</f>
        <v>0</v>
      </c>
      <c r="W85" s="2">
        <f>IF(Data!W85&gt;0,4-Data!W85,"")</f>
        <v>-1</v>
      </c>
      <c r="X85" s="2">
        <f>IF(Data!X85&gt;0,4-Data!X85,"")</f>
        <v>0</v>
      </c>
      <c r="Y85" s="2">
        <f>IF(Data!Y85&gt;0,4-Data!Y85,"")</f>
        <v>0</v>
      </c>
      <c r="Z85" s="2">
        <f>IF(Data!Z85&gt;0,Data!Z85-4,"")</f>
        <v>0</v>
      </c>
      <c r="AC85" s="9">
        <f t="shared" si="6"/>
        <v>1</v>
      </c>
      <c r="AD85" s="9">
        <f t="shared" si="7"/>
        <v>1.25</v>
      </c>
      <c r="AE85" s="9">
        <f t="shared" si="8"/>
        <v>0.75</v>
      </c>
      <c r="AF85" s="9">
        <f t="shared" si="9"/>
        <v>1.75</v>
      </c>
      <c r="AG85" s="9">
        <f t="shared" si="10"/>
        <v>0.75</v>
      </c>
      <c r="AH85" s="9">
        <f t="shared" si="11"/>
        <v>0.25</v>
      </c>
    </row>
    <row r="86" spans="1:34" x14ac:dyDescent="0.25">
      <c r="A86" s="2">
        <f>IF(Data!A86&gt;0,Data!A86-4,"")</f>
        <v>1</v>
      </c>
      <c r="B86" s="2">
        <f>IF(Data!B86&gt;0,Data!B86-4,"")</f>
        <v>1</v>
      </c>
      <c r="C86" s="2">
        <f>IF(Data!C86&gt;0,4-Data!C86,"")</f>
        <v>-1</v>
      </c>
      <c r="D86" s="2">
        <f>IF(Data!D86&gt;0,4-Data!D86,"")</f>
        <v>-2</v>
      </c>
      <c r="E86" s="2">
        <f>IF(Data!E86&gt;0,4-Data!E86,"")</f>
        <v>-1</v>
      </c>
      <c r="F86" s="2">
        <f>IF(Data!F86&gt;0,Data!F86-4,"")</f>
        <v>-1</v>
      </c>
      <c r="G86" s="2">
        <f>IF(Data!G86&gt;0,Data!G86-4,"")</f>
        <v>1</v>
      </c>
      <c r="H86" s="2">
        <f>IF(Data!H86&gt;0,Data!H86-4,"")</f>
        <v>1</v>
      </c>
      <c r="I86" s="2">
        <f>IF(Data!I86&gt;0,4-Data!I86,"")</f>
        <v>1</v>
      </c>
      <c r="J86" s="2">
        <f>IF(Data!J86&gt;0,4-Data!J86,"")</f>
        <v>0</v>
      </c>
      <c r="K86" s="2">
        <f>IF(Data!K86&gt;0,Data!K86-4,"")</f>
        <v>-1</v>
      </c>
      <c r="L86" s="2">
        <f>IF(Data!L86&gt;0,4-Data!L86,"")</f>
        <v>2</v>
      </c>
      <c r="M86" s="2">
        <f>IF(Data!M86&gt;0,Data!M86-4,"")</f>
        <v>2</v>
      </c>
      <c r="N86" s="2">
        <f>IF(Data!N86&gt;0,Data!N86-4,"")</f>
        <v>1</v>
      </c>
      <c r="O86" s="2">
        <f>IF(Data!O86&gt;0,Data!O86-4,"")</f>
        <v>1</v>
      </c>
      <c r="P86" s="2">
        <f>IF(Data!P86&gt;0,Data!P86-4,"")</f>
        <v>2</v>
      </c>
      <c r="Q86" s="2">
        <f>IF(Data!Q86&gt;0,4-Data!Q86,"")</f>
        <v>1</v>
      </c>
      <c r="R86" s="2">
        <f>IF(Data!R86&gt;0,4-Data!R86,"")</f>
        <v>-1</v>
      </c>
      <c r="S86" s="2">
        <f>IF(Data!S86&gt;0,4-Data!S86,"")</f>
        <v>0</v>
      </c>
      <c r="T86" s="2">
        <f>IF(Data!T86&gt;0,Data!T86-4,"")</f>
        <v>1</v>
      </c>
      <c r="U86" s="2">
        <f>IF(Data!U86&gt;0,4-Data!U86,"")</f>
        <v>1</v>
      </c>
      <c r="V86" s="2">
        <f>IF(Data!V86&gt;0,Data!V86-4,"")</f>
        <v>1</v>
      </c>
      <c r="W86" s="2">
        <f>IF(Data!W86&gt;0,4-Data!W86,"")</f>
        <v>-2</v>
      </c>
      <c r="X86" s="2">
        <f>IF(Data!X86&gt;0,4-Data!X86,"")</f>
        <v>-1</v>
      </c>
      <c r="Y86" s="2">
        <f>IF(Data!Y86&gt;0,4-Data!Y86,"")</f>
        <v>1</v>
      </c>
      <c r="Z86" s="2">
        <f>IF(Data!Z86&gt;0,Data!Z86-4,"")</f>
        <v>1</v>
      </c>
      <c r="AC86" s="9">
        <f t="shared" si="6"/>
        <v>1</v>
      </c>
      <c r="AD86" s="9">
        <f t="shared" si="7"/>
        <v>0.5</v>
      </c>
      <c r="AE86" s="9">
        <f t="shared" si="8"/>
        <v>0.25</v>
      </c>
      <c r="AF86" s="9">
        <f t="shared" si="9"/>
        <v>0.25</v>
      </c>
      <c r="AG86" s="9">
        <f t="shared" si="10"/>
        <v>-0.5</v>
      </c>
      <c r="AH86" s="9">
        <f t="shared" si="11"/>
        <v>0.25</v>
      </c>
    </row>
    <row r="87" spans="1:34" x14ac:dyDescent="0.25">
      <c r="A87" s="2">
        <f>IF(Data!A87&gt;0,Data!A87-4,"")</f>
        <v>2</v>
      </c>
      <c r="B87" s="2">
        <f>IF(Data!B87&gt;0,Data!B87-4,"")</f>
        <v>1</v>
      </c>
      <c r="C87" s="2">
        <f>IF(Data!C87&gt;0,4-Data!C87,"")</f>
        <v>0</v>
      </c>
      <c r="D87" s="2">
        <f>IF(Data!D87&gt;0,4-Data!D87,"")</f>
        <v>-2</v>
      </c>
      <c r="E87" s="2">
        <f>IF(Data!E87&gt;0,4-Data!E87,"")</f>
        <v>-1</v>
      </c>
      <c r="F87" s="2">
        <f>IF(Data!F87&gt;0,Data!F87-4,"")</f>
        <v>0</v>
      </c>
      <c r="G87" s="2">
        <f>IF(Data!G87&gt;0,Data!G87-4,"")</f>
        <v>1</v>
      </c>
      <c r="H87" s="2">
        <f>IF(Data!H87&gt;0,Data!H87-4,"")</f>
        <v>1</v>
      </c>
      <c r="I87" s="2">
        <f>IF(Data!I87&gt;0,4-Data!I87,"")</f>
        <v>0</v>
      </c>
      <c r="J87" s="2">
        <f>IF(Data!J87&gt;0,4-Data!J87,"")</f>
        <v>0</v>
      </c>
      <c r="K87" s="2">
        <f>IF(Data!K87&gt;0,Data!K87-4,"")</f>
        <v>-1</v>
      </c>
      <c r="L87" s="2">
        <f>IF(Data!L87&gt;0,4-Data!L87,"")</f>
        <v>2</v>
      </c>
      <c r="M87" s="2">
        <f>IF(Data!M87&gt;0,Data!M87-4,"")</f>
        <v>2</v>
      </c>
      <c r="N87" s="2">
        <f>IF(Data!N87&gt;0,Data!N87-4,"")</f>
        <v>1</v>
      </c>
      <c r="O87" s="2">
        <f>IF(Data!O87&gt;0,Data!O87-4,"")</f>
        <v>1</v>
      </c>
      <c r="P87" s="2">
        <f>IF(Data!P87&gt;0,Data!P87-4,"")</f>
        <v>2</v>
      </c>
      <c r="Q87" s="2">
        <f>IF(Data!Q87&gt;0,4-Data!Q87,"")</f>
        <v>0</v>
      </c>
      <c r="R87" s="2">
        <f>IF(Data!R87&gt;0,4-Data!R87,"")</f>
        <v>-1</v>
      </c>
      <c r="S87" s="2">
        <f>IF(Data!S87&gt;0,4-Data!S87,"")</f>
        <v>1</v>
      </c>
      <c r="T87" s="2">
        <f>IF(Data!T87&gt;0,Data!T87-4,"")</f>
        <v>1</v>
      </c>
      <c r="U87" s="2">
        <f>IF(Data!U87&gt;0,4-Data!U87,"")</f>
        <v>1</v>
      </c>
      <c r="V87" s="2">
        <f>IF(Data!V87&gt;0,Data!V87-4,"")</f>
        <v>1</v>
      </c>
      <c r="W87" s="2">
        <f>IF(Data!W87&gt;0,4-Data!W87,"")</f>
        <v>-2</v>
      </c>
      <c r="X87" s="2">
        <f>IF(Data!X87&gt;0,4-Data!X87,"")</f>
        <v>-1</v>
      </c>
      <c r="Y87" s="2">
        <f>IF(Data!Y87&gt;0,4-Data!Y87,"")</f>
        <v>1</v>
      </c>
      <c r="Z87" s="2">
        <f>IF(Data!Z87&gt;0,Data!Z87-4,"")</f>
        <v>1</v>
      </c>
      <c r="AC87" s="9">
        <f t="shared" si="6"/>
        <v>1.1666666666666667</v>
      </c>
      <c r="AD87" s="9">
        <f t="shared" si="7"/>
        <v>0.5</v>
      </c>
      <c r="AE87" s="9">
        <f t="shared" si="8"/>
        <v>0</v>
      </c>
      <c r="AF87" s="9">
        <f t="shared" si="9"/>
        <v>0.25</v>
      </c>
      <c r="AG87" s="9">
        <f t="shared" si="10"/>
        <v>-0.25</v>
      </c>
      <c r="AH87" s="9">
        <f t="shared" si="11"/>
        <v>0.5</v>
      </c>
    </row>
    <row r="88" spans="1:34" x14ac:dyDescent="0.25">
      <c r="A88" s="2">
        <f>IF(Data!A88&gt;0,Data!A88-4,"")</f>
        <v>1</v>
      </c>
      <c r="B88" s="2">
        <f>IF(Data!B88&gt;0,Data!B88-4,"")</f>
        <v>0</v>
      </c>
      <c r="C88" s="2">
        <f>IF(Data!C88&gt;0,4-Data!C88,"")</f>
        <v>0</v>
      </c>
      <c r="D88" s="2">
        <f>IF(Data!D88&gt;0,4-Data!D88,"")</f>
        <v>-1</v>
      </c>
      <c r="E88" s="2">
        <f>IF(Data!E88&gt;0,4-Data!E88,"")</f>
        <v>-1</v>
      </c>
      <c r="F88" s="2">
        <f>IF(Data!F88&gt;0,Data!F88-4,"")</f>
        <v>0</v>
      </c>
      <c r="G88" s="2">
        <f>IF(Data!G88&gt;0,Data!G88-4,"")</f>
        <v>0</v>
      </c>
      <c r="H88" s="2">
        <f>IF(Data!H88&gt;0,Data!H88-4,"")</f>
        <v>1</v>
      </c>
      <c r="I88" s="2">
        <f>IF(Data!I88&gt;0,4-Data!I88,"")</f>
        <v>0</v>
      </c>
      <c r="J88" s="2">
        <f>IF(Data!J88&gt;0,4-Data!J88,"")</f>
        <v>-1</v>
      </c>
      <c r="K88" s="2">
        <f>IF(Data!K88&gt;0,Data!K88-4,"")</f>
        <v>0</v>
      </c>
      <c r="L88" s="2">
        <f>IF(Data!L88&gt;0,4-Data!L88,"")</f>
        <v>0</v>
      </c>
      <c r="M88" s="2">
        <f>IF(Data!M88&gt;0,Data!M88-4,"")</f>
        <v>2</v>
      </c>
      <c r="N88" s="2">
        <f>IF(Data!N88&gt;0,Data!N88-4,"")</f>
        <v>0</v>
      </c>
      <c r="O88" s="2">
        <f>IF(Data!O88&gt;0,Data!O88-4,"")</f>
        <v>0</v>
      </c>
      <c r="P88" s="2">
        <f>IF(Data!P88&gt;0,Data!P88-4,"")</f>
        <v>2</v>
      </c>
      <c r="Q88" s="2">
        <f>IF(Data!Q88&gt;0,4-Data!Q88,"")</f>
        <v>0</v>
      </c>
      <c r="R88" s="2">
        <f>IF(Data!R88&gt;0,4-Data!R88,"")</f>
        <v>0</v>
      </c>
      <c r="S88" s="2">
        <f>IF(Data!S88&gt;0,4-Data!S88,"")</f>
        <v>1</v>
      </c>
      <c r="T88" s="2">
        <f>IF(Data!T88&gt;0,Data!T88-4,"")</f>
        <v>0</v>
      </c>
      <c r="U88" s="2">
        <f>IF(Data!U88&gt;0,4-Data!U88,"")</f>
        <v>1</v>
      </c>
      <c r="V88" s="2">
        <f>IF(Data!V88&gt;0,Data!V88-4,"")</f>
        <v>0</v>
      </c>
      <c r="W88" s="2">
        <f>IF(Data!W88&gt;0,4-Data!W88,"")</f>
        <v>0</v>
      </c>
      <c r="X88" s="2">
        <f>IF(Data!X88&gt;0,4-Data!X88,"")</f>
        <v>2</v>
      </c>
      <c r="Y88" s="2">
        <f>IF(Data!Y88&gt;0,4-Data!Y88,"")</f>
        <v>2</v>
      </c>
      <c r="Z88" s="2">
        <f>IF(Data!Z88&gt;0,Data!Z88-4,"")</f>
        <v>0</v>
      </c>
      <c r="AC88" s="9">
        <f t="shared" si="6"/>
        <v>1.1666666666666667</v>
      </c>
      <c r="AD88" s="9">
        <f t="shared" si="7"/>
        <v>0.5</v>
      </c>
      <c r="AE88" s="9">
        <f t="shared" si="8"/>
        <v>0</v>
      </c>
      <c r="AF88" s="9">
        <f t="shared" si="9"/>
        <v>0.5</v>
      </c>
      <c r="AG88" s="9">
        <f t="shared" si="10"/>
        <v>-0.25</v>
      </c>
      <c r="AH88" s="9">
        <f t="shared" si="11"/>
        <v>-0.25</v>
      </c>
    </row>
    <row r="89" spans="1:34" x14ac:dyDescent="0.25">
      <c r="A89" s="2">
        <f>IF(Data!A89&gt;0,Data!A89-4,"")</f>
        <v>2</v>
      </c>
      <c r="B89" s="2">
        <f>IF(Data!B89&gt;0,Data!B89-4,"")</f>
        <v>1</v>
      </c>
      <c r="C89" s="2">
        <f>IF(Data!C89&gt;0,4-Data!C89,"")</f>
        <v>-1</v>
      </c>
      <c r="D89" s="2">
        <f>IF(Data!D89&gt;0,4-Data!D89,"")</f>
        <v>-2</v>
      </c>
      <c r="E89" s="2">
        <f>IF(Data!E89&gt;0,4-Data!E89,"")</f>
        <v>-1</v>
      </c>
      <c r="F89" s="2">
        <f>IF(Data!F89&gt;0,Data!F89-4,"")</f>
        <v>0</v>
      </c>
      <c r="G89" s="2">
        <f>IF(Data!G89&gt;0,Data!G89-4,"")</f>
        <v>1</v>
      </c>
      <c r="H89" s="2">
        <f>IF(Data!H89&gt;0,Data!H89-4,"")</f>
        <v>1</v>
      </c>
      <c r="I89" s="2">
        <f>IF(Data!I89&gt;0,4-Data!I89,"")</f>
        <v>0</v>
      </c>
      <c r="J89" s="2">
        <f>IF(Data!J89&gt;0,4-Data!J89,"")</f>
        <v>0</v>
      </c>
      <c r="K89" s="2">
        <f>IF(Data!K89&gt;0,Data!K89-4,"")</f>
        <v>-1</v>
      </c>
      <c r="L89" s="2">
        <f>IF(Data!L89&gt;0,4-Data!L89,"")</f>
        <v>2</v>
      </c>
      <c r="M89" s="2">
        <f>IF(Data!M89&gt;0,Data!M89-4,"")</f>
        <v>2</v>
      </c>
      <c r="N89" s="2">
        <f>IF(Data!N89&gt;0,Data!N89-4,"")</f>
        <v>1</v>
      </c>
      <c r="O89" s="2">
        <f>IF(Data!O89&gt;0,Data!O89-4,"")</f>
        <v>1</v>
      </c>
      <c r="P89" s="2">
        <f>IF(Data!P89&gt;0,Data!P89-4,"")</f>
        <v>2</v>
      </c>
      <c r="Q89" s="2">
        <f>IF(Data!Q89&gt;0,4-Data!Q89,"")</f>
        <v>0</v>
      </c>
      <c r="R89" s="2">
        <f>IF(Data!R89&gt;0,4-Data!R89,"")</f>
        <v>-1</v>
      </c>
      <c r="S89" s="2">
        <f>IF(Data!S89&gt;0,4-Data!S89,"")</f>
        <v>0</v>
      </c>
      <c r="T89" s="2">
        <f>IF(Data!T89&gt;0,Data!T89-4,"")</f>
        <v>1</v>
      </c>
      <c r="U89" s="2">
        <f>IF(Data!U89&gt;0,4-Data!U89,"")</f>
        <v>1</v>
      </c>
      <c r="V89" s="2">
        <f>IF(Data!V89&gt;0,Data!V89-4,"")</f>
        <v>1</v>
      </c>
      <c r="W89" s="2">
        <f>IF(Data!W89&gt;0,4-Data!W89,"")</f>
        <v>-2</v>
      </c>
      <c r="X89" s="2">
        <f>IF(Data!X89&gt;0,4-Data!X89,"")</f>
        <v>-1</v>
      </c>
      <c r="Y89" s="2">
        <f>IF(Data!Y89&gt;0,4-Data!Y89,"")</f>
        <v>1</v>
      </c>
      <c r="Z89" s="2">
        <f>IF(Data!Z89&gt;0,Data!Z89-4,"")</f>
        <v>1</v>
      </c>
      <c r="AC89" s="9">
        <f t="shared" si="6"/>
        <v>1.1666666666666667</v>
      </c>
      <c r="AD89" s="9">
        <f t="shared" si="7"/>
        <v>0.5</v>
      </c>
      <c r="AE89" s="9">
        <f t="shared" si="8"/>
        <v>0</v>
      </c>
      <c r="AF89" s="9">
        <f t="shared" si="9"/>
        <v>0</v>
      </c>
      <c r="AG89" s="9">
        <f t="shared" si="10"/>
        <v>-0.25</v>
      </c>
      <c r="AH89" s="9">
        <f t="shared" si="11"/>
        <v>0.25</v>
      </c>
    </row>
    <row r="90" spans="1:34" x14ac:dyDescent="0.25">
      <c r="A90" s="2">
        <f>IF(Data!A90&gt;0,Data!A90-4,"")</f>
        <v>1</v>
      </c>
      <c r="B90" s="2">
        <f>IF(Data!B90&gt;0,Data!B90-4,"")</f>
        <v>2</v>
      </c>
      <c r="C90" s="2">
        <f>IF(Data!C90&gt;0,4-Data!C90,"")</f>
        <v>1</v>
      </c>
      <c r="D90" s="2">
        <f>IF(Data!D90&gt;0,4-Data!D90,"")</f>
        <v>2</v>
      </c>
      <c r="E90" s="2">
        <f>IF(Data!E90&gt;0,4-Data!E90,"")</f>
        <v>0</v>
      </c>
      <c r="F90" s="2">
        <f>IF(Data!F90&gt;0,Data!F90-4,"")</f>
        <v>0</v>
      </c>
      <c r="G90" s="2">
        <f>IF(Data!G90&gt;0,Data!G90-4,"")</f>
        <v>2</v>
      </c>
      <c r="H90" s="2">
        <f>IF(Data!H90&gt;0,Data!H90-4,"")</f>
        <v>2</v>
      </c>
      <c r="I90" s="2">
        <f>IF(Data!I90&gt;0,4-Data!I90,"")</f>
        <v>1</v>
      </c>
      <c r="J90" s="2">
        <f>IF(Data!J90&gt;0,4-Data!J90,"")</f>
        <v>1</v>
      </c>
      <c r="K90" s="2">
        <f>IF(Data!K90&gt;0,Data!K90-4,"")</f>
        <v>0</v>
      </c>
      <c r="L90" s="2">
        <f>IF(Data!L90&gt;0,4-Data!L90,"")</f>
        <v>2</v>
      </c>
      <c r="M90" s="2">
        <f>IF(Data!M90&gt;0,Data!M90-4,"")</f>
        <v>2</v>
      </c>
      <c r="N90" s="2">
        <f>IF(Data!N90&gt;0,Data!N90-4,"")</f>
        <v>1</v>
      </c>
      <c r="O90" s="2">
        <f>IF(Data!O90&gt;0,Data!O90-4,"")</f>
        <v>0</v>
      </c>
      <c r="P90" s="2">
        <f>IF(Data!P90&gt;0,Data!P90-4,"")</f>
        <v>0</v>
      </c>
      <c r="Q90" s="2">
        <f>IF(Data!Q90&gt;0,4-Data!Q90,"")</f>
        <v>0</v>
      </c>
      <c r="R90" s="2">
        <f>IF(Data!R90&gt;0,4-Data!R90,"")</f>
        <v>1</v>
      </c>
      <c r="S90" s="2">
        <f>IF(Data!S90&gt;0,4-Data!S90,"")</f>
        <v>2</v>
      </c>
      <c r="T90" s="2">
        <f>IF(Data!T90&gt;0,Data!T90-4,"")</f>
        <v>1</v>
      </c>
      <c r="U90" s="2">
        <f>IF(Data!U90&gt;0,4-Data!U90,"")</f>
        <v>2</v>
      </c>
      <c r="V90" s="2">
        <f>IF(Data!V90&gt;0,Data!V90-4,"")</f>
        <v>2</v>
      </c>
      <c r="W90" s="2">
        <f>IF(Data!W90&gt;0,4-Data!W90,"")</f>
        <v>2</v>
      </c>
      <c r="X90" s="2">
        <f>IF(Data!X90&gt;0,4-Data!X90,"")</f>
        <v>0</v>
      </c>
      <c r="Y90" s="2">
        <f>IF(Data!Y90&gt;0,4-Data!Y90,"")</f>
        <v>1</v>
      </c>
      <c r="Z90" s="2">
        <f>IF(Data!Z90&gt;0,Data!Z90-4,"")</f>
        <v>0</v>
      </c>
      <c r="AC90" s="9">
        <f t="shared" si="6"/>
        <v>0.83333333333333337</v>
      </c>
      <c r="AD90" s="9">
        <f t="shared" si="7"/>
        <v>2</v>
      </c>
      <c r="AE90" s="9">
        <f t="shared" si="8"/>
        <v>1.5</v>
      </c>
      <c r="AF90" s="9">
        <f t="shared" si="9"/>
        <v>1</v>
      </c>
      <c r="AG90" s="9">
        <f t="shared" si="10"/>
        <v>0.75</v>
      </c>
      <c r="AH90" s="9">
        <f t="shared" si="11"/>
        <v>0.5</v>
      </c>
    </row>
    <row r="91" spans="1:34" x14ac:dyDescent="0.25">
      <c r="A91" s="2">
        <f>IF(Data!A91&gt;0,Data!A91-4,"")</f>
        <v>0</v>
      </c>
      <c r="B91" s="2">
        <f>IF(Data!B91&gt;0,Data!B91-4,"")</f>
        <v>1</v>
      </c>
      <c r="C91" s="2">
        <f>IF(Data!C91&gt;0,4-Data!C91,"")</f>
        <v>-1</v>
      </c>
      <c r="D91" s="2">
        <f>IF(Data!D91&gt;0,4-Data!D91,"")</f>
        <v>2</v>
      </c>
      <c r="E91" s="2">
        <f>IF(Data!E91&gt;0,4-Data!E91,"")</f>
        <v>2</v>
      </c>
      <c r="F91" s="2">
        <f>IF(Data!F91&gt;0,Data!F91-4,"")</f>
        <v>-1</v>
      </c>
      <c r="G91" s="2">
        <f>IF(Data!G91&gt;0,Data!G91-4,"")</f>
        <v>-1</v>
      </c>
      <c r="H91" s="2">
        <f>IF(Data!H91&gt;0,Data!H91-4,"")</f>
        <v>1</v>
      </c>
      <c r="I91" s="2">
        <f>IF(Data!I91&gt;0,4-Data!I91,"")</f>
        <v>1</v>
      </c>
      <c r="J91" s="2">
        <f>IF(Data!J91&gt;0,4-Data!J91,"")</f>
        <v>-1</v>
      </c>
      <c r="K91" s="2">
        <f>IF(Data!K91&gt;0,Data!K91-4,"")</f>
        <v>2</v>
      </c>
      <c r="L91" s="2">
        <f>IF(Data!L91&gt;0,4-Data!L91,"")</f>
        <v>1</v>
      </c>
      <c r="M91" s="2">
        <f>IF(Data!M91&gt;0,Data!M91-4,"")</f>
        <v>0</v>
      </c>
      <c r="N91" s="2">
        <f>IF(Data!N91&gt;0,Data!N91-4,"")</f>
        <v>-1</v>
      </c>
      <c r="O91" s="2">
        <f>IF(Data!O91&gt;0,Data!O91-4,"")</f>
        <v>0</v>
      </c>
      <c r="P91" s="2">
        <f>IF(Data!P91&gt;0,Data!P91-4,"")</f>
        <v>2</v>
      </c>
      <c r="Q91" s="2">
        <f>IF(Data!Q91&gt;0,4-Data!Q91,"")</f>
        <v>0</v>
      </c>
      <c r="R91" s="2">
        <f>IF(Data!R91&gt;0,4-Data!R91,"")</f>
        <v>0</v>
      </c>
      <c r="S91" s="2">
        <f>IF(Data!S91&gt;0,4-Data!S91,"")</f>
        <v>-1</v>
      </c>
      <c r="T91" s="2">
        <f>IF(Data!T91&gt;0,Data!T91-4,"")</f>
        <v>2</v>
      </c>
      <c r="U91" s="2">
        <f>IF(Data!U91&gt;0,4-Data!U91,"")</f>
        <v>0</v>
      </c>
      <c r="V91" s="2">
        <f>IF(Data!V91&gt;0,Data!V91-4,"")</f>
        <v>2</v>
      </c>
      <c r="W91" s="2">
        <f>IF(Data!W91&gt;0,4-Data!W91,"")</f>
        <v>1</v>
      </c>
      <c r="X91" s="2">
        <f>IF(Data!X91&gt;0,4-Data!X91,"")</f>
        <v>-1</v>
      </c>
      <c r="Y91" s="2">
        <f>IF(Data!Y91&gt;0,4-Data!Y91,"")</f>
        <v>-1</v>
      </c>
      <c r="Z91" s="2">
        <f>IF(Data!Z91&gt;0,Data!Z91-4,"")</f>
        <v>0</v>
      </c>
      <c r="AC91" s="9">
        <f t="shared" si="6"/>
        <v>0</v>
      </c>
      <c r="AD91" s="9">
        <f t="shared" si="7"/>
        <v>0.75</v>
      </c>
      <c r="AE91" s="9">
        <f t="shared" si="8"/>
        <v>1.5</v>
      </c>
      <c r="AF91" s="9">
        <f t="shared" si="9"/>
        <v>0.5</v>
      </c>
      <c r="AG91" s="9">
        <f t="shared" si="10"/>
        <v>0</v>
      </c>
      <c r="AH91" s="9">
        <f t="shared" si="11"/>
        <v>-0.5</v>
      </c>
    </row>
    <row r="92" spans="1:34" x14ac:dyDescent="0.25">
      <c r="A92" s="2">
        <f>IF(Data!A92&gt;0,Data!A92-4,"")</f>
        <v>0</v>
      </c>
      <c r="B92" s="2">
        <f>IF(Data!B92&gt;0,Data!B92-4,"")</f>
        <v>1</v>
      </c>
      <c r="C92" s="2">
        <f>IF(Data!C92&gt;0,4-Data!C92,"")</f>
        <v>0</v>
      </c>
      <c r="D92" s="2">
        <f>IF(Data!D92&gt;0,4-Data!D92,"")</f>
        <v>1</v>
      </c>
      <c r="E92" s="2">
        <f>IF(Data!E92&gt;0,4-Data!E92,"")</f>
        <v>1</v>
      </c>
      <c r="F92" s="2">
        <f>IF(Data!F92&gt;0,Data!F92-4,"")</f>
        <v>0</v>
      </c>
      <c r="G92" s="2">
        <f>IF(Data!G92&gt;0,Data!G92-4,"")</f>
        <v>0</v>
      </c>
      <c r="H92" s="2">
        <f>IF(Data!H92&gt;0,Data!H92-4,"")</f>
        <v>1</v>
      </c>
      <c r="I92" s="2">
        <f>IF(Data!I92&gt;0,4-Data!I92,"")</f>
        <v>1</v>
      </c>
      <c r="J92" s="2">
        <f>IF(Data!J92&gt;0,4-Data!J92,"")</f>
        <v>0</v>
      </c>
      <c r="K92" s="2">
        <f>IF(Data!K92&gt;0,Data!K92-4,"")</f>
        <v>1</v>
      </c>
      <c r="L92" s="2">
        <f>IF(Data!L92&gt;0,4-Data!L92,"")</f>
        <v>1</v>
      </c>
      <c r="M92" s="2">
        <f>IF(Data!M92&gt;0,Data!M92-4,"")</f>
        <v>0</v>
      </c>
      <c r="N92" s="2">
        <f>IF(Data!N92&gt;0,Data!N92-4,"")</f>
        <v>1</v>
      </c>
      <c r="O92" s="2">
        <f>IF(Data!O92&gt;0,Data!O92-4,"")</f>
        <v>0</v>
      </c>
      <c r="P92" s="2">
        <f>IF(Data!P92&gt;0,Data!P92-4,"")</f>
        <v>1</v>
      </c>
      <c r="Q92" s="2">
        <f>IF(Data!Q92&gt;0,4-Data!Q92,"")</f>
        <v>1</v>
      </c>
      <c r="R92" s="2">
        <f>IF(Data!R92&gt;0,4-Data!R92,"")</f>
        <v>0</v>
      </c>
      <c r="S92" s="2">
        <f>IF(Data!S92&gt;0,4-Data!S92,"")</f>
        <v>3</v>
      </c>
      <c r="T92" s="2">
        <f>IF(Data!T92&gt;0,Data!T92-4,"")</f>
        <v>1</v>
      </c>
      <c r="U92" s="2">
        <f>IF(Data!U92&gt;0,4-Data!U92,"")</f>
        <v>0</v>
      </c>
      <c r="V92" s="2">
        <f>IF(Data!V92&gt;0,Data!V92-4,"")</f>
        <v>1</v>
      </c>
      <c r="W92" s="2">
        <f>IF(Data!W92&gt;0,4-Data!W92,"")</f>
        <v>1</v>
      </c>
      <c r="X92" s="2">
        <f>IF(Data!X92&gt;0,4-Data!X92,"")</f>
        <v>0</v>
      </c>
      <c r="Y92" s="2">
        <f>IF(Data!Y92&gt;0,4-Data!Y92,"")</f>
        <v>0</v>
      </c>
      <c r="Z92" s="2">
        <f>IF(Data!Z92&gt;0,Data!Z92-4,"")</f>
        <v>0</v>
      </c>
      <c r="AC92" s="9">
        <f t="shared" si="6"/>
        <v>0.5</v>
      </c>
      <c r="AD92" s="9">
        <f t="shared" si="7"/>
        <v>0.5</v>
      </c>
      <c r="AE92" s="9">
        <f t="shared" si="8"/>
        <v>1</v>
      </c>
      <c r="AF92" s="9">
        <f t="shared" si="9"/>
        <v>1.5</v>
      </c>
      <c r="AG92" s="9">
        <f t="shared" si="10"/>
        <v>0.25</v>
      </c>
      <c r="AH92" s="9">
        <f t="shared" si="11"/>
        <v>0</v>
      </c>
    </row>
    <row r="93" spans="1:34" x14ac:dyDescent="0.25">
      <c r="A93" s="2">
        <f>IF(Data!A93&gt;0,Data!A93-4,"")</f>
        <v>2</v>
      </c>
      <c r="B93" s="2">
        <f>IF(Data!B93&gt;0,Data!B93-4,"")</f>
        <v>2</v>
      </c>
      <c r="C93" s="2">
        <f>IF(Data!C93&gt;0,4-Data!C93,"")</f>
        <v>2</v>
      </c>
      <c r="D93" s="2">
        <f>IF(Data!D93&gt;0,4-Data!D93,"")</f>
        <v>2</v>
      </c>
      <c r="E93" s="2">
        <f>IF(Data!E93&gt;0,4-Data!E93,"")</f>
        <v>2</v>
      </c>
      <c r="F93" s="2">
        <f>IF(Data!F93&gt;0,Data!F93-4,"")</f>
        <v>1</v>
      </c>
      <c r="G93" s="2">
        <f>IF(Data!G93&gt;0,Data!G93-4,"")</f>
        <v>1</v>
      </c>
      <c r="H93" s="2">
        <f>IF(Data!H93&gt;0,Data!H93-4,"")</f>
        <v>2</v>
      </c>
      <c r="I93" s="2">
        <f>IF(Data!I93&gt;0,4-Data!I93,"")</f>
        <v>2</v>
      </c>
      <c r="J93" s="2">
        <f>IF(Data!J93&gt;0,4-Data!J93,"")</f>
        <v>2</v>
      </c>
      <c r="K93" s="2">
        <f>IF(Data!K93&gt;0,Data!K93-4,"")</f>
        <v>2</v>
      </c>
      <c r="L93" s="2">
        <f>IF(Data!L93&gt;0,4-Data!L93,"")</f>
        <v>2</v>
      </c>
      <c r="M93" s="2">
        <f>IF(Data!M93&gt;0,Data!M93-4,"")</f>
        <v>2</v>
      </c>
      <c r="N93" s="2">
        <f>IF(Data!N93&gt;0,Data!N93-4,"")</f>
        <v>2</v>
      </c>
      <c r="O93" s="2">
        <f>IF(Data!O93&gt;0,Data!O93-4,"")</f>
        <v>-2</v>
      </c>
      <c r="P93" s="2">
        <f>IF(Data!P93&gt;0,Data!P93-4,"")</f>
        <v>2</v>
      </c>
      <c r="Q93" s="2">
        <f>IF(Data!Q93&gt;0,4-Data!Q93,"")</f>
        <v>1</v>
      </c>
      <c r="R93" s="2">
        <f>IF(Data!R93&gt;0,4-Data!R93,"")</f>
        <v>1</v>
      </c>
      <c r="S93" s="2">
        <f>IF(Data!S93&gt;0,4-Data!S93,"")</f>
        <v>2</v>
      </c>
      <c r="T93" s="2">
        <f>IF(Data!T93&gt;0,Data!T93-4,"")</f>
        <v>2</v>
      </c>
      <c r="U93" s="2">
        <f>IF(Data!U93&gt;0,4-Data!U93,"")</f>
        <v>1</v>
      </c>
      <c r="V93" s="2">
        <f>IF(Data!V93&gt;0,Data!V93-4,"")</f>
        <v>2</v>
      </c>
      <c r="W93" s="2">
        <f>IF(Data!W93&gt;0,4-Data!W93,"")</f>
        <v>2</v>
      </c>
      <c r="X93" s="2">
        <f>IF(Data!X93&gt;0,4-Data!X93,"")</f>
        <v>2</v>
      </c>
      <c r="Y93" s="2">
        <f>IF(Data!Y93&gt;0,4-Data!Y93,"")</f>
        <v>2</v>
      </c>
      <c r="Z93" s="2">
        <f>IF(Data!Z93&gt;0,Data!Z93-4,"")</f>
        <v>2</v>
      </c>
      <c r="AC93" s="9">
        <f t="shared" si="6"/>
        <v>2</v>
      </c>
      <c r="AD93" s="9">
        <f t="shared" si="7"/>
        <v>1.75</v>
      </c>
      <c r="AE93" s="9">
        <f t="shared" si="8"/>
        <v>2</v>
      </c>
      <c r="AF93" s="9">
        <f t="shared" si="9"/>
        <v>1.75</v>
      </c>
      <c r="AG93" s="9">
        <f t="shared" si="10"/>
        <v>1.25</v>
      </c>
      <c r="AH93" s="9">
        <f t="shared" si="11"/>
        <v>1</v>
      </c>
    </row>
    <row r="94" spans="1:34" x14ac:dyDescent="0.25">
      <c r="A94" s="2">
        <f>IF(Data!A94&gt;0,Data!A94-4,"")</f>
        <v>1</v>
      </c>
      <c r="B94" s="2">
        <f>IF(Data!B94&gt;0,Data!B94-4,"")</f>
        <v>2</v>
      </c>
      <c r="C94" s="2">
        <f>IF(Data!C94&gt;0,4-Data!C94,"")</f>
        <v>0</v>
      </c>
      <c r="D94" s="2">
        <f>IF(Data!D94&gt;0,4-Data!D94,"")</f>
        <v>0</v>
      </c>
      <c r="E94" s="2">
        <f>IF(Data!E94&gt;0,4-Data!E94,"")</f>
        <v>2</v>
      </c>
      <c r="F94" s="2">
        <f>IF(Data!F94&gt;0,Data!F94-4,"")</f>
        <v>-2</v>
      </c>
      <c r="G94" s="2">
        <f>IF(Data!G94&gt;0,Data!G94-4,"")</f>
        <v>1</v>
      </c>
      <c r="H94" s="2">
        <f>IF(Data!H94&gt;0,Data!H94-4,"")</f>
        <v>2</v>
      </c>
      <c r="I94" s="2">
        <f>IF(Data!I94&gt;0,4-Data!I94,"")</f>
        <v>-2</v>
      </c>
      <c r="J94" s="2">
        <f>IF(Data!J94&gt;0,4-Data!J94,"")</f>
        <v>1</v>
      </c>
      <c r="K94" s="2">
        <f>IF(Data!K94&gt;0,Data!K94-4,"")</f>
        <v>-1</v>
      </c>
      <c r="L94" s="2">
        <f>IF(Data!L94&gt;0,4-Data!L94,"")</f>
        <v>-2</v>
      </c>
      <c r="M94" s="2">
        <f>IF(Data!M94&gt;0,Data!M94-4,"")</f>
        <v>-2</v>
      </c>
      <c r="N94" s="2">
        <f>IF(Data!N94&gt;0,Data!N94-4,"")</f>
        <v>2</v>
      </c>
      <c r="O94" s="2">
        <f>IF(Data!O94&gt;0,Data!O94-4,"")</f>
        <v>-1</v>
      </c>
      <c r="P94" s="2">
        <f>IF(Data!P94&gt;0,Data!P94-4,"")</f>
        <v>-2</v>
      </c>
      <c r="Q94" s="2">
        <f>IF(Data!Q94&gt;0,4-Data!Q94,"")</f>
        <v>-1</v>
      </c>
      <c r="R94" s="2">
        <f>IF(Data!R94&gt;0,4-Data!R94,"")</f>
        <v>2</v>
      </c>
      <c r="S94" s="2">
        <f>IF(Data!S94&gt;0,4-Data!S94,"")</f>
        <v>2</v>
      </c>
      <c r="T94" s="2">
        <f>IF(Data!T94&gt;0,Data!T94-4,"")</f>
        <v>-2</v>
      </c>
      <c r="U94" s="2">
        <f>IF(Data!U94&gt;0,4-Data!U94,"")</f>
        <v>-2</v>
      </c>
      <c r="V94" s="2">
        <f>IF(Data!V94&gt;0,Data!V94-4,"")</f>
        <v>-1</v>
      </c>
      <c r="W94" s="2">
        <f>IF(Data!W94&gt;0,4-Data!W94,"")</f>
        <v>1</v>
      </c>
      <c r="X94" s="2">
        <f>IF(Data!X94&gt;0,4-Data!X94,"")</f>
        <v>2</v>
      </c>
      <c r="Y94" s="2">
        <f>IF(Data!Y94&gt;0,4-Data!Y94,"")</f>
        <v>1</v>
      </c>
      <c r="Z94" s="2">
        <f>IF(Data!Z94&gt;0,Data!Z94-4,"")</f>
        <v>1</v>
      </c>
      <c r="AC94" s="9">
        <f t="shared" si="6"/>
        <v>0.33333333333333331</v>
      </c>
      <c r="AD94" s="9">
        <f t="shared" si="7"/>
        <v>-0.5</v>
      </c>
      <c r="AE94" s="9">
        <f t="shared" si="8"/>
        <v>-1</v>
      </c>
      <c r="AF94" s="9">
        <f t="shared" si="9"/>
        <v>0.5</v>
      </c>
      <c r="AG94" s="9">
        <f t="shared" si="10"/>
        <v>0.75</v>
      </c>
      <c r="AH94" s="9">
        <f t="shared" si="11"/>
        <v>0.25</v>
      </c>
    </row>
    <row r="95" spans="1:34" x14ac:dyDescent="0.25">
      <c r="A95" s="2">
        <f>IF(Data!A95&gt;0,Data!A95-4,"")</f>
        <v>2</v>
      </c>
      <c r="B95" s="2">
        <f>IF(Data!B95&gt;0,Data!B95-4,"")</f>
        <v>2</v>
      </c>
      <c r="C95" s="2">
        <f>IF(Data!C95&gt;0,4-Data!C95,"")</f>
        <v>0</v>
      </c>
      <c r="D95" s="2">
        <f>IF(Data!D95&gt;0,4-Data!D95,"")</f>
        <v>2</v>
      </c>
      <c r="E95" s="2">
        <f>IF(Data!E95&gt;0,4-Data!E95,"")</f>
        <v>2</v>
      </c>
      <c r="F95" s="2">
        <f>IF(Data!F95&gt;0,Data!F95-4,"")</f>
        <v>-1</v>
      </c>
      <c r="G95" s="2">
        <f>IF(Data!G95&gt;0,Data!G95-4,"")</f>
        <v>1</v>
      </c>
      <c r="H95" s="2">
        <f>IF(Data!H95&gt;0,Data!H95-4,"")</f>
        <v>0</v>
      </c>
      <c r="I95" s="2">
        <f>IF(Data!I95&gt;0,4-Data!I95,"")</f>
        <v>0</v>
      </c>
      <c r="J95" s="2">
        <f>IF(Data!J95&gt;0,4-Data!J95,"")</f>
        <v>-2</v>
      </c>
      <c r="K95" s="2">
        <f>IF(Data!K95&gt;0,Data!K95-4,"")</f>
        <v>2</v>
      </c>
      <c r="L95" s="2">
        <f>IF(Data!L95&gt;0,4-Data!L95,"")</f>
        <v>1</v>
      </c>
      <c r="M95" s="2">
        <f>IF(Data!M95&gt;0,Data!M95-4,"")</f>
        <v>-1</v>
      </c>
      <c r="N95" s="2">
        <f>IF(Data!N95&gt;0,Data!N95-4,"")</f>
        <v>2</v>
      </c>
      <c r="O95" s="2">
        <f>IF(Data!O95&gt;0,Data!O95-4,"")</f>
        <v>1</v>
      </c>
      <c r="P95" s="2">
        <f>IF(Data!P95&gt;0,Data!P95-4,"")</f>
        <v>0</v>
      </c>
      <c r="Q95" s="2">
        <f>IF(Data!Q95&gt;0,4-Data!Q95,"")</f>
        <v>1</v>
      </c>
      <c r="R95" s="2">
        <f>IF(Data!R95&gt;0,4-Data!R95,"")</f>
        <v>0</v>
      </c>
      <c r="S95" s="2">
        <f>IF(Data!S95&gt;0,4-Data!S95,"")</f>
        <v>0</v>
      </c>
      <c r="T95" s="2">
        <f>IF(Data!T95&gt;0,Data!T95-4,"")</f>
        <v>2</v>
      </c>
      <c r="U95" s="2">
        <f>IF(Data!U95&gt;0,4-Data!U95,"")</f>
        <v>0</v>
      </c>
      <c r="V95" s="2">
        <f>IF(Data!V95&gt;0,Data!V95-4,"")</f>
        <v>2</v>
      </c>
      <c r="W95" s="2">
        <f>IF(Data!W95&gt;0,4-Data!W95,"")</f>
        <v>2</v>
      </c>
      <c r="X95" s="2">
        <f>IF(Data!X95&gt;0,4-Data!X95,"")</f>
        <v>0</v>
      </c>
      <c r="Y95" s="2">
        <f>IF(Data!Y95&gt;0,4-Data!Y95,"")</f>
        <v>1</v>
      </c>
      <c r="Z95" s="2">
        <f>IF(Data!Z95&gt;0,Data!Z95-4,"")</f>
        <v>1</v>
      </c>
      <c r="AC95" s="9">
        <f t="shared" si="6"/>
        <v>1</v>
      </c>
      <c r="AD95" s="9">
        <f t="shared" si="7"/>
        <v>0.75</v>
      </c>
      <c r="AE95" s="9">
        <f t="shared" si="8"/>
        <v>1.5</v>
      </c>
      <c r="AF95" s="9">
        <f t="shared" si="9"/>
        <v>0.75</v>
      </c>
      <c r="AG95" s="9">
        <f t="shared" si="10"/>
        <v>0.5</v>
      </c>
      <c r="AH95" s="9">
        <f t="shared" si="11"/>
        <v>0</v>
      </c>
    </row>
    <row r="96" spans="1:34" x14ac:dyDescent="0.25">
      <c r="A96" s="2">
        <f>IF(Data!A96&gt;0,Data!A96-4,"")</f>
        <v>1</v>
      </c>
      <c r="B96" s="2">
        <f>IF(Data!B96&gt;0,Data!B96-4,"")</f>
        <v>0</v>
      </c>
      <c r="C96" s="2">
        <f>IF(Data!C96&gt;0,4-Data!C96,"")</f>
        <v>0</v>
      </c>
      <c r="D96" s="2">
        <f>IF(Data!D96&gt;0,4-Data!D96,"")</f>
        <v>2</v>
      </c>
      <c r="E96" s="2">
        <f>IF(Data!E96&gt;0,4-Data!E96,"")</f>
        <v>1</v>
      </c>
      <c r="F96" s="2">
        <f>IF(Data!F96&gt;0,Data!F96-4,"")</f>
        <v>-1</v>
      </c>
      <c r="G96" s="2">
        <f>IF(Data!G96&gt;0,Data!G96-4,"")</f>
        <v>1</v>
      </c>
      <c r="H96" s="2">
        <f>IF(Data!H96&gt;0,Data!H96-4,"")</f>
        <v>1</v>
      </c>
      <c r="I96" s="2">
        <f>IF(Data!I96&gt;0,4-Data!I96,"")</f>
        <v>2</v>
      </c>
      <c r="J96" s="2">
        <f>IF(Data!J96&gt;0,4-Data!J96,"")</f>
        <v>1</v>
      </c>
      <c r="K96" s="2">
        <f>IF(Data!K96&gt;0,Data!K96-4,"")</f>
        <v>2</v>
      </c>
      <c r="L96" s="2">
        <f>IF(Data!L96&gt;0,4-Data!L96,"")</f>
        <v>2</v>
      </c>
      <c r="M96" s="2">
        <f>IF(Data!M96&gt;0,Data!M96-4,"")</f>
        <v>2</v>
      </c>
      <c r="N96" s="2">
        <f>IF(Data!N96&gt;0,Data!N96-4,"")</f>
        <v>2</v>
      </c>
      <c r="O96" s="2">
        <f>IF(Data!O96&gt;0,Data!O96-4,"")</f>
        <v>0</v>
      </c>
      <c r="P96" s="2">
        <f>IF(Data!P96&gt;0,Data!P96-4,"")</f>
        <v>0</v>
      </c>
      <c r="Q96" s="2">
        <f>IF(Data!Q96&gt;0,4-Data!Q96,"")</f>
        <v>2</v>
      </c>
      <c r="R96" s="2">
        <f>IF(Data!R96&gt;0,4-Data!R96,"")</f>
        <v>2</v>
      </c>
      <c r="S96" s="2">
        <f>IF(Data!S96&gt;0,4-Data!S96,"")</f>
        <v>2</v>
      </c>
      <c r="T96" s="2">
        <f>IF(Data!T96&gt;0,Data!T96-4,"")</f>
        <v>2</v>
      </c>
      <c r="U96" s="2">
        <f>IF(Data!U96&gt;0,4-Data!U96,"")</f>
        <v>1</v>
      </c>
      <c r="V96" s="2">
        <f>IF(Data!V96&gt;0,Data!V96-4,"")</f>
        <v>0</v>
      </c>
      <c r="W96" s="2">
        <f>IF(Data!W96&gt;0,4-Data!W96,"")</f>
        <v>-1</v>
      </c>
      <c r="X96" s="2">
        <f>IF(Data!X96&gt;0,4-Data!X96,"")</f>
        <v>0</v>
      </c>
      <c r="Y96" s="2">
        <f>IF(Data!Y96&gt;0,4-Data!Y96,"")</f>
        <v>1</v>
      </c>
      <c r="Z96" s="2">
        <f>IF(Data!Z96&gt;0,Data!Z96-4,"")</f>
        <v>0</v>
      </c>
      <c r="AC96" s="9">
        <f t="shared" si="6"/>
        <v>1</v>
      </c>
      <c r="AD96" s="9">
        <f t="shared" si="7"/>
        <v>1.25</v>
      </c>
      <c r="AE96" s="9">
        <f t="shared" si="8"/>
        <v>0.75</v>
      </c>
      <c r="AF96" s="9">
        <f t="shared" si="9"/>
        <v>1.75</v>
      </c>
      <c r="AG96" s="9">
        <f t="shared" si="10"/>
        <v>0.75</v>
      </c>
      <c r="AH96" s="9">
        <f t="shared" si="11"/>
        <v>0.25</v>
      </c>
    </row>
    <row r="97" spans="1:34" x14ac:dyDescent="0.25">
      <c r="A97" s="2">
        <f>IF(Data!A97&gt;0,Data!A97-4,"")</f>
        <v>2</v>
      </c>
      <c r="B97" s="2">
        <f>IF(Data!B97&gt;0,Data!B97-4,"")</f>
        <v>0</v>
      </c>
      <c r="C97" s="2">
        <f>IF(Data!C97&gt;0,4-Data!C97,"")</f>
        <v>1</v>
      </c>
      <c r="D97" s="2">
        <f>IF(Data!D97&gt;0,4-Data!D97,"")</f>
        <v>1</v>
      </c>
      <c r="E97" s="2">
        <f>IF(Data!E97&gt;0,4-Data!E97,"")</f>
        <v>1</v>
      </c>
      <c r="F97" s="2">
        <f>IF(Data!F97&gt;0,Data!F97-4,"")</f>
        <v>0</v>
      </c>
      <c r="G97" s="2">
        <f>IF(Data!G97&gt;0,Data!G97-4,"")</f>
        <v>1</v>
      </c>
      <c r="H97" s="2">
        <f>IF(Data!H97&gt;0,Data!H97-4,"")</f>
        <v>0</v>
      </c>
      <c r="I97" s="2">
        <f>IF(Data!I97&gt;0,4-Data!I97,"")</f>
        <v>2</v>
      </c>
      <c r="J97" s="2">
        <f>IF(Data!J97&gt;0,4-Data!J97,"")</f>
        <v>2</v>
      </c>
      <c r="K97" s="2">
        <f>IF(Data!K97&gt;0,Data!K97-4,"")</f>
        <v>0</v>
      </c>
      <c r="L97" s="2">
        <f>IF(Data!L97&gt;0,4-Data!L97,"")</f>
        <v>2</v>
      </c>
      <c r="M97" s="2">
        <f>IF(Data!M97&gt;0,Data!M97-4,"")</f>
        <v>1</v>
      </c>
      <c r="N97" s="2">
        <f>IF(Data!N97&gt;0,Data!N97-4,"")</f>
        <v>2</v>
      </c>
      <c r="O97" s="2">
        <f>IF(Data!O97&gt;0,Data!O97-4,"")</f>
        <v>1</v>
      </c>
      <c r="P97" s="2">
        <f>IF(Data!P97&gt;0,Data!P97-4,"")</f>
        <v>0</v>
      </c>
      <c r="Q97" s="2">
        <f>IF(Data!Q97&gt;0,4-Data!Q97,"")</f>
        <v>1</v>
      </c>
      <c r="R97" s="2">
        <f>IF(Data!R97&gt;0,4-Data!R97,"")</f>
        <v>1</v>
      </c>
      <c r="S97" s="2">
        <f>IF(Data!S97&gt;0,4-Data!S97,"")</f>
        <v>1</v>
      </c>
      <c r="T97" s="2">
        <f>IF(Data!T97&gt;0,Data!T97-4,"")</f>
        <v>1</v>
      </c>
      <c r="U97" s="2">
        <f>IF(Data!U97&gt;0,4-Data!U97,"")</f>
        <v>1</v>
      </c>
      <c r="V97" s="2">
        <f>IF(Data!V97&gt;0,Data!V97-4,"")</f>
        <v>1</v>
      </c>
      <c r="W97" s="2">
        <f>IF(Data!W97&gt;0,4-Data!W97,"")</f>
        <v>2</v>
      </c>
      <c r="X97" s="2">
        <f>IF(Data!X97&gt;0,4-Data!X97,"")</f>
        <v>2</v>
      </c>
      <c r="Y97" s="2">
        <f>IF(Data!Y97&gt;0,4-Data!Y97,"")</f>
        <v>0</v>
      </c>
      <c r="Z97" s="2">
        <f>IF(Data!Z97&gt;0,Data!Z97-4,"")</f>
        <v>0</v>
      </c>
      <c r="AC97" s="9">
        <f t="shared" si="6"/>
        <v>1.3333333333333333</v>
      </c>
      <c r="AD97" s="9">
        <f t="shared" si="7"/>
        <v>0.75</v>
      </c>
      <c r="AE97" s="9">
        <f t="shared" si="8"/>
        <v>1.5</v>
      </c>
      <c r="AF97" s="9">
        <f t="shared" si="9"/>
        <v>0.5</v>
      </c>
      <c r="AG97" s="9">
        <f t="shared" si="10"/>
        <v>0.75</v>
      </c>
      <c r="AH97" s="9">
        <f t="shared" si="11"/>
        <v>1</v>
      </c>
    </row>
    <row r="98" spans="1:34" x14ac:dyDescent="0.25">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9" t="str">
        <f t="shared" si="6"/>
        <v/>
      </c>
      <c r="AD98" s="9" t="str">
        <f t="shared" si="7"/>
        <v/>
      </c>
      <c r="AE98" s="9" t="str">
        <f t="shared" si="8"/>
        <v/>
      </c>
      <c r="AF98" s="9" t="str">
        <f t="shared" si="9"/>
        <v/>
      </c>
      <c r="AG98" s="9" t="str">
        <f t="shared" si="10"/>
        <v/>
      </c>
      <c r="AH98" s="9" t="str">
        <f t="shared" si="11"/>
        <v/>
      </c>
    </row>
    <row r="99" spans="1:34" x14ac:dyDescent="0.25">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9" t="str">
        <f t="shared" si="6"/>
        <v/>
      </c>
      <c r="AD99" s="9" t="str">
        <f t="shared" si="7"/>
        <v/>
      </c>
      <c r="AE99" s="9" t="str">
        <f t="shared" si="8"/>
        <v/>
      </c>
      <c r="AF99" s="9" t="str">
        <f t="shared" si="9"/>
        <v/>
      </c>
      <c r="AG99" s="9" t="str">
        <f t="shared" si="10"/>
        <v/>
      </c>
      <c r="AH99" s="9" t="str">
        <f t="shared" si="11"/>
        <v/>
      </c>
    </row>
    <row r="100" spans="1:34" x14ac:dyDescent="0.25">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9" t="str">
        <f t="shared" si="6"/>
        <v/>
      </c>
      <c r="AD100" s="9" t="str">
        <f t="shared" si="7"/>
        <v/>
      </c>
      <c r="AE100" s="9" t="str">
        <f t="shared" si="8"/>
        <v/>
      </c>
      <c r="AF100" s="9" t="str">
        <f t="shared" si="9"/>
        <v/>
      </c>
      <c r="AG100" s="9" t="str">
        <f t="shared" si="10"/>
        <v/>
      </c>
      <c r="AH100" s="9" t="str">
        <f t="shared" si="11"/>
        <v/>
      </c>
    </row>
    <row r="101" spans="1:34" x14ac:dyDescent="0.25">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9" t="str">
        <f t="shared" si="6"/>
        <v/>
      </c>
      <c r="AD101" s="9" t="str">
        <f t="shared" si="7"/>
        <v/>
      </c>
      <c r="AE101" s="9" t="str">
        <f t="shared" si="8"/>
        <v/>
      </c>
      <c r="AF101" s="9" t="str">
        <f t="shared" si="9"/>
        <v/>
      </c>
      <c r="AG101" s="9" t="str">
        <f t="shared" si="10"/>
        <v/>
      </c>
      <c r="AH101" s="9" t="str">
        <f t="shared" si="11"/>
        <v/>
      </c>
    </row>
    <row r="102" spans="1:34" x14ac:dyDescent="0.25">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9" t="str">
        <f t="shared" si="6"/>
        <v/>
      </c>
      <c r="AD102" s="9" t="str">
        <f t="shared" si="7"/>
        <v/>
      </c>
      <c r="AE102" s="9" t="str">
        <f t="shared" si="8"/>
        <v/>
      </c>
      <c r="AF102" s="9" t="str">
        <f t="shared" si="9"/>
        <v/>
      </c>
      <c r="AG102" s="9" t="str">
        <f t="shared" si="10"/>
        <v/>
      </c>
      <c r="AH102" s="9" t="str">
        <f t="shared" si="11"/>
        <v/>
      </c>
    </row>
    <row r="103" spans="1:34" x14ac:dyDescent="0.25">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9" t="str">
        <f t="shared" si="6"/>
        <v/>
      </c>
      <c r="AD103" s="9" t="str">
        <f t="shared" si="7"/>
        <v/>
      </c>
      <c r="AE103" s="9" t="str">
        <f t="shared" si="8"/>
        <v/>
      </c>
      <c r="AF103" s="9" t="str">
        <f t="shared" si="9"/>
        <v/>
      </c>
      <c r="AG103" s="9" t="str">
        <f t="shared" si="10"/>
        <v/>
      </c>
      <c r="AH103" s="9" t="str">
        <f t="shared" si="11"/>
        <v/>
      </c>
    </row>
    <row r="104" spans="1:34" x14ac:dyDescent="0.25">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9" t="str">
        <f t="shared" si="6"/>
        <v/>
      </c>
      <c r="AD104" s="9" t="str">
        <f t="shared" si="7"/>
        <v/>
      </c>
      <c r="AE104" s="9" t="str">
        <f t="shared" si="8"/>
        <v/>
      </c>
      <c r="AF104" s="9" t="str">
        <f t="shared" si="9"/>
        <v/>
      </c>
      <c r="AG104" s="9" t="str">
        <f t="shared" si="10"/>
        <v/>
      </c>
      <c r="AH104" s="9" t="str">
        <f t="shared" si="11"/>
        <v/>
      </c>
    </row>
    <row r="105" spans="1:34" x14ac:dyDescent="0.25">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9" t="str">
        <f t="shared" si="6"/>
        <v/>
      </c>
      <c r="AD105" s="9" t="str">
        <f t="shared" si="7"/>
        <v/>
      </c>
      <c r="AE105" s="9" t="str">
        <f t="shared" si="8"/>
        <v/>
      </c>
      <c r="AF105" s="9" t="str">
        <f t="shared" si="9"/>
        <v/>
      </c>
      <c r="AG105" s="9" t="str">
        <f t="shared" si="10"/>
        <v/>
      </c>
      <c r="AH105" s="9" t="str">
        <f t="shared" si="11"/>
        <v/>
      </c>
    </row>
    <row r="106" spans="1:34" x14ac:dyDescent="0.25">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9" t="str">
        <f t="shared" si="6"/>
        <v/>
      </c>
      <c r="AD106" s="9" t="str">
        <f t="shared" si="7"/>
        <v/>
      </c>
      <c r="AE106" s="9" t="str">
        <f t="shared" si="8"/>
        <v/>
      </c>
      <c r="AF106" s="9" t="str">
        <f t="shared" si="9"/>
        <v/>
      </c>
      <c r="AG106" s="9" t="str">
        <f t="shared" si="10"/>
        <v/>
      </c>
      <c r="AH106" s="9" t="str">
        <f t="shared" si="11"/>
        <v/>
      </c>
    </row>
    <row r="107" spans="1:34" x14ac:dyDescent="0.25">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9" t="str">
        <f t="shared" si="6"/>
        <v/>
      </c>
      <c r="AD107" s="9" t="str">
        <f t="shared" si="7"/>
        <v/>
      </c>
      <c r="AE107" s="9" t="str">
        <f t="shared" si="8"/>
        <v/>
      </c>
      <c r="AF107" s="9" t="str">
        <f t="shared" si="9"/>
        <v/>
      </c>
      <c r="AG107" s="9" t="str">
        <f t="shared" si="10"/>
        <v/>
      </c>
      <c r="AH107" s="9" t="str">
        <f t="shared" si="11"/>
        <v/>
      </c>
    </row>
    <row r="108" spans="1:34" x14ac:dyDescent="0.25">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9" t="str">
        <f t="shared" si="6"/>
        <v/>
      </c>
      <c r="AD108" s="9" t="str">
        <f t="shared" si="7"/>
        <v/>
      </c>
      <c r="AE108" s="9" t="str">
        <f t="shared" si="8"/>
        <v/>
      </c>
      <c r="AF108" s="9" t="str">
        <f t="shared" si="9"/>
        <v/>
      </c>
      <c r="AG108" s="9" t="str">
        <f t="shared" si="10"/>
        <v/>
      </c>
      <c r="AH108" s="9" t="str">
        <f t="shared" si="11"/>
        <v/>
      </c>
    </row>
    <row r="109" spans="1:34" x14ac:dyDescent="0.25">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9" t="str">
        <f t="shared" si="6"/>
        <v/>
      </c>
      <c r="AD109" s="9" t="str">
        <f t="shared" si="7"/>
        <v/>
      </c>
      <c r="AE109" s="9" t="str">
        <f t="shared" si="8"/>
        <v/>
      </c>
      <c r="AF109" s="9" t="str">
        <f t="shared" si="9"/>
        <v/>
      </c>
      <c r="AG109" s="9" t="str">
        <f t="shared" si="10"/>
        <v/>
      </c>
      <c r="AH109" s="9" t="str">
        <f t="shared" si="11"/>
        <v/>
      </c>
    </row>
    <row r="110" spans="1:34" x14ac:dyDescent="0.25">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9" t="str">
        <f t="shared" si="6"/>
        <v/>
      </c>
      <c r="AD110" s="9" t="str">
        <f t="shared" si="7"/>
        <v/>
      </c>
      <c r="AE110" s="9" t="str">
        <f t="shared" si="8"/>
        <v/>
      </c>
      <c r="AF110" s="9" t="str">
        <f t="shared" si="9"/>
        <v/>
      </c>
      <c r="AG110" s="9" t="str">
        <f t="shared" si="10"/>
        <v/>
      </c>
      <c r="AH110" s="9" t="str">
        <f t="shared" si="11"/>
        <v/>
      </c>
    </row>
    <row r="111" spans="1:34" x14ac:dyDescent="0.25">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9" t="str">
        <f t="shared" si="6"/>
        <v/>
      </c>
      <c r="AD111" s="9" t="str">
        <f t="shared" si="7"/>
        <v/>
      </c>
      <c r="AE111" s="9" t="str">
        <f t="shared" si="8"/>
        <v/>
      </c>
      <c r="AF111" s="9" t="str">
        <f t="shared" si="9"/>
        <v/>
      </c>
      <c r="AG111" s="9" t="str">
        <f t="shared" si="10"/>
        <v/>
      </c>
      <c r="AH111" s="9" t="str">
        <f t="shared" si="11"/>
        <v/>
      </c>
    </row>
    <row r="112" spans="1:34" x14ac:dyDescent="0.25">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9" t="str">
        <f t="shared" si="6"/>
        <v/>
      </c>
      <c r="AD112" s="9" t="str">
        <f t="shared" si="7"/>
        <v/>
      </c>
      <c r="AE112" s="9" t="str">
        <f t="shared" si="8"/>
        <v/>
      </c>
      <c r="AF112" s="9" t="str">
        <f t="shared" si="9"/>
        <v/>
      </c>
      <c r="AG112" s="9" t="str">
        <f t="shared" si="10"/>
        <v/>
      </c>
      <c r="AH112" s="9" t="str">
        <f t="shared" si="11"/>
        <v/>
      </c>
    </row>
    <row r="113" spans="1:34" x14ac:dyDescent="0.25">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9" t="str">
        <f t="shared" si="6"/>
        <v/>
      </c>
      <c r="AD113" s="9" t="str">
        <f t="shared" si="7"/>
        <v/>
      </c>
      <c r="AE113" s="9" t="str">
        <f t="shared" si="8"/>
        <v/>
      </c>
      <c r="AF113" s="9" t="str">
        <f t="shared" si="9"/>
        <v/>
      </c>
      <c r="AG113" s="9" t="str">
        <f t="shared" si="10"/>
        <v/>
      </c>
      <c r="AH113" s="9" t="str">
        <f t="shared" si="11"/>
        <v/>
      </c>
    </row>
    <row r="114" spans="1:34" x14ac:dyDescent="0.25">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9" t="str">
        <f t="shared" si="6"/>
        <v/>
      </c>
      <c r="AD114" s="9" t="str">
        <f t="shared" si="7"/>
        <v/>
      </c>
      <c r="AE114" s="9" t="str">
        <f t="shared" si="8"/>
        <v/>
      </c>
      <c r="AF114" s="9" t="str">
        <f t="shared" si="9"/>
        <v/>
      </c>
      <c r="AG114" s="9" t="str">
        <f t="shared" si="10"/>
        <v/>
      </c>
      <c r="AH114" s="9" t="str">
        <f t="shared" si="11"/>
        <v/>
      </c>
    </row>
    <row r="115" spans="1:34" x14ac:dyDescent="0.25">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9" t="str">
        <f t="shared" si="6"/>
        <v/>
      </c>
      <c r="AD115" s="9" t="str">
        <f t="shared" si="7"/>
        <v/>
      </c>
      <c r="AE115" s="9" t="str">
        <f t="shared" si="8"/>
        <v/>
      </c>
      <c r="AF115" s="9" t="str">
        <f t="shared" si="9"/>
        <v/>
      </c>
      <c r="AG115" s="9" t="str">
        <f t="shared" si="10"/>
        <v/>
      </c>
      <c r="AH115" s="9" t="str">
        <f t="shared" si="11"/>
        <v/>
      </c>
    </row>
    <row r="116" spans="1:34" x14ac:dyDescent="0.25">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9" t="str">
        <f t="shared" si="6"/>
        <v/>
      </c>
      <c r="AD116" s="9" t="str">
        <f t="shared" si="7"/>
        <v/>
      </c>
      <c r="AE116" s="9" t="str">
        <f t="shared" si="8"/>
        <v/>
      </c>
      <c r="AF116" s="9" t="str">
        <f t="shared" si="9"/>
        <v/>
      </c>
      <c r="AG116" s="9" t="str">
        <f t="shared" si="10"/>
        <v/>
      </c>
      <c r="AH116" s="9" t="str">
        <f t="shared" si="11"/>
        <v/>
      </c>
    </row>
    <row r="117" spans="1:34" x14ac:dyDescent="0.25">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9" t="str">
        <f t="shared" si="6"/>
        <v/>
      </c>
      <c r="AD117" s="9" t="str">
        <f t="shared" si="7"/>
        <v/>
      </c>
      <c r="AE117" s="9" t="str">
        <f t="shared" si="8"/>
        <v/>
      </c>
      <c r="AF117" s="9" t="str">
        <f t="shared" si="9"/>
        <v/>
      </c>
      <c r="AG117" s="9" t="str">
        <f t="shared" si="10"/>
        <v/>
      </c>
      <c r="AH117" s="9" t="str">
        <f t="shared" si="11"/>
        <v/>
      </c>
    </row>
    <row r="118" spans="1:34" x14ac:dyDescent="0.25">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9" t="str">
        <f t="shared" si="6"/>
        <v/>
      </c>
      <c r="AD118" s="9" t="str">
        <f t="shared" si="7"/>
        <v/>
      </c>
      <c r="AE118" s="9" t="str">
        <f t="shared" si="8"/>
        <v/>
      </c>
      <c r="AF118" s="9" t="str">
        <f t="shared" si="9"/>
        <v/>
      </c>
      <c r="AG118" s="9" t="str">
        <f t="shared" si="10"/>
        <v/>
      </c>
      <c r="AH118" s="9" t="str">
        <f t="shared" si="11"/>
        <v/>
      </c>
    </row>
    <row r="119" spans="1:34" x14ac:dyDescent="0.25">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9" t="str">
        <f t="shared" si="6"/>
        <v/>
      </c>
      <c r="AD119" s="9" t="str">
        <f t="shared" si="7"/>
        <v/>
      </c>
      <c r="AE119" s="9" t="str">
        <f t="shared" si="8"/>
        <v/>
      </c>
      <c r="AF119" s="9" t="str">
        <f t="shared" si="9"/>
        <v/>
      </c>
      <c r="AG119" s="9" t="str">
        <f t="shared" si="10"/>
        <v/>
      </c>
      <c r="AH119" s="9" t="str">
        <f t="shared" si="11"/>
        <v/>
      </c>
    </row>
    <row r="120" spans="1:34" x14ac:dyDescent="0.25">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9" t="str">
        <f t="shared" si="6"/>
        <v/>
      </c>
      <c r="AD120" s="9" t="str">
        <f t="shared" si="7"/>
        <v/>
      </c>
      <c r="AE120" s="9" t="str">
        <f t="shared" si="8"/>
        <v/>
      </c>
      <c r="AF120" s="9" t="str">
        <f t="shared" si="9"/>
        <v/>
      </c>
      <c r="AG120" s="9" t="str">
        <f t="shared" si="10"/>
        <v/>
      </c>
      <c r="AH120" s="9" t="str">
        <f t="shared" si="11"/>
        <v/>
      </c>
    </row>
    <row r="121" spans="1:34" x14ac:dyDescent="0.25">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9" t="str">
        <f t="shared" si="6"/>
        <v/>
      </c>
      <c r="AD121" s="9" t="str">
        <f t="shared" si="7"/>
        <v/>
      </c>
      <c r="AE121" s="9" t="str">
        <f t="shared" si="8"/>
        <v/>
      </c>
      <c r="AF121" s="9" t="str">
        <f t="shared" si="9"/>
        <v/>
      </c>
      <c r="AG121" s="9" t="str">
        <f t="shared" si="10"/>
        <v/>
      </c>
      <c r="AH121" s="9" t="str">
        <f t="shared" si="11"/>
        <v/>
      </c>
    </row>
    <row r="122" spans="1:34" x14ac:dyDescent="0.25">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9" t="str">
        <f t="shared" si="6"/>
        <v/>
      </c>
      <c r="AD122" s="9" t="str">
        <f t="shared" si="7"/>
        <v/>
      </c>
      <c r="AE122" s="9" t="str">
        <f t="shared" si="8"/>
        <v/>
      </c>
      <c r="AF122" s="9" t="str">
        <f t="shared" si="9"/>
        <v/>
      </c>
      <c r="AG122" s="9" t="str">
        <f t="shared" si="10"/>
        <v/>
      </c>
      <c r="AH122" s="9" t="str">
        <f t="shared" si="11"/>
        <v/>
      </c>
    </row>
    <row r="123" spans="1:34" x14ac:dyDescent="0.25">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9" t="str">
        <f t="shared" si="6"/>
        <v/>
      </c>
      <c r="AD123" s="9" t="str">
        <f t="shared" si="7"/>
        <v/>
      </c>
      <c r="AE123" s="9" t="str">
        <f t="shared" si="8"/>
        <v/>
      </c>
      <c r="AF123" s="9" t="str">
        <f t="shared" si="9"/>
        <v/>
      </c>
      <c r="AG123" s="9" t="str">
        <f t="shared" si="10"/>
        <v/>
      </c>
      <c r="AH123" s="9" t="str">
        <f t="shared" si="11"/>
        <v/>
      </c>
    </row>
    <row r="124" spans="1:34" x14ac:dyDescent="0.25">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9" t="str">
        <f t="shared" si="6"/>
        <v/>
      </c>
      <c r="AD124" s="9" t="str">
        <f t="shared" si="7"/>
        <v/>
      </c>
      <c r="AE124" s="9" t="str">
        <f t="shared" si="8"/>
        <v/>
      </c>
      <c r="AF124" s="9" t="str">
        <f t="shared" si="9"/>
        <v/>
      </c>
      <c r="AG124" s="9" t="str">
        <f t="shared" si="10"/>
        <v/>
      </c>
      <c r="AH124" s="9" t="str">
        <f t="shared" si="11"/>
        <v/>
      </c>
    </row>
    <row r="125" spans="1:34" x14ac:dyDescent="0.25">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9" t="str">
        <f t="shared" si="6"/>
        <v/>
      </c>
      <c r="AD125" s="9" t="str">
        <f t="shared" si="7"/>
        <v/>
      </c>
      <c r="AE125" s="9" t="str">
        <f t="shared" si="8"/>
        <v/>
      </c>
      <c r="AF125" s="9" t="str">
        <f t="shared" si="9"/>
        <v/>
      </c>
      <c r="AG125" s="9" t="str">
        <f t="shared" si="10"/>
        <v/>
      </c>
      <c r="AH125" s="9" t="str">
        <f t="shared" si="11"/>
        <v/>
      </c>
    </row>
    <row r="126" spans="1:34" x14ac:dyDescent="0.25">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9" t="str">
        <f t="shared" si="6"/>
        <v/>
      </c>
      <c r="AD126" s="9" t="str">
        <f t="shared" si="7"/>
        <v/>
      </c>
      <c r="AE126" s="9" t="str">
        <f t="shared" si="8"/>
        <v/>
      </c>
      <c r="AF126" s="9" t="str">
        <f t="shared" si="9"/>
        <v/>
      </c>
      <c r="AG126" s="9" t="str">
        <f t="shared" si="10"/>
        <v/>
      </c>
      <c r="AH126" s="9" t="str">
        <f t="shared" si="11"/>
        <v/>
      </c>
    </row>
    <row r="127" spans="1:34" x14ac:dyDescent="0.25">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9" t="str">
        <f t="shared" si="6"/>
        <v/>
      </c>
      <c r="AD127" s="9" t="str">
        <f t="shared" si="7"/>
        <v/>
      </c>
      <c r="AE127" s="9" t="str">
        <f t="shared" si="8"/>
        <v/>
      </c>
      <c r="AF127" s="9" t="str">
        <f t="shared" si="9"/>
        <v/>
      </c>
      <c r="AG127" s="9" t="str">
        <f t="shared" si="10"/>
        <v/>
      </c>
      <c r="AH127" s="9" t="str">
        <f t="shared" si="11"/>
        <v/>
      </c>
    </row>
    <row r="128" spans="1:34" x14ac:dyDescent="0.25">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9" t="str">
        <f t="shared" si="6"/>
        <v/>
      </c>
      <c r="AD128" s="9" t="str">
        <f t="shared" si="7"/>
        <v/>
      </c>
      <c r="AE128" s="9" t="str">
        <f t="shared" si="8"/>
        <v/>
      </c>
      <c r="AF128" s="9" t="str">
        <f t="shared" si="9"/>
        <v/>
      </c>
      <c r="AG128" s="9" t="str">
        <f t="shared" si="10"/>
        <v/>
      </c>
      <c r="AH128" s="9" t="str">
        <f t="shared" si="11"/>
        <v/>
      </c>
    </row>
    <row r="129" spans="1:34" x14ac:dyDescent="0.25">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9" t="str">
        <f t="shared" si="6"/>
        <v/>
      </c>
      <c r="AD129" s="9" t="str">
        <f t="shared" si="7"/>
        <v/>
      </c>
      <c r="AE129" s="9" t="str">
        <f t="shared" si="8"/>
        <v/>
      </c>
      <c r="AF129" s="9" t="str">
        <f t="shared" si="9"/>
        <v/>
      </c>
      <c r="AG129" s="9" t="str">
        <f t="shared" si="10"/>
        <v/>
      </c>
      <c r="AH129" s="9" t="str">
        <f t="shared" si="11"/>
        <v/>
      </c>
    </row>
    <row r="130" spans="1:34" x14ac:dyDescent="0.25">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9" t="str">
        <f t="shared" si="6"/>
        <v/>
      </c>
      <c r="AD130" s="9" t="str">
        <f t="shared" si="7"/>
        <v/>
      </c>
      <c r="AE130" s="9" t="str">
        <f t="shared" si="8"/>
        <v/>
      </c>
      <c r="AF130" s="9" t="str">
        <f t="shared" si="9"/>
        <v/>
      </c>
      <c r="AG130" s="9" t="str">
        <f t="shared" si="10"/>
        <v/>
      </c>
      <c r="AH130" s="9" t="str">
        <f t="shared" si="11"/>
        <v/>
      </c>
    </row>
    <row r="131" spans="1:34" x14ac:dyDescent="0.25">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9" t="str">
        <f t="shared" si="6"/>
        <v/>
      </c>
      <c r="AD131" s="9" t="str">
        <f t="shared" si="7"/>
        <v/>
      </c>
      <c r="AE131" s="9" t="str">
        <f t="shared" si="8"/>
        <v/>
      </c>
      <c r="AF131" s="9" t="str">
        <f t="shared" si="9"/>
        <v/>
      </c>
      <c r="AG131" s="9" t="str">
        <f t="shared" si="10"/>
        <v/>
      </c>
      <c r="AH131" s="9" t="str">
        <f t="shared" si="11"/>
        <v/>
      </c>
    </row>
    <row r="132" spans="1:34" x14ac:dyDescent="0.25">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9" t="str">
        <f t="shared" si="6"/>
        <v/>
      </c>
      <c r="AD132" s="9" t="str">
        <f t="shared" si="7"/>
        <v/>
      </c>
      <c r="AE132" s="9" t="str">
        <f t="shared" si="8"/>
        <v/>
      </c>
      <c r="AF132" s="9" t="str">
        <f t="shared" si="9"/>
        <v/>
      </c>
      <c r="AG132" s="9" t="str">
        <f t="shared" si="10"/>
        <v/>
      </c>
      <c r="AH132" s="9" t="str">
        <f t="shared" si="11"/>
        <v/>
      </c>
    </row>
    <row r="133" spans="1:34" x14ac:dyDescent="0.25">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9" t="str">
        <f t="shared" ref="AC133:AC196" si="12">IF(COUNT(A133,L133,N133,P133,X133,Y133)&gt;0,AVERAGE(A133,L133,N133,P133,X133,Y133),"")</f>
        <v/>
      </c>
      <c r="AD133" s="9" t="str">
        <f t="shared" ref="AD133:AD196" si="13">IF(COUNT(B133,D133,M133,U133)&gt;0,AVERAGE(B133,D133,M133,U133),"")</f>
        <v/>
      </c>
      <c r="AE133" s="9" t="str">
        <f t="shared" ref="AE133:AE196" si="14">IF(COUNT(I133,T133,V133,W133)&gt;0,AVERAGE(I133,T133,V133,W133),"")</f>
        <v/>
      </c>
      <c r="AF133" s="9" t="str">
        <f t="shared" ref="AF133:AF196" si="15">IF(COUNT(H133,K133,Q133,S133)&gt;0,AVERAGE(H133,K133,Q133,S133),"")</f>
        <v/>
      </c>
      <c r="AG133" s="9" t="str">
        <f t="shared" ref="AG133:AG196" si="16">IF(COUNT(E133,F133,G133,R133)&gt;0,AVERAGE(E133,F133,G133,R133),"")</f>
        <v/>
      </c>
      <c r="AH133" s="9" t="str">
        <f t="shared" ref="AH133:AH196" si="17">IF(COUNT(C133,J133,O133,Z133)&gt;0,AVERAGE(C133,J133,O133,Z133),"")</f>
        <v/>
      </c>
    </row>
    <row r="134" spans="1:34" x14ac:dyDescent="0.25">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9" t="str">
        <f t="shared" si="12"/>
        <v/>
      </c>
      <c r="AD134" s="9" t="str">
        <f t="shared" si="13"/>
        <v/>
      </c>
      <c r="AE134" s="9" t="str">
        <f t="shared" si="14"/>
        <v/>
      </c>
      <c r="AF134" s="9" t="str">
        <f t="shared" si="15"/>
        <v/>
      </c>
      <c r="AG134" s="9" t="str">
        <f t="shared" si="16"/>
        <v/>
      </c>
      <c r="AH134" s="9" t="str">
        <f t="shared" si="17"/>
        <v/>
      </c>
    </row>
    <row r="135" spans="1:34" x14ac:dyDescent="0.25">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9" t="str">
        <f t="shared" si="12"/>
        <v/>
      </c>
      <c r="AD135" s="9" t="str">
        <f t="shared" si="13"/>
        <v/>
      </c>
      <c r="AE135" s="9" t="str">
        <f t="shared" si="14"/>
        <v/>
      </c>
      <c r="AF135" s="9" t="str">
        <f t="shared" si="15"/>
        <v/>
      </c>
      <c r="AG135" s="9" t="str">
        <f t="shared" si="16"/>
        <v/>
      </c>
      <c r="AH135" s="9" t="str">
        <f t="shared" si="17"/>
        <v/>
      </c>
    </row>
    <row r="136" spans="1:34" x14ac:dyDescent="0.25">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9" t="str">
        <f t="shared" si="12"/>
        <v/>
      </c>
      <c r="AD136" s="9" t="str">
        <f t="shared" si="13"/>
        <v/>
      </c>
      <c r="AE136" s="9" t="str">
        <f t="shared" si="14"/>
        <v/>
      </c>
      <c r="AF136" s="9" t="str">
        <f t="shared" si="15"/>
        <v/>
      </c>
      <c r="AG136" s="9" t="str">
        <f t="shared" si="16"/>
        <v/>
      </c>
      <c r="AH136" s="9" t="str">
        <f t="shared" si="17"/>
        <v/>
      </c>
    </row>
    <row r="137" spans="1:34" x14ac:dyDescent="0.25">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9" t="str">
        <f t="shared" si="12"/>
        <v/>
      </c>
      <c r="AD137" s="9" t="str">
        <f t="shared" si="13"/>
        <v/>
      </c>
      <c r="AE137" s="9" t="str">
        <f t="shared" si="14"/>
        <v/>
      </c>
      <c r="AF137" s="9" t="str">
        <f t="shared" si="15"/>
        <v/>
      </c>
      <c r="AG137" s="9" t="str">
        <f t="shared" si="16"/>
        <v/>
      </c>
      <c r="AH137" s="9" t="str">
        <f t="shared" si="17"/>
        <v/>
      </c>
    </row>
    <row r="138" spans="1:34" x14ac:dyDescent="0.25">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9" t="str">
        <f t="shared" si="12"/>
        <v/>
      </c>
      <c r="AD138" s="9" t="str">
        <f t="shared" si="13"/>
        <v/>
      </c>
      <c r="AE138" s="9" t="str">
        <f t="shared" si="14"/>
        <v/>
      </c>
      <c r="AF138" s="9" t="str">
        <f t="shared" si="15"/>
        <v/>
      </c>
      <c r="AG138" s="9" t="str">
        <f t="shared" si="16"/>
        <v/>
      </c>
      <c r="AH138" s="9" t="str">
        <f t="shared" si="17"/>
        <v/>
      </c>
    </row>
    <row r="139" spans="1:34" x14ac:dyDescent="0.25">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9" t="str">
        <f t="shared" si="12"/>
        <v/>
      </c>
      <c r="AD139" s="9" t="str">
        <f t="shared" si="13"/>
        <v/>
      </c>
      <c r="AE139" s="9" t="str">
        <f t="shared" si="14"/>
        <v/>
      </c>
      <c r="AF139" s="9" t="str">
        <f t="shared" si="15"/>
        <v/>
      </c>
      <c r="AG139" s="9" t="str">
        <f t="shared" si="16"/>
        <v/>
      </c>
      <c r="AH139" s="9" t="str">
        <f t="shared" si="17"/>
        <v/>
      </c>
    </row>
    <row r="140" spans="1:34" x14ac:dyDescent="0.25">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9" t="str">
        <f t="shared" si="12"/>
        <v/>
      </c>
      <c r="AD140" s="9" t="str">
        <f t="shared" si="13"/>
        <v/>
      </c>
      <c r="AE140" s="9" t="str">
        <f t="shared" si="14"/>
        <v/>
      </c>
      <c r="AF140" s="9" t="str">
        <f t="shared" si="15"/>
        <v/>
      </c>
      <c r="AG140" s="9" t="str">
        <f t="shared" si="16"/>
        <v/>
      </c>
      <c r="AH140" s="9" t="str">
        <f t="shared" si="17"/>
        <v/>
      </c>
    </row>
    <row r="141" spans="1:34" x14ac:dyDescent="0.25">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9" t="str">
        <f t="shared" si="12"/>
        <v/>
      </c>
      <c r="AD141" s="9" t="str">
        <f t="shared" si="13"/>
        <v/>
      </c>
      <c r="AE141" s="9" t="str">
        <f t="shared" si="14"/>
        <v/>
      </c>
      <c r="AF141" s="9" t="str">
        <f t="shared" si="15"/>
        <v/>
      </c>
      <c r="AG141" s="9" t="str">
        <f t="shared" si="16"/>
        <v/>
      </c>
      <c r="AH141" s="9" t="str">
        <f t="shared" si="17"/>
        <v/>
      </c>
    </row>
    <row r="142" spans="1:34" x14ac:dyDescent="0.25">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9" t="str">
        <f t="shared" si="12"/>
        <v/>
      </c>
      <c r="AD142" s="9" t="str">
        <f t="shared" si="13"/>
        <v/>
      </c>
      <c r="AE142" s="9" t="str">
        <f t="shared" si="14"/>
        <v/>
      </c>
      <c r="AF142" s="9" t="str">
        <f t="shared" si="15"/>
        <v/>
      </c>
      <c r="AG142" s="9" t="str">
        <f t="shared" si="16"/>
        <v/>
      </c>
      <c r="AH142" s="9" t="str">
        <f t="shared" si="17"/>
        <v/>
      </c>
    </row>
    <row r="143" spans="1:34" x14ac:dyDescent="0.25">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9" t="str">
        <f t="shared" si="12"/>
        <v/>
      </c>
      <c r="AD143" s="9" t="str">
        <f t="shared" si="13"/>
        <v/>
      </c>
      <c r="AE143" s="9" t="str">
        <f t="shared" si="14"/>
        <v/>
      </c>
      <c r="AF143" s="9" t="str">
        <f t="shared" si="15"/>
        <v/>
      </c>
      <c r="AG143" s="9" t="str">
        <f t="shared" si="16"/>
        <v/>
      </c>
      <c r="AH143" s="9" t="str">
        <f t="shared" si="17"/>
        <v/>
      </c>
    </row>
    <row r="144" spans="1:34" x14ac:dyDescent="0.25">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9" t="str">
        <f t="shared" si="12"/>
        <v/>
      </c>
      <c r="AD144" s="9" t="str">
        <f t="shared" si="13"/>
        <v/>
      </c>
      <c r="AE144" s="9" t="str">
        <f t="shared" si="14"/>
        <v/>
      </c>
      <c r="AF144" s="9" t="str">
        <f t="shared" si="15"/>
        <v/>
      </c>
      <c r="AG144" s="9" t="str">
        <f t="shared" si="16"/>
        <v/>
      </c>
      <c r="AH144" s="9" t="str">
        <f t="shared" si="17"/>
        <v/>
      </c>
    </row>
    <row r="145" spans="1:34" x14ac:dyDescent="0.25">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9" t="str">
        <f t="shared" si="12"/>
        <v/>
      </c>
      <c r="AD145" s="9" t="str">
        <f t="shared" si="13"/>
        <v/>
      </c>
      <c r="AE145" s="9" t="str">
        <f t="shared" si="14"/>
        <v/>
      </c>
      <c r="AF145" s="9" t="str">
        <f t="shared" si="15"/>
        <v/>
      </c>
      <c r="AG145" s="9" t="str">
        <f t="shared" si="16"/>
        <v/>
      </c>
      <c r="AH145" s="9" t="str">
        <f t="shared" si="17"/>
        <v/>
      </c>
    </row>
    <row r="146" spans="1:34" x14ac:dyDescent="0.25">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9" t="str">
        <f t="shared" si="12"/>
        <v/>
      </c>
      <c r="AD146" s="9" t="str">
        <f t="shared" si="13"/>
        <v/>
      </c>
      <c r="AE146" s="9" t="str">
        <f t="shared" si="14"/>
        <v/>
      </c>
      <c r="AF146" s="9" t="str">
        <f t="shared" si="15"/>
        <v/>
      </c>
      <c r="AG146" s="9" t="str">
        <f t="shared" si="16"/>
        <v/>
      </c>
      <c r="AH146" s="9" t="str">
        <f t="shared" si="17"/>
        <v/>
      </c>
    </row>
    <row r="147" spans="1:34" x14ac:dyDescent="0.25">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9" t="str">
        <f t="shared" si="12"/>
        <v/>
      </c>
      <c r="AD147" s="9" t="str">
        <f t="shared" si="13"/>
        <v/>
      </c>
      <c r="AE147" s="9" t="str">
        <f t="shared" si="14"/>
        <v/>
      </c>
      <c r="AF147" s="9" t="str">
        <f t="shared" si="15"/>
        <v/>
      </c>
      <c r="AG147" s="9" t="str">
        <f t="shared" si="16"/>
        <v/>
      </c>
      <c r="AH147" s="9" t="str">
        <f t="shared" si="17"/>
        <v/>
      </c>
    </row>
    <row r="148" spans="1:34" x14ac:dyDescent="0.25">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9" t="str">
        <f t="shared" si="12"/>
        <v/>
      </c>
      <c r="AD148" s="9" t="str">
        <f t="shared" si="13"/>
        <v/>
      </c>
      <c r="AE148" s="9" t="str">
        <f t="shared" si="14"/>
        <v/>
      </c>
      <c r="AF148" s="9" t="str">
        <f t="shared" si="15"/>
        <v/>
      </c>
      <c r="AG148" s="9" t="str">
        <f t="shared" si="16"/>
        <v/>
      </c>
      <c r="AH148" s="9" t="str">
        <f t="shared" si="17"/>
        <v/>
      </c>
    </row>
    <row r="149" spans="1:34" x14ac:dyDescent="0.25">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9" t="str">
        <f t="shared" si="12"/>
        <v/>
      </c>
      <c r="AD149" s="9" t="str">
        <f t="shared" si="13"/>
        <v/>
      </c>
      <c r="AE149" s="9" t="str">
        <f t="shared" si="14"/>
        <v/>
      </c>
      <c r="AF149" s="9" t="str">
        <f t="shared" si="15"/>
        <v/>
      </c>
      <c r="AG149" s="9" t="str">
        <f t="shared" si="16"/>
        <v/>
      </c>
      <c r="AH149" s="9" t="str">
        <f t="shared" si="17"/>
        <v/>
      </c>
    </row>
    <row r="150" spans="1:34" x14ac:dyDescent="0.25">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9" t="str">
        <f t="shared" si="12"/>
        <v/>
      </c>
      <c r="AD150" s="9" t="str">
        <f t="shared" si="13"/>
        <v/>
      </c>
      <c r="AE150" s="9" t="str">
        <f t="shared" si="14"/>
        <v/>
      </c>
      <c r="AF150" s="9" t="str">
        <f t="shared" si="15"/>
        <v/>
      </c>
      <c r="AG150" s="9" t="str">
        <f t="shared" si="16"/>
        <v/>
      </c>
      <c r="AH150" s="9" t="str">
        <f t="shared" si="17"/>
        <v/>
      </c>
    </row>
    <row r="151" spans="1:34" x14ac:dyDescent="0.25">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9" t="str">
        <f t="shared" si="12"/>
        <v/>
      </c>
      <c r="AD151" s="9" t="str">
        <f t="shared" si="13"/>
        <v/>
      </c>
      <c r="AE151" s="9" t="str">
        <f t="shared" si="14"/>
        <v/>
      </c>
      <c r="AF151" s="9" t="str">
        <f t="shared" si="15"/>
        <v/>
      </c>
      <c r="AG151" s="9" t="str">
        <f t="shared" si="16"/>
        <v/>
      </c>
      <c r="AH151" s="9" t="str">
        <f t="shared" si="17"/>
        <v/>
      </c>
    </row>
    <row r="152" spans="1:34" x14ac:dyDescent="0.25">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9" t="str">
        <f t="shared" si="12"/>
        <v/>
      </c>
      <c r="AD152" s="9" t="str">
        <f t="shared" si="13"/>
        <v/>
      </c>
      <c r="AE152" s="9" t="str">
        <f t="shared" si="14"/>
        <v/>
      </c>
      <c r="AF152" s="9" t="str">
        <f t="shared" si="15"/>
        <v/>
      </c>
      <c r="AG152" s="9" t="str">
        <f t="shared" si="16"/>
        <v/>
      </c>
      <c r="AH152" s="9" t="str">
        <f t="shared" si="17"/>
        <v/>
      </c>
    </row>
    <row r="153" spans="1:34" x14ac:dyDescent="0.25">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9" t="str">
        <f t="shared" si="12"/>
        <v/>
      </c>
      <c r="AD153" s="9" t="str">
        <f t="shared" si="13"/>
        <v/>
      </c>
      <c r="AE153" s="9" t="str">
        <f t="shared" si="14"/>
        <v/>
      </c>
      <c r="AF153" s="9" t="str">
        <f t="shared" si="15"/>
        <v/>
      </c>
      <c r="AG153" s="9" t="str">
        <f t="shared" si="16"/>
        <v/>
      </c>
      <c r="AH153" s="9" t="str">
        <f t="shared" si="17"/>
        <v/>
      </c>
    </row>
    <row r="154" spans="1:34" x14ac:dyDescent="0.25">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9" t="str">
        <f t="shared" si="12"/>
        <v/>
      </c>
      <c r="AD154" s="9" t="str">
        <f t="shared" si="13"/>
        <v/>
      </c>
      <c r="AE154" s="9" t="str">
        <f t="shared" si="14"/>
        <v/>
      </c>
      <c r="AF154" s="9" t="str">
        <f t="shared" si="15"/>
        <v/>
      </c>
      <c r="AG154" s="9" t="str">
        <f t="shared" si="16"/>
        <v/>
      </c>
      <c r="AH154" s="9" t="str">
        <f t="shared" si="17"/>
        <v/>
      </c>
    </row>
    <row r="155" spans="1:34" x14ac:dyDescent="0.25">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9" t="str">
        <f t="shared" si="12"/>
        <v/>
      </c>
      <c r="AD155" s="9" t="str">
        <f t="shared" si="13"/>
        <v/>
      </c>
      <c r="AE155" s="9" t="str">
        <f t="shared" si="14"/>
        <v/>
      </c>
      <c r="AF155" s="9" t="str">
        <f t="shared" si="15"/>
        <v/>
      </c>
      <c r="AG155" s="9" t="str">
        <f t="shared" si="16"/>
        <v/>
      </c>
      <c r="AH155" s="9" t="str">
        <f t="shared" si="17"/>
        <v/>
      </c>
    </row>
    <row r="156" spans="1:34" x14ac:dyDescent="0.25">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9" t="str">
        <f t="shared" si="12"/>
        <v/>
      </c>
      <c r="AD156" s="9" t="str">
        <f t="shared" si="13"/>
        <v/>
      </c>
      <c r="AE156" s="9" t="str">
        <f t="shared" si="14"/>
        <v/>
      </c>
      <c r="AF156" s="9" t="str">
        <f t="shared" si="15"/>
        <v/>
      </c>
      <c r="AG156" s="9" t="str">
        <f t="shared" si="16"/>
        <v/>
      </c>
      <c r="AH156" s="9" t="str">
        <f t="shared" si="17"/>
        <v/>
      </c>
    </row>
    <row r="157" spans="1:34" x14ac:dyDescent="0.25">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9" t="str">
        <f t="shared" si="12"/>
        <v/>
      </c>
      <c r="AD157" s="9" t="str">
        <f t="shared" si="13"/>
        <v/>
      </c>
      <c r="AE157" s="9" t="str">
        <f t="shared" si="14"/>
        <v/>
      </c>
      <c r="AF157" s="9" t="str">
        <f t="shared" si="15"/>
        <v/>
      </c>
      <c r="AG157" s="9" t="str">
        <f t="shared" si="16"/>
        <v/>
      </c>
      <c r="AH157" s="9" t="str">
        <f t="shared" si="17"/>
        <v/>
      </c>
    </row>
    <row r="158" spans="1:34" x14ac:dyDescent="0.25">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9" t="str">
        <f t="shared" si="12"/>
        <v/>
      </c>
      <c r="AD158" s="9" t="str">
        <f t="shared" si="13"/>
        <v/>
      </c>
      <c r="AE158" s="9" t="str">
        <f t="shared" si="14"/>
        <v/>
      </c>
      <c r="AF158" s="9" t="str">
        <f t="shared" si="15"/>
        <v/>
      </c>
      <c r="AG158" s="9" t="str">
        <f t="shared" si="16"/>
        <v/>
      </c>
      <c r="AH158" s="9" t="str">
        <f t="shared" si="17"/>
        <v/>
      </c>
    </row>
    <row r="159" spans="1:34" x14ac:dyDescent="0.25">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9" t="str">
        <f t="shared" si="12"/>
        <v/>
      </c>
      <c r="AD159" s="9" t="str">
        <f t="shared" si="13"/>
        <v/>
      </c>
      <c r="AE159" s="9" t="str">
        <f t="shared" si="14"/>
        <v/>
      </c>
      <c r="AF159" s="9" t="str">
        <f t="shared" si="15"/>
        <v/>
      </c>
      <c r="AG159" s="9" t="str">
        <f t="shared" si="16"/>
        <v/>
      </c>
      <c r="AH159" s="9" t="str">
        <f t="shared" si="17"/>
        <v/>
      </c>
    </row>
    <row r="160" spans="1:34" x14ac:dyDescent="0.25">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9" t="str">
        <f t="shared" si="12"/>
        <v/>
      </c>
      <c r="AD160" s="9" t="str">
        <f t="shared" si="13"/>
        <v/>
      </c>
      <c r="AE160" s="9" t="str">
        <f t="shared" si="14"/>
        <v/>
      </c>
      <c r="AF160" s="9" t="str">
        <f t="shared" si="15"/>
        <v/>
      </c>
      <c r="AG160" s="9" t="str">
        <f t="shared" si="16"/>
        <v/>
      </c>
      <c r="AH160" s="9" t="str">
        <f t="shared" si="17"/>
        <v/>
      </c>
    </row>
    <row r="161" spans="1:34" x14ac:dyDescent="0.25">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9" t="str">
        <f t="shared" si="12"/>
        <v/>
      </c>
      <c r="AD161" s="9" t="str">
        <f t="shared" si="13"/>
        <v/>
      </c>
      <c r="AE161" s="9" t="str">
        <f t="shared" si="14"/>
        <v/>
      </c>
      <c r="AF161" s="9" t="str">
        <f t="shared" si="15"/>
        <v/>
      </c>
      <c r="AG161" s="9" t="str">
        <f t="shared" si="16"/>
        <v/>
      </c>
      <c r="AH161" s="9" t="str">
        <f t="shared" si="17"/>
        <v/>
      </c>
    </row>
    <row r="162" spans="1:34" x14ac:dyDescent="0.25">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9" t="str">
        <f t="shared" si="12"/>
        <v/>
      </c>
      <c r="AD162" s="9" t="str">
        <f t="shared" si="13"/>
        <v/>
      </c>
      <c r="AE162" s="9" t="str">
        <f t="shared" si="14"/>
        <v/>
      </c>
      <c r="AF162" s="9" t="str">
        <f t="shared" si="15"/>
        <v/>
      </c>
      <c r="AG162" s="9" t="str">
        <f t="shared" si="16"/>
        <v/>
      </c>
      <c r="AH162" s="9" t="str">
        <f t="shared" si="17"/>
        <v/>
      </c>
    </row>
    <row r="163" spans="1:34" x14ac:dyDescent="0.25">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9" t="str">
        <f t="shared" si="12"/>
        <v/>
      </c>
      <c r="AD163" s="9" t="str">
        <f t="shared" si="13"/>
        <v/>
      </c>
      <c r="AE163" s="9" t="str">
        <f t="shared" si="14"/>
        <v/>
      </c>
      <c r="AF163" s="9" t="str">
        <f t="shared" si="15"/>
        <v/>
      </c>
      <c r="AG163" s="9" t="str">
        <f t="shared" si="16"/>
        <v/>
      </c>
      <c r="AH163" s="9" t="str">
        <f t="shared" si="17"/>
        <v/>
      </c>
    </row>
    <row r="164" spans="1:34" x14ac:dyDescent="0.25">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9" t="str">
        <f t="shared" si="12"/>
        <v/>
      </c>
      <c r="AD164" s="9" t="str">
        <f t="shared" si="13"/>
        <v/>
      </c>
      <c r="AE164" s="9" t="str">
        <f t="shared" si="14"/>
        <v/>
      </c>
      <c r="AF164" s="9" t="str">
        <f t="shared" si="15"/>
        <v/>
      </c>
      <c r="AG164" s="9" t="str">
        <f t="shared" si="16"/>
        <v/>
      </c>
      <c r="AH164" s="9" t="str">
        <f t="shared" si="17"/>
        <v/>
      </c>
    </row>
    <row r="165" spans="1:34" x14ac:dyDescent="0.25">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9" t="str">
        <f t="shared" si="12"/>
        <v/>
      </c>
      <c r="AD165" s="9" t="str">
        <f t="shared" si="13"/>
        <v/>
      </c>
      <c r="AE165" s="9" t="str">
        <f t="shared" si="14"/>
        <v/>
      </c>
      <c r="AF165" s="9" t="str">
        <f t="shared" si="15"/>
        <v/>
      </c>
      <c r="AG165" s="9" t="str">
        <f t="shared" si="16"/>
        <v/>
      </c>
      <c r="AH165" s="9" t="str">
        <f t="shared" si="17"/>
        <v/>
      </c>
    </row>
    <row r="166" spans="1:34" x14ac:dyDescent="0.25">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9" t="str">
        <f t="shared" si="12"/>
        <v/>
      </c>
      <c r="AD166" s="9" t="str">
        <f t="shared" si="13"/>
        <v/>
      </c>
      <c r="AE166" s="9" t="str">
        <f t="shared" si="14"/>
        <v/>
      </c>
      <c r="AF166" s="9" t="str">
        <f t="shared" si="15"/>
        <v/>
      </c>
      <c r="AG166" s="9" t="str">
        <f t="shared" si="16"/>
        <v/>
      </c>
      <c r="AH166" s="9" t="str">
        <f t="shared" si="17"/>
        <v/>
      </c>
    </row>
    <row r="167" spans="1:34" x14ac:dyDescent="0.25">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9" t="str">
        <f t="shared" si="12"/>
        <v/>
      </c>
      <c r="AD167" s="9" t="str">
        <f t="shared" si="13"/>
        <v/>
      </c>
      <c r="AE167" s="9" t="str">
        <f t="shared" si="14"/>
        <v/>
      </c>
      <c r="AF167" s="9" t="str">
        <f t="shared" si="15"/>
        <v/>
      </c>
      <c r="AG167" s="9" t="str">
        <f t="shared" si="16"/>
        <v/>
      </c>
      <c r="AH167" s="9" t="str">
        <f t="shared" si="17"/>
        <v/>
      </c>
    </row>
    <row r="168" spans="1:34" x14ac:dyDescent="0.25">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9" t="str">
        <f t="shared" si="12"/>
        <v/>
      </c>
      <c r="AD168" s="9" t="str">
        <f t="shared" si="13"/>
        <v/>
      </c>
      <c r="AE168" s="9" t="str">
        <f t="shared" si="14"/>
        <v/>
      </c>
      <c r="AF168" s="9" t="str">
        <f t="shared" si="15"/>
        <v/>
      </c>
      <c r="AG168" s="9" t="str">
        <f t="shared" si="16"/>
        <v/>
      </c>
      <c r="AH168" s="9" t="str">
        <f t="shared" si="17"/>
        <v/>
      </c>
    </row>
    <row r="169" spans="1:34" x14ac:dyDescent="0.25">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9" t="str">
        <f t="shared" si="12"/>
        <v/>
      </c>
      <c r="AD169" s="9" t="str">
        <f t="shared" si="13"/>
        <v/>
      </c>
      <c r="AE169" s="9" t="str">
        <f t="shared" si="14"/>
        <v/>
      </c>
      <c r="AF169" s="9" t="str">
        <f t="shared" si="15"/>
        <v/>
      </c>
      <c r="AG169" s="9" t="str">
        <f t="shared" si="16"/>
        <v/>
      </c>
      <c r="AH169" s="9" t="str">
        <f t="shared" si="17"/>
        <v/>
      </c>
    </row>
    <row r="170" spans="1:34" x14ac:dyDescent="0.25">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9" t="str">
        <f t="shared" si="12"/>
        <v/>
      </c>
      <c r="AD170" s="9" t="str">
        <f t="shared" si="13"/>
        <v/>
      </c>
      <c r="AE170" s="9" t="str">
        <f t="shared" si="14"/>
        <v/>
      </c>
      <c r="AF170" s="9" t="str">
        <f t="shared" si="15"/>
        <v/>
      </c>
      <c r="AG170" s="9" t="str">
        <f t="shared" si="16"/>
        <v/>
      </c>
      <c r="AH170" s="9" t="str">
        <f t="shared" si="17"/>
        <v/>
      </c>
    </row>
    <row r="171" spans="1:34" x14ac:dyDescent="0.25">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9" t="str">
        <f t="shared" si="12"/>
        <v/>
      </c>
      <c r="AD171" s="9" t="str">
        <f t="shared" si="13"/>
        <v/>
      </c>
      <c r="AE171" s="9" t="str">
        <f t="shared" si="14"/>
        <v/>
      </c>
      <c r="AF171" s="9" t="str">
        <f t="shared" si="15"/>
        <v/>
      </c>
      <c r="AG171" s="9" t="str">
        <f t="shared" si="16"/>
        <v/>
      </c>
      <c r="AH171" s="9" t="str">
        <f t="shared" si="17"/>
        <v/>
      </c>
    </row>
    <row r="172" spans="1:34" x14ac:dyDescent="0.25">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9" t="str">
        <f t="shared" si="12"/>
        <v/>
      </c>
      <c r="AD172" s="9" t="str">
        <f t="shared" si="13"/>
        <v/>
      </c>
      <c r="AE172" s="9" t="str">
        <f t="shared" si="14"/>
        <v/>
      </c>
      <c r="AF172" s="9" t="str">
        <f t="shared" si="15"/>
        <v/>
      </c>
      <c r="AG172" s="9" t="str">
        <f t="shared" si="16"/>
        <v/>
      </c>
      <c r="AH172" s="9" t="str">
        <f t="shared" si="17"/>
        <v/>
      </c>
    </row>
    <row r="173" spans="1:34" x14ac:dyDescent="0.25">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9" t="str">
        <f t="shared" si="12"/>
        <v/>
      </c>
      <c r="AD173" s="9" t="str">
        <f t="shared" si="13"/>
        <v/>
      </c>
      <c r="AE173" s="9" t="str">
        <f t="shared" si="14"/>
        <v/>
      </c>
      <c r="AF173" s="9" t="str">
        <f t="shared" si="15"/>
        <v/>
      </c>
      <c r="AG173" s="9" t="str">
        <f t="shared" si="16"/>
        <v/>
      </c>
      <c r="AH173" s="9" t="str">
        <f t="shared" si="17"/>
        <v/>
      </c>
    </row>
    <row r="174" spans="1:34" x14ac:dyDescent="0.25">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9" t="str">
        <f t="shared" si="12"/>
        <v/>
      </c>
      <c r="AD174" s="9" t="str">
        <f t="shared" si="13"/>
        <v/>
      </c>
      <c r="AE174" s="9" t="str">
        <f t="shared" si="14"/>
        <v/>
      </c>
      <c r="AF174" s="9" t="str">
        <f t="shared" si="15"/>
        <v/>
      </c>
      <c r="AG174" s="9" t="str">
        <f t="shared" si="16"/>
        <v/>
      </c>
      <c r="AH174" s="9" t="str">
        <f t="shared" si="17"/>
        <v/>
      </c>
    </row>
    <row r="175" spans="1:34" x14ac:dyDescent="0.25">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9" t="str">
        <f t="shared" si="12"/>
        <v/>
      </c>
      <c r="AD175" s="9" t="str">
        <f t="shared" si="13"/>
        <v/>
      </c>
      <c r="AE175" s="9" t="str">
        <f t="shared" si="14"/>
        <v/>
      </c>
      <c r="AF175" s="9" t="str">
        <f t="shared" si="15"/>
        <v/>
      </c>
      <c r="AG175" s="9" t="str">
        <f t="shared" si="16"/>
        <v/>
      </c>
      <c r="AH175" s="9" t="str">
        <f t="shared" si="17"/>
        <v/>
      </c>
    </row>
    <row r="176" spans="1:34" x14ac:dyDescent="0.25">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9" t="str">
        <f t="shared" si="12"/>
        <v/>
      </c>
      <c r="AD176" s="9" t="str">
        <f t="shared" si="13"/>
        <v/>
      </c>
      <c r="AE176" s="9" t="str">
        <f t="shared" si="14"/>
        <v/>
      </c>
      <c r="AF176" s="9" t="str">
        <f t="shared" si="15"/>
        <v/>
      </c>
      <c r="AG176" s="9" t="str">
        <f t="shared" si="16"/>
        <v/>
      </c>
      <c r="AH176" s="9" t="str">
        <f t="shared" si="17"/>
        <v/>
      </c>
    </row>
    <row r="177" spans="1:34" x14ac:dyDescent="0.25">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9" t="str">
        <f t="shared" si="12"/>
        <v/>
      </c>
      <c r="AD177" s="9" t="str">
        <f t="shared" si="13"/>
        <v/>
      </c>
      <c r="AE177" s="9" t="str">
        <f t="shared" si="14"/>
        <v/>
      </c>
      <c r="AF177" s="9" t="str">
        <f t="shared" si="15"/>
        <v/>
      </c>
      <c r="AG177" s="9" t="str">
        <f t="shared" si="16"/>
        <v/>
      </c>
      <c r="AH177" s="9" t="str">
        <f t="shared" si="17"/>
        <v/>
      </c>
    </row>
    <row r="178" spans="1:34" x14ac:dyDescent="0.25">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9" t="str">
        <f t="shared" si="12"/>
        <v/>
      </c>
      <c r="AD178" s="9" t="str">
        <f t="shared" si="13"/>
        <v/>
      </c>
      <c r="AE178" s="9" t="str">
        <f t="shared" si="14"/>
        <v/>
      </c>
      <c r="AF178" s="9" t="str">
        <f t="shared" si="15"/>
        <v/>
      </c>
      <c r="AG178" s="9" t="str">
        <f t="shared" si="16"/>
        <v/>
      </c>
      <c r="AH178" s="9" t="str">
        <f t="shared" si="17"/>
        <v/>
      </c>
    </row>
    <row r="179" spans="1:34" x14ac:dyDescent="0.25">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9" t="str">
        <f t="shared" si="12"/>
        <v/>
      </c>
      <c r="AD179" s="9" t="str">
        <f t="shared" si="13"/>
        <v/>
      </c>
      <c r="AE179" s="9" t="str">
        <f t="shared" si="14"/>
        <v/>
      </c>
      <c r="AF179" s="9" t="str">
        <f t="shared" si="15"/>
        <v/>
      </c>
      <c r="AG179" s="9" t="str">
        <f t="shared" si="16"/>
        <v/>
      </c>
      <c r="AH179" s="9" t="str">
        <f t="shared" si="17"/>
        <v/>
      </c>
    </row>
    <row r="180" spans="1:34" x14ac:dyDescent="0.25">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9" t="str">
        <f t="shared" si="12"/>
        <v/>
      </c>
      <c r="AD180" s="9" t="str">
        <f t="shared" si="13"/>
        <v/>
      </c>
      <c r="AE180" s="9" t="str">
        <f t="shared" si="14"/>
        <v/>
      </c>
      <c r="AF180" s="9" t="str">
        <f t="shared" si="15"/>
        <v/>
      </c>
      <c r="AG180" s="9" t="str">
        <f t="shared" si="16"/>
        <v/>
      </c>
      <c r="AH180" s="9" t="str">
        <f t="shared" si="17"/>
        <v/>
      </c>
    </row>
    <row r="181" spans="1:34" x14ac:dyDescent="0.25">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9" t="str">
        <f t="shared" si="12"/>
        <v/>
      </c>
      <c r="AD181" s="9" t="str">
        <f t="shared" si="13"/>
        <v/>
      </c>
      <c r="AE181" s="9" t="str">
        <f t="shared" si="14"/>
        <v/>
      </c>
      <c r="AF181" s="9" t="str">
        <f t="shared" si="15"/>
        <v/>
      </c>
      <c r="AG181" s="9" t="str">
        <f t="shared" si="16"/>
        <v/>
      </c>
      <c r="AH181" s="9" t="str">
        <f t="shared" si="17"/>
        <v/>
      </c>
    </row>
    <row r="182" spans="1:34" x14ac:dyDescent="0.25">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9" t="str">
        <f t="shared" si="12"/>
        <v/>
      </c>
      <c r="AD182" s="9" t="str">
        <f t="shared" si="13"/>
        <v/>
      </c>
      <c r="AE182" s="9" t="str">
        <f t="shared" si="14"/>
        <v/>
      </c>
      <c r="AF182" s="9" t="str">
        <f t="shared" si="15"/>
        <v/>
      </c>
      <c r="AG182" s="9" t="str">
        <f t="shared" si="16"/>
        <v/>
      </c>
      <c r="AH182" s="9" t="str">
        <f t="shared" si="17"/>
        <v/>
      </c>
    </row>
    <row r="183" spans="1:34" x14ac:dyDescent="0.25">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9" t="str">
        <f t="shared" si="12"/>
        <v/>
      </c>
      <c r="AD183" s="9" t="str">
        <f t="shared" si="13"/>
        <v/>
      </c>
      <c r="AE183" s="9" t="str">
        <f t="shared" si="14"/>
        <v/>
      </c>
      <c r="AF183" s="9" t="str">
        <f t="shared" si="15"/>
        <v/>
      </c>
      <c r="AG183" s="9" t="str">
        <f t="shared" si="16"/>
        <v/>
      </c>
      <c r="AH183" s="9" t="str">
        <f t="shared" si="17"/>
        <v/>
      </c>
    </row>
    <row r="184" spans="1:34" x14ac:dyDescent="0.25">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9" t="str">
        <f t="shared" si="12"/>
        <v/>
      </c>
      <c r="AD184" s="9" t="str">
        <f t="shared" si="13"/>
        <v/>
      </c>
      <c r="AE184" s="9" t="str">
        <f t="shared" si="14"/>
        <v/>
      </c>
      <c r="AF184" s="9" t="str">
        <f t="shared" si="15"/>
        <v/>
      </c>
      <c r="AG184" s="9" t="str">
        <f t="shared" si="16"/>
        <v/>
      </c>
      <c r="AH184" s="9" t="str">
        <f t="shared" si="17"/>
        <v/>
      </c>
    </row>
    <row r="185" spans="1:34" x14ac:dyDescent="0.25">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9" t="str">
        <f t="shared" si="12"/>
        <v/>
      </c>
      <c r="AD185" s="9" t="str">
        <f t="shared" si="13"/>
        <v/>
      </c>
      <c r="AE185" s="9" t="str">
        <f t="shared" si="14"/>
        <v/>
      </c>
      <c r="AF185" s="9" t="str">
        <f t="shared" si="15"/>
        <v/>
      </c>
      <c r="AG185" s="9" t="str">
        <f t="shared" si="16"/>
        <v/>
      </c>
      <c r="AH185" s="9" t="str">
        <f t="shared" si="17"/>
        <v/>
      </c>
    </row>
    <row r="186" spans="1:34" x14ac:dyDescent="0.25">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9" t="str">
        <f t="shared" si="12"/>
        <v/>
      </c>
      <c r="AD186" s="9" t="str">
        <f t="shared" si="13"/>
        <v/>
      </c>
      <c r="AE186" s="9" t="str">
        <f t="shared" si="14"/>
        <v/>
      </c>
      <c r="AF186" s="9" t="str">
        <f t="shared" si="15"/>
        <v/>
      </c>
      <c r="AG186" s="9" t="str">
        <f t="shared" si="16"/>
        <v/>
      </c>
      <c r="AH186" s="9" t="str">
        <f t="shared" si="17"/>
        <v/>
      </c>
    </row>
    <row r="187" spans="1:34" x14ac:dyDescent="0.25">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9" t="str">
        <f t="shared" si="12"/>
        <v/>
      </c>
      <c r="AD187" s="9" t="str">
        <f t="shared" si="13"/>
        <v/>
      </c>
      <c r="AE187" s="9" t="str">
        <f t="shared" si="14"/>
        <v/>
      </c>
      <c r="AF187" s="9" t="str">
        <f t="shared" si="15"/>
        <v/>
      </c>
      <c r="AG187" s="9" t="str">
        <f t="shared" si="16"/>
        <v/>
      </c>
      <c r="AH187" s="9" t="str">
        <f t="shared" si="17"/>
        <v/>
      </c>
    </row>
    <row r="188" spans="1:34" x14ac:dyDescent="0.25">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9" t="str">
        <f t="shared" si="12"/>
        <v/>
      </c>
      <c r="AD188" s="9" t="str">
        <f t="shared" si="13"/>
        <v/>
      </c>
      <c r="AE188" s="9" t="str">
        <f t="shared" si="14"/>
        <v/>
      </c>
      <c r="AF188" s="9" t="str">
        <f t="shared" si="15"/>
        <v/>
      </c>
      <c r="AG188" s="9" t="str">
        <f t="shared" si="16"/>
        <v/>
      </c>
      <c r="AH188" s="9" t="str">
        <f t="shared" si="17"/>
        <v/>
      </c>
    </row>
    <row r="189" spans="1:34" x14ac:dyDescent="0.25">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9" t="str">
        <f t="shared" si="12"/>
        <v/>
      </c>
      <c r="AD189" s="9" t="str">
        <f t="shared" si="13"/>
        <v/>
      </c>
      <c r="AE189" s="9" t="str">
        <f t="shared" si="14"/>
        <v/>
      </c>
      <c r="AF189" s="9" t="str">
        <f t="shared" si="15"/>
        <v/>
      </c>
      <c r="AG189" s="9" t="str">
        <f t="shared" si="16"/>
        <v/>
      </c>
      <c r="AH189" s="9" t="str">
        <f t="shared" si="17"/>
        <v/>
      </c>
    </row>
    <row r="190" spans="1:34" x14ac:dyDescent="0.25">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9" t="str">
        <f t="shared" si="12"/>
        <v/>
      </c>
      <c r="AD190" s="9" t="str">
        <f t="shared" si="13"/>
        <v/>
      </c>
      <c r="AE190" s="9" t="str">
        <f t="shared" si="14"/>
        <v/>
      </c>
      <c r="AF190" s="9" t="str">
        <f t="shared" si="15"/>
        <v/>
      </c>
      <c r="AG190" s="9" t="str">
        <f t="shared" si="16"/>
        <v/>
      </c>
      <c r="AH190" s="9" t="str">
        <f t="shared" si="17"/>
        <v/>
      </c>
    </row>
    <row r="191" spans="1:34" x14ac:dyDescent="0.25">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9" t="str">
        <f t="shared" si="12"/>
        <v/>
      </c>
      <c r="AD191" s="9" t="str">
        <f t="shared" si="13"/>
        <v/>
      </c>
      <c r="AE191" s="9" t="str">
        <f t="shared" si="14"/>
        <v/>
      </c>
      <c r="AF191" s="9" t="str">
        <f t="shared" si="15"/>
        <v/>
      </c>
      <c r="AG191" s="9" t="str">
        <f t="shared" si="16"/>
        <v/>
      </c>
      <c r="AH191" s="9" t="str">
        <f t="shared" si="17"/>
        <v/>
      </c>
    </row>
    <row r="192" spans="1:34" x14ac:dyDescent="0.25">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9" t="str">
        <f t="shared" si="12"/>
        <v/>
      </c>
      <c r="AD192" s="9" t="str">
        <f t="shared" si="13"/>
        <v/>
      </c>
      <c r="AE192" s="9" t="str">
        <f t="shared" si="14"/>
        <v/>
      </c>
      <c r="AF192" s="9" t="str">
        <f t="shared" si="15"/>
        <v/>
      </c>
      <c r="AG192" s="9" t="str">
        <f t="shared" si="16"/>
        <v/>
      </c>
      <c r="AH192" s="9" t="str">
        <f t="shared" si="17"/>
        <v/>
      </c>
    </row>
    <row r="193" spans="1:34" x14ac:dyDescent="0.25">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9" t="str">
        <f t="shared" si="12"/>
        <v/>
      </c>
      <c r="AD193" s="9" t="str">
        <f t="shared" si="13"/>
        <v/>
      </c>
      <c r="AE193" s="9" t="str">
        <f t="shared" si="14"/>
        <v/>
      </c>
      <c r="AF193" s="9" t="str">
        <f t="shared" si="15"/>
        <v/>
      </c>
      <c r="AG193" s="9" t="str">
        <f t="shared" si="16"/>
        <v/>
      </c>
      <c r="AH193" s="9" t="str">
        <f t="shared" si="17"/>
        <v/>
      </c>
    </row>
    <row r="194" spans="1:34" x14ac:dyDescent="0.25">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9" t="str">
        <f t="shared" si="12"/>
        <v/>
      </c>
      <c r="AD194" s="9" t="str">
        <f t="shared" si="13"/>
        <v/>
      </c>
      <c r="AE194" s="9" t="str">
        <f t="shared" si="14"/>
        <v/>
      </c>
      <c r="AF194" s="9" t="str">
        <f t="shared" si="15"/>
        <v/>
      </c>
      <c r="AG194" s="9" t="str">
        <f t="shared" si="16"/>
        <v/>
      </c>
      <c r="AH194" s="9" t="str">
        <f t="shared" si="17"/>
        <v/>
      </c>
    </row>
    <row r="195" spans="1:34" x14ac:dyDescent="0.25">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9" t="str">
        <f t="shared" si="12"/>
        <v/>
      </c>
      <c r="AD195" s="9" t="str">
        <f t="shared" si="13"/>
        <v/>
      </c>
      <c r="AE195" s="9" t="str">
        <f t="shared" si="14"/>
        <v/>
      </c>
      <c r="AF195" s="9" t="str">
        <f t="shared" si="15"/>
        <v/>
      </c>
      <c r="AG195" s="9" t="str">
        <f t="shared" si="16"/>
        <v/>
      </c>
      <c r="AH195" s="9" t="str">
        <f t="shared" si="17"/>
        <v/>
      </c>
    </row>
    <row r="196" spans="1:34" x14ac:dyDescent="0.25">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9" t="str">
        <f t="shared" si="12"/>
        <v/>
      </c>
      <c r="AD196" s="9" t="str">
        <f t="shared" si="13"/>
        <v/>
      </c>
      <c r="AE196" s="9" t="str">
        <f t="shared" si="14"/>
        <v/>
      </c>
      <c r="AF196" s="9" t="str">
        <f t="shared" si="15"/>
        <v/>
      </c>
      <c r="AG196" s="9" t="str">
        <f t="shared" si="16"/>
        <v/>
      </c>
      <c r="AH196" s="9" t="str">
        <f t="shared" si="17"/>
        <v/>
      </c>
    </row>
    <row r="197" spans="1:34" x14ac:dyDescent="0.25">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9" t="str">
        <f t="shared" ref="AC197:AC260" si="18">IF(COUNT(A197,L197,N197,P197,X197,Y197)&gt;0,AVERAGE(A197,L197,N197,P197,X197,Y197),"")</f>
        <v/>
      </c>
      <c r="AD197" s="9" t="str">
        <f t="shared" ref="AD197:AD260" si="19">IF(COUNT(B197,D197,M197,U197)&gt;0,AVERAGE(B197,D197,M197,U197),"")</f>
        <v/>
      </c>
      <c r="AE197" s="9" t="str">
        <f t="shared" ref="AE197:AE260" si="20">IF(COUNT(I197,T197,V197,W197)&gt;0,AVERAGE(I197,T197,V197,W197),"")</f>
        <v/>
      </c>
      <c r="AF197" s="9" t="str">
        <f t="shared" ref="AF197:AF260" si="21">IF(COUNT(H197,K197,Q197,S197)&gt;0,AVERAGE(H197,K197,Q197,S197),"")</f>
        <v/>
      </c>
      <c r="AG197" s="9" t="str">
        <f t="shared" ref="AG197:AG260" si="22">IF(COUNT(E197,F197,G197,R197)&gt;0,AVERAGE(E197,F197,G197,R197),"")</f>
        <v/>
      </c>
      <c r="AH197" s="9" t="str">
        <f t="shared" ref="AH197:AH260" si="23">IF(COUNT(C197,J197,O197,Z197)&gt;0,AVERAGE(C197,J197,O197,Z197),"")</f>
        <v/>
      </c>
    </row>
    <row r="198" spans="1:34" x14ac:dyDescent="0.25">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9" t="str">
        <f t="shared" si="18"/>
        <v/>
      </c>
      <c r="AD198" s="9" t="str">
        <f t="shared" si="19"/>
        <v/>
      </c>
      <c r="AE198" s="9" t="str">
        <f t="shared" si="20"/>
        <v/>
      </c>
      <c r="AF198" s="9" t="str">
        <f t="shared" si="21"/>
        <v/>
      </c>
      <c r="AG198" s="9" t="str">
        <f t="shared" si="22"/>
        <v/>
      </c>
      <c r="AH198" s="9" t="str">
        <f t="shared" si="23"/>
        <v/>
      </c>
    </row>
    <row r="199" spans="1:34" x14ac:dyDescent="0.25">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9" t="str">
        <f t="shared" si="18"/>
        <v/>
      </c>
      <c r="AD199" s="9" t="str">
        <f t="shared" si="19"/>
        <v/>
      </c>
      <c r="AE199" s="9" t="str">
        <f t="shared" si="20"/>
        <v/>
      </c>
      <c r="AF199" s="9" t="str">
        <f t="shared" si="21"/>
        <v/>
      </c>
      <c r="AG199" s="9" t="str">
        <f t="shared" si="22"/>
        <v/>
      </c>
      <c r="AH199" s="9" t="str">
        <f t="shared" si="23"/>
        <v/>
      </c>
    </row>
    <row r="200" spans="1:34" x14ac:dyDescent="0.25">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9" t="str">
        <f t="shared" si="18"/>
        <v/>
      </c>
      <c r="AD200" s="9" t="str">
        <f t="shared" si="19"/>
        <v/>
      </c>
      <c r="AE200" s="9" t="str">
        <f t="shared" si="20"/>
        <v/>
      </c>
      <c r="AF200" s="9" t="str">
        <f t="shared" si="21"/>
        <v/>
      </c>
      <c r="AG200" s="9" t="str">
        <f t="shared" si="22"/>
        <v/>
      </c>
      <c r="AH200" s="9" t="str">
        <f t="shared" si="23"/>
        <v/>
      </c>
    </row>
    <row r="201" spans="1:34" x14ac:dyDescent="0.25">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9" t="str">
        <f t="shared" si="18"/>
        <v/>
      </c>
      <c r="AD201" s="9" t="str">
        <f t="shared" si="19"/>
        <v/>
      </c>
      <c r="AE201" s="9" t="str">
        <f t="shared" si="20"/>
        <v/>
      </c>
      <c r="AF201" s="9" t="str">
        <f t="shared" si="21"/>
        <v/>
      </c>
      <c r="AG201" s="9" t="str">
        <f t="shared" si="22"/>
        <v/>
      </c>
      <c r="AH201" s="9" t="str">
        <f t="shared" si="23"/>
        <v/>
      </c>
    </row>
    <row r="202" spans="1:34" x14ac:dyDescent="0.25">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9" t="str">
        <f t="shared" si="18"/>
        <v/>
      </c>
      <c r="AD202" s="9" t="str">
        <f t="shared" si="19"/>
        <v/>
      </c>
      <c r="AE202" s="9" t="str">
        <f t="shared" si="20"/>
        <v/>
      </c>
      <c r="AF202" s="9" t="str">
        <f t="shared" si="21"/>
        <v/>
      </c>
      <c r="AG202" s="9" t="str">
        <f t="shared" si="22"/>
        <v/>
      </c>
      <c r="AH202" s="9" t="str">
        <f t="shared" si="23"/>
        <v/>
      </c>
    </row>
    <row r="203" spans="1:34" x14ac:dyDescent="0.25">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9" t="str">
        <f t="shared" si="18"/>
        <v/>
      </c>
      <c r="AD203" s="9" t="str">
        <f t="shared" si="19"/>
        <v/>
      </c>
      <c r="AE203" s="9" t="str">
        <f t="shared" si="20"/>
        <v/>
      </c>
      <c r="AF203" s="9" t="str">
        <f t="shared" si="21"/>
        <v/>
      </c>
      <c r="AG203" s="9" t="str">
        <f t="shared" si="22"/>
        <v/>
      </c>
      <c r="AH203" s="9" t="str">
        <f t="shared" si="23"/>
        <v/>
      </c>
    </row>
    <row r="204" spans="1:34" x14ac:dyDescent="0.25">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9" t="str">
        <f t="shared" si="18"/>
        <v/>
      </c>
      <c r="AD204" s="9" t="str">
        <f t="shared" si="19"/>
        <v/>
      </c>
      <c r="AE204" s="9" t="str">
        <f t="shared" si="20"/>
        <v/>
      </c>
      <c r="AF204" s="9" t="str">
        <f t="shared" si="21"/>
        <v/>
      </c>
      <c r="AG204" s="9" t="str">
        <f t="shared" si="22"/>
        <v/>
      </c>
      <c r="AH204" s="9" t="str">
        <f t="shared" si="23"/>
        <v/>
      </c>
    </row>
    <row r="205" spans="1:34" x14ac:dyDescent="0.25">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9" t="str">
        <f t="shared" si="18"/>
        <v/>
      </c>
      <c r="AD205" s="9" t="str">
        <f t="shared" si="19"/>
        <v/>
      </c>
      <c r="AE205" s="9" t="str">
        <f t="shared" si="20"/>
        <v/>
      </c>
      <c r="AF205" s="9" t="str">
        <f t="shared" si="21"/>
        <v/>
      </c>
      <c r="AG205" s="9" t="str">
        <f t="shared" si="22"/>
        <v/>
      </c>
      <c r="AH205" s="9" t="str">
        <f t="shared" si="23"/>
        <v/>
      </c>
    </row>
    <row r="206" spans="1:34" x14ac:dyDescent="0.25">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9" t="str">
        <f t="shared" si="18"/>
        <v/>
      </c>
      <c r="AD206" s="9" t="str">
        <f t="shared" si="19"/>
        <v/>
      </c>
      <c r="AE206" s="9" t="str">
        <f t="shared" si="20"/>
        <v/>
      </c>
      <c r="AF206" s="9" t="str">
        <f t="shared" si="21"/>
        <v/>
      </c>
      <c r="AG206" s="9" t="str">
        <f t="shared" si="22"/>
        <v/>
      </c>
      <c r="AH206" s="9" t="str">
        <f t="shared" si="23"/>
        <v/>
      </c>
    </row>
    <row r="207" spans="1:34" x14ac:dyDescent="0.25">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9" t="str">
        <f t="shared" si="18"/>
        <v/>
      </c>
      <c r="AD207" s="9" t="str">
        <f t="shared" si="19"/>
        <v/>
      </c>
      <c r="AE207" s="9" t="str">
        <f t="shared" si="20"/>
        <v/>
      </c>
      <c r="AF207" s="9" t="str">
        <f t="shared" si="21"/>
        <v/>
      </c>
      <c r="AG207" s="9" t="str">
        <f t="shared" si="22"/>
        <v/>
      </c>
      <c r="AH207" s="9" t="str">
        <f t="shared" si="23"/>
        <v/>
      </c>
    </row>
    <row r="208" spans="1:34" x14ac:dyDescent="0.25">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9" t="str">
        <f t="shared" si="18"/>
        <v/>
      </c>
      <c r="AD208" s="9" t="str">
        <f t="shared" si="19"/>
        <v/>
      </c>
      <c r="AE208" s="9" t="str">
        <f t="shared" si="20"/>
        <v/>
      </c>
      <c r="AF208" s="9" t="str">
        <f t="shared" si="21"/>
        <v/>
      </c>
      <c r="AG208" s="9" t="str">
        <f t="shared" si="22"/>
        <v/>
      </c>
      <c r="AH208" s="9" t="str">
        <f t="shared" si="23"/>
        <v/>
      </c>
    </row>
    <row r="209" spans="1:34" x14ac:dyDescent="0.25">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9" t="str">
        <f t="shared" si="18"/>
        <v/>
      </c>
      <c r="AD209" s="9" t="str">
        <f t="shared" si="19"/>
        <v/>
      </c>
      <c r="AE209" s="9" t="str">
        <f t="shared" si="20"/>
        <v/>
      </c>
      <c r="AF209" s="9" t="str">
        <f t="shared" si="21"/>
        <v/>
      </c>
      <c r="AG209" s="9" t="str">
        <f t="shared" si="22"/>
        <v/>
      </c>
      <c r="AH209" s="9" t="str">
        <f t="shared" si="23"/>
        <v/>
      </c>
    </row>
    <row r="210" spans="1:34" x14ac:dyDescent="0.25">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9" t="str">
        <f t="shared" si="18"/>
        <v/>
      </c>
      <c r="AD210" s="9" t="str">
        <f t="shared" si="19"/>
        <v/>
      </c>
      <c r="AE210" s="9" t="str">
        <f t="shared" si="20"/>
        <v/>
      </c>
      <c r="AF210" s="9" t="str">
        <f t="shared" si="21"/>
        <v/>
      </c>
      <c r="AG210" s="9" t="str">
        <f t="shared" si="22"/>
        <v/>
      </c>
      <c r="AH210" s="9" t="str">
        <f t="shared" si="23"/>
        <v/>
      </c>
    </row>
    <row r="211" spans="1:34" x14ac:dyDescent="0.25">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9" t="str">
        <f t="shared" si="18"/>
        <v/>
      </c>
      <c r="AD211" s="9" t="str">
        <f t="shared" si="19"/>
        <v/>
      </c>
      <c r="AE211" s="9" t="str">
        <f t="shared" si="20"/>
        <v/>
      </c>
      <c r="AF211" s="9" t="str">
        <f t="shared" si="21"/>
        <v/>
      </c>
      <c r="AG211" s="9" t="str">
        <f t="shared" si="22"/>
        <v/>
      </c>
      <c r="AH211" s="9" t="str">
        <f t="shared" si="23"/>
        <v/>
      </c>
    </row>
    <row r="212" spans="1:34" x14ac:dyDescent="0.25">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9" t="str">
        <f t="shared" si="18"/>
        <v/>
      </c>
      <c r="AD212" s="9" t="str">
        <f t="shared" si="19"/>
        <v/>
      </c>
      <c r="AE212" s="9" t="str">
        <f t="shared" si="20"/>
        <v/>
      </c>
      <c r="AF212" s="9" t="str">
        <f t="shared" si="21"/>
        <v/>
      </c>
      <c r="AG212" s="9" t="str">
        <f t="shared" si="22"/>
        <v/>
      </c>
      <c r="AH212" s="9" t="str">
        <f t="shared" si="23"/>
        <v/>
      </c>
    </row>
    <row r="213" spans="1:34" x14ac:dyDescent="0.25">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9" t="str">
        <f t="shared" si="18"/>
        <v/>
      </c>
      <c r="AD213" s="9" t="str">
        <f t="shared" si="19"/>
        <v/>
      </c>
      <c r="AE213" s="9" t="str">
        <f t="shared" si="20"/>
        <v/>
      </c>
      <c r="AF213" s="9" t="str">
        <f t="shared" si="21"/>
        <v/>
      </c>
      <c r="AG213" s="9" t="str">
        <f t="shared" si="22"/>
        <v/>
      </c>
      <c r="AH213" s="9" t="str">
        <f t="shared" si="23"/>
        <v/>
      </c>
    </row>
    <row r="214" spans="1:34" x14ac:dyDescent="0.25">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9" t="str">
        <f t="shared" si="18"/>
        <v/>
      </c>
      <c r="AD214" s="9" t="str">
        <f t="shared" si="19"/>
        <v/>
      </c>
      <c r="AE214" s="9" t="str">
        <f t="shared" si="20"/>
        <v/>
      </c>
      <c r="AF214" s="9" t="str">
        <f t="shared" si="21"/>
        <v/>
      </c>
      <c r="AG214" s="9" t="str">
        <f t="shared" si="22"/>
        <v/>
      </c>
      <c r="AH214" s="9" t="str">
        <f t="shared" si="23"/>
        <v/>
      </c>
    </row>
    <row r="215" spans="1:34" x14ac:dyDescent="0.25">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9" t="str">
        <f t="shared" si="18"/>
        <v/>
      </c>
      <c r="AD215" s="9" t="str">
        <f t="shared" si="19"/>
        <v/>
      </c>
      <c r="AE215" s="9" t="str">
        <f t="shared" si="20"/>
        <v/>
      </c>
      <c r="AF215" s="9" t="str">
        <f t="shared" si="21"/>
        <v/>
      </c>
      <c r="AG215" s="9" t="str">
        <f t="shared" si="22"/>
        <v/>
      </c>
      <c r="AH215" s="9" t="str">
        <f t="shared" si="23"/>
        <v/>
      </c>
    </row>
    <row r="216" spans="1:34" x14ac:dyDescent="0.25">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9" t="str">
        <f t="shared" si="18"/>
        <v/>
      </c>
      <c r="AD216" s="9" t="str">
        <f t="shared" si="19"/>
        <v/>
      </c>
      <c r="AE216" s="9" t="str">
        <f t="shared" si="20"/>
        <v/>
      </c>
      <c r="AF216" s="9" t="str">
        <f t="shared" si="21"/>
        <v/>
      </c>
      <c r="AG216" s="9" t="str">
        <f t="shared" si="22"/>
        <v/>
      </c>
      <c r="AH216" s="9" t="str">
        <f t="shared" si="23"/>
        <v/>
      </c>
    </row>
    <row r="217" spans="1:34" x14ac:dyDescent="0.25">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9" t="str">
        <f t="shared" si="18"/>
        <v/>
      </c>
      <c r="AD217" s="9" t="str">
        <f t="shared" si="19"/>
        <v/>
      </c>
      <c r="AE217" s="9" t="str">
        <f t="shared" si="20"/>
        <v/>
      </c>
      <c r="AF217" s="9" t="str">
        <f t="shared" si="21"/>
        <v/>
      </c>
      <c r="AG217" s="9" t="str">
        <f t="shared" si="22"/>
        <v/>
      </c>
      <c r="AH217" s="9" t="str">
        <f t="shared" si="23"/>
        <v/>
      </c>
    </row>
    <row r="218" spans="1:34" x14ac:dyDescent="0.25">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9" t="str">
        <f t="shared" si="18"/>
        <v/>
      </c>
      <c r="AD218" s="9" t="str">
        <f t="shared" si="19"/>
        <v/>
      </c>
      <c r="AE218" s="9" t="str">
        <f t="shared" si="20"/>
        <v/>
      </c>
      <c r="AF218" s="9" t="str">
        <f t="shared" si="21"/>
        <v/>
      </c>
      <c r="AG218" s="9" t="str">
        <f t="shared" si="22"/>
        <v/>
      </c>
      <c r="AH218" s="9" t="str">
        <f t="shared" si="23"/>
        <v/>
      </c>
    </row>
    <row r="219" spans="1:34" x14ac:dyDescent="0.25">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9" t="str">
        <f t="shared" si="18"/>
        <v/>
      </c>
      <c r="AD219" s="9" t="str">
        <f t="shared" si="19"/>
        <v/>
      </c>
      <c r="AE219" s="9" t="str">
        <f t="shared" si="20"/>
        <v/>
      </c>
      <c r="AF219" s="9" t="str">
        <f t="shared" si="21"/>
        <v/>
      </c>
      <c r="AG219" s="9" t="str">
        <f t="shared" si="22"/>
        <v/>
      </c>
      <c r="AH219" s="9" t="str">
        <f t="shared" si="23"/>
        <v/>
      </c>
    </row>
    <row r="220" spans="1:34" x14ac:dyDescent="0.25">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9" t="str">
        <f t="shared" si="18"/>
        <v/>
      </c>
      <c r="AD220" s="9" t="str">
        <f t="shared" si="19"/>
        <v/>
      </c>
      <c r="AE220" s="9" t="str">
        <f t="shared" si="20"/>
        <v/>
      </c>
      <c r="AF220" s="9" t="str">
        <f t="shared" si="21"/>
        <v/>
      </c>
      <c r="AG220" s="9" t="str">
        <f t="shared" si="22"/>
        <v/>
      </c>
      <c r="AH220" s="9" t="str">
        <f t="shared" si="23"/>
        <v/>
      </c>
    </row>
    <row r="221" spans="1:34" x14ac:dyDescent="0.25">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9" t="str">
        <f t="shared" si="18"/>
        <v/>
      </c>
      <c r="AD221" s="9" t="str">
        <f t="shared" si="19"/>
        <v/>
      </c>
      <c r="AE221" s="9" t="str">
        <f t="shared" si="20"/>
        <v/>
      </c>
      <c r="AF221" s="9" t="str">
        <f t="shared" si="21"/>
        <v/>
      </c>
      <c r="AG221" s="9" t="str">
        <f t="shared" si="22"/>
        <v/>
      </c>
      <c r="AH221" s="9" t="str">
        <f t="shared" si="23"/>
        <v/>
      </c>
    </row>
    <row r="222" spans="1:34" x14ac:dyDescent="0.25">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9" t="str">
        <f t="shared" si="18"/>
        <v/>
      </c>
      <c r="AD222" s="9" t="str">
        <f t="shared" si="19"/>
        <v/>
      </c>
      <c r="AE222" s="9" t="str">
        <f t="shared" si="20"/>
        <v/>
      </c>
      <c r="AF222" s="9" t="str">
        <f t="shared" si="21"/>
        <v/>
      </c>
      <c r="AG222" s="9" t="str">
        <f t="shared" si="22"/>
        <v/>
      </c>
      <c r="AH222" s="9" t="str">
        <f t="shared" si="23"/>
        <v/>
      </c>
    </row>
    <row r="223" spans="1:34" x14ac:dyDescent="0.25">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9" t="str">
        <f t="shared" si="18"/>
        <v/>
      </c>
      <c r="AD223" s="9" t="str">
        <f t="shared" si="19"/>
        <v/>
      </c>
      <c r="AE223" s="9" t="str">
        <f t="shared" si="20"/>
        <v/>
      </c>
      <c r="AF223" s="9" t="str">
        <f t="shared" si="21"/>
        <v/>
      </c>
      <c r="AG223" s="9" t="str">
        <f t="shared" si="22"/>
        <v/>
      </c>
      <c r="AH223" s="9" t="str">
        <f t="shared" si="23"/>
        <v/>
      </c>
    </row>
    <row r="224" spans="1:34" x14ac:dyDescent="0.25">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9" t="str">
        <f t="shared" si="18"/>
        <v/>
      </c>
      <c r="AD224" s="9" t="str">
        <f t="shared" si="19"/>
        <v/>
      </c>
      <c r="AE224" s="9" t="str">
        <f t="shared" si="20"/>
        <v/>
      </c>
      <c r="AF224" s="9" t="str">
        <f t="shared" si="21"/>
        <v/>
      </c>
      <c r="AG224" s="9" t="str">
        <f t="shared" si="22"/>
        <v/>
      </c>
      <c r="AH224" s="9" t="str">
        <f t="shared" si="23"/>
        <v/>
      </c>
    </row>
    <row r="225" spans="1:34" x14ac:dyDescent="0.25">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9" t="str">
        <f t="shared" si="18"/>
        <v/>
      </c>
      <c r="AD225" s="9" t="str">
        <f t="shared" si="19"/>
        <v/>
      </c>
      <c r="AE225" s="9" t="str">
        <f t="shared" si="20"/>
        <v/>
      </c>
      <c r="AF225" s="9" t="str">
        <f t="shared" si="21"/>
        <v/>
      </c>
      <c r="AG225" s="9" t="str">
        <f t="shared" si="22"/>
        <v/>
      </c>
      <c r="AH225" s="9" t="str">
        <f t="shared" si="23"/>
        <v/>
      </c>
    </row>
    <row r="226" spans="1:34" x14ac:dyDescent="0.25">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9" t="str">
        <f t="shared" si="18"/>
        <v/>
      </c>
      <c r="AD226" s="9" t="str">
        <f t="shared" si="19"/>
        <v/>
      </c>
      <c r="AE226" s="9" t="str">
        <f t="shared" si="20"/>
        <v/>
      </c>
      <c r="AF226" s="9" t="str">
        <f t="shared" si="21"/>
        <v/>
      </c>
      <c r="AG226" s="9" t="str">
        <f t="shared" si="22"/>
        <v/>
      </c>
      <c r="AH226" s="9" t="str">
        <f t="shared" si="23"/>
        <v/>
      </c>
    </row>
    <row r="227" spans="1:34" x14ac:dyDescent="0.25">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9" t="str">
        <f t="shared" si="18"/>
        <v/>
      </c>
      <c r="AD227" s="9" t="str">
        <f t="shared" si="19"/>
        <v/>
      </c>
      <c r="AE227" s="9" t="str">
        <f t="shared" si="20"/>
        <v/>
      </c>
      <c r="AF227" s="9" t="str">
        <f t="shared" si="21"/>
        <v/>
      </c>
      <c r="AG227" s="9" t="str">
        <f t="shared" si="22"/>
        <v/>
      </c>
      <c r="AH227" s="9" t="str">
        <f t="shared" si="23"/>
        <v/>
      </c>
    </row>
    <row r="228" spans="1:34" x14ac:dyDescent="0.25">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9" t="str">
        <f t="shared" si="18"/>
        <v/>
      </c>
      <c r="AD228" s="9" t="str">
        <f t="shared" si="19"/>
        <v/>
      </c>
      <c r="AE228" s="9" t="str">
        <f t="shared" si="20"/>
        <v/>
      </c>
      <c r="AF228" s="9" t="str">
        <f t="shared" si="21"/>
        <v/>
      </c>
      <c r="AG228" s="9" t="str">
        <f t="shared" si="22"/>
        <v/>
      </c>
      <c r="AH228" s="9" t="str">
        <f t="shared" si="23"/>
        <v/>
      </c>
    </row>
    <row r="229" spans="1:34" x14ac:dyDescent="0.25">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9" t="str">
        <f t="shared" si="18"/>
        <v/>
      </c>
      <c r="AD229" s="9" t="str">
        <f t="shared" si="19"/>
        <v/>
      </c>
      <c r="AE229" s="9" t="str">
        <f t="shared" si="20"/>
        <v/>
      </c>
      <c r="AF229" s="9" t="str">
        <f t="shared" si="21"/>
        <v/>
      </c>
      <c r="AG229" s="9" t="str">
        <f t="shared" si="22"/>
        <v/>
      </c>
      <c r="AH229" s="9" t="str">
        <f t="shared" si="23"/>
        <v/>
      </c>
    </row>
    <row r="230" spans="1:34" x14ac:dyDescent="0.25">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9" t="str">
        <f t="shared" si="18"/>
        <v/>
      </c>
      <c r="AD230" s="9" t="str">
        <f t="shared" si="19"/>
        <v/>
      </c>
      <c r="AE230" s="9" t="str">
        <f t="shared" si="20"/>
        <v/>
      </c>
      <c r="AF230" s="9" t="str">
        <f t="shared" si="21"/>
        <v/>
      </c>
      <c r="AG230" s="9" t="str">
        <f t="shared" si="22"/>
        <v/>
      </c>
      <c r="AH230" s="9" t="str">
        <f t="shared" si="23"/>
        <v/>
      </c>
    </row>
    <row r="231" spans="1:34" x14ac:dyDescent="0.25">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9" t="str">
        <f t="shared" si="18"/>
        <v/>
      </c>
      <c r="AD231" s="9" t="str">
        <f t="shared" si="19"/>
        <v/>
      </c>
      <c r="AE231" s="9" t="str">
        <f t="shared" si="20"/>
        <v/>
      </c>
      <c r="AF231" s="9" t="str">
        <f t="shared" si="21"/>
        <v/>
      </c>
      <c r="AG231" s="9" t="str">
        <f t="shared" si="22"/>
        <v/>
      </c>
      <c r="AH231" s="9" t="str">
        <f t="shared" si="23"/>
        <v/>
      </c>
    </row>
    <row r="232" spans="1:34" x14ac:dyDescent="0.25">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9" t="str">
        <f t="shared" si="18"/>
        <v/>
      </c>
      <c r="AD232" s="9" t="str">
        <f t="shared" si="19"/>
        <v/>
      </c>
      <c r="AE232" s="9" t="str">
        <f t="shared" si="20"/>
        <v/>
      </c>
      <c r="AF232" s="9" t="str">
        <f t="shared" si="21"/>
        <v/>
      </c>
      <c r="AG232" s="9" t="str">
        <f t="shared" si="22"/>
        <v/>
      </c>
      <c r="AH232" s="9" t="str">
        <f t="shared" si="23"/>
        <v/>
      </c>
    </row>
    <row r="233" spans="1:34" x14ac:dyDescent="0.25">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9" t="str">
        <f t="shared" si="18"/>
        <v/>
      </c>
      <c r="AD233" s="9" t="str">
        <f t="shared" si="19"/>
        <v/>
      </c>
      <c r="AE233" s="9" t="str">
        <f t="shared" si="20"/>
        <v/>
      </c>
      <c r="AF233" s="9" t="str">
        <f t="shared" si="21"/>
        <v/>
      </c>
      <c r="AG233" s="9" t="str">
        <f t="shared" si="22"/>
        <v/>
      </c>
      <c r="AH233" s="9" t="str">
        <f t="shared" si="23"/>
        <v/>
      </c>
    </row>
    <row r="234" spans="1:34" x14ac:dyDescent="0.25">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9" t="str">
        <f t="shared" si="18"/>
        <v/>
      </c>
      <c r="AD234" s="9" t="str">
        <f t="shared" si="19"/>
        <v/>
      </c>
      <c r="AE234" s="9" t="str">
        <f t="shared" si="20"/>
        <v/>
      </c>
      <c r="AF234" s="9" t="str">
        <f t="shared" si="21"/>
        <v/>
      </c>
      <c r="AG234" s="9" t="str">
        <f t="shared" si="22"/>
        <v/>
      </c>
      <c r="AH234" s="9" t="str">
        <f t="shared" si="23"/>
        <v/>
      </c>
    </row>
    <row r="235" spans="1:34" x14ac:dyDescent="0.25">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9" t="str">
        <f t="shared" si="18"/>
        <v/>
      </c>
      <c r="AD235" s="9" t="str">
        <f t="shared" si="19"/>
        <v/>
      </c>
      <c r="AE235" s="9" t="str">
        <f t="shared" si="20"/>
        <v/>
      </c>
      <c r="AF235" s="9" t="str">
        <f t="shared" si="21"/>
        <v/>
      </c>
      <c r="AG235" s="9" t="str">
        <f t="shared" si="22"/>
        <v/>
      </c>
      <c r="AH235" s="9" t="str">
        <f t="shared" si="23"/>
        <v/>
      </c>
    </row>
    <row r="236" spans="1:34" x14ac:dyDescent="0.25">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9" t="str">
        <f t="shared" si="18"/>
        <v/>
      </c>
      <c r="AD236" s="9" t="str">
        <f t="shared" si="19"/>
        <v/>
      </c>
      <c r="AE236" s="9" t="str">
        <f t="shared" si="20"/>
        <v/>
      </c>
      <c r="AF236" s="9" t="str">
        <f t="shared" si="21"/>
        <v/>
      </c>
      <c r="AG236" s="9" t="str">
        <f t="shared" si="22"/>
        <v/>
      </c>
      <c r="AH236" s="9" t="str">
        <f t="shared" si="23"/>
        <v/>
      </c>
    </row>
    <row r="237" spans="1:34" x14ac:dyDescent="0.25">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9" t="str">
        <f t="shared" si="18"/>
        <v/>
      </c>
      <c r="AD237" s="9" t="str">
        <f t="shared" si="19"/>
        <v/>
      </c>
      <c r="AE237" s="9" t="str">
        <f t="shared" si="20"/>
        <v/>
      </c>
      <c r="AF237" s="9" t="str">
        <f t="shared" si="21"/>
        <v/>
      </c>
      <c r="AG237" s="9" t="str">
        <f t="shared" si="22"/>
        <v/>
      </c>
      <c r="AH237" s="9" t="str">
        <f t="shared" si="23"/>
        <v/>
      </c>
    </row>
    <row r="238" spans="1:34" x14ac:dyDescent="0.25">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9" t="str">
        <f t="shared" si="18"/>
        <v/>
      </c>
      <c r="AD238" s="9" t="str">
        <f t="shared" si="19"/>
        <v/>
      </c>
      <c r="AE238" s="9" t="str">
        <f t="shared" si="20"/>
        <v/>
      </c>
      <c r="AF238" s="9" t="str">
        <f t="shared" si="21"/>
        <v/>
      </c>
      <c r="AG238" s="9" t="str">
        <f t="shared" si="22"/>
        <v/>
      </c>
      <c r="AH238" s="9" t="str">
        <f t="shared" si="23"/>
        <v/>
      </c>
    </row>
    <row r="239" spans="1:34" x14ac:dyDescent="0.25">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9" t="str">
        <f t="shared" si="18"/>
        <v/>
      </c>
      <c r="AD239" s="9" t="str">
        <f t="shared" si="19"/>
        <v/>
      </c>
      <c r="AE239" s="9" t="str">
        <f t="shared" si="20"/>
        <v/>
      </c>
      <c r="AF239" s="9" t="str">
        <f t="shared" si="21"/>
        <v/>
      </c>
      <c r="AG239" s="9" t="str">
        <f t="shared" si="22"/>
        <v/>
      </c>
      <c r="AH239" s="9" t="str">
        <f t="shared" si="23"/>
        <v/>
      </c>
    </row>
    <row r="240" spans="1:34" x14ac:dyDescent="0.25">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9" t="str">
        <f t="shared" si="18"/>
        <v/>
      </c>
      <c r="AD240" s="9" t="str">
        <f t="shared" si="19"/>
        <v/>
      </c>
      <c r="AE240" s="9" t="str">
        <f t="shared" si="20"/>
        <v/>
      </c>
      <c r="AF240" s="9" t="str">
        <f t="shared" si="21"/>
        <v/>
      </c>
      <c r="AG240" s="9" t="str">
        <f t="shared" si="22"/>
        <v/>
      </c>
      <c r="AH240" s="9" t="str">
        <f t="shared" si="23"/>
        <v/>
      </c>
    </row>
    <row r="241" spans="1:34" x14ac:dyDescent="0.25">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9" t="str">
        <f t="shared" si="18"/>
        <v/>
      </c>
      <c r="AD241" s="9" t="str">
        <f t="shared" si="19"/>
        <v/>
      </c>
      <c r="AE241" s="9" t="str">
        <f t="shared" si="20"/>
        <v/>
      </c>
      <c r="AF241" s="9" t="str">
        <f t="shared" si="21"/>
        <v/>
      </c>
      <c r="AG241" s="9" t="str">
        <f t="shared" si="22"/>
        <v/>
      </c>
      <c r="AH241" s="9" t="str">
        <f t="shared" si="23"/>
        <v/>
      </c>
    </row>
    <row r="242" spans="1:34" x14ac:dyDescent="0.25">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9" t="str">
        <f t="shared" si="18"/>
        <v/>
      </c>
      <c r="AD242" s="9" t="str">
        <f t="shared" si="19"/>
        <v/>
      </c>
      <c r="AE242" s="9" t="str">
        <f t="shared" si="20"/>
        <v/>
      </c>
      <c r="AF242" s="9" t="str">
        <f t="shared" si="21"/>
        <v/>
      </c>
      <c r="AG242" s="9" t="str">
        <f t="shared" si="22"/>
        <v/>
      </c>
      <c r="AH242" s="9" t="str">
        <f t="shared" si="23"/>
        <v/>
      </c>
    </row>
    <row r="243" spans="1:34" x14ac:dyDescent="0.25">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9" t="str">
        <f t="shared" si="18"/>
        <v/>
      </c>
      <c r="AD243" s="9" t="str">
        <f t="shared" si="19"/>
        <v/>
      </c>
      <c r="AE243" s="9" t="str">
        <f t="shared" si="20"/>
        <v/>
      </c>
      <c r="AF243" s="9" t="str">
        <f t="shared" si="21"/>
        <v/>
      </c>
      <c r="AG243" s="9" t="str">
        <f t="shared" si="22"/>
        <v/>
      </c>
      <c r="AH243" s="9" t="str">
        <f t="shared" si="23"/>
        <v/>
      </c>
    </row>
    <row r="244" spans="1:34" x14ac:dyDescent="0.25">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9" t="str">
        <f t="shared" si="18"/>
        <v/>
      </c>
      <c r="AD244" s="9" t="str">
        <f t="shared" si="19"/>
        <v/>
      </c>
      <c r="AE244" s="9" t="str">
        <f t="shared" si="20"/>
        <v/>
      </c>
      <c r="AF244" s="9" t="str">
        <f t="shared" si="21"/>
        <v/>
      </c>
      <c r="AG244" s="9" t="str">
        <f t="shared" si="22"/>
        <v/>
      </c>
      <c r="AH244" s="9" t="str">
        <f t="shared" si="23"/>
        <v/>
      </c>
    </row>
    <row r="245" spans="1:34" x14ac:dyDescent="0.25">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9" t="str">
        <f t="shared" si="18"/>
        <v/>
      </c>
      <c r="AD245" s="9" t="str">
        <f t="shared" si="19"/>
        <v/>
      </c>
      <c r="AE245" s="9" t="str">
        <f t="shared" si="20"/>
        <v/>
      </c>
      <c r="AF245" s="9" t="str">
        <f t="shared" si="21"/>
        <v/>
      </c>
      <c r="AG245" s="9" t="str">
        <f t="shared" si="22"/>
        <v/>
      </c>
      <c r="AH245" s="9" t="str">
        <f t="shared" si="23"/>
        <v/>
      </c>
    </row>
    <row r="246" spans="1:34" x14ac:dyDescent="0.25">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9" t="str">
        <f t="shared" si="18"/>
        <v/>
      </c>
      <c r="AD246" s="9" t="str">
        <f t="shared" si="19"/>
        <v/>
      </c>
      <c r="AE246" s="9" t="str">
        <f t="shared" si="20"/>
        <v/>
      </c>
      <c r="AF246" s="9" t="str">
        <f t="shared" si="21"/>
        <v/>
      </c>
      <c r="AG246" s="9" t="str">
        <f t="shared" si="22"/>
        <v/>
      </c>
      <c r="AH246" s="9" t="str">
        <f t="shared" si="23"/>
        <v/>
      </c>
    </row>
    <row r="247" spans="1:34" x14ac:dyDescent="0.25">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9" t="str">
        <f t="shared" si="18"/>
        <v/>
      </c>
      <c r="AD247" s="9" t="str">
        <f t="shared" si="19"/>
        <v/>
      </c>
      <c r="AE247" s="9" t="str">
        <f t="shared" si="20"/>
        <v/>
      </c>
      <c r="AF247" s="9" t="str">
        <f t="shared" si="21"/>
        <v/>
      </c>
      <c r="AG247" s="9" t="str">
        <f t="shared" si="22"/>
        <v/>
      </c>
      <c r="AH247" s="9" t="str">
        <f t="shared" si="23"/>
        <v/>
      </c>
    </row>
    <row r="248" spans="1:34" x14ac:dyDescent="0.25">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9" t="str">
        <f t="shared" si="18"/>
        <v/>
      </c>
      <c r="AD248" s="9" t="str">
        <f t="shared" si="19"/>
        <v/>
      </c>
      <c r="AE248" s="9" t="str">
        <f t="shared" si="20"/>
        <v/>
      </c>
      <c r="AF248" s="9" t="str">
        <f t="shared" si="21"/>
        <v/>
      </c>
      <c r="AG248" s="9" t="str">
        <f t="shared" si="22"/>
        <v/>
      </c>
      <c r="AH248" s="9" t="str">
        <f t="shared" si="23"/>
        <v/>
      </c>
    </row>
    <row r="249" spans="1:34" x14ac:dyDescent="0.25">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9" t="str">
        <f t="shared" si="18"/>
        <v/>
      </c>
      <c r="AD249" s="9" t="str">
        <f t="shared" si="19"/>
        <v/>
      </c>
      <c r="AE249" s="9" t="str">
        <f t="shared" si="20"/>
        <v/>
      </c>
      <c r="AF249" s="9" t="str">
        <f t="shared" si="21"/>
        <v/>
      </c>
      <c r="AG249" s="9" t="str">
        <f t="shared" si="22"/>
        <v/>
      </c>
      <c r="AH249" s="9" t="str">
        <f t="shared" si="23"/>
        <v/>
      </c>
    </row>
    <row r="250" spans="1:34" x14ac:dyDescent="0.25">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9" t="str">
        <f t="shared" si="18"/>
        <v/>
      </c>
      <c r="AD250" s="9" t="str">
        <f t="shared" si="19"/>
        <v/>
      </c>
      <c r="AE250" s="9" t="str">
        <f t="shared" si="20"/>
        <v/>
      </c>
      <c r="AF250" s="9" t="str">
        <f t="shared" si="21"/>
        <v/>
      </c>
      <c r="AG250" s="9" t="str">
        <f t="shared" si="22"/>
        <v/>
      </c>
      <c r="AH250" s="9" t="str">
        <f t="shared" si="23"/>
        <v/>
      </c>
    </row>
    <row r="251" spans="1:34" x14ac:dyDescent="0.25">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9" t="str">
        <f t="shared" si="18"/>
        <v/>
      </c>
      <c r="AD251" s="9" t="str">
        <f t="shared" si="19"/>
        <v/>
      </c>
      <c r="AE251" s="9" t="str">
        <f t="shared" si="20"/>
        <v/>
      </c>
      <c r="AF251" s="9" t="str">
        <f t="shared" si="21"/>
        <v/>
      </c>
      <c r="AG251" s="9" t="str">
        <f t="shared" si="22"/>
        <v/>
      </c>
      <c r="AH251" s="9" t="str">
        <f t="shared" si="23"/>
        <v/>
      </c>
    </row>
    <row r="252" spans="1:34" x14ac:dyDescent="0.25">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9" t="str">
        <f t="shared" si="18"/>
        <v/>
      </c>
      <c r="AD252" s="9" t="str">
        <f t="shared" si="19"/>
        <v/>
      </c>
      <c r="AE252" s="9" t="str">
        <f t="shared" si="20"/>
        <v/>
      </c>
      <c r="AF252" s="9" t="str">
        <f t="shared" si="21"/>
        <v/>
      </c>
      <c r="AG252" s="9" t="str">
        <f t="shared" si="22"/>
        <v/>
      </c>
      <c r="AH252" s="9" t="str">
        <f t="shared" si="23"/>
        <v/>
      </c>
    </row>
    <row r="253" spans="1:34" x14ac:dyDescent="0.25">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9" t="str">
        <f t="shared" si="18"/>
        <v/>
      </c>
      <c r="AD253" s="9" t="str">
        <f t="shared" si="19"/>
        <v/>
      </c>
      <c r="AE253" s="9" t="str">
        <f t="shared" si="20"/>
        <v/>
      </c>
      <c r="AF253" s="9" t="str">
        <f t="shared" si="21"/>
        <v/>
      </c>
      <c r="AG253" s="9" t="str">
        <f t="shared" si="22"/>
        <v/>
      </c>
      <c r="AH253" s="9" t="str">
        <f t="shared" si="23"/>
        <v/>
      </c>
    </row>
    <row r="254" spans="1:34" x14ac:dyDescent="0.25">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9" t="str">
        <f t="shared" si="18"/>
        <v/>
      </c>
      <c r="AD254" s="9" t="str">
        <f t="shared" si="19"/>
        <v/>
      </c>
      <c r="AE254" s="9" t="str">
        <f t="shared" si="20"/>
        <v/>
      </c>
      <c r="AF254" s="9" t="str">
        <f t="shared" si="21"/>
        <v/>
      </c>
      <c r="AG254" s="9" t="str">
        <f t="shared" si="22"/>
        <v/>
      </c>
      <c r="AH254" s="9" t="str">
        <f t="shared" si="23"/>
        <v/>
      </c>
    </row>
    <row r="255" spans="1:34" x14ac:dyDescent="0.25">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9" t="str">
        <f t="shared" si="18"/>
        <v/>
      </c>
      <c r="AD255" s="9" t="str">
        <f t="shared" si="19"/>
        <v/>
      </c>
      <c r="AE255" s="9" t="str">
        <f t="shared" si="20"/>
        <v/>
      </c>
      <c r="AF255" s="9" t="str">
        <f t="shared" si="21"/>
        <v/>
      </c>
      <c r="AG255" s="9" t="str">
        <f t="shared" si="22"/>
        <v/>
      </c>
      <c r="AH255" s="9" t="str">
        <f t="shared" si="23"/>
        <v/>
      </c>
    </row>
    <row r="256" spans="1:34" x14ac:dyDescent="0.25">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9" t="str">
        <f t="shared" si="18"/>
        <v/>
      </c>
      <c r="AD256" s="9" t="str">
        <f t="shared" si="19"/>
        <v/>
      </c>
      <c r="AE256" s="9" t="str">
        <f t="shared" si="20"/>
        <v/>
      </c>
      <c r="AF256" s="9" t="str">
        <f t="shared" si="21"/>
        <v/>
      </c>
      <c r="AG256" s="9" t="str">
        <f t="shared" si="22"/>
        <v/>
      </c>
      <c r="AH256" s="9" t="str">
        <f t="shared" si="23"/>
        <v/>
      </c>
    </row>
    <row r="257" spans="1:34" x14ac:dyDescent="0.25">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9" t="str">
        <f t="shared" si="18"/>
        <v/>
      </c>
      <c r="AD257" s="9" t="str">
        <f t="shared" si="19"/>
        <v/>
      </c>
      <c r="AE257" s="9" t="str">
        <f t="shared" si="20"/>
        <v/>
      </c>
      <c r="AF257" s="9" t="str">
        <f t="shared" si="21"/>
        <v/>
      </c>
      <c r="AG257" s="9" t="str">
        <f t="shared" si="22"/>
        <v/>
      </c>
      <c r="AH257" s="9" t="str">
        <f t="shared" si="23"/>
        <v/>
      </c>
    </row>
    <row r="258" spans="1:34" x14ac:dyDescent="0.25">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9" t="str">
        <f t="shared" si="18"/>
        <v/>
      </c>
      <c r="AD258" s="9" t="str">
        <f t="shared" si="19"/>
        <v/>
      </c>
      <c r="AE258" s="9" t="str">
        <f t="shared" si="20"/>
        <v/>
      </c>
      <c r="AF258" s="9" t="str">
        <f t="shared" si="21"/>
        <v/>
      </c>
      <c r="AG258" s="9" t="str">
        <f t="shared" si="22"/>
        <v/>
      </c>
      <c r="AH258" s="9" t="str">
        <f t="shared" si="23"/>
        <v/>
      </c>
    </row>
    <row r="259" spans="1:34" x14ac:dyDescent="0.25">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9" t="str">
        <f t="shared" si="18"/>
        <v/>
      </c>
      <c r="AD259" s="9" t="str">
        <f t="shared" si="19"/>
        <v/>
      </c>
      <c r="AE259" s="9" t="str">
        <f t="shared" si="20"/>
        <v/>
      </c>
      <c r="AF259" s="9" t="str">
        <f t="shared" si="21"/>
        <v/>
      </c>
      <c r="AG259" s="9" t="str">
        <f t="shared" si="22"/>
        <v/>
      </c>
      <c r="AH259" s="9" t="str">
        <f t="shared" si="23"/>
        <v/>
      </c>
    </row>
    <row r="260" spans="1:34" x14ac:dyDescent="0.25">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9" t="str">
        <f t="shared" si="18"/>
        <v/>
      </c>
      <c r="AD260" s="9" t="str">
        <f t="shared" si="19"/>
        <v/>
      </c>
      <c r="AE260" s="9" t="str">
        <f t="shared" si="20"/>
        <v/>
      </c>
      <c r="AF260" s="9" t="str">
        <f t="shared" si="21"/>
        <v/>
      </c>
      <c r="AG260" s="9" t="str">
        <f t="shared" si="22"/>
        <v/>
      </c>
      <c r="AH260" s="9" t="str">
        <f t="shared" si="23"/>
        <v/>
      </c>
    </row>
    <row r="261" spans="1:34" x14ac:dyDescent="0.25">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9" t="str">
        <f t="shared" ref="AC261:AC324" si="24">IF(COUNT(A261,L261,N261,P261,X261,Y261)&gt;0,AVERAGE(A261,L261,N261,P261,X261,Y261),"")</f>
        <v/>
      </c>
      <c r="AD261" s="9" t="str">
        <f t="shared" ref="AD261:AD324" si="25">IF(COUNT(B261,D261,M261,U261)&gt;0,AVERAGE(B261,D261,M261,U261),"")</f>
        <v/>
      </c>
      <c r="AE261" s="9" t="str">
        <f t="shared" ref="AE261:AE324" si="26">IF(COUNT(I261,T261,V261,W261)&gt;0,AVERAGE(I261,T261,V261,W261),"")</f>
        <v/>
      </c>
      <c r="AF261" s="9" t="str">
        <f t="shared" ref="AF261:AF324" si="27">IF(COUNT(H261,K261,Q261,S261)&gt;0,AVERAGE(H261,K261,Q261,S261),"")</f>
        <v/>
      </c>
      <c r="AG261" s="9" t="str">
        <f t="shared" ref="AG261:AG324" si="28">IF(COUNT(E261,F261,G261,R261)&gt;0,AVERAGE(E261,F261,G261,R261),"")</f>
        <v/>
      </c>
      <c r="AH261" s="9" t="str">
        <f t="shared" ref="AH261:AH324" si="29">IF(COUNT(C261,J261,O261,Z261)&gt;0,AVERAGE(C261,J261,O261,Z261),"")</f>
        <v/>
      </c>
    </row>
    <row r="262" spans="1:34" x14ac:dyDescent="0.25">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9" t="str">
        <f t="shared" si="24"/>
        <v/>
      </c>
      <c r="AD262" s="9" t="str">
        <f t="shared" si="25"/>
        <v/>
      </c>
      <c r="AE262" s="9" t="str">
        <f t="shared" si="26"/>
        <v/>
      </c>
      <c r="AF262" s="9" t="str">
        <f t="shared" si="27"/>
        <v/>
      </c>
      <c r="AG262" s="9" t="str">
        <f t="shared" si="28"/>
        <v/>
      </c>
      <c r="AH262" s="9" t="str">
        <f t="shared" si="29"/>
        <v/>
      </c>
    </row>
    <row r="263" spans="1:34" x14ac:dyDescent="0.25">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9" t="str">
        <f t="shared" si="24"/>
        <v/>
      </c>
      <c r="AD263" s="9" t="str">
        <f t="shared" si="25"/>
        <v/>
      </c>
      <c r="AE263" s="9" t="str">
        <f t="shared" si="26"/>
        <v/>
      </c>
      <c r="AF263" s="9" t="str">
        <f t="shared" si="27"/>
        <v/>
      </c>
      <c r="AG263" s="9" t="str">
        <f t="shared" si="28"/>
        <v/>
      </c>
      <c r="AH263" s="9" t="str">
        <f t="shared" si="29"/>
        <v/>
      </c>
    </row>
    <row r="264" spans="1:34" x14ac:dyDescent="0.25">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9" t="str">
        <f t="shared" si="24"/>
        <v/>
      </c>
      <c r="AD264" s="9" t="str">
        <f t="shared" si="25"/>
        <v/>
      </c>
      <c r="AE264" s="9" t="str">
        <f t="shared" si="26"/>
        <v/>
      </c>
      <c r="AF264" s="9" t="str">
        <f t="shared" si="27"/>
        <v/>
      </c>
      <c r="AG264" s="9" t="str">
        <f t="shared" si="28"/>
        <v/>
      </c>
      <c r="AH264" s="9" t="str">
        <f t="shared" si="29"/>
        <v/>
      </c>
    </row>
    <row r="265" spans="1:34" x14ac:dyDescent="0.25">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9" t="str">
        <f t="shared" si="24"/>
        <v/>
      </c>
      <c r="AD265" s="9" t="str">
        <f t="shared" si="25"/>
        <v/>
      </c>
      <c r="AE265" s="9" t="str">
        <f t="shared" si="26"/>
        <v/>
      </c>
      <c r="AF265" s="9" t="str">
        <f t="shared" si="27"/>
        <v/>
      </c>
      <c r="AG265" s="9" t="str">
        <f t="shared" si="28"/>
        <v/>
      </c>
      <c r="AH265" s="9" t="str">
        <f t="shared" si="29"/>
        <v/>
      </c>
    </row>
    <row r="266" spans="1:34" x14ac:dyDescent="0.25">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9" t="str">
        <f t="shared" si="24"/>
        <v/>
      </c>
      <c r="AD266" s="9" t="str">
        <f t="shared" si="25"/>
        <v/>
      </c>
      <c r="AE266" s="9" t="str">
        <f t="shared" si="26"/>
        <v/>
      </c>
      <c r="AF266" s="9" t="str">
        <f t="shared" si="27"/>
        <v/>
      </c>
      <c r="AG266" s="9" t="str">
        <f t="shared" si="28"/>
        <v/>
      </c>
      <c r="AH266" s="9" t="str">
        <f t="shared" si="29"/>
        <v/>
      </c>
    </row>
    <row r="267" spans="1:34" x14ac:dyDescent="0.25">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9" t="str">
        <f t="shared" si="24"/>
        <v/>
      </c>
      <c r="AD267" s="9" t="str">
        <f t="shared" si="25"/>
        <v/>
      </c>
      <c r="AE267" s="9" t="str">
        <f t="shared" si="26"/>
        <v/>
      </c>
      <c r="AF267" s="9" t="str">
        <f t="shared" si="27"/>
        <v/>
      </c>
      <c r="AG267" s="9" t="str">
        <f t="shared" si="28"/>
        <v/>
      </c>
      <c r="AH267" s="9" t="str">
        <f t="shared" si="29"/>
        <v/>
      </c>
    </row>
    <row r="268" spans="1:34" x14ac:dyDescent="0.25">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9" t="str">
        <f t="shared" si="24"/>
        <v/>
      </c>
      <c r="AD268" s="9" t="str">
        <f t="shared" si="25"/>
        <v/>
      </c>
      <c r="AE268" s="9" t="str">
        <f t="shared" si="26"/>
        <v/>
      </c>
      <c r="AF268" s="9" t="str">
        <f t="shared" si="27"/>
        <v/>
      </c>
      <c r="AG268" s="9" t="str">
        <f t="shared" si="28"/>
        <v/>
      </c>
      <c r="AH268" s="9" t="str">
        <f t="shared" si="29"/>
        <v/>
      </c>
    </row>
    <row r="269" spans="1:34" x14ac:dyDescent="0.25">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9" t="str">
        <f t="shared" si="24"/>
        <v/>
      </c>
      <c r="AD269" s="9" t="str">
        <f t="shared" si="25"/>
        <v/>
      </c>
      <c r="AE269" s="9" t="str">
        <f t="shared" si="26"/>
        <v/>
      </c>
      <c r="AF269" s="9" t="str">
        <f t="shared" si="27"/>
        <v/>
      </c>
      <c r="AG269" s="9" t="str">
        <f t="shared" si="28"/>
        <v/>
      </c>
      <c r="AH269" s="9" t="str">
        <f t="shared" si="29"/>
        <v/>
      </c>
    </row>
    <row r="270" spans="1:34" x14ac:dyDescent="0.25">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9" t="str">
        <f t="shared" si="24"/>
        <v/>
      </c>
      <c r="AD270" s="9" t="str">
        <f t="shared" si="25"/>
        <v/>
      </c>
      <c r="AE270" s="9" t="str">
        <f t="shared" si="26"/>
        <v/>
      </c>
      <c r="AF270" s="9" t="str">
        <f t="shared" si="27"/>
        <v/>
      </c>
      <c r="AG270" s="9" t="str">
        <f t="shared" si="28"/>
        <v/>
      </c>
      <c r="AH270" s="9" t="str">
        <f t="shared" si="29"/>
        <v/>
      </c>
    </row>
    <row r="271" spans="1:34" x14ac:dyDescent="0.25">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9" t="str">
        <f t="shared" si="24"/>
        <v/>
      </c>
      <c r="AD271" s="9" t="str">
        <f t="shared" si="25"/>
        <v/>
      </c>
      <c r="AE271" s="9" t="str">
        <f t="shared" si="26"/>
        <v/>
      </c>
      <c r="AF271" s="9" t="str">
        <f t="shared" si="27"/>
        <v/>
      </c>
      <c r="AG271" s="9" t="str">
        <f t="shared" si="28"/>
        <v/>
      </c>
      <c r="AH271" s="9" t="str">
        <f t="shared" si="29"/>
        <v/>
      </c>
    </row>
    <row r="272" spans="1:34" x14ac:dyDescent="0.25">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9" t="str">
        <f t="shared" si="24"/>
        <v/>
      </c>
      <c r="AD272" s="9" t="str">
        <f t="shared" si="25"/>
        <v/>
      </c>
      <c r="AE272" s="9" t="str">
        <f t="shared" si="26"/>
        <v/>
      </c>
      <c r="AF272" s="9" t="str">
        <f t="shared" si="27"/>
        <v/>
      </c>
      <c r="AG272" s="9" t="str">
        <f t="shared" si="28"/>
        <v/>
      </c>
      <c r="AH272" s="9" t="str">
        <f t="shared" si="29"/>
        <v/>
      </c>
    </row>
    <row r="273" spans="1:34" x14ac:dyDescent="0.25">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9" t="str">
        <f t="shared" si="24"/>
        <v/>
      </c>
      <c r="AD273" s="9" t="str">
        <f t="shared" si="25"/>
        <v/>
      </c>
      <c r="AE273" s="9" t="str">
        <f t="shared" si="26"/>
        <v/>
      </c>
      <c r="AF273" s="9" t="str">
        <f t="shared" si="27"/>
        <v/>
      </c>
      <c r="AG273" s="9" t="str">
        <f t="shared" si="28"/>
        <v/>
      </c>
      <c r="AH273" s="9" t="str">
        <f t="shared" si="29"/>
        <v/>
      </c>
    </row>
    <row r="274" spans="1:34" x14ac:dyDescent="0.25">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9" t="str">
        <f t="shared" si="24"/>
        <v/>
      </c>
      <c r="AD274" s="9" t="str">
        <f t="shared" si="25"/>
        <v/>
      </c>
      <c r="AE274" s="9" t="str">
        <f t="shared" si="26"/>
        <v/>
      </c>
      <c r="AF274" s="9" t="str">
        <f t="shared" si="27"/>
        <v/>
      </c>
      <c r="AG274" s="9" t="str">
        <f t="shared" si="28"/>
        <v/>
      </c>
      <c r="AH274" s="9" t="str">
        <f t="shared" si="29"/>
        <v/>
      </c>
    </row>
    <row r="275" spans="1:34" x14ac:dyDescent="0.25">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9" t="str">
        <f t="shared" si="24"/>
        <v/>
      </c>
      <c r="AD275" s="9" t="str">
        <f t="shared" si="25"/>
        <v/>
      </c>
      <c r="AE275" s="9" t="str">
        <f t="shared" si="26"/>
        <v/>
      </c>
      <c r="AF275" s="9" t="str">
        <f t="shared" si="27"/>
        <v/>
      </c>
      <c r="AG275" s="9" t="str">
        <f t="shared" si="28"/>
        <v/>
      </c>
      <c r="AH275" s="9" t="str">
        <f t="shared" si="29"/>
        <v/>
      </c>
    </row>
    <row r="276" spans="1:34" x14ac:dyDescent="0.25">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9" t="str">
        <f t="shared" si="24"/>
        <v/>
      </c>
      <c r="AD276" s="9" t="str">
        <f t="shared" si="25"/>
        <v/>
      </c>
      <c r="AE276" s="9" t="str">
        <f t="shared" si="26"/>
        <v/>
      </c>
      <c r="AF276" s="9" t="str">
        <f t="shared" si="27"/>
        <v/>
      </c>
      <c r="AG276" s="9" t="str">
        <f t="shared" si="28"/>
        <v/>
      </c>
      <c r="AH276" s="9" t="str">
        <f t="shared" si="29"/>
        <v/>
      </c>
    </row>
    <row r="277" spans="1:34" x14ac:dyDescent="0.25">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9" t="str">
        <f t="shared" si="24"/>
        <v/>
      </c>
      <c r="AD277" s="9" t="str">
        <f t="shared" si="25"/>
        <v/>
      </c>
      <c r="AE277" s="9" t="str">
        <f t="shared" si="26"/>
        <v/>
      </c>
      <c r="AF277" s="9" t="str">
        <f t="shared" si="27"/>
        <v/>
      </c>
      <c r="AG277" s="9" t="str">
        <f t="shared" si="28"/>
        <v/>
      </c>
      <c r="AH277" s="9" t="str">
        <f t="shared" si="29"/>
        <v/>
      </c>
    </row>
    <row r="278" spans="1:34" x14ac:dyDescent="0.25">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9" t="str">
        <f t="shared" si="24"/>
        <v/>
      </c>
      <c r="AD278" s="9" t="str">
        <f t="shared" si="25"/>
        <v/>
      </c>
      <c r="AE278" s="9" t="str">
        <f t="shared" si="26"/>
        <v/>
      </c>
      <c r="AF278" s="9" t="str">
        <f t="shared" si="27"/>
        <v/>
      </c>
      <c r="AG278" s="9" t="str">
        <f t="shared" si="28"/>
        <v/>
      </c>
      <c r="AH278" s="9" t="str">
        <f t="shared" si="29"/>
        <v/>
      </c>
    </row>
    <row r="279" spans="1:34" x14ac:dyDescent="0.25">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9" t="str">
        <f t="shared" si="24"/>
        <v/>
      </c>
      <c r="AD279" s="9" t="str">
        <f t="shared" si="25"/>
        <v/>
      </c>
      <c r="AE279" s="9" t="str">
        <f t="shared" si="26"/>
        <v/>
      </c>
      <c r="AF279" s="9" t="str">
        <f t="shared" si="27"/>
        <v/>
      </c>
      <c r="AG279" s="9" t="str">
        <f t="shared" si="28"/>
        <v/>
      </c>
      <c r="AH279" s="9" t="str">
        <f t="shared" si="29"/>
        <v/>
      </c>
    </row>
    <row r="280" spans="1:34" x14ac:dyDescent="0.25">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9" t="str">
        <f t="shared" si="24"/>
        <v/>
      </c>
      <c r="AD280" s="9" t="str">
        <f t="shared" si="25"/>
        <v/>
      </c>
      <c r="AE280" s="9" t="str">
        <f t="shared" si="26"/>
        <v/>
      </c>
      <c r="AF280" s="9" t="str">
        <f t="shared" si="27"/>
        <v/>
      </c>
      <c r="AG280" s="9" t="str">
        <f t="shared" si="28"/>
        <v/>
      </c>
      <c r="AH280" s="9" t="str">
        <f t="shared" si="29"/>
        <v/>
      </c>
    </row>
    <row r="281" spans="1:34" x14ac:dyDescent="0.25">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9" t="str">
        <f t="shared" si="24"/>
        <v/>
      </c>
      <c r="AD281" s="9" t="str">
        <f t="shared" si="25"/>
        <v/>
      </c>
      <c r="AE281" s="9" t="str">
        <f t="shared" si="26"/>
        <v/>
      </c>
      <c r="AF281" s="9" t="str">
        <f t="shared" si="27"/>
        <v/>
      </c>
      <c r="AG281" s="9" t="str">
        <f t="shared" si="28"/>
        <v/>
      </c>
      <c r="AH281" s="9" t="str">
        <f t="shared" si="29"/>
        <v/>
      </c>
    </row>
    <row r="282" spans="1:34" x14ac:dyDescent="0.25">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9" t="str">
        <f t="shared" si="24"/>
        <v/>
      </c>
      <c r="AD282" s="9" t="str">
        <f t="shared" si="25"/>
        <v/>
      </c>
      <c r="AE282" s="9" t="str">
        <f t="shared" si="26"/>
        <v/>
      </c>
      <c r="AF282" s="9" t="str">
        <f t="shared" si="27"/>
        <v/>
      </c>
      <c r="AG282" s="9" t="str">
        <f t="shared" si="28"/>
        <v/>
      </c>
      <c r="AH282" s="9" t="str">
        <f t="shared" si="29"/>
        <v/>
      </c>
    </row>
    <row r="283" spans="1:34" x14ac:dyDescent="0.25">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9" t="str">
        <f t="shared" si="24"/>
        <v/>
      </c>
      <c r="AD283" s="9" t="str">
        <f t="shared" si="25"/>
        <v/>
      </c>
      <c r="AE283" s="9" t="str">
        <f t="shared" si="26"/>
        <v/>
      </c>
      <c r="AF283" s="9" t="str">
        <f t="shared" si="27"/>
        <v/>
      </c>
      <c r="AG283" s="9" t="str">
        <f t="shared" si="28"/>
        <v/>
      </c>
      <c r="AH283" s="9" t="str">
        <f t="shared" si="29"/>
        <v/>
      </c>
    </row>
    <row r="284" spans="1:34" x14ac:dyDescent="0.25">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9" t="str">
        <f t="shared" si="24"/>
        <v/>
      </c>
      <c r="AD284" s="9" t="str">
        <f t="shared" si="25"/>
        <v/>
      </c>
      <c r="AE284" s="9" t="str">
        <f t="shared" si="26"/>
        <v/>
      </c>
      <c r="AF284" s="9" t="str">
        <f t="shared" si="27"/>
        <v/>
      </c>
      <c r="AG284" s="9" t="str">
        <f t="shared" si="28"/>
        <v/>
      </c>
      <c r="AH284" s="9" t="str">
        <f t="shared" si="29"/>
        <v/>
      </c>
    </row>
    <row r="285" spans="1:34" x14ac:dyDescent="0.25">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9" t="str">
        <f t="shared" si="24"/>
        <v/>
      </c>
      <c r="AD285" s="9" t="str">
        <f t="shared" si="25"/>
        <v/>
      </c>
      <c r="AE285" s="9" t="str">
        <f t="shared" si="26"/>
        <v/>
      </c>
      <c r="AF285" s="9" t="str">
        <f t="shared" si="27"/>
        <v/>
      </c>
      <c r="AG285" s="9" t="str">
        <f t="shared" si="28"/>
        <v/>
      </c>
      <c r="AH285" s="9" t="str">
        <f t="shared" si="29"/>
        <v/>
      </c>
    </row>
    <row r="286" spans="1:34" x14ac:dyDescent="0.25">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9" t="str">
        <f t="shared" si="24"/>
        <v/>
      </c>
      <c r="AD286" s="9" t="str">
        <f t="shared" si="25"/>
        <v/>
      </c>
      <c r="AE286" s="9" t="str">
        <f t="shared" si="26"/>
        <v/>
      </c>
      <c r="AF286" s="9" t="str">
        <f t="shared" si="27"/>
        <v/>
      </c>
      <c r="AG286" s="9" t="str">
        <f t="shared" si="28"/>
        <v/>
      </c>
      <c r="AH286" s="9" t="str">
        <f t="shared" si="29"/>
        <v/>
      </c>
    </row>
    <row r="287" spans="1:34" x14ac:dyDescent="0.25">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9" t="str">
        <f t="shared" si="24"/>
        <v/>
      </c>
      <c r="AD287" s="9" t="str">
        <f t="shared" si="25"/>
        <v/>
      </c>
      <c r="AE287" s="9" t="str">
        <f t="shared" si="26"/>
        <v/>
      </c>
      <c r="AF287" s="9" t="str">
        <f t="shared" si="27"/>
        <v/>
      </c>
      <c r="AG287" s="9" t="str">
        <f t="shared" si="28"/>
        <v/>
      </c>
      <c r="AH287" s="9" t="str">
        <f t="shared" si="29"/>
        <v/>
      </c>
    </row>
    <row r="288" spans="1:34" x14ac:dyDescent="0.25">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9" t="str">
        <f t="shared" si="24"/>
        <v/>
      </c>
      <c r="AD288" s="9" t="str">
        <f t="shared" si="25"/>
        <v/>
      </c>
      <c r="AE288" s="9" t="str">
        <f t="shared" si="26"/>
        <v/>
      </c>
      <c r="AF288" s="9" t="str">
        <f t="shared" si="27"/>
        <v/>
      </c>
      <c r="AG288" s="9" t="str">
        <f t="shared" si="28"/>
        <v/>
      </c>
      <c r="AH288" s="9" t="str">
        <f t="shared" si="29"/>
        <v/>
      </c>
    </row>
    <row r="289" spans="1:34" x14ac:dyDescent="0.25">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9" t="str">
        <f t="shared" si="24"/>
        <v/>
      </c>
      <c r="AD289" s="9" t="str">
        <f t="shared" si="25"/>
        <v/>
      </c>
      <c r="AE289" s="9" t="str">
        <f t="shared" si="26"/>
        <v/>
      </c>
      <c r="AF289" s="9" t="str">
        <f t="shared" si="27"/>
        <v/>
      </c>
      <c r="AG289" s="9" t="str">
        <f t="shared" si="28"/>
        <v/>
      </c>
      <c r="AH289" s="9" t="str">
        <f t="shared" si="29"/>
        <v/>
      </c>
    </row>
    <row r="290" spans="1:34" x14ac:dyDescent="0.25">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9" t="str">
        <f t="shared" si="24"/>
        <v/>
      </c>
      <c r="AD290" s="9" t="str">
        <f t="shared" si="25"/>
        <v/>
      </c>
      <c r="AE290" s="9" t="str">
        <f t="shared" si="26"/>
        <v/>
      </c>
      <c r="AF290" s="9" t="str">
        <f t="shared" si="27"/>
        <v/>
      </c>
      <c r="AG290" s="9" t="str">
        <f t="shared" si="28"/>
        <v/>
      </c>
      <c r="AH290" s="9" t="str">
        <f t="shared" si="29"/>
        <v/>
      </c>
    </row>
    <row r="291" spans="1:34" x14ac:dyDescent="0.25">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9" t="str">
        <f t="shared" si="24"/>
        <v/>
      </c>
      <c r="AD291" s="9" t="str">
        <f t="shared" si="25"/>
        <v/>
      </c>
      <c r="AE291" s="9" t="str">
        <f t="shared" si="26"/>
        <v/>
      </c>
      <c r="AF291" s="9" t="str">
        <f t="shared" si="27"/>
        <v/>
      </c>
      <c r="AG291" s="9" t="str">
        <f t="shared" si="28"/>
        <v/>
      </c>
      <c r="AH291" s="9" t="str">
        <f t="shared" si="29"/>
        <v/>
      </c>
    </row>
    <row r="292" spans="1:34" x14ac:dyDescent="0.25">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9" t="str">
        <f t="shared" si="24"/>
        <v/>
      </c>
      <c r="AD292" s="9" t="str">
        <f t="shared" si="25"/>
        <v/>
      </c>
      <c r="AE292" s="9" t="str">
        <f t="shared" si="26"/>
        <v/>
      </c>
      <c r="AF292" s="9" t="str">
        <f t="shared" si="27"/>
        <v/>
      </c>
      <c r="AG292" s="9" t="str">
        <f t="shared" si="28"/>
        <v/>
      </c>
      <c r="AH292" s="9" t="str">
        <f t="shared" si="29"/>
        <v/>
      </c>
    </row>
    <row r="293" spans="1:34" x14ac:dyDescent="0.25">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9" t="str">
        <f t="shared" si="24"/>
        <v/>
      </c>
      <c r="AD293" s="9" t="str">
        <f t="shared" si="25"/>
        <v/>
      </c>
      <c r="AE293" s="9" t="str">
        <f t="shared" si="26"/>
        <v/>
      </c>
      <c r="AF293" s="9" t="str">
        <f t="shared" si="27"/>
        <v/>
      </c>
      <c r="AG293" s="9" t="str">
        <f t="shared" si="28"/>
        <v/>
      </c>
      <c r="AH293" s="9" t="str">
        <f t="shared" si="29"/>
        <v/>
      </c>
    </row>
    <row r="294" spans="1:34" x14ac:dyDescent="0.25">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9" t="str">
        <f t="shared" si="24"/>
        <v/>
      </c>
      <c r="AD294" s="9" t="str">
        <f t="shared" si="25"/>
        <v/>
      </c>
      <c r="AE294" s="9" t="str">
        <f t="shared" si="26"/>
        <v/>
      </c>
      <c r="AF294" s="9" t="str">
        <f t="shared" si="27"/>
        <v/>
      </c>
      <c r="AG294" s="9" t="str">
        <f t="shared" si="28"/>
        <v/>
      </c>
      <c r="AH294" s="9" t="str">
        <f t="shared" si="29"/>
        <v/>
      </c>
    </row>
    <row r="295" spans="1:34" x14ac:dyDescent="0.25">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9" t="str">
        <f t="shared" si="24"/>
        <v/>
      </c>
      <c r="AD295" s="9" t="str">
        <f t="shared" si="25"/>
        <v/>
      </c>
      <c r="AE295" s="9" t="str">
        <f t="shared" si="26"/>
        <v/>
      </c>
      <c r="AF295" s="9" t="str">
        <f t="shared" si="27"/>
        <v/>
      </c>
      <c r="AG295" s="9" t="str">
        <f t="shared" si="28"/>
        <v/>
      </c>
      <c r="AH295" s="9" t="str">
        <f t="shared" si="29"/>
        <v/>
      </c>
    </row>
    <row r="296" spans="1:34" x14ac:dyDescent="0.25">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9" t="str">
        <f t="shared" si="24"/>
        <v/>
      </c>
      <c r="AD296" s="9" t="str">
        <f t="shared" si="25"/>
        <v/>
      </c>
      <c r="AE296" s="9" t="str">
        <f t="shared" si="26"/>
        <v/>
      </c>
      <c r="AF296" s="9" t="str">
        <f t="shared" si="27"/>
        <v/>
      </c>
      <c r="AG296" s="9" t="str">
        <f t="shared" si="28"/>
        <v/>
      </c>
      <c r="AH296" s="9" t="str">
        <f t="shared" si="29"/>
        <v/>
      </c>
    </row>
    <row r="297" spans="1:34" x14ac:dyDescent="0.25">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9" t="str">
        <f t="shared" si="24"/>
        <v/>
      </c>
      <c r="AD297" s="9" t="str">
        <f t="shared" si="25"/>
        <v/>
      </c>
      <c r="AE297" s="9" t="str">
        <f t="shared" si="26"/>
        <v/>
      </c>
      <c r="AF297" s="9" t="str">
        <f t="shared" si="27"/>
        <v/>
      </c>
      <c r="AG297" s="9" t="str">
        <f t="shared" si="28"/>
        <v/>
      </c>
      <c r="AH297" s="9" t="str">
        <f t="shared" si="29"/>
        <v/>
      </c>
    </row>
    <row r="298" spans="1:34" x14ac:dyDescent="0.25">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9" t="str">
        <f t="shared" si="24"/>
        <v/>
      </c>
      <c r="AD298" s="9" t="str">
        <f t="shared" si="25"/>
        <v/>
      </c>
      <c r="AE298" s="9" t="str">
        <f t="shared" si="26"/>
        <v/>
      </c>
      <c r="AF298" s="9" t="str">
        <f t="shared" si="27"/>
        <v/>
      </c>
      <c r="AG298" s="9" t="str">
        <f t="shared" si="28"/>
        <v/>
      </c>
      <c r="AH298" s="9" t="str">
        <f t="shared" si="29"/>
        <v/>
      </c>
    </row>
    <row r="299" spans="1:34" x14ac:dyDescent="0.25">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9" t="str">
        <f t="shared" si="24"/>
        <v/>
      </c>
      <c r="AD299" s="9" t="str">
        <f t="shared" si="25"/>
        <v/>
      </c>
      <c r="AE299" s="9" t="str">
        <f t="shared" si="26"/>
        <v/>
      </c>
      <c r="AF299" s="9" t="str">
        <f t="shared" si="27"/>
        <v/>
      </c>
      <c r="AG299" s="9" t="str">
        <f t="shared" si="28"/>
        <v/>
      </c>
      <c r="AH299" s="9" t="str">
        <f t="shared" si="29"/>
        <v/>
      </c>
    </row>
    <row r="300" spans="1:34" x14ac:dyDescent="0.25">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9" t="str">
        <f t="shared" si="24"/>
        <v/>
      </c>
      <c r="AD300" s="9" t="str">
        <f t="shared" si="25"/>
        <v/>
      </c>
      <c r="AE300" s="9" t="str">
        <f t="shared" si="26"/>
        <v/>
      </c>
      <c r="AF300" s="9" t="str">
        <f t="shared" si="27"/>
        <v/>
      </c>
      <c r="AG300" s="9" t="str">
        <f t="shared" si="28"/>
        <v/>
      </c>
      <c r="AH300" s="9" t="str">
        <f t="shared" si="29"/>
        <v/>
      </c>
    </row>
    <row r="301" spans="1:34" x14ac:dyDescent="0.25">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9" t="str">
        <f t="shared" si="24"/>
        <v/>
      </c>
      <c r="AD301" s="9" t="str">
        <f t="shared" si="25"/>
        <v/>
      </c>
      <c r="AE301" s="9" t="str">
        <f t="shared" si="26"/>
        <v/>
      </c>
      <c r="AF301" s="9" t="str">
        <f t="shared" si="27"/>
        <v/>
      </c>
      <c r="AG301" s="9" t="str">
        <f t="shared" si="28"/>
        <v/>
      </c>
      <c r="AH301" s="9" t="str">
        <f t="shared" si="29"/>
        <v/>
      </c>
    </row>
    <row r="302" spans="1:34" x14ac:dyDescent="0.25">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9" t="str">
        <f t="shared" si="24"/>
        <v/>
      </c>
      <c r="AD302" s="9" t="str">
        <f t="shared" si="25"/>
        <v/>
      </c>
      <c r="AE302" s="9" t="str">
        <f t="shared" si="26"/>
        <v/>
      </c>
      <c r="AF302" s="9" t="str">
        <f t="shared" si="27"/>
        <v/>
      </c>
      <c r="AG302" s="9" t="str">
        <f t="shared" si="28"/>
        <v/>
      </c>
      <c r="AH302" s="9" t="str">
        <f t="shared" si="29"/>
        <v/>
      </c>
    </row>
    <row r="303" spans="1:34" x14ac:dyDescent="0.25">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9" t="str">
        <f t="shared" si="24"/>
        <v/>
      </c>
      <c r="AD303" s="9" t="str">
        <f t="shared" si="25"/>
        <v/>
      </c>
      <c r="AE303" s="9" t="str">
        <f t="shared" si="26"/>
        <v/>
      </c>
      <c r="AF303" s="9" t="str">
        <f t="shared" si="27"/>
        <v/>
      </c>
      <c r="AG303" s="9" t="str">
        <f t="shared" si="28"/>
        <v/>
      </c>
      <c r="AH303" s="9" t="str">
        <f t="shared" si="29"/>
        <v/>
      </c>
    </row>
    <row r="304" spans="1:34" x14ac:dyDescent="0.25">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9" t="str">
        <f t="shared" si="24"/>
        <v/>
      </c>
      <c r="AD304" s="9" t="str">
        <f t="shared" si="25"/>
        <v/>
      </c>
      <c r="AE304" s="9" t="str">
        <f t="shared" si="26"/>
        <v/>
      </c>
      <c r="AF304" s="9" t="str">
        <f t="shared" si="27"/>
        <v/>
      </c>
      <c r="AG304" s="9" t="str">
        <f t="shared" si="28"/>
        <v/>
      </c>
      <c r="AH304" s="9" t="str">
        <f t="shared" si="29"/>
        <v/>
      </c>
    </row>
    <row r="305" spans="1:34" x14ac:dyDescent="0.25">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9" t="str">
        <f t="shared" si="24"/>
        <v/>
      </c>
      <c r="AD305" s="9" t="str">
        <f t="shared" si="25"/>
        <v/>
      </c>
      <c r="AE305" s="9" t="str">
        <f t="shared" si="26"/>
        <v/>
      </c>
      <c r="AF305" s="9" t="str">
        <f t="shared" si="27"/>
        <v/>
      </c>
      <c r="AG305" s="9" t="str">
        <f t="shared" si="28"/>
        <v/>
      </c>
      <c r="AH305" s="9" t="str">
        <f t="shared" si="29"/>
        <v/>
      </c>
    </row>
    <row r="306" spans="1:34" x14ac:dyDescent="0.25">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9" t="str">
        <f t="shared" si="24"/>
        <v/>
      </c>
      <c r="AD306" s="9" t="str">
        <f t="shared" si="25"/>
        <v/>
      </c>
      <c r="AE306" s="9" t="str">
        <f t="shared" si="26"/>
        <v/>
      </c>
      <c r="AF306" s="9" t="str">
        <f t="shared" si="27"/>
        <v/>
      </c>
      <c r="AG306" s="9" t="str">
        <f t="shared" si="28"/>
        <v/>
      </c>
      <c r="AH306" s="9" t="str">
        <f t="shared" si="29"/>
        <v/>
      </c>
    </row>
    <row r="307" spans="1:34" x14ac:dyDescent="0.25">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9" t="str">
        <f t="shared" si="24"/>
        <v/>
      </c>
      <c r="AD307" s="9" t="str">
        <f t="shared" si="25"/>
        <v/>
      </c>
      <c r="AE307" s="9" t="str">
        <f t="shared" si="26"/>
        <v/>
      </c>
      <c r="AF307" s="9" t="str">
        <f t="shared" si="27"/>
        <v/>
      </c>
      <c r="AG307" s="9" t="str">
        <f t="shared" si="28"/>
        <v/>
      </c>
      <c r="AH307" s="9" t="str">
        <f t="shared" si="29"/>
        <v/>
      </c>
    </row>
    <row r="308" spans="1:34" x14ac:dyDescent="0.25">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9" t="str">
        <f t="shared" si="24"/>
        <v/>
      </c>
      <c r="AD308" s="9" t="str">
        <f t="shared" si="25"/>
        <v/>
      </c>
      <c r="AE308" s="9" t="str">
        <f t="shared" si="26"/>
        <v/>
      </c>
      <c r="AF308" s="9" t="str">
        <f t="shared" si="27"/>
        <v/>
      </c>
      <c r="AG308" s="9" t="str">
        <f t="shared" si="28"/>
        <v/>
      </c>
      <c r="AH308" s="9" t="str">
        <f t="shared" si="29"/>
        <v/>
      </c>
    </row>
    <row r="309" spans="1:34" x14ac:dyDescent="0.25">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9" t="str">
        <f t="shared" si="24"/>
        <v/>
      </c>
      <c r="AD309" s="9" t="str">
        <f t="shared" si="25"/>
        <v/>
      </c>
      <c r="AE309" s="9" t="str">
        <f t="shared" si="26"/>
        <v/>
      </c>
      <c r="AF309" s="9" t="str">
        <f t="shared" si="27"/>
        <v/>
      </c>
      <c r="AG309" s="9" t="str">
        <f t="shared" si="28"/>
        <v/>
      </c>
      <c r="AH309" s="9" t="str">
        <f t="shared" si="29"/>
        <v/>
      </c>
    </row>
    <row r="310" spans="1:34" x14ac:dyDescent="0.25">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9" t="str">
        <f t="shared" si="24"/>
        <v/>
      </c>
      <c r="AD310" s="9" t="str">
        <f t="shared" si="25"/>
        <v/>
      </c>
      <c r="AE310" s="9" t="str">
        <f t="shared" si="26"/>
        <v/>
      </c>
      <c r="AF310" s="9" t="str">
        <f t="shared" si="27"/>
        <v/>
      </c>
      <c r="AG310" s="9" t="str">
        <f t="shared" si="28"/>
        <v/>
      </c>
      <c r="AH310" s="9" t="str">
        <f t="shared" si="29"/>
        <v/>
      </c>
    </row>
    <row r="311" spans="1:34" x14ac:dyDescent="0.25">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9" t="str">
        <f t="shared" si="24"/>
        <v/>
      </c>
      <c r="AD311" s="9" t="str">
        <f t="shared" si="25"/>
        <v/>
      </c>
      <c r="AE311" s="9" t="str">
        <f t="shared" si="26"/>
        <v/>
      </c>
      <c r="AF311" s="9" t="str">
        <f t="shared" si="27"/>
        <v/>
      </c>
      <c r="AG311" s="9" t="str">
        <f t="shared" si="28"/>
        <v/>
      </c>
      <c r="AH311" s="9" t="str">
        <f t="shared" si="29"/>
        <v/>
      </c>
    </row>
    <row r="312" spans="1:34" x14ac:dyDescent="0.25">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9" t="str">
        <f t="shared" si="24"/>
        <v/>
      </c>
      <c r="AD312" s="9" t="str">
        <f t="shared" si="25"/>
        <v/>
      </c>
      <c r="AE312" s="9" t="str">
        <f t="shared" si="26"/>
        <v/>
      </c>
      <c r="AF312" s="9" t="str">
        <f t="shared" si="27"/>
        <v/>
      </c>
      <c r="AG312" s="9" t="str">
        <f t="shared" si="28"/>
        <v/>
      </c>
      <c r="AH312" s="9" t="str">
        <f t="shared" si="29"/>
        <v/>
      </c>
    </row>
    <row r="313" spans="1:34" x14ac:dyDescent="0.25">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9" t="str">
        <f t="shared" si="24"/>
        <v/>
      </c>
      <c r="AD313" s="9" t="str">
        <f t="shared" si="25"/>
        <v/>
      </c>
      <c r="AE313" s="9" t="str">
        <f t="shared" si="26"/>
        <v/>
      </c>
      <c r="AF313" s="9" t="str">
        <f t="shared" si="27"/>
        <v/>
      </c>
      <c r="AG313" s="9" t="str">
        <f t="shared" si="28"/>
        <v/>
      </c>
      <c r="AH313" s="9" t="str">
        <f t="shared" si="29"/>
        <v/>
      </c>
    </row>
    <row r="314" spans="1:34" x14ac:dyDescent="0.25">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9" t="str">
        <f t="shared" si="24"/>
        <v/>
      </c>
      <c r="AD314" s="9" t="str">
        <f t="shared" si="25"/>
        <v/>
      </c>
      <c r="AE314" s="9" t="str">
        <f t="shared" si="26"/>
        <v/>
      </c>
      <c r="AF314" s="9" t="str">
        <f t="shared" si="27"/>
        <v/>
      </c>
      <c r="AG314" s="9" t="str">
        <f t="shared" si="28"/>
        <v/>
      </c>
      <c r="AH314" s="9" t="str">
        <f t="shared" si="29"/>
        <v/>
      </c>
    </row>
    <row r="315" spans="1:34" x14ac:dyDescent="0.25">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9" t="str">
        <f t="shared" si="24"/>
        <v/>
      </c>
      <c r="AD315" s="9" t="str">
        <f t="shared" si="25"/>
        <v/>
      </c>
      <c r="AE315" s="9" t="str">
        <f t="shared" si="26"/>
        <v/>
      </c>
      <c r="AF315" s="9" t="str">
        <f t="shared" si="27"/>
        <v/>
      </c>
      <c r="AG315" s="9" t="str">
        <f t="shared" si="28"/>
        <v/>
      </c>
      <c r="AH315" s="9" t="str">
        <f t="shared" si="29"/>
        <v/>
      </c>
    </row>
    <row r="316" spans="1:34" x14ac:dyDescent="0.25">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9" t="str">
        <f t="shared" si="24"/>
        <v/>
      </c>
      <c r="AD316" s="9" t="str">
        <f t="shared" si="25"/>
        <v/>
      </c>
      <c r="AE316" s="9" t="str">
        <f t="shared" si="26"/>
        <v/>
      </c>
      <c r="AF316" s="9" t="str">
        <f t="shared" si="27"/>
        <v/>
      </c>
      <c r="AG316" s="9" t="str">
        <f t="shared" si="28"/>
        <v/>
      </c>
      <c r="AH316" s="9" t="str">
        <f t="shared" si="29"/>
        <v/>
      </c>
    </row>
    <row r="317" spans="1:34" x14ac:dyDescent="0.25">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9" t="str">
        <f t="shared" si="24"/>
        <v/>
      </c>
      <c r="AD317" s="9" t="str">
        <f t="shared" si="25"/>
        <v/>
      </c>
      <c r="AE317" s="9" t="str">
        <f t="shared" si="26"/>
        <v/>
      </c>
      <c r="AF317" s="9" t="str">
        <f t="shared" si="27"/>
        <v/>
      </c>
      <c r="AG317" s="9" t="str">
        <f t="shared" si="28"/>
        <v/>
      </c>
      <c r="AH317" s="9" t="str">
        <f t="shared" si="29"/>
        <v/>
      </c>
    </row>
    <row r="318" spans="1:34" x14ac:dyDescent="0.25">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9" t="str">
        <f t="shared" si="24"/>
        <v/>
      </c>
      <c r="AD318" s="9" t="str">
        <f t="shared" si="25"/>
        <v/>
      </c>
      <c r="AE318" s="9" t="str">
        <f t="shared" si="26"/>
        <v/>
      </c>
      <c r="AF318" s="9" t="str">
        <f t="shared" si="27"/>
        <v/>
      </c>
      <c r="AG318" s="9" t="str">
        <f t="shared" si="28"/>
        <v/>
      </c>
      <c r="AH318" s="9" t="str">
        <f t="shared" si="29"/>
        <v/>
      </c>
    </row>
    <row r="319" spans="1:34" x14ac:dyDescent="0.25">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9" t="str">
        <f t="shared" si="24"/>
        <v/>
      </c>
      <c r="AD319" s="9" t="str">
        <f t="shared" si="25"/>
        <v/>
      </c>
      <c r="AE319" s="9" t="str">
        <f t="shared" si="26"/>
        <v/>
      </c>
      <c r="AF319" s="9" t="str">
        <f t="shared" si="27"/>
        <v/>
      </c>
      <c r="AG319" s="9" t="str">
        <f t="shared" si="28"/>
        <v/>
      </c>
      <c r="AH319" s="9" t="str">
        <f t="shared" si="29"/>
        <v/>
      </c>
    </row>
    <row r="320" spans="1:34" x14ac:dyDescent="0.25">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9" t="str">
        <f t="shared" si="24"/>
        <v/>
      </c>
      <c r="AD320" s="9" t="str">
        <f t="shared" si="25"/>
        <v/>
      </c>
      <c r="AE320" s="9" t="str">
        <f t="shared" si="26"/>
        <v/>
      </c>
      <c r="AF320" s="9" t="str">
        <f t="shared" si="27"/>
        <v/>
      </c>
      <c r="AG320" s="9" t="str">
        <f t="shared" si="28"/>
        <v/>
      </c>
      <c r="AH320" s="9" t="str">
        <f t="shared" si="29"/>
        <v/>
      </c>
    </row>
    <row r="321" spans="1:34" x14ac:dyDescent="0.25">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9" t="str">
        <f t="shared" si="24"/>
        <v/>
      </c>
      <c r="AD321" s="9" t="str">
        <f t="shared" si="25"/>
        <v/>
      </c>
      <c r="AE321" s="9" t="str">
        <f t="shared" si="26"/>
        <v/>
      </c>
      <c r="AF321" s="9" t="str">
        <f t="shared" si="27"/>
        <v/>
      </c>
      <c r="AG321" s="9" t="str">
        <f t="shared" si="28"/>
        <v/>
      </c>
      <c r="AH321" s="9" t="str">
        <f t="shared" si="29"/>
        <v/>
      </c>
    </row>
    <row r="322" spans="1:34" x14ac:dyDescent="0.25">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9" t="str">
        <f t="shared" si="24"/>
        <v/>
      </c>
      <c r="AD322" s="9" t="str">
        <f t="shared" si="25"/>
        <v/>
      </c>
      <c r="AE322" s="9" t="str">
        <f t="shared" si="26"/>
        <v/>
      </c>
      <c r="AF322" s="9" t="str">
        <f t="shared" si="27"/>
        <v/>
      </c>
      <c r="AG322" s="9" t="str">
        <f t="shared" si="28"/>
        <v/>
      </c>
      <c r="AH322" s="9" t="str">
        <f t="shared" si="29"/>
        <v/>
      </c>
    </row>
    <row r="323" spans="1:34" x14ac:dyDescent="0.25">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9" t="str">
        <f t="shared" si="24"/>
        <v/>
      </c>
      <c r="AD323" s="9" t="str">
        <f t="shared" si="25"/>
        <v/>
      </c>
      <c r="AE323" s="9" t="str">
        <f t="shared" si="26"/>
        <v/>
      </c>
      <c r="AF323" s="9" t="str">
        <f t="shared" si="27"/>
        <v/>
      </c>
      <c r="AG323" s="9" t="str">
        <f t="shared" si="28"/>
        <v/>
      </c>
      <c r="AH323" s="9" t="str">
        <f t="shared" si="29"/>
        <v/>
      </c>
    </row>
    <row r="324" spans="1:34" x14ac:dyDescent="0.25">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9" t="str">
        <f t="shared" si="24"/>
        <v/>
      </c>
      <c r="AD324" s="9" t="str">
        <f t="shared" si="25"/>
        <v/>
      </c>
      <c r="AE324" s="9" t="str">
        <f t="shared" si="26"/>
        <v/>
      </c>
      <c r="AF324" s="9" t="str">
        <f t="shared" si="27"/>
        <v/>
      </c>
      <c r="AG324" s="9" t="str">
        <f t="shared" si="28"/>
        <v/>
      </c>
      <c r="AH324" s="9" t="str">
        <f t="shared" si="29"/>
        <v/>
      </c>
    </row>
    <row r="325" spans="1:34" x14ac:dyDescent="0.25">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9" t="str">
        <f t="shared" ref="AC325:AC388" si="30">IF(COUNT(A325,L325,N325,P325,X325,Y325)&gt;0,AVERAGE(A325,L325,N325,P325,X325,Y325),"")</f>
        <v/>
      </c>
      <c r="AD325" s="9" t="str">
        <f t="shared" ref="AD325:AD388" si="31">IF(COUNT(B325,D325,M325,U325)&gt;0,AVERAGE(B325,D325,M325,U325),"")</f>
        <v/>
      </c>
      <c r="AE325" s="9" t="str">
        <f t="shared" ref="AE325:AE388" si="32">IF(COUNT(I325,T325,V325,W325)&gt;0,AVERAGE(I325,T325,V325,W325),"")</f>
        <v/>
      </c>
      <c r="AF325" s="9" t="str">
        <f t="shared" ref="AF325:AF388" si="33">IF(COUNT(H325,K325,Q325,S325)&gt;0,AVERAGE(H325,K325,Q325,S325),"")</f>
        <v/>
      </c>
      <c r="AG325" s="9" t="str">
        <f t="shared" ref="AG325:AG388" si="34">IF(COUNT(E325,F325,G325,R325)&gt;0,AVERAGE(E325,F325,G325,R325),"")</f>
        <v/>
      </c>
      <c r="AH325" s="9" t="str">
        <f t="shared" ref="AH325:AH388" si="35">IF(COUNT(C325,J325,O325,Z325)&gt;0,AVERAGE(C325,J325,O325,Z325),"")</f>
        <v/>
      </c>
    </row>
    <row r="326" spans="1:34" x14ac:dyDescent="0.25">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9" t="str">
        <f t="shared" si="30"/>
        <v/>
      </c>
      <c r="AD326" s="9" t="str">
        <f t="shared" si="31"/>
        <v/>
      </c>
      <c r="AE326" s="9" t="str">
        <f t="shared" si="32"/>
        <v/>
      </c>
      <c r="AF326" s="9" t="str">
        <f t="shared" si="33"/>
        <v/>
      </c>
      <c r="AG326" s="9" t="str">
        <f t="shared" si="34"/>
        <v/>
      </c>
      <c r="AH326" s="9" t="str">
        <f t="shared" si="35"/>
        <v/>
      </c>
    </row>
    <row r="327" spans="1:34" x14ac:dyDescent="0.25">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9" t="str">
        <f t="shared" si="30"/>
        <v/>
      </c>
      <c r="AD327" s="9" t="str">
        <f t="shared" si="31"/>
        <v/>
      </c>
      <c r="AE327" s="9" t="str">
        <f t="shared" si="32"/>
        <v/>
      </c>
      <c r="AF327" s="9" t="str">
        <f t="shared" si="33"/>
        <v/>
      </c>
      <c r="AG327" s="9" t="str">
        <f t="shared" si="34"/>
        <v/>
      </c>
      <c r="AH327" s="9" t="str">
        <f t="shared" si="35"/>
        <v/>
      </c>
    </row>
    <row r="328" spans="1:34" x14ac:dyDescent="0.25">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9" t="str">
        <f t="shared" si="30"/>
        <v/>
      </c>
      <c r="AD328" s="9" t="str">
        <f t="shared" si="31"/>
        <v/>
      </c>
      <c r="AE328" s="9" t="str">
        <f t="shared" si="32"/>
        <v/>
      </c>
      <c r="AF328" s="9" t="str">
        <f t="shared" si="33"/>
        <v/>
      </c>
      <c r="AG328" s="9" t="str">
        <f t="shared" si="34"/>
        <v/>
      </c>
      <c r="AH328" s="9" t="str">
        <f t="shared" si="35"/>
        <v/>
      </c>
    </row>
    <row r="329" spans="1:34" x14ac:dyDescent="0.25">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9" t="str">
        <f t="shared" si="30"/>
        <v/>
      </c>
      <c r="AD329" s="9" t="str">
        <f t="shared" si="31"/>
        <v/>
      </c>
      <c r="AE329" s="9" t="str">
        <f t="shared" si="32"/>
        <v/>
      </c>
      <c r="AF329" s="9" t="str">
        <f t="shared" si="33"/>
        <v/>
      </c>
      <c r="AG329" s="9" t="str">
        <f t="shared" si="34"/>
        <v/>
      </c>
      <c r="AH329" s="9" t="str">
        <f t="shared" si="35"/>
        <v/>
      </c>
    </row>
    <row r="330" spans="1:34" x14ac:dyDescent="0.25">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9" t="str">
        <f t="shared" si="30"/>
        <v/>
      </c>
      <c r="AD330" s="9" t="str">
        <f t="shared" si="31"/>
        <v/>
      </c>
      <c r="AE330" s="9" t="str">
        <f t="shared" si="32"/>
        <v/>
      </c>
      <c r="AF330" s="9" t="str">
        <f t="shared" si="33"/>
        <v/>
      </c>
      <c r="AG330" s="9" t="str">
        <f t="shared" si="34"/>
        <v/>
      </c>
      <c r="AH330" s="9" t="str">
        <f t="shared" si="35"/>
        <v/>
      </c>
    </row>
    <row r="331" spans="1:34" x14ac:dyDescent="0.25">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9" t="str">
        <f t="shared" si="30"/>
        <v/>
      </c>
      <c r="AD331" s="9" t="str">
        <f t="shared" si="31"/>
        <v/>
      </c>
      <c r="AE331" s="9" t="str">
        <f t="shared" si="32"/>
        <v/>
      </c>
      <c r="AF331" s="9" t="str">
        <f t="shared" si="33"/>
        <v/>
      </c>
      <c r="AG331" s="9" t="str">
        <f t="shared" si="34"/>
        <v/>
      </c>
      <c r="AH331" s="9" t="str">
        <f t="shared" si="35"/>
        <v/>
      </c>
    </row>
    <row r="332" spans="1:34" x14ac:dyDescent="0.25">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9" t="str">
        <f t="shared" si="30"/>
        <v/>
      </c>
      <c r="AD332" s="9" t="str">
        <f t="shared" si="31"/>
        <v/>
      </c>
      <c r="AE332" s="9" t="str">
        <f t="shared" si="32"/>
        <v/>
      </c>
      <c r="AF332" s="9" t="str">
        <f t="shared" si="33"/>
        <v/>
      </c>
      <c r="AG332" s="9" t="str">
        <f t="shared" si="34"/>
        <v/>
      </c>
      <c r="AH332" s="9" t="str">
        <f t="shared" si="35"/>
        <v/>
      </c>
    </row>
    <row r="333" spans="1:34" x14ac:dyDescent="0.25">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9" t="str">
        <f t="shared" si="30"/>
        <v/>
      </c>
      <c r="AD333" s="9" t="str">
        <f t="shared" si="31"/>
        <v/>
      </c>
      <c r="AE333" s="9" t="str">
        <f t="shared" si="32"/>
        <v/>
      </c>
      <c r="AF333" s="9" t="str">
        <f t="shared" si="33"/>
        <v/>
      </c>
      <c r="AG333" s="9" t="str">
        <f t="shared" si="34"/>
        <v/>
      </c>
      <c r="AH333" s="9" t="str">
        <f t="shared" si="35"/>
        <v/>
      </c>
    </row>
    <row r="334" spans="1:34" x14ac:dyDescent="0.25">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9" t="str">
        <f t="shared" si="30"/>
        <v/>
      </c>
      <c r="AD334" s="9" t="str">
        <f t="shared" si="31"/>
        <v/>
      </c>
      <c r="AE334" s="9" t="str">
        <f t="shared" si="32"/>
        <v/>
      </c>
      <c r="AF334" s="9" t="str">
        <f t="shared" si="33"/>
        <v/>
      </c>
      <c r="AG334" s="9" t="str">
        <f t="shared" si="34"/>
        <v/>
      </c>
      <c r="AH334" s="9" t="str">
        <f t="shared" si="35"/>
        <v/>
      </c>
    </row>
    <row r="335" spans="1:34" x14ac:dyDescent="0.25">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9" t="str">
        <f t="shared" si="30"/>
        <v/>
      </c>
      <c r="AD335" s="9" t="str">
        <f t="shared" si="31"/>
        <v/>
      </c>
      <c r="AE335" s="9" t="str">
        <f t="shared" si="32"/>
        <v/>
      </c>
      <c r="AF335" s="9" t="str">
        <f t="shared" si="33"/>
        <v/>
      </c>
      <c r="AG335" s="9" t="str">
        <f t="shared" si="34"/>
        <v/>
      </c>
      <c r="AH335" s="9" t="str">
        <f t="shared" si="35"/>
        <v/>
      </c>
    </row>
    <row r="336" spans="1:34" x14ac:dyDescent="0.25">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9" t="str">
        <f t="shared" si="30"/>
        <v/>
      </c>
      <c r="AD336" s="9" t="str">
        <f t="shared" si="31"/>
        <v/>
      </c>
      <c r="AE336" s="9" t="str">
        <f t="shared" si="32"/>
        <v/>
      </c>
      <c r="AF336" s="9" t="str">
        <f t="shared" si="33"/>
        <v/>
      </c>
      <c r="AG336" s="9" t="str">
        <f t="shared" si="34"/>
        <v/>
      </c>
      <c r="AH336" s="9" t="str">
        <f t="shared" si="35"/>
        <v/>
      </c>
    </row>
    <row r="337" spans="1:34" x14ac:dyDescent="0.25">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9" t="str">
        <f t="shared" si="30"/>
        <v/>
      </c>
      <c r="AD337" s="9" t="str">
        <f t="shared" si="31"/>
        <v/>
      </c>
      <c r="AE337" s="9" t="str">
        <f t="shared" si="32"/>
        <v/>
      </c>
      <c r="AF337" s="9" t="str">
        <f t="shared" si="33"/>
        <v/>
      </c>
      <c r="AG337" s="9" t="str">
        <f t="shared" si="34"/>
        <v/>
      </c>
      <c r="AH337" s="9" t="str">
        <f t="shared" si="35"/>
        <v/>
      </c>
    </row>
    <row r="338" spans="1:34" x14ac:dyDescent="0.25">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9" t="str">
        <f t="shared" si="30"/>
        <v/>
      </c>
      <c r="AD338" s="9" t="str">
        <f t="shared" si="31"/>
        <v/>
      </c>
      <c r="AE338" s="9" t="str">
        <f t="shared" si="32"/>
        <v/>
      </c>
      <c r="AF338" s="9" t="str">
        <f t="shared" si="33"/>
        <v/>
      </c>
      <c r="AG338" s="9" t="str">
        <f t="shared" si="34"/>
        <v/>
      </c>
      <c r="AH338" s="9" t="str">
        <f t="shared" si="35"/>
        <v/>
      </c>
    </row>
    <row r="339" spans="1:34" x14ac:dyDescent="0.25">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9" t="str">
        <f t="shared" si="30"/>
        <v/>
      </c>
      <c r="AD339" s="9" t="str">
        <f t="shared" si="31"/>
        <v/>
      </c>
      <c r="AE339" s="9" t="str">
        <f t="shared" si="32"/>
        <v/>
      </c>
      <c r="AF339" s="9" t="str">
        <f t="shared" si="33"/>
        <v/>
      </c>
      <c r="AG339" s="9" t="str">
        <f t="shared" si="34"/>
        <v/>
      </c>
      <c r="AH339" s="9" t="str">
        <f t="shared" si="35"/>
        <v/>
      </c>
    </row>
    <row r="340" spans="1:34" x14ac:dyDescent="0.25">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9" t="str">
        <f t="shared" si="30"/>
        <v/>
      </c>
      <c r="AD340" s="9" t="str">
        <f t="shared" si="31"/>
        <v/>
      </c>
      <c r="AE340" s="9" t="str">
        <f t="shared" si="32"/>
        <v/>
      </c>
      <c r="AF340" s="9" t="str">
        <f t="shared" si="33"/>
        <v/>
      </c>
      <c r="AG340" s="9" t="str">
        <f t="shared" si="34"/>
        <v/>
      </c>
      <c r="AH340" s="9" t="str">
        <f t="shared" si="35"/>
        <v/>
      </c>
    </row>
    <row r="341" spans="1:34" x14ac:dyDescent="0.25">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9" t="str">
        <f t="shared" si="30"/>
        <v/>
      </c>
      <c r="AD341" s="9" t="str">
        <f t="shared" si="31"/>
        <v/>
      </c>
      <c r="AE341" s="9" t="str">
        <f t="shared" si="32"/>
        <v/>
      </c>
      <c r="AF341" s="9" t="str">
        <f t="shared" si="33"/>
        <v/>
      </c>
      <c r="AG341" s="9" t="str">
        <f t="shared" si="34"/>
        <v/>
      </c>
      <c r="AH341" s="9" t="str">
        <f t="shared" si="35"/>
        <v/>
      </c>
    </row>
    <row r="342" spans="1:34" x14ac:dyDescent="0.25">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9" t="str">
        <f t="shared" si="30"/>
        <v/>
      </c>
      <c r="AD342" s="9" t="str">
        <f t="shared" si="31"/>
        <v/>
      </c>
      <c r="AE342" s="9" t="str">
        <f t="shared" si="32"/>
        <v/>
      </c>
      <c r="AF342" s="9" t="str">
        <f t="shared" si="33"/>
        <v/>
      </c>
      <c r="AG342" s="9" t="str">
        <f t="shared" si="34"/>
        <v/>
      </c>
      <c r="AH342" s="9" t="str">
        <f t="shared" si="35"/>
        <v/>
      </c>
    </row>
    <row r="343" spans="1:34" x14ac:dyDescent="0.25">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9" t="str">
        <f t="shared" si="30"/>
        <v/>
      </c>
      <c r="AD343" s="9" t="str">
        <f t="shared" si="31"/>
        <v/>
      </c>
      <c r="AE343" s="9" t="str">
        <f t="shared" si="32"/>
        <v/>
      </c>
      <c r="AF343" s="9" t="str">
        <f t="shared" si="33"/>
        <v/>
      </c>
      <c r="AG343" s="9" t="str">
        <f t="shared" si="34"/>
        <v/>
      </c>
      <c r="AH343" s="9" t="str">
        <f t="shared" si="35"/>
        <v/>
      </c>
    </row>
    <row r="344" spans="1:34" x14ac:dyDescent="0.25">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9" t="str">
        <f t="shared" si="30"/>
        <v/>
      </c>
      <c r="AD344" s="9" t="str">
        <f t="shared" si="31"/>
        <v/>
      </c>
      <c r="AE344" s="9" t="str">
        <f t="shared" si="32"/>
        <v/>
      </c>
      <c r="AF344" s="9" t="str">
        <f t="shared" si="33"/>
        <v/>
      </c>
      <c r="AG344" s="9" t="str">
        <f t="shared" si="34"/>
        <v/>
      </c>
      <c r="AH344" s="9" t="str">
        <f t="shared" si="35"/>
        <v/>
      </c>
    </row>
    <row r="345" spans="1:34" x14ac:dyDescent="0.25">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9" t="str">
        <f t="shared" si="30"/>
        <v/>
      </c>
      <c r="AD345" s="9" t="str">
        <f t="shared" si="31"/>
        <v/>
      </c>
      <c r="AE345" s="9" t="str">
        <f t="shared" si="32"/>
        <v/>
      </c>
      <c r="AF345" s="9" t="str">
        <f t="shared" si="33"/>
        <v/>
      </c>
      <c r="AG345" s="9" t="str">
        <f t="shared" si="34"/>
        <v/>
      </c>
      <c r="AH345" s="9" t="str">
        <f t="shared" si="35"/>
        <v/>
      </c>
    </row>
    <row r="346" spans="1:34" x14ac:dyDescent="0.25">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9" t="str">
        <f t="shared" si="30"/>
        <v/>
      </c>
      <c r="AD346" s="9" t="str">
        <f t="shared" si="31"/>
        <v/>
      </c>
      <c r="AE346" s="9" t="str">
        <f t="shared" si="32"/>
        <v/>
      </c>
      <c r="AF346" s="9" t="str">
        <f t="shared" si="33"/>
        <v/>
      </c>
      <c r="AG346" s="9" t="str">
        <f t="shared" si="34"/>
        <v/>
      </c>
      <c r="AH346" s="9" t="str">
        <f t="shared" si="35"/>
        <v/>
      </c>
    </row>
    <row r="347" spans="1:34" x14ac:dyDescent="0.25">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9" t="str">
        <f t="shared" si="30"/>
        <v/>
      </c>
      <c r="AD347" s="9" t="str">
        <f t="shared" si="31"/>
        <v/>
      </c>
      <c r="AE347" s="9" t="str">
        <f t="shared" si="32"/>
        <v/>
      </c>
      <c r="AF347" s="9" t="str">
        <f t="shared" si="33"/>
        <v/>
      </c>
      <c r="AG347" s="9" t="str">
        <f t="shared" si="34"/>
        <v/>
      </c>
      <c r="AH347" s="9" t="str">
        <f t="shared" si="35"/>
        <v/>
      </c>
    </row>
    <row r="348" spans="1:34" x14ac:dyDescent="0.25">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9" t="str">
        <f t="shared" si="30"/>
        <v/>
      </c>
      <c r="AD348" s="9" t="str">
        <f t="shared" si="31"/>
        <v/>
      </c>
      <c r="AE348" s="9" t="str">
        <f t="shared" si="32"/>
        <v/>
      </c>
      <c r="AF348" s="9" t="str">
        <f t="shared" si="33"/>
        <v/>
      </c>
      <c r="AG348" s="9" t="str">
        <f t="shared" si="34"/>
        <v/>
      </c>
      <c r="AH348" s="9" t="str">
        <f t="shared" si="35"/>
        <v/>
      </c>
    </row>
    <row r="349" spans="1:34" x14ac:dyDescent="0.25">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9" t="str">
        <f t="shared" si="30"/>
        <v/>
      </c>
      <c r="AD349" s="9" t="str">
        <f t="shared" si="31"/>
        <v/>
      </c>
      <c r="AE349" s="9" t="str">
        <f t="shared" si="32"/>
        <v/>
      </c>
      <c r="AF349" s="9" t="str">
        <f t="shared" si="33"/>
        <v/>
      </c>
      <c r="AG349" s="9" t="str">
        <f t="shared" si="34"/>
        <v/>
      </c>
      <c r="AH349" s="9" t="str">
        <f t="shared" si="35"/>
        <v/>
      </c>
    </row>
    <row r="350" spans="1:34" x14ac:dyDescent="0.25">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9" t="str">
        <f t="shared" si="30"/>
        <v/>
      </c>
      <c r="AD350" s="9" t="str">
        <f t="shared" si="31"/>
        <v/>
      </c>
      <c r="AE350" s="9" t="str">
        <f t="shared" si="32"/>
        <v/>
      </c>
      <c r="AF350" s="9" t="str">
        <f t="shared" si="33"/>
        <v/>
      </c>
      <c r="AG350" s="9" t="str">
        <f t="shared" si="34"/>
        <v/>
      </c>
      <c r="AH350" s="9" t="str">
        <f t="shared" si="35"/>
        <v/>
      </c>
    </row>
    <row r="351" spans="1:34" x14ac:dyDescent="0.25">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9" t="str">
        <f t="shared" si="30"/>
        <v/>
      </c>
      <c r="AD351" s="9" t="str">
        <f t="shared" si="31"/>
        <v/>
      </c>
      <c r="AE351" s="9" t="str">
        <f t="shared" si="32"/>
        <v/>
      </c>
      <c r="AF351" s="9" t="str">
        <f t="shared" si="33"/>
        <v/>
      </c>
      <c r="AG351" s="9" t="str">
        <f t="shared" si="34"/>
        <v/>
      </c>
      <c r="AH351" s="9" t="str">
        <f t="shared" si="35"/>
        <v/>
      </c>
    </row>
    <row r="352" spans="1:34" x14ac:dyDescent="0.25">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9" t="str">
        <f t="shared" si="30"/>
        <v/>
      </c>
      <c r="AD352" s="9" t="str">
        <f t="shared" si="31"/>
        <v/>
      </c>
      <c r="AE352" s="9" t="str">
        <f t="shared" si="32"/>
        <v/>
      </c>
      <c r="AF352" s="9" t="str">
        <f t="shared" si="33"/>
        <v/>
      </c>
      <c r="AG352" s="9" t="str">
        <f t="shared" si="34"/>
        <v/>
      </c>
      <c r="AH352" s="9" t="str">
        <f t="shared" si="35"/>
        <v/>
      </c>
    </row>
    <row r="353" spans="1:34" x14ac:dyDescent="0.25">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9" t="str">
        <f t="shared" si="30"/>
        <v/>
      </c>
      <c r="AD353" s="9" t="str">
        <f t="shared" si="31"/>
        <v/>
      </c>
      <c r="AE353" s="9" t="str">
        <f t="shared" si="32"/>
        <v/>
      </c>
      <c r="AF353" s="9" t="str">
        <f t="shared" si="33"/>
        <v/>
      </c>
      <c r="AG353" s="9" t="str">
        <f t="shared" si="34"/>
        <v/>
      </c>
      <c r="AH353" s="9" t="str">
        <f t="shared" si="35"/>
        <v/>
      </c>
    </row>
    <row r="354" spans="1:34" x14ac:dyDescent="0.25">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9" t="str">
        <f t="shared" si="30"/>
        <v/>
      </c>
      <c r="AD354" s="9" t="str">
        <f t="shared" si="31"/>
        <v/>
      </c>
      <c r="AE354" s="9" t="str">
        <f t="shared" si="32"/>
        <v/>
      </c>
      <c r="AF354" s="9" t="str">
        <f t="shared" si="33"/>
        <v/>
      </c>
      <c r="AG354" s="9" t="str">
        <f t="shared" si="34"/>
        <v/>
      </c>
      <c r="AH354" s="9" t="str">
        <f t="shared" si="35"/>
        <v/>
      </c>
    </row>
    <row r="355" spans="1:34" x14ac:dyDescent="0.25">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9" t="str">
        <f t="shared" si="30"/>
        <v/>
      </c>
      <c r="AD355" s="9" t="str">
        <f t="shared" si="31"/>
        <v/>
      </c>
      <c r="AE355" s="9" t="str">
        <f t="shared" si="32"/>
        <v/>
      </c>
      <c r="AF355" s="9" t="str">
        <f t="shared" si="33"/>
        <v/>
      </c>
      <c r="AG355" s="9" t="str">
        <f t="shared" si="34"/>
        <v/>
      </c>
      <c r="AH355" s="9" t="str">
        <f t="shared" si="35"/>
        <v/>
      </c>
    </row>
    <row r="356" spans="1:34" x14ac:dyDescent="0.25">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9" t="str">
        <f t="shared" si="30"/>
        <v/>
      </c>
      <c r="AD356" s="9" t="str">
        <f t="shared" si="31"/>
        <v/>
      </c>
      <c r="AE356" s="9" t="str">
        <f t="shared" si="32"/>
        <v/>
      </c>
      <c r="AF356" s="9" t="str">
        <f t="shared" si="33"/>
        <v/>
      </c>
      <c r="AG356" s="9" t="str">
        <f t="shared" si="34"/>
        <v/>
      </c>
      <c r="AH356" s="9" t="str">
        <f t="shared" si="35"/>
        <v/>
      </c>
    </row>
    <row r="357" spans="1:34" x14ac:dyDescent="0.25">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9" t="str">
        <f t="shared" si="30"/>
        <v/>
      </c>
      <c r="AD357" s="9" t="str">
        <f t="shared" si="31"/>
        <v/>
      </c>
      <c r="AE357" s="9" t="str">
        <f t="shared" si="32"/>
        <v/>
      </c>
      <c r="AF357" s="9" t="str">
        <f t="shared" si="33"/>
        <v/>
      </c>
      <c r="AG357" s="9" t="str">
        <f t="shared" si="34"/>
        <v/>
      </c>
      <c r="AH357" s="9" t="str">
        <f t="shared" si="35"/>
        <v/>
      </c>
    </row>
    <row r="358" spans="1:34" x14ac:dyDescent="0.25">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9" t="str">
        <f t="shared" si="30"/>
        <v/>
      </c>
      <c r="AD358" s="9" t="str">
        <f t="shared" si="31"/>
        <v/>
      </c>
      <c r="AE358" s="9" t="str">
        <f t="shared" si="32"/>
        <v/>
      </c>
      <c r="AF358" s="9" t="str">
        <f t="shared" si="33"/>
        <v/>
      </c>
      <c r="AG358" s="9" t="str">
        <f t="shared" si="34"/>
        <v/>
      </c>
      <c r="AH358" s="9" t="str">
        <f t="shared" si="35"/>
        <v/>
      </c>
    </row>
    <row r="359" spans="1:34" x14ac:dyDescent="0.25">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9" t="str">
        <f t="shared" si="30"/>
        <v/>
      </c>
      <c r="AD359" s="9" t="str">
        <f t="shared" si="31"/>
        <v/>
      </c>
      <c r="AE359" s="9" t="str">
        <f t="shared" si="32"/>
        <v/>
      </c>
      <c r="AF359" s="9" t="str">
        <f t="shared" si="33"/>
        <v/>
      </c>
      <c r="AG359" s="9" t="str">
        <f t="shared" si="34"/>
        <v/>
      </c>
      <c r="AH359" s="9" t="str">
        <f t="shared" si="35"/>
        <v/>
      </c>
    </row>
    <row r="360" spans="1:34" x14ac:dyDescent="0.25">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9" t="str">
        <f t="shared" si="30"/>
        <v/>
      </c>
      <c r="AD360" s="9" t="str">
        <f t="shared" si="31"/>
        <v/>
      </c>
      <c r="AE360" s="9" t="str">
        <f t="shared" si="32"/>
        <v/>
      </c>
      <c r="AF360" s="9" t="str">
        <f t="shared" si="33"/>
        <v/>
      </c>
      <c r="AG360" s="9" t="str">
        <f t="shared" si="34"/>
        <v/>
      </c>
      <c r="AH360" s="9" t="str">
        <f t="shared" si="35"/>
        <v/>
      </c>
    </row>
    <row r="361" spans="1:34" x14ac:dyDescent="0.25">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9" t="str">
        <f t="shared" si="30"/>
        <v/>
      </c>
      <c r="AD361" s="9" t="str">
        <f t="shared" si="31"/>
        <v/>
      </c>
      <c r="AE361" s="9" t="str">
        <f t="shared" si="32"/>
        <v/>
      </c>
      <c r="AF361" s="9" t="str">
        <f t="shared" si="33"/>
        <v/>
      </c>
      <c r="AG361" s="9" t="str">
        <f t="shared" si="34"/>
        <v/>
      </c>
      <c r="AH361" s="9" t="str">
        <f t="shared" si="35"/>
        <v/>
      </c>
    </row>
    <row r="362" spans="1:34" x14ac:dyDescent="0.25">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9" t="str">
        <f t="shared" si="30"/>
        <v/>
      </c>
      <c r="AD362" s="9" t="str">
        <f t="shared" si="31"/>
        <v/>
      </c>
      <c r="AE362" s="9" t="str">
        <f t="shared" si="32"/>
        <v/>
      </c>
      <c r="AF362" s="9" t="str">
        <f t="shared" si="33"/>
        <v/>
      </c>
      <c r="AG362" s="9" t="str">
        <f t="shared" si="34"/>
        <v/>
      </c>
      <c r="AH362" s="9" t="str">
        <f t="shared" si="35"/>
        <v/>
      </c>
    </row>
    <row r="363" spans="1:34" x14ac:dyDescent="0.25">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9" t="str">
        <f t="shared" si="30"/>
        <v/>
      </c>
      <c r="AD363" s="9" t="str">
        <f t="shared" si="31"/>
        <v/>
      </c>
      <c r="AE363" s="9" t="str">
        <f t="shared" si="32"/>
        <v/>
      </c>
      <c r="AF363" s="9" t="str">
        <f t="shared" si="33"/>
        <v/>
      </c>
      <c r="AG363" s="9" t="str">
        <f t="shared" si="34"/>
        <v/>
      </c>
      <c r="AH363" s="9" t="str">
        <f t="shared" si="35"/>
        <v/>
      </c>
    </row>
    <row r="364" spans="1:34" x14ac:dyDescent="0.25">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9" t="str">
        <f t="shared" si="30"/>
        <v/>
      </c>
      <c r="AD364" s="9" t="str">
        <f t="shared" si="31"/>
        <v/>
      </c>
      <c r="AE364" s="9" t="str">
        <f t="shared" si="32"/>
        <v/>
      </c>
      <c r="AF364" s="9" t="str">
        <f t="shared" si="33"/>
        <v/>
      </c>
      <c r="AG364" s="9" t="str">
        <f t="shared" si="34"/>
        <v/>
      </c>
      <c r="AH364" s="9" t="str">
        <f t="shared" si="35"/>
        <v/>
      </c>
    </row>
    <row r="365" spans="1:34" x14ac:dyDescent="0.25">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9" t="str">
        <f t="shared" si="30"/>
        <v/>
      </c>
      <c r="AD365" s="9" t="str">
        <f t="shared" si="31"/>
        <v/>
      </c>
      <c r="AE365" s="9" t="str">
        <f t="shared" si="32"/>
        <v/>
      </c>
      <c r="AF365" s="9" t="str">
        <f t="shared" si="33"/>
        <v/>
      </c>
      <c r="AG365" s="9" t="str">
        <f t="shared" si="34"/>
        <v/>
      </c>
      <c r="AH365" s="9" t="str">
        <f t="shared" si="35"/>
        <v/>
      </c>
    </row>
    <row r="366" spans="1:34" x14ac:dyDescent="0.25">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9" t="str">
        <f t="shared" si="30"/>
        <v/>
      </c>
      <c r="AD366" s="9" t="str">
        <f t="shared" si="31"/>
        <v/>
      </c>
      <c r="AE366" s="9" t="str">
        <f t="shared" si="32"/>
        <v/>
      </c>
      <c r="AF366" s="9" t="str">
        <f t="shared" si="33"/>
        <v/>
      </c>
      <c r="AG366" s="9" t="str">
        <f t="shared" si="34"/>
        <v/>
      </c>
      <c r="AH366" s="9" t="str">
        <f t="shared" si="35"/>
        <v/>
      </c>
    </row>
    <row r="367" spans="1:34" x14ac:dyDescent="0.25">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9" t="str">
        <f t="shared" si="30"/>
        <v/>
      </c>
      <c r="AD367" s="9" t="str">
        <f t="shared" si="31"/>
        <v/>
      </c>
      <c r="AE367" s="9" t="str">
        <f t="shared" si="32"/>
        <v/>
      </c>
      <c r="AF367" s="9" t="str">
        <f t="shared" si="33"/>
        <v/>
      </c>
      <c r="AG367" s="9" t="str">
        <f t="shared" si="34"/>
        <v/>
      </c>
      <c r="AH367" s="9" t="str">
        <f t="shared" si="35"/>
        <v/>
      </c>
    </row>
    <row r="368" spans="1:34" x14ac:dyDescent="0.25">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9" t="str">
        <f t="shared" si="30"/>
        <v/>
      </c>
      <c r="AD368" s="9" t="str">
        <f t="shared" si="31"/>
        <v/>
      </c>
      <c r="AE368" s="9" t="str">
        <f t="shared" si="32"/>
        <v/>
      </c>
      <c r="AF368" s="9" t="str">
        <f t="shared" si="33"/>
        <v/>
      </c>
      <c r="AG368" s="9" t="str">
        <f t="shared" si="34"/>
        <v/>
      </c>
      <c r="AH368" s="9" t="str">
        <f t="shared" si="35"/>
        <v/>
      </c>
    </row>
    <row r="369" spans="1:34" x14ac:dyDescent="0.25">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9" t="str">
        <f t="shared" si="30"/>
        <v/>
      </c>
      <c r="AD369" s="9" t="str">
        <f t="shared" si="31"/>
        <v/>
      </c>
      <c r="AE369" s="9" t="str">
        <f t="shared" si="32"/>
        <v/>
      </c>
      <c r="AF369" s="9" t="str">
        <f t="shared" si="33"/>
        <v/>
      </c>
      <c r="AG369" s="9" t="str">
        <f t="shared" si="34"/>
        <v/>
      </c>
      <c r="AH369" s="9" t="str">
        <f t="shared" si="35"/>
        <v/>
      </c>
    </row>
    <row r="370" spans="1:34" x14ac:dyDescent="0.25">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9" t="str">
        <f t="shared" si="30"/>
        <v/>
      </c>
      <c r="AD370" s="9" t="str">
        <f t="shared" si="31"/>
        <v/>
      </c>
      <c r="AE370" s="9" t="str">
        <f t="shared" si="32"/>
        <v/>
      </c>
      <c r="AF370" s="9" t="str">
        <f t="shared" si="33"/>
        <v/>
      </c>
      <c r="AG370" s="9" t="str">
        <f t="shared" si="34"/>
        <v/>
      </c>
      <c r="AH370" s="9" t="str">
        <f t="shared" si="35"/>
        <v/>
      </c>
    </row>
    <row r="371" spans="1:34" x14ac:dyDescent="0.25">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9" t="str">
        <f t="shared" si="30"/>
        <v/>
      </c>
      <c r="AD371" s="9" t="str">
        <f t="shared" si="31"/>
        <v/>
      </c>
      <c r="AE371" s="9" t="str">
        <f t="shared" si="32"/>
        <v/>
      </c>
      <c r="AF371" s="9" t="str">
        <f t="shared" si="33"/>
        <v/>
      </c>
      <c r="AG371" s="9" t="str">
        <f t="shared" si="34"/>
        <v/>
      </c>
      <c r="AH371" s="9" t="str">
        <f t="shared" si="35"/>
        <v/>
      </c>
    </row>
    <row r="372" spans="1:34" x14ac:dyDescent="0.25">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9" t="str">
        <f t="shared" si="30"/>
        <v/>
      </c>
      <c r="AD372" s="9" t="str">
        <f t="shared" si="31"/>
        <v/>
      </c>
      <c r="AE372" s="9" t="str">
        <f t="shared" si="32"/>
        <v/>
      </c>
      <c r="AF372" s="9" t="str">
        <f t="shared" si="33"/>
        <v/>
      </c>
      <c r="AG372" s="9" t="str">
        <f t="shared" si="34"/>
        <v/>
      </c>
      <c r="AH372" s="9" t="str">
        <f t="shared" si="35"/>
        <v/>
      </c>
    </row>
    <row r="373" spans="1:34" x14ac:dyDescent="0.25">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9" t="str">
        <f t="shared" si="30"/>
        <v/>
      </c>
      <c r="AD373" s="9" t="str">
        <f t="shared" si="31"/>
        <v/>
      </c>
      <c r="AE373" s="9" t="str">
        <f t="shared" si="32"/>
        <v/>
      </c>
      <c r="AF373" s="9" t="str">
        <f t="shared" si="33"/>
        <v/>
      </c>
      <c r="AG373" s="9" t="str">
        <f t="shared" si="34"/>
        <v/>
      </c>
      <c r="AH373" s="9" t="str">
        <f t="shared" si="35"/>
        <v/>
      </c>
    </row>
    <row r="374" spans="1:34" x14ac:dyDescent="0.25">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9" t="str">
        <f t="shared" si="30"/>
        <v/>
      </c>
      <c r="AD374" s="9" t="str">
        <f t="shared" si="31"/>
        <v/>
      </c>
      <c r="AE374" s="9" t="str">
        <f t="shared" si="32"/>
        <v/>
      </c>
      <c r="AF374" s="9" t="str">
        <f t="shared" si="33"/>
        <v/>
      </c>
      <c r="AG374" s="9" t="str">
        <f t="shared" si="34"/>
        <v/>
      </c>
      <c r="AH374" s="9" t="str">
        <f t="shared" si="35"/>
        <v/>
      </c>
    </row>
    <row r="375" spans="1:34" x14ac:dyDescent="0.25">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9" t="str">
        <f t="shared" si="30"/>
        <v/>
      </c>
      <c r="AD375" s="9" t="str">
        <f t="shared" si="31"/>
        <v/>
      </c>
      <c r="AE375" s="9" t="str">
        <f t="shared" si="32"/>
        <v/>
      </c>
      <c r="AF375" s="9" t="str">
        <f t="shared" si="33"/>
        <v/>
      </c>
      <c r="AG375" s="9" t="str">
        <f t="shared" si="34"/>
        <v/>
      </c>
      <c r="AH375" s="9" t="str">
        <f t="shared" si="35"/>
        <v/>
      </c>
    </row>
    <row r="376" spans="1:34" x14ac:dyDescent="0.25">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9" t="str">
        <f t="shared" si="30"/>
        <v/>
      </c>
      <c r="AD376" s="9" t="str">
        <f t="shared" si="31"/>
        <v/>
      </c>
      <c r="AE376" s="9" t="str">
        <f t="shared" si="32"/>
        <v/>
      </c>
      <c r="AF376" s="9" t="str">
        <f t="shared" si="33"/>
        <v/>
      </c>
      <c r="AG376" s="9" t="str">
        <f t="shared" si="34"/>
        <v/>
      </c>
      <c r="AH376" s="9" t="str">
        <f t="shared" si="35"/>
        <v/>
      </c>
    </row>
    <row r="377" spans="1:34" x14ac:dyDescent="0.25">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9" t="str">
        <f t="shared" si="30"/>
        <v/>
      </c>
      <c r="AD377" s="9" t="str">
        <f t="shared" si="31"/>
        <v/>
      </c>
      <c r="AE377" s="9" t="str">
        <f t="shared" si="32"/>
        <v/>
      </c>
      <c r="AF377" s="9" t="str">
        <f t="shared" si="33"/>
        <v/>
      </c>
      <c r="AG377" s="9" t="str">
        <f t="shared" si="34"/>
        <v/>
      </c>
      <c r="AH377" s="9" t="str">
        <f t="shared" si="35"/>
        <v/>
      </c>
    </row>
    <row r="378" spans="1:34" x14ac:dyDescent="0.25">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9" t="str">
        <f t="shared" si="30"/>
        <v/>
      </c>
      <c r="AD378" s="9" t="str">
        <f t="shared" si="31"/>
        <v/>
      </c>
      <c r="AE378" s="9" t="str">
        <f t="shared" si="32"/>
        <v/>
      </c>
      <c r="AF378" s="9" t="str">
        <f t="shared" si="33"/>
        <v/>
      </c>
      <c r="AG378" s="9" t="str">
        <f t="shared" si="34"/>
        <v/>
      </c>
      <c r="AH378" s="9" t="str">
        <f t="shared" si="35"/>
        <v/>
      </c>
    </row>
    <row r="379" spans="1:34" x14ac:dyDescent="0.25">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9" t="str">
        <f t="shared" si="30"/>
        <v/>
      </c>
      <c r="AD379" s="9" t="str">
        <f t="shared" si="31"/>
        <v/>
      </c>
      <c r="AE379" s="9" t="str">
        <f t="shared" si="32"/>
        <v/>
      </c>
      <c r="AF379" s="9" t="str">
        <f t="shared" si="33"/>
        <v/>
      </c>
      <c r="AG379" s="9" t="str">
        <f t="shared" si="34"/>
        <v/>
      </c>
      <c r="AH379" s="9" t="str">
        <f t="shared" si="35"/>
        <v/>
      </c>
    </row>
    <row r="380" spans="1:34" x14ac:dyDescent="0.25">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9" t="str">
        <f t="shared" si="30"/>
        <v/>
      </c>
      <c r="AD380" s="9" t="str">
        <f t="shared" si="31"/>
        <v/>
      </c>
      <c r="AE380" s="9" t="str">
        <f t="shared" si="32"/>
        <v/>
      </c>
      <c r="AF380" s="9" t="str">
        <f t="shared" si="33"/>
        <v/>
      </c>
      <c r="AG380" s="9" t="str">
        <f t="shared" si="34"/>
        <v/>
      </c>
      <c r="AH380" s="9" t="str">
        <f t="shared" si="35"/>
        <v/>
      </c>
    </row>
    <row r="381" spans="1:34" x14ac:dyDescent="0.25">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9" t="str">
        <f t="shared" si="30"/>
        <v/>
      </c>
      <c r="AD381" s="9" t="str">
        <f t="shared" si="31"/>
        <v/>
      </c>
      <c r="AE381" s="9" t="str">
        <f t="shared" si="32"/>
        <v/>
      </c>
      <c r="AF381" s="9" t="str">
        <f t="shared" si="33"/>
        <v/>
      </c>
      <c r="AG381" s="9" t="str">
        <f t="shared" si="34"/>
        <v/>
      </c>
      <c r="AH381" s="9" t="str">
        <f t="shared" si="35"/>
        <v/>
      </c>
    </row>
    <row r="382" spans="1:34" x14ac:dyDescent="0.25">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9" t="str">
        <f t="shared" si="30"/>
        <v/>
      </c>
      <c r="AD382" s="9" t="str">
        <f t="shared" si="31"/>
        <v/>
      </c>
      <c r="AE382" s="9" t="str">
        <f t="shared" si="32"/>
        <v/>
      </c>
      <c r="AF382" s="9" t="str">
        <f t="shared" si="33"/>
        <v/>
      </c>
      <c r="AG382" s="9" t="str">
        <f t="shared" si="34"/>
        <v/>
      </c>
      <c r="AH382" s="9" t="str">
        <f t="shared" si="35"/>
        <v/>
      </c>
    </row>
    <row r="383" spans="1:34" x14ac:dyDescent="0.25">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9" t="str">
        <f t="shared" si="30"/>
        <v/>
      </c>
      <c r="AD383" s="9" t="str">
        <f t="shared" si="31"/>
        <v/>
      </c>
      <c r="AE383" s="9" t="str">
        <f t="shared" si="32"/>
        <v/>
      </c>
      <c r="AF383" s="9" t="str">
        <f t="shared" si="33"/>
        <v/>
      </c>
      <c r="AG383" s="9" t="str">
        <f t="shared" si="34"/>
        <v/>
      </c>
      <c r="AH383" s="9" t="str">
        <f t="shared" si="35"/>
        <v/>
      </c>
    </row>
    <row r="384" spans="1:34" x14ac:dyDescent="0.25">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9" t="str">
        <f t="shared" si="30"/>
        <v/>
      </c>
      <c r="AD384" s="9" t="str">
        <f t="shared" si="31"/>
        <v/>
      </c>
      <c r="AE384" s="9" t="str">
        <f t="shared" si="32"/>
        <v/>
      </c>
      <c r="AF384" s="9" t="str">
        <f t="shared" si="33"/>
        <v/>
      </c>
      <c r="AG384" s="9" t="str">
        <f t="shared" si="34"/>
        <v/>
      </c>
      <c r="AH384" s="9" t="str">
        <f t="shared" si="35"/>
        <v/>
      </c>
    </row>
    <row r="385" spans="1:34" x14ac:dyDescent="0.25">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9" t="str">
        <f t="shared" si="30"/>
        <v/>
      </c>
      <c r="AD385" s="9" t="str">
        <f t="shared" si="31"/>
        <v/>
      </c>
      <c r="AE385" s="9" t="str">
        <f t="shared" si="32"/>
        <v/>
      </c>
      <c r="AF385" s="9" t="str">
        <f t="shared" si="33"/>
        <v/>
      </c>
      <c r="AG385" s="9" t="str">
        <f t="shared" si="34"/>
        <v/>
      </c>
      <c r="AH385" s="9" t="str">
        <f t="shared" si="35"/>
        <v/>
      </c>
    </row>
    <row r="386" spans="1:34" x14ac:dyDescent="0.25">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9" t="str">
        <f t="shared" si="30"/>
        <v/>
      </c>
      <c r="AD386" s="9" t="str">
        <f t="shared" si="31"/>
        <v/>
      </c>
      <c r="AE386" s="9" t="str">
        <f t="shared" si="32"/>
        <v/>
      </c>
      <c r="AF386" s="9" t="str">
        <f t="shared" si="33"/>
        <v/>
      </c>
      <c r="AG386" s="9" t="str">
        <f t="shared" si="34"/>
        <v/>
      </c>
      <c r="AH386" s="9" t="str">
        <f t="shared" si="35"/>
        <v/>
      </c>
    </row>
    <row r="387" spans="1:34" x14ac:dyDescent="0.25">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9" t="str">
        <f t="shared" si="30"/>
        <v/>
      </c>
      <c r="AD387" s="9" t="str">
        <f t="shared" si="31"/>
        <v/>
      </c>
      <c r="AE387" s="9" t="str">
        <f t="shared" si="32"/>
        <v/>
      </c>
      <c r="AF387" s="9" t="str">
        <f t="shared" si="33"/>
        <v/>
      </c>
      <c r="AG387" s="9" t="str">
        <f t="shared" si="34"/>
        <v/>
      </c>
      <c r="AH387" s="9" t="str">
        <f t="shared" si="35"/>
        <v/>
      </c>
    </row>
    <row r="388" spans="1:34" x14ac:dyDescent="0.25">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9" t="str">
        <f t="shared" si="30"/>
        <v/>
      </c>
      <c r="AD388" s="9" t="str">
        <f t="shared" si="31"/>
        <v/>
      </c>
      <c r="AE388" s="9" t="str">
        <f t="shared" si="32"/>
        <v/>
      </c>
      <c r="AF388" s="9" t="str">
        <f t="shared" si="33"/>
        <v/>
      </c>
      <c r="AG388" s="9" t="str">
        <f t="shared" si="34"/>
        <v/>
      </c>
      <c r="AH388" s="9" t="str">
        <f t="shared" si="35"/>
        <v/>
      </c>
    </row>
    <row r="389" spans="1:34" x14ac:dyDescent="0.25">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9" t="str">
        <f t="shared" ref="AC389:AC452" si="36">IF(COUNT(A389,L389,N389,P389,X389,Y389)&gt;0,AVERAGE(A389,L389,N389,P389,X389,Y389),"")</f>
        <v/>
      </c>
      <c r="AD389" s="9" t="str">
        <f t="shared" ref="AD389:AD452" si="37">IF(COUNT(B389,D389,M389,U389)&gt;0,AVERAGE(B389,D389,M389,U389),"")</f>
        <v/>
      </c>
      <c r="AE389" s="9" t="str">
        <f t="shared" ref="AE389:AE452" si="38">IF(COUNT(I389,T389,V389,W389)&gt;0,AVERAGE(I389,T389,V389,W389),"")</f>
        <v/>
      </c>
      <c r="AF389" s="9" t="str">
        <f t="shared" ref="AF389:AF452" si="39">IF(COUNT(H389,K389,Q389,S389)&gt;0,AVERAGE(H389,K389,Q389,S389),"")</f>
        <v/>
      </c>
      <c r="AG389" s="9" t="str">
        <f t="shared" ref="AG389:AG452" si="40">IF(COUNT(E389,F389,G389,R389)&gt;0,AVERAGE(E389,F389,G389,R389),"")</f>
        <v/>
      </c>
      <c r="AH389" s="9" t="str">
        <f t="shared" ref="AH389:AH452" si="41">IF(COUNT(C389,J389,O389,Z389)&gt;0,AVERAGE(C389,J389,O389,Z389),"")</f>
        <v/>
      </c>
    </row>
    <row r="390" spans="1:34" x14ac:dyDescent="0.25">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9" t="str">
        <f t="shared" si="36"/>
        <v/>
      </c>
      <c r="AD390" s="9" t="str">
        <f t="shared" si="37"/>
        <v/>
      </c>
      <c r="AE390" s="9" t="str">
        <f t="shared" si="38"/>
        <v/>
      </c>
      <c r="AF390" s="9" t="str">
        <f t="shared" si="39"/>
        <v/>
      </c>
      <c r="AG390" s="9" t="str">
        <f t="shared" si="40"/>
        <v/>
      </c>
      <c r="AH390" s="9" t="str">
        <f t="shared" si="41"/>
        <v/>
      </c>
    </row>
    <row r="391" spans="1:34" x14ac:dyDescent="0.25">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9" t="str">
        <f t="shared" si="36"/>
        <v/>
      </c>
      <c r="AD391" s="9" t="str">
        <f t="shared" si="37"/>
        <v/>
      </c>
      <c r="AE391" s="9" t="str">
        <f t="shared" si="38"/>
        <v/>
      </c>
      <c r="AF391" s="9" t="str">
        <f t="shared" si="39"/>
        <v/>
      </c>
      <c r="AG391" s="9" t="str">
        <f t="shared" si="40"/>
        <v/>
      </c>
      <c r="AH391" s="9" t="str">
        <f t="shared" si="41"/>
        <v/>
      </c>
    </row>
    <row r="392" spans="1:34" x14ac:dyDescent="0.25">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9" t="str">
        <f t="shared" si="36"/>
        <v/>
      </c>
      <c r="AD392" s="9" t="str">
        <f t="shared" si="37"/>
        <v/>
      </c>
      <c r="AE392" s="9" t="str">
        <f t="shared" si="38"/>
        <v/>
      </c>
      <c r="AF392" s="9" t="str">
        <f t="shared" si="39"/>
        <v/>
      </c>
      <c r="AG392" s="9" t="str">
        <f t="shared" si="40"/>
        <v/>
      </c>
      <c r="AH392" s="9" t="str">
        <f t="shared" si="41"/>
        <v/>
      </c>
    </row>
    <row r="393" spans="1:34" x14ac:dyDescent="0.25">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9" t="str">
        <f t="shared" si="36"/>
        <v/>
      </c>
      <c r="AD393" s="9" t="str">
        <f t="shared" si="37"/>
        <v/>
      </c>
      <c r="AE393" s="9" t="str">
        <f t="shared" si="38"/>
        <v/>
      </c>
      <c r="AF393" s="9" t="str">
        <f t="shared" si="39"/>
        <v/>
      </c>
      <c r="AG393" s="9" t="str">
        <f t="shared" si="40"/>
        <v/>
      </c>
      <c r="AH393" s="9" t="str">
        <f t="shared" si="41"/>
        <v/>
      </c>
    </row>
    <row r="394" spans="1:34" x14ac:dyDescent="0.25">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9" t="str">
        <f t="shared" si="36"/>
        <v/>
      </c>
      <c r="AD394" s="9" t="str">
        <f t="shared" si="37"/>
        <v/>
      </c>
      <c r="AE394" s="9" t="str">
        <f t="shared" si="38"/>
        <v/>
      </c>
      <c r="AF394" s="9" t="str">
        <f t="shared" si="39"/>
        <v/>
      </c>
      <c r="AG394" s="9" t="str">
        <f t="shared" si="40"/>
        <v/>
      </c>
      <c r="AH394" s="9" t="str">
        <f t="shared" si="41"/>
        <v/>
      </c>
    </row>
    <row r="395" spans="1:34" x14ac:dyDescent="0.25">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9" t="str">
        <f t="shared" si="36"/>
        <v/>
      </c>
      <c r="AD395" s="9" t="str">
        <f t="shared" si="37"/>
        <v/>
      </c>
      <c r="AE395" s="9" t="str">
        <f t="shared" si="38"/>
        <v/>
      </c>
      <c r="AF395" s="9" t="str">
        <f t="shared" si="39"/>
        <v/>
      </c>
      <c r="AG395" s="9" t="str">
        <f t="shared" si="40"/>
        <v/>
      </c>
      <c r="AH395" s="9" t="str">
        <f t="shared" si="41"/>
        <v/>
      </c>
    </row>
    <row r="396" spans="1:34" x14ac:dyDescent="0.25">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9" t="str">
        <f t="shared" si="36"/>
        <v/>
      </c>
      <c r="AD396" s="9" t="str">
        <f t="shared" si="37"/>
        <v/>
      </c>
      <c r="AE396" s="9" t="str">
        <f t="shared" si="38"/>
        <v/>
      </c>
      <c r="AF396" s="9" t="str">
        <f t="shared" si="39"/>
        <v/>
      </c>
      <c r="AG396" s="9" t="str">
        <f t="shared" si="40"/>
        <v/>
      </c>
      <c r="AH396" s="9" t="str">
        <f t="shared" si="41"/>
        <v/>
      </c>
    </row>
    <row r="397" spans="1:34" x14ac:dyDescent="0.25">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9" t="str">
        <f t="shared" si="36"/>
        <v/>
      </c>
      <c r="AD397" s="9" t="str">
        <f t="shared" si="37"/>
        <v/>
      </c>
      <c r="AE397" s="9" t="str">
        <f t="shared" si="38"/>
        <v/>
      </c>
      <c r="AF397" s="9" t="str">
        <f t="shared" si="39"/>
        <v/>
      </c>
      <c r="AG397" s="9" t="str">
        <f t="shared" si="40"/>
        <v/>
      </c>
      <c r="AH397" s="9" t="str">
        <f t="shared" si="41"/>
        <v/>
      </c>
    </row>
    <row r="398" spans="1:34" x14ac:dyDescent="0.25">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9" t="str">
        <f t="shared" si="36"/>
        <v/>
      </c>
      <c r="AD398" s="9" t="str">
        <f t="shared" si="37"/>
        <v/>
      </c>
      <c r="AE398" s="9" t="str">
        <f t="shared" si="38"/>
        <v/>
      </c>
      <c r="AF398" s="9" t="str">
        <f t="shared" si="39"/>
        <v/>
      </c>
      <c r="AG398" s="9" t="str">
        <f t="shared" si="40"/>
        <v/>
      </c>
      <c r="AH398" s="9" t="str">
        <f t="shared" si="41"/>
        <v/>
      </c>
    </row>
    <row r="399" spans="1:34" x14ac:dyDescent="0.25">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9" t="str">
        <f t="shared" si="36"/>
        <v/>
      </c>
      <c r="AD399" s="9" t="str">
        <f t="shared" si="37"/>
        <v/>
      </c>
      <c r="AE399" s="9" t="str">
        <f t="shared" si="38"/>
        <v/>
      </c>
      <c r="AF399" s="9" t="str">
        <f t="shared" si="39"/>
        <v/>
      </c>
      <c r="AG399" s="9" t="str">
        <f t="shared" si="40"/>
        <v/>
      </c>
      <c r="AH399" s="9" t="str">
        <f t="shared" si="41"/>
        <v/>
      </c>
    </row>
    <row r="400" spans="1:34" x14ac:dyDescent="0.25">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9" t="str">
        <f t="shared" si="36"/>
        <v/>
      </c>
      <c r="AD400" s="9" t="str">
        <f t="shared" si="37"/>
        <v/>
      </c>
      <c r="AE400" s="9" t="str">
        <f t="shared" si="38"/>
        <v/>
      </c>
      <c r="AF400" s="9" t="str">
        <f t="shared" si="39"/>
        <v/>
      </c>
      <c r="AG400" s="9" t="str">
        <f t="shared" si="40"/>
        <v/>
      </c>
      <c r="AH400" s="9" t="str">
        <f t="shared" si="41"/>
        <v/>
      </c>
    </row>
    <row r="401" spans="1:34" x14ac:dyDescent="0.25">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9" t="str">
        <f t="shared" si="36"/>
        <v/>
      </c>
      <c r="AD401" s="9" t="str">
        <f t="shared" si="37"/>
        <v/>
      </c>
      <c r="AE401" s="9" t="str">
        <f t="shared" si="38"/>
        <v/>
      </c>
      <c r="AF401" s="9" t="str">
        <f t="shared" si="39"/>
        <v/>
      </c>
      <c r="AG401" s="9" t="str">
        <f t="shared" si="40"/>
        <v/>
      </c>
      <c r="AH401" s="9" t="str">
        <f t="shared" si="41"/>
        <v/>
      </c>
    </row>
    <row r="402" spans="1:34" x14ac:dyDescent="0.25">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9" t="str">
        <f t="shared" si="36"/>
        <v/>
      </c>
      <c r="AD402" s="9" t="str">
        <f t="shared" si="37"/>
        <v/>
      </c>
      <c r="AE402" s="9" t="str">
        <f t="shared" si="38"/>
        <v/>
      </c>
      <c r="AF402" s="9" t="str">
        <f t="shared" si="39"/>
        <v/>
      </c>
      <c r="AG402" s="9" t="str">
        <f t="shared" si="40"/>
        <v/>
      </c>
      <c r="AH402" s="9" t="str">
        <f t="shared" si="41"/>
        <v/>
      </c>
    </row>
    <row r="403" spans="1:34" x14ac:dyDescent="0.25">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9" t="str">
        <f t="shared" si="36"/>
        <v/>
      </c>
      <c r="AD403" s="9" t="str">
        <f t="shared" si="37"/>
        <v/>
      </c>
      <c r="AE403" s="9" t="str">
        <f t="shared" si="38"/>
        <v/>
      </c>
      <c r="AF403" s="9" t="str">
        <f t="shared" si="39"/>
        <v/>
      </c>
      <c r="AG403" s="9" t="str">
        <f t="shared" si="40"/>
        <v/>
      </c>
      <c r="AH403" s="9" t="str">
        <f t="shared" si="41"/>
        <v/>
      </c>
    </row>
    <row r="404" spans="1:34" x14ac:dyDescent="0.25">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9" t="str">
        <f t="shared" si="36"/>
        <v/>
      </c>
      <c r="AD404" s="9" t="str">
        <f t="shared" si="37"/>
        <v/>
      </c>
      <c r="AE404" s="9" t="str">
        <f t="shared" si="38"/>
        <v/>
      </c>
      <c r="AF404" s="9" t="str">
        <f t="shared" si="39"/>
        <v/>
      </c>
      <c r="AG404" s="9" t="str">
        <f t="shared" si="40"/>
        <v/>
      </c>
      <c r="AH404" s="9" t="str">
        <f t="shared" si="41"/>
        <v/>
      </c>
    </row>
    <row r="405" spans="1:34" x14ac:dyDescent="0.25">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9" t="str">
        <f t="shared" si="36"/>
        <v/>
      </c>
      <c r="AD405" s="9" t="str">
        <f t="shared" si="37"/>
        <v/>
      </c>
      <c r="AE405" s="9" t="str">
        <f t="shared" si="38"/>
        <v/>
      </c>
      <c r="AF405" s="9" t="str">
        <f t="shared" si="39"/>
        <v/>
      </c>
      <c r="AG405" s="9" t="str">
        <f t="shared" si="40"/>
        <v/>
      </c>
      <c r="AH405" s="9" t="str">
        <f t="shared" si="41"/>
        <v/>
      </c>
    </row>
    <row r="406" spans="1:34" x14ac:dyDescent="0.25">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9" t="str">
        <f t="shared" si="36"/>
        <v/>
      </c>
      <c r="AD406" s="9" t="str">
        <f t="shared" si="37"/>
        <v/>
      </c>
      <c r="AE406" s="9" t="str">
        <f t="shared" si="38"/>
        <v/>
      </c>
      <c r="AF406" s="9" t="str">
        <f t="shared" si="39"/>
        <v/>
      </c>
      <c r="AG406" s="9" t="str">
        <f t="shared" si="40"/>
        <v/>
      </c>
      <c r="AH406" s="9" t="str">
        <f t="shared" si="41"/>
        <v/>
      </c>
    </row>
    <row r="407" spans="1:34" x14ac:dyDescent="0.25">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9" t="str">
        <f t="shared" si="36"/>
        <v/>
      </c>
      <c r="AD407" s="9" t="str">
        <f t="shared" si="37"/>
        <v/>
      </c>
      <c r="AE407" s="9" t="str">
        <f t="shared" si="38"/>
        <v/>
      </c>
      <c r="AF407" s="9" t="str">
        <f t="shared" si="39"/>
        <v/>
      </c>
      <c r="AG407" s="9" t="str">
        <f t="shared" si="40"/>
        <v/>
      </c>
      <c r="AH407" s="9" t="str">
        <f t="shared" si="41"/>
        <v/>
      </c>
    </row>
    <row r="408" spans="1:34" x14ac:dyDescent="0.25">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9" t="str">
        <f t="shared" si="36"/>
        <v/>
      </c>
      <c r="AD408" s="9" t="str">
        <f t="shared" si="37"/>
        <v/>
      </c>
      <c r="AE408" s="9" t="str">
        <f t="shared" si="38"/>
        <v/>
      </c>
      <c r="AF408" s="9" t="str">
        <f t="shared" si="39"/>
        <v/>
      </c>
      <c r="AG408" s="9" t="str">
        <f t="shared" si="40"/>
        <v/>
      </c>
      <c r="AH408" s="9" t="str">
        <f t="shared" si="41"/>
        <v/>
      </c>
    </row>
    <row r="409" spans="1:34" x14ac:dyDescent="0.25">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9" t="str">
        <f t="shared" si="36"/>
        <v/>
      </c>
      <c r="AD409" s="9" t="str">
        <f t="shared" si="37"/>
        <v/>
      </c>
      <c r="AE409" s="9" t="str">
        <f t="shared" si="38"/>
        <v/>
      </c>
      <c r="AF409" s="9" t="str">
        <f t="shared" si="39"/>
        <v/>
      </c>
      <c r="AG409" s="9" t="str">
        <f t="shared" si="40"/>
        <v/>
      </c>
      <c r="AH409" s="9" t="str">
        <f t="shared" si="41"/>
        <v/>
      </c>
    </row>
    <row r="410" spans="1:34" x14ac:dyDescent="0.25">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9" t="str">
        <f t="shared" si="36"/>
        <v/>
      </c>
      <c r="AD410" s="9" t="str">
        <f t="shared" si="37"/>
        <v/>
      </c>
      <c r="AE410" s="9" t="str">
        <f t="shared" si="38"/>
        <v/>
      </c>
      <c r="AF410" s="9" t="str">
        <f t="shared" si="39"/>
        <v/>
      </c>
      <c r="AG410" s="9" t="str">
        <f t="shared" si="40"/>
        <v/>
      </c>
      <c r="AH410" s="9" t="str">
        <f t="shared" si="41"/>
        <v/>
      </c>
    </row>
    <row r="411" spans="1:34" x14ac:dyDescent="0.25">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9" t="str">
        <f t="shared" si="36"/>
        <v/>
      </c>
      <c r="AD411" s="9" t="str">
        <f t="shared" si="37"/>
        <v/>
      </c>
      <c r="AE411" s="9" t="str">
        <f t="shared" si="38"/>
        <v/>
      </c>
      <c r="AF411" s="9" t="str">
        <f t="shared" si="39"/>
        <v/>
      </c>
      <c r="AG411" s="9" t="str">
        <f t="shared" si="40"/>
        <v/>
      </c>
      <c r="AH411" s="9" t="str">
        <f t="shared" si="41"/>
        <v/>
      </c>
    </row>
    <row r="412" spans="1:34" x14ac:dyDescent="0.25">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9" t="str">
        <f t="shared" si="36"/>
        <v/>
      </c>
      <c r="AD412" s="9" t="str">
        <f t="shared" si="37"/>
        <v/>
      </c>
      <c r="AE412" s="9" t="str">
        <f t="shared" si="38"/>
        <v/>
      </c>
      <c r="AF412" s="9" t="str">
        <f t="shared" si="39"/>
        <v/>
      </c>
      <c r="AG412" s="9" t="str">
        <f t="shared" si="40"/>
        <v/>
      </c>
      <c r="AH412" s="9" t="str">
        <f t="shared" si="41"/>
        <v/>
      </c>
    </row>
    <row r="413" spans="1:34" x14ac:dyDescent="0.25">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9" t="str">
        <f t="shared" si="36"/>
        <v/>
      </c>
      <c r="AD413" s="9" t="str">
        <f t="shared" si="37"/>
        <v/>
      </c>
      <c r="AE413" s="9" t="str">
        <f t="shared" si="38"/>
        <v/>
      </c>
      <c r="AF413" s="9" t="str">
        <f t="shared" si="39"/>
        <v/>
      </c>
      <c r="AG413" s="9" t="str">
        <f t="shared" si="40"/>
        <v/>
      </c>
      <c r="AH413" s="9" t="str">
        <f t="shared" si="41"/>
        <v/>
      </c>
    </row>
    <row r="414" spans="1:34" x14ac:dyDescent="0.25">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9" t="str">
        <f t="shared" si="36"/>
        <v/>
      </c>
      <c r="AD414" s="9" t="str">
        <f t="shared" si="37"/>
        <v/>
      </c>
      <c r="AE414" s="9" t="str">
        <f t="shared" si="38"/>
        <v/>
      </c>
      <c r="AF414" s="9" t="str">
        <f t="shared" si="39"/>
        <v/>
      </c>
      <c r="AG414" s="9" t="str">
        <f t="shared" si="40"/>
        <v/>
      </c>
      <c r="AH414" s="9" t="str">
        <f t="shared" si="41"/>
        <v/>
      </c>
    </row>
    <row r="415" spans="1:34" x14ac:dyDescent="0.25">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9" t="str">
        <f t="shared" si="36"/>
        <v/>
      </c>
      <c r="AD415" s="9" t="str">
        <f t="shared" si="37"/>
        <v/>
      </c>
      <c r="AE415" s="9" t="str">
        <f t="shared" si="38"/>
        <v/>
      </c>
      <c r="AF415" s="9" t="str">
        <f t="shared" si="39"/>
        <v/>
      </c>
      <c r="AG415" s="9" t="str">
        <f t="shared" si="40"/>
        <v/>
      </c>
      <c r="AH415" s="9" t="str">
        <f t="shared" si="41"/>
        <v/>
      </c>
    </row>
    <row r="416" spans="1:34" x14ac:dyDescent="0.25">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9" t="str">
        <f t="shared" si="36"/>
        <v/>
      </c>
      <c r="AD416" s="9" t="str">
        <f t="shared" si="37"/>
        <v/>
      </c>
      <c r="AE416" s="9" t="str">
        <f t="shared" si="38"/>
        <v/>
      </c>
      <c r="AF416" s="9" t="str">
        <f t="shared" si="39"/>
        <v/>
      </c>
      <c r="AG416" s="9" t="str">
        <f t="shared" si="40"/>
        <v/>
      </c>
      <c r="AH416" s="9" t="str">
        <f t="shared" si="41"/>
        <v/>
      </c>
    </row>
    <row r="417" spans="1:34" x14ac:dyDescent="0.25">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9" t="str">
        <f t="shared" si="36"/>
        <v/>
      </c>
      <c r="AD417" s="9" t="str">
        <f t="shared" si="37"/>
        <v/>
      </c>
      <c r="AE417" s="9" t="str">
        <f t="shared" si="38"/>
        <v/>
      </c>
      <c r="AF417" s="9" t="str">
        <f t="shared" si="39"/>
        <v/>
      </c>
      <c r="AG417" s="9" t="str">
        <f t="shared" si="40"/>
        <v/>
      </c>
      <c r="AH417" s="9" t="str">
        <f t="shared" si="41"/>
        <v/>
      </c>
    </row>
    <row r="418" spans="1:34" x14ac:dyDescent="0.25">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9" t="str">
        <f t="shared" si="36"/>
        <v/>
      </c>
      <c r="AD418" s="9" t="str">
        <f t="shared" si="37"/>
        <v/>
      </c>
      <c r="AE418" s="9" t="str">
        <f t="shared" si="38"/>
        <v/>
      </c>
      <c r="AF418" s="9" t="str">
        <f t="shared" si="39"/>
        <v/>
      </c>
      <c r="AG418" s="9" t="str">
        <f t="shared" si="40"/>
        <v/>
      </c>
      <c r="AH418" s="9" t="str">
        <f t="shared" si="41"/>
        <v/>
      </c>
    </row>
    <row r="419" spans="1:34" x14ac:dyDescent="0.25">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9" t="str">
        <f t="shared" si="36"/>
        <v/>
      </c>
      <c r="AD419" s="9" t="str">
        <f t="shared" si="37"/>
        <v/>
      </c>
      <c r="AE419" s="9" t="str">
        <f t="shared" si="38"/>
        <v/>
      </c>
      <c r="AF419" s="9" t="str">
        <f t="shared" si="39"/>
        <v/>
      </c>
      <c r="AG419" s="9" t="str">
        <f t="shared" si="40"/>
        <v/>
      </c>
      <c r="AH419" s="9" t="str">
        <f t="shared" si="41"/>
        <v/>
      </c>
    </row>
    <row r="420" spans="1:34" x14ac:dyDescent="0.25">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9" t="str">
        <f t="shared" si="36"/>
        <v/>
      </c>
      <c r="AD420" s="9" t="str">
        <f t="shared" si="37"/>
        <v/>
      </c>
      <c r="AE420" s="9" t="str">
        <f t="shared" si="38"/>
        <v/>
      </c>
      <c r="AF420" s="9" t="str">
        <f t="shared" si="39"/>
        <v/>
      </c>
      <c r="AG420" s="9" t="str">
        <f t="shared" si="40"/>
        <v/>
      </c>
      <c r="AH420" s="9" t="str">
        <f t="shared" si="41"/>
        <v/>
      </c>
    </row>
    <row r="421" spans="1:34" x14ac:dyDescent="0.25">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9" t="str">
        <f t="shared" si="36"/>
        <v/>
      </c>
      <c r="AD421" s="9" t="str">
        <f t="shared" si="37"/>
        <v/>
      </c>
      <c r="AE421" s="9" t="str">
        <f t="shared" si="38"/>
        <v/>
      </c>
      <c r="AF421" s="9" t="str">
        <f t="shared" si="39"/>
        <v/>
      </c>
      <c r="AG421" s="9" t="str">
        <f t="shared" si="40"/>
        <v/>
      </c>
      <c r="AH421" s="9" t="str">
        <f t="shared" si="41"/>
        <v/>
      </c>
    </row>
    <row r="422" spans="1:34" x14ac:dyDescent="0.25">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9" t="str">
        <f t="shared" si="36"/>
        <v/>
      </c>
      <c r="AD422" s="9" t="str">
        <f t="shared" si="37"/>
        <v/>
      </c>
      <c r="AE422" s="9" t="str">
        <f t="shared" si="38"/>
        <v/>
      </c>
      <c r="AF422" s="9" t="str">
        <f t="shared" si="39"/>
        <v/>
      </c>
      <c r="AG422" s="9" t="str">
        <f t="shared" si="40"/>
        <v/>
      </c>
      <c r="AH422" s="9" t="str">
        <f t="shared" si="41"/>
        <v/>
      </c>
    </row>
    <row r="423" spans="1:34" x14ac:dyDescent="0.25">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9" t="str">
        <f t="shared" si="36"/>
        <v/>
      </c>
      <c r="AD423" s="9" t="str">
        <f t="shared" si="37"/>
        <v/>
      </c>
      <c r="AE423" s="9" t="str">
        <f t="shared" si="38"/>
        <v/>
      </c>
      <c r="AF423" s="9" t="str">
        <f t="shared" si="39"/>
        <v/>
      </c>
      <c r="AG423" s="9" t="str">
        <f t="shared" si="40"/>
        <v/>
      </c>
      <c r="AH423" s="9" t="str">
        <f t="shared" si="41"/>
        <v/>
      </c>
    </row>
    <row r="424" spans="1:34" x14ac:dyDescent="0.25">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9" t="str">
        <f t="shared" si="36"/>
        <v/>
      </c>
      <c r="AD424" s="9" t="str">
        <f t="shared" si="37"/>
        <v/>
      </c>
      <c r="AE424" s="9" t="str">
        <f t="shared" si="38"/>
        <v/>
      </c>
      <c r="AF424" s="9" t="str">
        <f t="shared" si="39"/>
        <v/>
      </c>
      <c r="AG424" s="9" t="str">
        <f t="shared" si="40"/>
        <v/>
      </c>
      <c r="AH424" s="9" t="str">
        <f t="shared" si="41"/>
        <v/>
      </c>
    </row>
    <row r="425" spans="1:34" x14ac:dyDescent="0.25">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9" t="str">
        <f t="shared" si="36"/>
        <v/>
      </c>
      <c r="AD425" s="9" t="str">
        <f t="shared" si="37"/>
        <v/>
      </c>
      <c r="AE425" s="9" t="str">
        <f t="shared" si="38"/>
        <v/>
      </c>
      <c r="AF425" s="9" t="str">
        <f t="shared" si="39"/>
        <v/>
      </c>
      <c r="AG425" s="9" t="str">
        <f t="shared" si="40"/>
        <v/>
      </c>
      <c r="AH425" s="9" t="str">
        <f t="shared" si="41"/>
        <v/>
      </c>
    </row>
    <row r="426" spans="1:34" x14ac:dyDescent="0.25">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9" t="str">
        <f t="shared" si="36"/>
        <v/>
      </c>
      <c r="AD426" s="9" t="str">
        <f t="shared" si="37"/>
        <v/>
      </c>
      <c r="AE426" s="9" t="str">
        <f t="shared" si="38"/>
        <v/>
      </c>
      <c r="AF426" s="9" t="str">
        <f t="shared" si="39"/>
        <v/>
      </c>
      <c r="AG426" s="9" t="str">
        <f t="shared" si="40"/>
        <v/>
      </c>
      <c r="AH426" s="9" t="str">
        <f t="shared" si="41"/>
        <v/>
      </c>
    </row>
    <row r="427" spans="1:34" x14ac:dyDescent="0.25">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9" t="str">
        <f t="shared" si="36"/>
        <v/>
      </c>
      <c r="AD427" s="9" t="str">
        <f t="shared" si="37"/>
        <v/>
      </c>
      <c r="AE427" s="9" t="str">
        <f t="shared" si="38"/>
        <v/>
      </c>
      <c r="AF427" s="9" t="str">
        <f t="shared" si="39"/>
        <v/>
      </c>
      <c r="AG427" s="9" t="str">
        <f t="shared" si="40"/>
        <v/>
      </c>
      <c r="AH427" s="9" t="str">
        <f t="shared" si="41"/>
        <v/>
      </c>
    </row>
    <row r="428" spans="1:34" x14ac:dyDescent="0.25">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9" t="str">
        <f t="shared" si="36"/>
        <v/>
      </c>
      <c r="AD428" s="9" t="str">
        <f t="shared" si="37"/>
        <v/>
      </c>
      <c r="AE428" s="9" t="str">
        <f t="shared" si="38"/>
        <v/>
      </c>
      <c r="AF428" s="9" t="str">
        <f t="shared" si="39"/>
        <v/>
      </c>
      <c r="AG428" s="9" t="str">
        <f t="shared" si="40"/>
        <v/>
      </c>
      <c r="AH428" s="9" t="str">
        <f t="shared" si="41"/>
        <v/>
      </c>
    </row>
    <row r="429" spans="1:34" x14ac:dyDescent="0.25">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9" t="str">
        <f t="shared" si="36"/>
        <v/>
      </c>
      <c r="AD429" s="9" t="str">
        <f t="shared" si="37"/>
        <v/>
      </c>
      <c r="AE429" s="9" t="str">
        <f t="shared" si="38"/>
        <v/>
      </c>
      <c r="AF429" s="9" t="str">
        <f t="shared" si="39"/>
        <v/>
      </c>
      <c r="AG429" s="9" t="str">
        <f t="shared" si="40"/>
        <v/>
      </c>
      <c r="AH429" s="9" t="str">
        <f t="shared" si="41"/>
        <v/>
      </c>
    </row>
    <row r="430" spans="1:34" x14ac:dyDescent="0.25">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9" t="str">
        <f t="shared" si="36"/>
        <v/>
      </c>
      <c r="AD430" s="9" t="str">
        <f t="shared" si="37"/>
        <v/>
      </c>
      <c r="AE430" s="9" t="str">
        <f t="shared" si="38"/>
        <v/>
      </c>
      <c r="AF430" s="9" t="str">
        <f t="shared" si="39"/>
        <v/>
      </c>
      <c r="AG430" s="9" t="str">
        <f t="shared" si="40"/>
        <v/>
      </c>
      <c r="AH430" s="9" t="str">
        <f t="shared" si="41"/>
        <v/>
      </c>
    </row>
    <row r="431" spans="1:34" x14ac:dyDescent="0.25">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9" t="str">
        <f t="shared" si="36"/>
        <v/>
      </c>
      <c r="AD431" s="9" t="str">
        <f t="shared" si="37"/>
        <v/>
      </c>
      <c r="AE431" s="9" t="str">
        <f t="shared" si="38"/>
        <v/>
      </c>
      <c r="AF431" s="9" t="str">
        <f t="shared" si="39"/>
        <v/>
      </c>
      <c r="AG431" s="9" t="str">
        <f t="shared" si="40"/>
        <v/>
      </c>
      <c r="AH431" s="9" t="str">
        <f t="shared" si="41"/>
        <v/>
      </c>
    </row>
    <row r="432" spans="1:34" x14ac:dyDescent="0.25">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9" t="str">
        <f t="shared" si="36"/>
        <v/>
      </c>
      <c r="AD432" s="9" t="str">
        <f t="shared" si="37"/>
        <v/>
      </c>
      <c r="AE432" s="9" t="str">
        <f t="shared" si="38"/>
        <v/>
      </c>
      <c r="AF432" s="9" t="str">
        <f t="shared" si="39"/>
        <v/>
      </c>
      <c r="AG432" s="9" t="str">
        <f t="shared" si="40"/>
        <v/>
      </c>
      <c r="AH432" s="9" t="str">
        <f t="shared" si="41"/>
        <v/>
      </c>
    </row>
    <row r="433" spans="1:34" x14ac:dyDescent="0.25">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9" t="str">
        <f t="shared" si="36"/>
        <v/>
      </c>
      <c r="AD433" s="9" t="str">
        <f t="shared" si="37"/>
        <v/>
      </c>
      <c r="AE433" s="9" t="str">
        <f t="shared" si="38"/>
        <v/>
      </c>
      <c r="AF433" s="9" t="str">
        <f t="shared" si="39"/>
        <v/>
      </c>
      <c r="AG433" s="9" t="str">
        <f t="shared" si="40"/>
        <v/>
      </c>
      <c r="AH433" s="9" t="str">
        <f t="shared" si="41"/>
        <v/>
      </c>
    </row>
    <row r="434" spans="1:34" x14ac:dyDescent="0.25">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9" t="str">
        <f t="shared" si="36"/>
        <v/>
      </c>
      <c r="AD434" s="9" t="str">
        <f t="shared" si="37"/>
        <v/>
      </c>
      <c r="AE434" s="9" t="str">
        <f t="shared" si="38"/>
        <v/>
      </c>
      <c r="AF434" s="9" t="str">
        <f t="shared" si="39"/>
        <v/>
      </c>
      <c r="AG434" s="9" t="str">
        <f t="shared" si="40"/>
        <v/>
      </c>
      <c r="AH434" s="9" t="str">
        <f t="shared" si="41"/>
        <v/>
      </c>
    </row>
    <row r="435" spans="1:34" x14ac:dyDescent="0.25">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9" t="str">
        <f t="shared" si="36"/>
        <v/>
      </c>
      <c r="AD435" s="9" t="str">
        <f t="shared" si="37"/>
        <v/>
      </c>
      <c r="AE435" s="9" t="str">
        <f t="shared" si="38"/>
        <v/>
      </c>
      <c r="AF435" s="9" t="str">
        <f t="shared" si="39"/>
        <v/>
      </c>
      <c r="AG435" s="9" t="str">
        <f t="shared" si="40"/>
        <v/>
      </c>
      <c r="AH435" s="9" t="str">
        <f t="shared" si="41"/>
        <v/>
      </c>
    </row>
    <row r="436" spans="1:34" x14ac:dyDescent="0.25">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9" t="str">
        <f t="shared" si="36"/>
        <v/>
      </c>
      <c r="AD436" s="9" t="str">
        <f t="shared" si="37"/>
        <v/>
      </c>
      <c r="AE436" s="9" t="str">
        <f t="shared" si="38"/>
        <v/>
      </c>
      <c r="AF436" s="9" t="str">
        <f t="shared" si="39"/>
        <v/>
      </c>
      <c r="AG436" s="9" t="str">
        <f t="shared" si="40"/>
        <v/>
      </c>
      <c r="AH436" s="9" t="str">
        <f t="shared" si="41"/>
        <v/>
      </c>
    </row>
    <row r="437" spans="1:34" x14ac:dyDescent="0.25">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9" t="str">
        <f t="shared" si="36"/>
        <v/>
      </c>
      <c r="AD437" s="9" t="str">
        <f t="shared" si="37"/>
        <v/>
      </c>
      <c r="AE437" s="9" t="str">
        <f t="shared" si="38"/>
        <v/>
      </c>
      <c r="AF437" s="9" t="str">
        <f t="shared" si="39"/>
        <v/>
      </c>
      <c r="AG437" s="9" t="str">
        <f t="shared" si="40"/>
        <v/>
      </c>
      <c r="AH437" s="9" t="str">
        <f t="shared" si="41"/>
        <v/>
      </c>
    </row>
    <row r="438" spans="1:34" x14ac:dyDescent="0.25">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9" t="str">
        <f t="shared" si="36"/>
        <v/>
      </c>
      <c r="AD438" s="9" t="str">
        <f t="shared" si="37"/>
        <v/>
      </c>
      <c r="AE438" s="9" t="str">
        <f t="shared" si="38"/>
        <v/>
      </c>
      <c r="AF438" s="9" t="str">
        <f t="shared" si="39"/>
        <v/>
      </c>
      <c r="AG438" s="9" t="str">
        <f t="shared" si="40"/>
        <v/>
      </c>
      <c r="AH438" s="9" t="str">
        <f t="shared" si="41"/>
        <v/>
      </c>
    </row>
    <row r="439" spans="1:34" x14ac:dyDescent="0.25">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9" t="str">
        <f t="shared" si="36"/>
        <v/>
      </c>
      <c r="AD439" s="9" t="str">
        <f t="shared" si="37"/>
        <v/>
      </c>
      <c r="AE439" s="9" t="str">
        <f t="shared" si="38"/>
        <v/>
      </c>
      <c r="AF439" s="9" t="str">
        <f t="shared" si="39"/>
        <v/>
      </c>
      <c r="AG439" s="9" t="str">
        <f t="shared" si="40"/>
        <v/>
      </c>
      <c r="AH439" s="9" t="str">
        <f t="shared" si="41"/>
        <v/>
      </c>
    </row>
    <row r="440" spans="1:34" x14ac:dyDescent="0.25">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9" t="str">
        <f t="shared" si="36"/>
        <v/>
      </c>
      <c r="AD440" s="9" t="str">
        <f t="shared" si="37"/>
        <v/>
      </c>
      <c r="AE440" s="9" t="str">
        <f t="shared" si="38"/>
        <v/>
      </c>
      <c r="AF440" s="9" t="str">
        <f t="shared" si="39"/>
        <v/>
      </c>
      <c r="AG440" s="9" t="str">
        <f t="shared" si="40"/>
        <v/>
      </c>
      <c r="AH440" s="9" t="str">
        <f t="shared" si="41"/>
        <v/>
      </c>
    </row>
    <row r="441" spans="1:34" x14ac:dyDescent="0.25">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9" t="str">
        <f t="shared" si="36"/>
        <v/>
      </c>
      <c r="AD441" s="9" t="str">
        <f t="shared" si="37"/>
        <v/>
      </c>
      <c r="AE441" s="9" t="str">
        <f t="shared" si="38"/>
        <v/>
      </c>
      <c r="AF441" s="9" t="str">
        <f t="shared" si="39"/>
        <v/>
      </c>
      <c r="AG441" s="9" t="str">
        <f t="shared" si="40"/>
        <v/>
      </c>
      <c r="AH441" s="9" t="str">
        <f t="shared" si="41"/>
        <v/>
      </c>
    </row>
    <row r="442" spans="1:34" x14ac:dyDescent="0.25">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9" t="str">
        <f t="shared" si="36"/>
        <v/>
      </c>
      <c r="AD442" s="9" t="str">
        <f t="shared" si="37"/>
        <v/>
      </c>
      <c r="AE442" s="9" t="str">
        <f t="shared" si="38"/>
        <v/>
      </c>
      <c r="AF442" s="9" t="str">
        <f t="shared" si="39"/>
        <v/>
      </c>
      <c r="AG442" s="9" t="str">
        <f t="shared" si="40"/>
        <v/>
      </c>
      <c r="AH442" s="9" t="str">
        <f t="shared" si="41"/>
        <v/>
      </c>
    </row>
    <row r="443" spans="1:34" x14ac:dyDescent="0.25">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9" t="str">
        <f t="shared" si="36"/>
        <v/>
      </c>
      <c r="AD443" s="9" t="str">
        <f t="shared" si="37"/>
        <v/>
      </c>
      <c r="AE443" s="9" t="str">
        <f t="shared" si="38"/>
        <v/>
      </c>
      <c r="AF443" s="9" t="str">
        <f t="shared" si="39"/>
        <v/>
      </c>
      <c r="AG443" s="9" t="str">
        <f t="shared" si="40"/>
        <v/>
      </c>
      <c r="AH443" s="9" t="str">
        <f t="shared" si="41"/>
        <v/>
      </c>
    </row>
    <row r="444" spans="1:34" x14ac:dyDescent="0.25">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9" t="str">
        <f t="shared" si="36"/>
        <v/>
      </c>
      <c r="AD444" s="9" t="str">
        <f t="shared" si="37"/>
        <v/>
      </c>
      <c r="AE444" s="9" t="str">
        <f t="shared" si="38"/>
        <v/>
      </c>
      <c r="AF444" s="9" t="str">
        <f t="shared" si="39"/>
        <v/>
      </c>
      <c r="AG444" s="9" t="str">
        <f t="shared" si="40"/>
        <v/>
      </c>
      <c r="AH444" s="9" t="str">
        <f t="shared" si="41"/>
        <v/>
      </c>
    </row>
    <row r="445" spans="1:34" x14ac:dyDescent="0.25">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9" t="str">
        <f t="shared" si="36"/>
        <v/>
      </c>
      <c r="AD445" s="9" t="str">
        <f t="shared" si="37"/>
        <v/>
      </c>
      <c r="AE445" s="9" t="str">
        <f t="shared" si="38"/>
        <v/>
      </c>
      <c r="AF445" s="9" t="str">
        <f t="shared" si="39"/>
        <v/>
      </c>
      <c r="AG445" s="9" t="str">
        <f t="shared" si="40"/>
        <v/>
      </c>
      <c r="AH445" s="9" t="str">
        <f t="shared" si="41"/>
        <v/>
      </c>
    </row>
    <row r="446" spans="1:34" x14ac:dyDescent="0.25">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9" t="str">
        <f t="shared" si="36"/>
        <v/>
      </c>
      <c r="AD446" s="9" t="str">
        <f t="shared" si="37"/>
        <v/>
      </c>
      <c r="AE446" s="9" t="str">
        <f t="shared" si="38"/>
        <v/>
      </c>
      <c r="AF446" s="9" t="str">
        <f t="shared" si="39"/>
        <v/>
      </c>
      <c r="AG446" s="9" t="str">
        <f t="shared" si="40"/>
        <v/>
      </c>
      <c r="AH446" s="9" t="str">
        <f t="shared" si="41"/>
        <v/>
      </c>
    </row>
    <row r="447" spans="1:34" x14ac:dyDescent="0.25">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9" t="str">
        <f t="shared" si="36"/>
        <v/>
      </c>
      <c r="AD447" s="9" t="str">
        <f t="shared" si="37"/>
        <v/>
      </c>
      <c r="AE447" s="9" t="str">
        <f t="shared" si="38"/>
        <v/>
      </c>
      <c r="AF447" s="9" t="str">
        <f t="shared" si="39"/>
        <v/>
      </c>
      <c r="AG447" s="9" t="str">
        <f t="shared" si="40"/>
        <v/>
      </c>
      <c r="AH447" s="9" t="str">
        <f t="shared" si="41"/>
        <v/>
      </c>
    </row>
    <row r="448" spans="1:34" x14ac:dyDescent="0.25">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9" t="str">
        <f t="shared" si="36"/>
        <v/>
      </c>
      <c r="AD448" s="9" t="str">
        <f t="shared" si="37"/>
        <v/>
      </c>
      <c r="AE448" s="9" t="str">
        <f t="shared" si="38"/>
        <v/>
      </c>
      <c r="AF448" s="9" t="str">
        <f t="shared" si="39"/>
        <v/>
      </c>
      <c r="AG448" s="9" t="str">
        <f t="shared" si="40"/>
        <v/>
      </c>
      <c r="AH448" s="9" t="str">
        <f t="shared" si="41"/>
        <v/>
      </c>
    </row>
    <row r="449" spans="1:34" x14ac:dyDescent="0.25">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9" t="str">
        <f t="shared" si="36"/>
        <v/>
      </c>
      <c r="AD449" s="9" t="str">
        <f t="shared" si="37"/>
        <v/>
      </c>
      <c r="AE449" s="9" t="str">
        <f t="shared" si="38"/>
        <v/>
      </c>
      <c r="AF449" s="9" t="str">
        <f t="shared" si="39"/>
        <v/>
      </c>
      <c r="AG449" s="9" t="str">
        <f t="shared" si="40"/>
        <v/>
      </c>
      <c r="AH449" s="9" t="str">
        <f t="shared" si="41"/>
        <v/>
      </c>
    </row>
    <row r="450" spans="1:34" x14ac:dyDescent="0.25">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9" t="str">
        <f t="shared" si="36"/>
        <v/>
      </c>
      <c r="AD450" s="9" t="str">
        <f t="shared" si="37"/>
        <v/>
      </c>
      <c r="AE450" s="9" t="str">
        <f t="shared" si="38"/>
        <v/>
      </c>
      <c r="AF450" s="9" t="str">
        <f t="shared" si="39"/>
        <v/>
      </c>
      <c r="AG450" s="9" t="str">
        <f t="shared" si="40"/>
        <v/>
      </c>
      <c r="AH450" s="9" t="str">
        <f t="shared" si="41"/>
        <v/>
      </c>
    </row>
    <row r="451" spans="1:34" x14ac:dyDescent="0.25">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9" t="str">
        <f t="shared" si="36"/>
        <v/>
      </c>
      <c r="AD451" s="9" t="str">
        <f t="shared" si="37"/>
        <v/>
      </c>
      <c r="AE451" s="9" t="str">
        <f t="shared" si="38"/>
        <v/>
      </c>
      <c r="AF451" s="9" t="str">
        <f t="shared" si="39"/>
        <v/>
      </c>
      <c r="AG451" s="9" t="str">
        <f t="shared" si="40"/>
        <v/>
      </c>
      <c r="AH451" s="9" t="str">
        <f t="shared" si="41"/>
        <v/>
      </c>
    </row>
    <row r="452" spans="1:34" x14ac:dyDescent="0.25">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9" t="str">
        <f t="shared" si="36"/>
        <v/>
      </c>
      <c r="AD452" s="9" t="str">
        <f t="shared" si="37"/>
        <v/>
      </c>
      <c r="AE452" s="9" t="str">
        <f t="shared" si="38"/>
        <v/>
      </c>
      <c r="AF452" s="9" t="str">
        <f t="shared" si="39"/>
        <v/>
      </c>
      <c r="AG452" s="9" t="str">
        <f t="shared" si="40"/>
        <v/>
      </c>
      <c r="AH452" s="9" t="str">
        <f t="shared" si="41"/>
        <v/>
      </c>
    </row>
    <row r="453" spans="1:34" x14ac:dyDescent="0.25">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9" t="str">
        <f t="shared" ref="AC453:AC516" si="42">IF(COUNT(A453,L453,N453,P453,X453,Y453)&gt;0,AVERAGE(A453,L453,N453,P453,X453,Y453),"")</f>
        <v/>
      </c>
      <c r="AD453" s="9" t="str">
        <f t="shared" ref="AD453:AD516" si="43">IF(COUNT(B453,D453,M453,U453)&gt;0,AVERAGE(B453,D453,M453,U453),"")</f>
        <v/>
      </c>
      <c r="AE453" s="9" t="str">
        <f t="shared" ref="AE453:AE516" si="44">IF(COUNT(I453,T453,V453,W453)&gt;0,AVERAGE(I453,T453,V453,W453),"")</f>
        <v/>
      </c>
      <c r="AF453" s="9" t="str">
        <f t="shared" ref="AF453:AF516" si="45">IF(COUNT(H453,K453,Q453,S453)&gt;0,AVERAGE(H453,K453,Q453,S453),"")</f>
        <v/>
      </c>
      <c r="AG453" s="9" t="str">
        <f t="shared" ref="AG453:AG516" si="46">IF(COUNT(E453,F453,G453,R453)&gt;0,AVERAGE(E453,F453,G453,R453),"")</f>
        <v/>
      </c>
      <c r="AH453" s="9" t="str">
        <f t="shared" ref="AH453:AH516" si="47">IF(COUNT(C453,J453,O453,Z453)&gt;0,AVERAGE(C453,J453,O453,Z453),"")</f>
        <v/>
      </c>
    </row>
    <row r="454" spans="1:34" x14ac:dyDescent="0.25">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9" t="str">
        <f t="shared" si="42"/>
        <v/>
      </c>
      <c r="AD454" s="9" t="str">
        <f t="shared" si="43"/>
        <v/>
      </c>
      <c r="AE454" s="9" t="str">
        <f t="shared" si="44"/>
        <v/>
      </c>
      <c r="AF454" s="9" t="str">
        <f t="shared" si="45"/>
        <v/>
      </c>
      <c r="AG454" s="9" t="str">
        <f t="shared" si="46"/>
        <v/>
      </c>
      <c r="AH454" s="9" t="str">
        <f t="shared" si="47"/>
        <v/>
      </c>
    </row>
    <row r="455" spans="1:34" x14ac:dyDescent="0.25">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9" t="str">
        <f t="shared" si="42"/>
        <v/>
      </c>
      <c r="AD455" s="9" t="str">
        <f t="shared" si="43"/>
        <v/>
      </c>
      <c r="AE455" s="9" t="str">
        <f t="shared" si="44"/>
        <v/>
      </c>
      <c r="AF455" s="9" t="str">
        <f t="shared" si="45"/>
        <v/>
      </c>
      <c r="AG455" s="9" t="str">
        <f t="shared" si="46"/>
        <v/>
      </c>
      <c r="AH455" s="9" t="str">
        <f t="shared" si="47"/>
        <v/>
      </c>
    </row>
    <row r="456" spans="1:34" x14ac:dyDescent="0.25">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9" t="str">
        <f t="shared" si="42"/>
        <v/>
      </c>
      <c r="AD456" s="9" t="str">
        <f t="shared" si="43"/>
        <v/>
      </c>
      <c r="AE456" s="9" t="str">
        <f t="shared" si="44"/>
        <v/>
      </c>
      <c r="AF456" s="9" t="str">
        <f t="shared" si="45"/>
        <v/>
      </c>
      <c r="AG456" s="9" t="str">
        <f t="shared" si="46"/>
        <v/>
      </c>
      <c r="AH456" s="9" t="str">
        <f t="shared" si="47"/>
        <v/>
      </c>
    </row>
    <row r="457" spans="1:34" x14ac:dyDescent="0.25">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9" t="str">
        <f t="shared" si="42"/>
        <v/>
      </c>
      <c r="AD457" s="9" t="str">
        <f t="shared" si="43"/>
        <v/>
      </c>
      <c r="AE457" s="9" t="str">
        <f t="shared" si="44"/>
        <v/>
      </c>
      <c r="AF457" s="9" t="str">
        <f t="shared" si="45"/>
        <v/>
      </c>
      <c r="AG457" s="9" t="str">
        <f t="shared" si="46"/>
        <v/>
      </c>
      <c r="AH457" s="9" t="str">
        <f t="shared" si="47"/>
        <v/>
      </c>
    </row>
    <row r="458" spans="1:34" x14ac:dyDescent="0.25">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9" t="str">
        <f t="shared" si="42"/>
        <v/>
      </c>
      <c r="AD458" s="9" t="str">
        <f t="shared" si="43"/>
        <v/>
      </c>
      <c r="AE458" s="9" t="str">
        <f t="shared" si="44"/>
        <v/>
      </c>
      <c r="AF458" s="9" t="str">
        <f t="shared" si="45"/>
        <v/>
      </c>
      <c r="AG458" s="9" t="str">
        <f t="shared" si="46"/>
        <v/>
      </c>
      <c r="AH458" s="9" t="str">
        <f t="shared" si="47"/>
        <v/>
      </c>
    </row>
    <row r="459" spans="1:34" x14ac:dyDescent="0.25">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9" t="str">
        <f t="shared" si="42"/>
        <v/>
      </c>
      <c r="AD459" s="9" t="str">
        <f t="shared" si="43"/>
        <v/>
      </c>
      <c r="AE459" s="9" t="str">
        <f t="shared" si="44"/>
        <v/>
      </c>
      <c r="AF459" s="9" t="str">
        <f t="shared" si="45"/>
        <v/>
      </c>
      <c r="AG459" s="9" t="str">
        <f t="shared" si="46"/>
        <v/>
      </c>
      <c r="AH459" s="9" t="str">
        <f t="shared" si="47"/>
        <v/>
      </c>
    </row>
    <row r="460" spans="1:34" x14ac:dyDescent="0.25">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9" t="str">
        <f t="shared" si="42"/>
        <v/>
      </c>
      <c r="AD460" s="9" t="str">
        <f t="shared" si="43"/>
        <v/>
      </c>
      <c r="AE460" s="9" t="str">
        <f t="shared" si="44"/>
        <v/>
      </c>
      <c r="AF460" s="9" t="str">
        <f t="shared" si="45"/>
        <v/>
      </c>
      <c r="AG460" s="9" t="str">
        <f t="shared" si="46"/>
        <v/>
      </c>
      <c r="AH460" s="9" t="str">
        <f t="shared" si="47"/>
        <v/>
      </c>
    </row>
    <row r="461" spans="1:34" x14ac:dyDescent="0.25">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9" t="str">
        <f t="shared" si="42"/>
        <v/>
      </c>
      <c r="AD461" s="9" t="str">
        <f t="shared" si="43"/>
        <v/>
      </c>
      <c r="AE461" s="9" t="str">
        <f t="shared" si="44"/>
        <v/>
      </c>
      <c r="AF461" s="9" t="str">
        <f t="shared" si="45"/>
        <v/>
      </c>
      <c r="AG461" s="9" t="str">
        <f t="shared" si="46"/>
        <v/>
      </c>
      <c r="AH461" s="9" t="str">
        <f t="shared" si="47"/>
        <v/>
      </c>
    </row>
    <row r="462" spans="1:34" x14ac:dyDescent="0.25">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9" t="str">
        <f t="shared" si="42"/>
        <v/>
      </c>
      <c r="AD462" s="9" t="str">
        <f t="shared" si="43"/>
        <v/>
      </c>
      <c r="AE462" s="9" t="str">
        <f t="shared" si="44"/>
        <v/>
      </c>
      <c r="AF462" s="9" t="str">
        <f t="shared" si="45"/>
        <v/>
      </c>
      <c r="AG462" s="9" t="str">
        <f t="shared" si="46"/>
        <v/>
      </c>
      <c r="AH462" s="9" t="str">
        <f t="shared" si="47"/>
        <v/>
      </c>
    </row>
    <row r="463" spans="1:34" x14ac:dyDescent="0.25">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9" t="str">
        <f t="shared" si="42"/>
        <v/>
      </c>
      <c r="AD463" s="9" t="str">
        <f t="shared" si="43"/>
        <v/>
      </c>
      <c r="AE463" s="9" t="str">
        <f t="shared" si="44"/>
        <v/>
      </c>
      <c r="AF463" s="9" t="str">
        <f t="shared" si="45"/>
        <v/>
      </c>
      <c r="AG463" s="9" t="str">
        <f t="shared" si="46"/>
        <v/>
      </c>
      <c r="AH463" s="9" t="str">
        <f t="shared" si="47"/>
        <v/>
      </c>
    </row>
    <row r="464" spans="1:34" x14ac:dyDescent="0.25">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9" t="str">
        <f t="shared" si="42"/>
        <v/>
      </c>
      <c r="AD464" s="9" t="str">
        <f t="shared" si="43"/>
        <v/>
      </c>
      <c r="AE464" s="9" t="str">
        <f t="shared" si="44"/>
        <v/>
      </c>
      <c r="AF464" s="9" t="str">
        <f t="shared" si="45"/>
        <v/>
      </c>
      <c r="AG464" s="9" t="str">
        <f t="shared" si="46"/>
        <v/>
      </c>
      <c r="AH464" s="9" t="str">
        <f t="shared" si="47"/>
        <v/>
      </c>
    </row>
    <row r="465" spans="1:34" x14ac:dyDescent="0.25">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9" t="str">
        <f t="shared" si="42"/>
        <v/>
      </c>
      <c r="AD465" s="9" t="str">
        <f t="shared" si="43"/>
        <v/>
      </c>
      <c r="AE465" s="9" t="str">
        <f t="shared" si="44"/>
        <v/>
      </c>
      <c r="AF465" s="9" t="str">
        <f t="shared" si="45"/>
        <v/>
      </c>
      <c r="AG465" s="9" t="str">
        <f t="shared" si="46"/>
        <v/>
      </c>
      <c r="AH465" s="9" t="str">
        <f t="shared" si="47"/>
        <v/>
      </c>
    </row>
    <row r="466" spans="1:34" x14ac:dyDescent="0.25">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9" t="str">
        <f t="shared" si="42"/>
        <v/>
      </c>
      <c r="AD466" s="9" t="str">
        <f t="shared" si="43"/>
        <v/>
      </c>
      <c r="AE466" s="9" t="str">
        <f t="shared" si="44"/>
        <v/>
      </c>
      <c r="AF466" s="9" t="str">
        <f t="shared" si="45"/>
        <v/>
      </c>
      <c r="AG466" s="9" t="str">
        <f t="shared" si="46"/>
        <v/>
      </c>
      <c r="AH466" s="9" t="str">
        <f t="shared" si="47"/>
        <v/>
      </c>
    </row>
    <row r="467" spans="1:34" x14ac:dyDescent="0.25">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9" t="str">
        <f t="shared" si="42"/>
        <v/>
      </c>
      <c r="AD467" s="9" t="str">
        <f t="shared" si="43"/>
        <v/>
      </c>
      <c r="AE467" s="9" t="str">
        <f t="shared" si="44"/>
        <v/>
      </c>
      <c r="AF467" s="9" t="str">
        <f t="shared" si="45"/>
        <v/>
      </c>
      <c r="AG467" s="9" t="str">
        <f t="shared" si="46"/>
        <v/>
      </c>
      <c r="AH467" s="9" t="str">
        <f t="shared" si="47"/>
        <v/>
      </c>
    </row>
    <row r="468" spans="1:34" x14ac:dyDescent="0.25">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9" t="str">
        <f t="shared" si="42"/>
        <v/>
      </c>
      <c r="AD468" s="9" t="str">
        <f t="shared" si="43"/>
        <v/>
      </c>
      <c r="AE468" s="9" t="str">
        <f t="shared" si="44"/>
        <v/>
      </c>
      <c r="AF468" s="9" t="str">
        <f t="shared" si="45"/>
        <v/>
      </c>
      <c r="AG468" s="9" t="str">
        <f t="shared" si="46"/>
        <v/>
      </c>
      <c r="AH468" s="9" t="str">
        <f t="shared" si="47"/>
        <v/>
      </c>
    </row>
    <row r="469" spans="1:34" x14ac:dyDescent="0.25">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9" t="str">
        <f t="shared" si="42"/>
        <v/>
      </c>
      <c r="AD469" s="9" t="str">
        <f t="shared" si="43"/>
        <v/>
      </c>
      <c r="AE469" s="9" t="str">
        <f t="shared" si="44"/>
        <v/>
      </c>
      <c r="AF469" s="9" t="str">
        <f t="shared" si="45"/>
        <v/>
      </c>
      <c r="AG469" s="9" t="str">
        <f t="shared" si="46"/>
        <v/>
      </c>
      <c r="AH469" s="9" t="str">
        <f t="shared" si="47"/>
        <v/>
      </c>
    </row>
    <row r="470" spans="1:34" x14ac:dyDescent="0.25">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9" t="str">
        <f t="shared" si="42"/>
        <v/>
      </c>
      <c r="AD470" s="9" t="str">
        <f t="shared" si="43"/>
        <v/>
      </c>
      <c r="AE470" s="9" t="str">
        <f t="shared" si="44"/>
        <v/>
      </c>
      <c r="AF470" s="9" t="str">
        <f t="shared" si="45"/>
        <v/>
      </c>
      <c r="AG470" s="9" t="str">
        <f t="shared" si="46"/>
        <v/>
      </c>
      <c r="AH470" s="9" t="str">
        <f t="shared" si="47"/>
        <v/>
      </c>
    </row>
    <row r="471" spans="1:34" x14ac:dyDescent="0.25">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9" t="str">
        <f t="shared" si="42"/>
        <v/>
      </c>
      <c r="AD471" s="9" t="str">
        <f t="shared" si="43"/>
        <v/>
      </c>
      <c r="AE471" s="9" t="str">
        <f t="shared" si="44"/>
        <v/>
      </c>
      <c r="AF471" s="9" t="str">
        <f t="shared" si="45"/>
        <v/>
      </c>
      <c r="AG471" s="9" t="str">
        <f t="shared" si="46"/>
        <v/>
      </c>
      <c r="AH471" s="9" t="str">
        <f t="shared" si="47"/>
        <v/>
      </c>
    </row>
    <row r="472" spans="1:34" x14ac:dyDescent="0.25">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9" t="str">
        <f t="shared" si="42"/>
        <v/>
      </c>
      <c r="AD472" s="9" t="str">
        <f t="shared" si="43"/>
        <v/>
      </c>
      <c r="AE472" s="9" t="str">
        <f t="shared" si="44"/>
        <v/>
      </c>
      <c r="AF472" s="9" t="str">
        <f t="shared" si="45"/>
        <v/>
      </c>
      <c r="AG472" s="9" t="str">
        <f t="shared" si="46"/>
        <v/>
      </c>
      <c r="AH472" s="9" t="str">
        <f t="shared" si="47"/>
        <v/>
      </c>
    </row>
    <row r="473" spans="1:34" x14ac:dyDescent="0.25">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9" t="str">
        <f t="shared" si="42"/>
        <v/>
      </c>
      <c r="AD473" s="9" t="str">
        <f t="shared" si="43"/>
        <v/>
      </c>
      <c r="AE473" s="9" t="str">
        <f t="shared" si="44"/>
        <v/>
      </c>
      <c r="AF473" s="9" t="str">
        <f t="shared" si="45"/>
        <v/>
      </c>
      <c r="AG473" s="9" t="str">
        <f t="shared" si="46"/>
        <v/>
      </c>
      <c r="AH473" s="9" t="str">
        <f t="shared" si="47"/>
        <v/>
      </c>
    </row>
    <row r="474" spans="1:34" x14ac:dyDescent="0.25">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9" t="str">
        <f t="shared" si="42"/>
        <v/>
      </c>
      <c r="AD474" s="9" t="str">
        <f t="shared" si="43"/>
        <v/>
      </c>
      <c r="AE474" s="9" t="str">
        <f t="shared" si="44"/>
        <v/>
      </c>
      <c r="AF474" s="9" t="str">
        <f t="shared" si="45"/>
        <v/>
      </c>
      <c r="AG474" s="9" t="str">
        <f t="shared" si="46"/>
        <v/>
      </c>
      <c r="AH474" s="9" t="str">
        <f t="shared" si="47"/>
        <v/>
      </c>
    </row>
    <row r="475" spans="1:34" x14ac:dyDescent="0.25">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9" t="str">
        <f t="shared" si="42"/>
        <v/>
      </c>
      <c r="AD475" s="9" t="str">
        <f t="shared" si="43"/>
        <v/>
      </c>
      <c r="AE475" s="9" t="str">
        <f t="shared" si="44"/>
        <v/>
      </c>
      <c r="AF475" s="9" t="str">
        <f t="shared" si="45"/>
        <v/>
      </c>
      <c r="AG475" s="9" t="str">
        <f t="shared" si="46"/>
        <v/>
      </c>
      <c r="AH475" s="9" t="str">
        <f t="shared" si="47"/>
        <v/>
      </c>
    </row>
    <row r="476" spans="1:34" x14ac:dyDescent="0.25">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9" t="str">
        <f t="shared" si="42"/>
        <v/>
      </c>
      <c r="AD476" s="9" t="str">
        <f t="shared" si="43"/>
        <v/>
      </c>
      <c r="AE476" s="9" t="str">
        <f t="shared" si="44"/>
        <v/>
      </c>
      <c r="AF476" s="9" t="str">
        <f t="shared" si="45"/>
        <v/>
      </c>
      <c r="AG476" s="9" t="str">
        <f t="shared" si="46"/>
        <v/>
      </c>
      <c r="AH476" s="9" t="str">
        <f t="shared" si="47"/>
        <v/>
      </c>
    </row>
    <row r="477" spans="1:34" x14ac:dyDescent="0.25">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9" t="str">
        <f t="shared" si="42"/>
        <v/>
      </c>
      <c r="AD477" s="9" t="str">
        <f t="shared" si="43"/>
        <v/>
      </c>
      <c r="AE477" s="9" t="str">
        <f t="shared" si="44"/>
        <v/>
      </c>
      <c r="AF477" s="9" t="str">
        <f t="shared" si="45"/>
        <v/>
      </c>
      <c r="AG477" s="9" t="str">
        <f t="shared" si="46"/>
        <v/>
      </c>
      <c r="AH477" s="9" t="str">
        <f t="shared" si="47"/>
        <v/>
      </c>
    </row>
    <row r="478" spans="1:34" x14ac:dyDescent="0.25">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9" t="str">
        <f t="shared" si="42"/>
        <v/>
      </c>
      <c r="AD478" s="9" t="str">
        <f t="shared" si="43"/>
        <v/>
      </c>
      <c r="AE478" s="9" t="str">
        <f t="shared" si="44"/>
        <v/>
      </c>
      <c r="AF478" s="9" t="str">
        <f t="shared" si="45"/>
        <v/>
      </c>
      <c r="AG478" s="9" t="str">
        <f t="shared" si="46"/>
        <v/>
      </c>
      <c r="AH478" s="9" t="str">
        <f t="shared" si="47"/>
        <v/>
      </c>
    </row>
    <row r="479" spans="1:34" x14ac:dyDescent="0.25">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9" t="str">
        <f t="shared" si="42"/>
        <v/>
      </c>
      <c r="AD479" s="9" t="str">
        <f t="shared" si="43"/>
        <v/>
      </c>
      <c r="AE479" s="9" t="str">
        <f t="shared" si="44"/>
        <v/>
      </c>
      <c r="AF479" s="9" t="str">
        <f t="shared" si="45"/>
        <v/>
      </c>
      <c r="AG479" s="9" t="str">
        <f t="shared" si="46"/>
        <v/>
      </c>
      <c r="AH479" s="9" t="str">
        <f t="shared" si="47"/>
        <v/>
      </c>
    </row>
    <row r="480" spans="1:34" x14ac:dyDescent="0.25">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9" t="str">
        <f t="shared" si="42"/>
        <v/>
      </c>
      <c r="AD480" s="9" t="str">
        <f t="shared" si="43"/>
        <v/>
      </c>
      <c r="AE480" s="9" t="str">
        <f t="shared" si="44"/>
        <v/>
      </c>
      <c r="AF480" s="9" t="str">
        <f t="shared" si="45"/>
        <v/>
      </c>
      <c r="AG480" s="9" t="str">
        <f t="shared" si="46"/>
        <v/>
      </c>
      <c r="AH480" s="9" t="str">
        <f t="shared" si="47"/>
        <v/>
      </c>
    </row>
    <row r="481" spans="1:34" x14ac:dyDescent="0.25">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9" t="str">
        <f t="shared" si="42"/>
        <v/>
      </c>
      <c r="AD481" s="9" t="str">
        <f t="shared" si="43"/>
        <v/>
      </c>
      <c r="AE481" s="9" t="str">
        <f t="shared" si="44"/>
        <v/>
      </c>
      <c r="AF481" s="9" t="str">
        <f t="shared" si="45"/>
        <v/>
      </c>
      <c r="AG481" s="9" t="str">
        <f t="shared" si="46"/>
        <v/>
      </c>
      <c r="AH481" s="9" t="str">
        <f t="shared" si="47"/>
        <v/>
      </c>
    </row>
    <row r="482" spans="1:34" x14ac:dyDescent="0.25">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9" t="str">
        <f t="shared" si="42"/>
        <v/>
      </c>
      <c r="AD482" s="9" t="str">
        <f t="shared" si="43"/>
        <v/>
      </c>
      <c r="AE482" s="9" t="str">
        <f t="shared" si="44"/>
        <v/>
      </c>
      <c r="AF482" s="9" t="str">
        <f t="shared" si="45"/>
        <v/>
      </c>
      <c r="AG482" s="9" t="str">
        <f t="shared" si="46"/>
        <v/>
      </c>
      <c r="AH482" s="9" t="str">
        <f t="shared" si="47"/>
        <v/>
      </c>
    </row>
    <row r="483" spans="1:34" x14ac:dyDescent="0.25">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9" t="str">
        <f t="shared" si="42"/>
        <v/>
      </c>
      <c r="AD483" s="9" t="str">
        <f t="shared" si="43"/>
        <v/>
      </c>
      <c r="AE483" s="9" t="str">
        <f t="shared" si="44"/>
        <v/>
      </c>
      <c r="AF483" s="9" t="str">
        <f t="shared" si="45"/>
        <v/>
      </c>
      <c r="AG483" s="9" t="str">
        <f t="shared" si="46"/>
        <v/>
      </c>
      <c r="AH483" s="9" t="str">
        <f t="shared" si="47"/>
        <v/>
      </c>
    </row>
    <row r="484" spans="1:34" x14ac:dyDescent="0.25">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9" t="str">
        <f t="shared" si="42"/>
        <v/>
      </c>
      <c r="AD484" s="9" t="str">
        <f t="shared" si="43"/>
        <v/>
      </c>
      <c r="AE484" s="9" t="str">
        <f t="shared" si="44"/>
        <v/>
      </c>
      <c r="AF484" s="9" t="str">
        <f t="shared" si="45"/>
        <v/>
      </c>
      <c r="AG484" s="9" t="str">
        <f t="shared" si="46"/>
        <v/>
      </c>
      <c r="AH484" s="9" t="str">
        <f t="shared" si="47"/>
        <v/>
      </c>
    </row>
    <row r="485" spans="1:34" x14ac:dyDescent="0.25">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9" t="str">
        <f t="shared" si="42"/>
        <v/>
      </c>
      <c r="AD485" s="9" t="str">
        <f t="shared" si="43"/>
        <v/>
      </c>
      <c r="AE485" s="9" t="str">
        <f t="shared" si="44"/>
        <v/>
      </c>
      <c r="AF485" s="9" t="str">
        <f t="shared" si="45"/>
        <v/>
      </c>
      <c r="AG485" s="9" t="str">
        <f t="shared" si="46"/>
        <v/>
      </c>
      <c r="AH485" s="9" t="str">
        <f t="shared" si="47"/>
        <v/>
      </c>
    </row>
    <row r="486" spans="1:34" x14ac:dyDescent="0.25">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9" t="str">
        <f t="shared" si="42"/>
        <v/>
      </c>
      <c r="AD486" s="9" t="str">
        <f t="shared" si="43"/>
        <v/>
      </c>
      <c r="AE486" s="9" t="str">
        <f t="shared" si="44"/>
        <v/>
      </c>
      <c r="AF486" s="9" t="str">
        <f t="shared" si="45"/>
        <v/>
      </c>
      <c r="AG486" s="9" t="str">
        <f t="shared" si="46"/>
        <v/>
      </c>
      <c r="AH486" s="9" t="str">
        <f t="shared" si="47"/>
        <v/>
      </c>
    </row>
    <row r="487" spans="1:34" x14ac:dyDescent="0.25">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9" t="str">
        <f t="shared" si="42"/>
        <v/>
      </c>
      <c r="AD487" s="9" t="str">
        <f t="shared" si="43"/>
        <v/>
      </c>
      <c r="AE487" s="9" t="str">
        <f t="shared" si="44"/>
        <v/>
      </c>
      <c r="AF487" s="9" t="str">
        <f t="shared" si="45"/>
        <v/>
      </c>
      <c r="AG487" s="9" t="str">
        <f t="shared" si="46"/>
        <v/>
      </c>
      <c r="AH487" s="9" t="str">
        <f t="shared" si="47"/>
        <v/>
      </c>
    </row>
    <row r="488" spans="1:34" x14ac:dyDescent="0.25">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9" t="str">
        <f t="shared" si="42"/>
        <v/>
      </c>
      <c r="AD488" s="9" t="str">
        <f t="shared" si="43"/>
        <v/>
      </c>
      <c r="AE488" s="9" t="str">
        <f t="shared" si="44"/>
        <v/>
      </c>
      <c r="AF488" s="9" t="str">
        <f t="shared" si="45"/>
        <v/>
      </c>
      <c r="AG488" s="9" t="str">
        <f t="shared" si="46"/>
        <v/>
      </c>
      <c r="AH488" s="9" t="str">
        <f t="shared" si="47"/>
        <v/>
      </c>
    </row>
    <row r="489" spans="1:34" x14ac:dyDescent="0.25">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9" t="str">
        <f t="shared" si="42"/>
        <v/>
      </c>
      <c r="AD489" s="9" t="str">
        <f t="shared" si="43"/>
        <v/>
      </c>
      <c r="AE489" s="9" t="str">
        <f t="shared" si="44"/>
        <v/>
      </c>
      <c r="AF489" s="9" t="str">
        <f t="shared" si="45"/>
        <v/>
      </c>
      <c r="AG489" s="9" t="str">
        <f t="shared" si="46"/>
        <v/>
      </c>
      <c r="AH489" s="9" t="str">
        <f t="shared" si="47"/>
        <v/>
      </c>
    </row>
    <row r="490" spans="1:34" x14ac:dyDescent="0.25">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9" t="str">
        <f t="shared" si="42"/>
        <v/>
      </c>
      <c r="AD490" s="9" t="str">
        <f t="shared" si="43"/>
        <v/>
      </c>
      <c r="AE490" s="9" t="str">
        <f t="shared" si="44"/>
        <v/>
      </c>
      <c r="AF490" s="9" t="str">
        <f t="shared" si="45"/>
        <v/>
      </c>
      <c r="AG490" s="9" t="str">
        <f t="shared" si="46"/>
        <v/>
      </c>
      <c r="AH490" s="9" t="str">
        <f t="shared" si="47"/>
        <v/>
      </c>
    </row>
    <row r="491" spans="1:34" x14ac:dyDescent="0.25">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9" t="str">
        <f t="shared" si="42"/>
        <v/>
      </c>
      <c r="AD491" s="9" t="str">
        <f t="shared" si="43"/>
        <v/>
      </c>
      <c r="AE491" s="9" t="str">
        <f t="shared" si="44"/>
        <v/>
      </c>
      <c r="AF491" s="9" t="str">
        <f t="shared" si="45"/>
        <v/>
      </c>
      <c r="AG491" s="9" t="str">
        <f t="shared" si="46"/>
        <v/>
      </c>
      <c r="AH491" s="9" t="str">
        <f t="shared" si="47"/>
        <v/>
      </c>
    </row>
    <row r="492" spans="1:34" x14ac:dyDescent="0.25">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9" t="str">
        <f t="shared" si="42"/>
        <v/>
      </c>
      <c r="AD492" s="9" t="str">
        <f t="shared" si="43"/>
        <v/>
      </c>
      <c r="AE492" s="9" t="str">
        <f t="shared" si="44"/>
        <v/>
      </c>
      <c r="AF492" s="9" t="str">
        <f t="shared" si="45"/>
        <v/>
      </c>
      <c r="AG492" s="9" t="str">
        <f t="shared" si="46"/>
        <v/>
      </c>
      <c r="AH492" s="9" t="str">
        <f t="shared" si="47"/>
        <v/>
      </c>
    </row>
    <row r="493" spans="1:34" x14ac:dyDescent="0.25">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9" t="str">
        <f t="shared" si="42"/>
        <v/>
      </c>
      <c r="AD493" s="9" t="str">
        <f t="shared" si="43"/>
        <v/>
      </c>
      <c r="AE493" s="9" t="str">
        <f t="shared" si="44"/>
        <v/>
      </c>
      <c r="AF493" s="9" t="str">
        <f t="shared" si="45"/>
        <v/>
      </c>
      <c r="AG493" s="9" t="str">
        <f t="shared" si="46"/>
        <v/>
      </c>
      <c r="AH493" s="9" t="str">
        <f t="shared" si="47"/>
        <v/>
      </c>
    </row>
    <row r="494" spans="1:34" x14ac:dyDescent="0.25">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9" t="str">
        <f t="shared" si="42"/>
        <v/>
      </c>
      <c r="AD494" s="9" t="str">
        <f t="shared" si="43"/>
        <v/>
      </c>
      <c r="AE494" s="9" t="str">
        <f t="shared" si="44"/>
        <v/>
      </c>
      <c r="AF494" s="9" t="str">
        <f t="shared" si="45"/>
        <v/>
      </c>
      <c r="AG494" s="9" t="str">
        <f t="shared" si="46"/>
        <v/>
      </c>
      <c r="AH494" s="9" t="str">
        <f t="shared" si="47"/>
        <v/>
      </c>
    </row>
    <row r="495" spans="1:34" x14ac:dyDescent="0.25">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9" t="str">
        <f t="shared" si="42"/>
        <v/>
      </c>
      <c r="AD495" s="9" t="str">
        <f t="shared" si="43"/>
        <v/>
      </c>
      <c r="AE495" s="9" t="str">
        <f t="shared" si="44"/>
        <v/>
      </c>
      <c r="AF495" s="9" t="str">
        <f t="shared" si="45"/>
        <v/>
      </c>
      <c r="AG495" s="9" t="str">
        <f t="shared" si="46"/>
        <v/>
      </c>
      <c r="AH495" s="9" t="str">
        <f t="shared" si="47"/>
        <v/>
      </c>
    </row>
    <row r="496" spans="1:34" x14ac:dyDescent="0.25">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9" t="str">
        <f t="shared" si="42"/>
        <v/>
      </c>
      <c r="AD496" s="9" t="str">
        <f t="shared" si="43"/>
        <v/>
      </c>
      <c r="AE496" s="9" t="str">
        <f t="shared" si="44"/>
        <v/>
      </c>
      <c r="AF496" s="9" t="str">
        <f t="shared" si="45"/>
        <v/>
      </c>
      <c r="AG496" s="9" t="str">
        <f t="shared" si="46"/>
        <v/>
      </c>
      <c r="AH496" s="9" t="str">
        <f t="shared" si="47"/>
        <v/>
      </c>
    </row>
    <row r="497" spans="1:34" x14ac:dyDescent="0.25">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9" t="str">
        <f t="shared" si="42"/>
        <v/>
      </c>
      <c r="AD497" s="9" t="str">
        <f t="shared" si="43"/>
        <v/>
      </c>
      <c r="AE497" s="9" t="str">
        <f t="shared" si="44"/>
        <v/>
      </c>
      <c r="AF497" s="9" t="str">
        <f t="shared" si="45"/>
        <v/>
      </c>
      <c r="AG497" s="9" t="str">
        <f t="shared" si="46"/>
        <v/>
      </c>
      <c r="AH497" s="9" t="str">
        <f t="shared" si="47"/>
        <v/>
      </c>
    </row>
    <row r="498" spans="1:34" x14ac:dyDescent="0.25">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9" t="str">
        <f t="shared" si="42"/>
        <v/>
      </c>
      <c r="AD498" s="9" t="str">
        <f t="shared" si="43"/>
        <v/>
      </c>
      <c r="AE498" s="9" t="str">
        <f t="shared" si="44"/>
        <v/>
      </c>
      <c r="AF498" s="9" t="str">
        <f t="shared" si="45"/>
        <v/>
      </c>
      <c r="AG498" s="9" t="str">
        <f t="shared" si="46"/>
        <v/>
      </c>
      <c r="AH498" s="9" t="str">
        <f t="shared" si="47"/>
        <v/>
      </c>
    </row>
    <row r="499" spans="1:34" x14ac:dyDescent="0.25">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9" t="str">
        <f t="shared" si="42"/>
        <v/>
      </c>
      <c r="AD499" s="9" t="str">
        <f t="shared" si="43"/>
        <v/>
      </c>
      <c r="AE499" s="9" t="str">
        <f t="shared" si="44"/>
        <v/>
      </c>
      <c r="AF499" s="9" t="str">
        <f t="shared" si="45"/>
        <v/>
      </c>
      <c r="AG499" s="9" t="str">
        <f t="shared" si="46"/>
        <v/>
      </c>
      <c r="AH499" s="9" t="str">
        <f t="shared" si="47"/>
        <v/>
      </c>
    </row>
    <row r="500" spans="1:34" x14ac:dyDescent="0.25">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9" t="str">
        <f t="shared" si="42"/>
        <v/>
      </c>
      <c r="AD500" s="9" t="str">
        <f t="shared" si="43"/>
        <v/>
      </c>
      <c r="AE500" s="9" t="str">
        <f t="shared" si="44"/>
        <v/>
      </c>
      <c r="AF500" s="9" t="str">
        <f t="shared" si="45"/>
        <v/>
      </c>
      <c r="AG500" s="9" t="str">
        <f t="shared" si="46"/>
        <v/>
      </c>
      <c r="AH500" s="9" t="str">
        <f t="shared" si="47"/>
        <v/>
      </c>
    </row>
    <row r="501" spans="1:34" x14ac:dyDescent="0.25">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9" t="str">
        <f t="shared" si="42"/>
        <v/>
      </c>
      <c r="AD501" s="9" t="str">
        <f t="shared" si="43"/>
        <v/>
      </c>
      <c r="AE501" s="9" t="str">
        <f t="shared" si="44"/>
        <v/>
      </c>
      <c r="AF501" s="9" t="str">
        <f t="shared" si="45"/>
        <v/>
      </c>
      <c r="AG501" s="9" t="str">
        <f t="shared" si="46"/>
        <v/>
      </c>
      <c r="AH501" s="9" t="str">
        <f t="shared" si="47"/>
        <v/>
      </c>
    </row>
    <row r="502" spans="1:34" x14ac:dyDescent="0.25">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9" t="str">
        <f t="shared" si="42"/>
        <v/>
      </c>
      <c r="AD502" s="9" t="str">
        <f t="shared" si="43"/>
        <v/>
      </c>
      <c r="AE502" s="9" t="str">
        <f t="shared" si="44"/>
        <v/>
      </c>
      <c r="AF502" s="9" t="str">
        <f t="shared" si="45"/>
        <v/>
      </c>
      <c r="AG502" s="9" t="str">
        <f t="shared" si="46"/>
        <v/>
      </c>
      <c r="AH502" s="9" t="str">
        <f t="shared" si="47"/>
        <v/>
      </c>
    </row>
    <row r="503" spans="1:34" x14ac:dyDescent="0.25">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9" t="str">
        <f t="shared" si="42"/>
        <v/>
      </c>
      <c r="AD503" s="9" t="str">
        <f t="shared" si="43"/>
        <v/>
      </c>
      <c r="AE503" s="9" t="str">
        <f t="shared" si="44"/>
        <v/>
      </c>
      <c r="AF503" s="9" t="str">
        <f t="shared" si="45"/>
        <v/>
      </c>
      <c r="AG503" s="9" t="str">
        <f t="shared" si="46"/>
        <v/>
      </c>
      <c r="AH503" s="9" t="str">
        <f t="shared" si="47"/>
        <v/>
      </c>
    </row>
    <row r="504" spans="1:34" x14ac:dyDescent="0.25">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9" t="str">
        <f t="shared" si="42"/>
        <v/>
      </c>
      <c r="AD504" s="9" t="str">
        <f t="shared" si="43"/>
        <v/>
      </c>
      <c r="AE504" s="9" t="str">
        <f t="shared" si="44"/>
        <v/>
      </c>
      <c r="AF504" s="9" t="str">
        <f t="shared" si="45"/>
        <v/>
      </c>
      <c r="AG504" s="9" t="str">
        <f t="shared" si="46"/>
        <v/>
      </c>
      <c r="AH504" s="9" t="str">
        <f t="shared" si="47"/>
        <v/>
      </c>
    </row>
    <row r="505" spans="1:34" x14ac:dyDescent="0.25">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9" t="str">
        <f t="shared" si="42"/>
        <v/>
      </c>
      <c r="AD505" s="9" t="str">
        <f t="shared" si="43"/>
        <v/>
      </c>
      <c r="AE505" s="9" t="str">
        <f t="shared" si="44"/>
        <v/>
      </c>
      <c r="AF505" s="9" t="str">
        <f t="shared" si="45"/>
        <v/>
      </c>
      <c r="AG505" s="9" t="str">
        <f t="shared" si="46"/>
        <v/>
      </c>
      <c r="AH505" s="9" t="str">
        <f t="shared" si="47"/>
        <v/>
      </c>
    </row>
    <row r="506" spans="1:34" x14ac:dyDescent="0.25">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9" t="str">
        <f t="shared" si="42"/>
        <v/>
      </c>
      <c r="AD506" s="9" t="str">
        <f t="shared" si="43"/>
        <v/>
      </c>
      <c r="AE506" s="9" t="str">
        <f t="shared" si="44"/>
        <v/>
      </c>
      <c r="AF506" s="9" t="str">
        <f t="shared" si="45"/>
        <v/>
      </c>
      <c r="AG506" s="9" t="str">
        <f t="shared" si="46"/>
        <v/>
      </c>
      <c r="AH506" s="9" t="str">
        <f t="shared" si="47"/>
        <v/>
      </c>
    </row>
    <row r="507" spans="1:34" x14ac:dyDescent="0.25">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9" t="str">
        <f t="shared" si="42"/>
        <v/>
      </c>
      <c r="AD507" s="9" t="str">
        <f t="shared" si="43"/>
        <v/>
      </c>
      <c r="AE507" s="9" t="str">
        <f t="shared" si="44"/>
        <v/>
      </c>
      <c r="AF507" s="9" t="str">
        <f t="shared" si="45"/>
        <v/>
      </c>
      <c r="AG507" s="9" t="str">
        <f t="shared" si="46"/>
        <v/>
      </c>
      <c r="AH507" s="9" t="str">
        <f t="shared" si="47"/>
        <v/>
      </c>
    </row>
    <row r="508" spans="1:34" x14ac:dyDescent="0.25">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9" t="str">
        <f t="shared" si="42"/>
        <v/>
      </c>
      <c r="AD508" s="9" t="str">
        <f t="shared" si="43"/>
        <v/>
      </c>
      <c r="AE508" s="9" t="str">
        <f t="shared" si="44"/>
        <v/>
      </c>
      <c r="AF508" s="9" t="str">
        <f t="shared" si="45"/>
        <v/>
      </c>
      <c r="AG508" s="9" t="str">
        <f t="shared" si="46"/>
        <v/>
      </c>
      <c r="AH508" s="9" t="str">
        <f t="shared" si="47"/>
        <v/>
      </c>
    </row>
    <row r="509" spans="1:34" x14ac:dyDescent="0.25">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9" t="str">
        <f t="shared" si="42"/>
        <v/>
      </c>
      <c r="AD509" s="9" t="str">
        <f t="shared" si="43"/>
        <v/>
      </c>
      <c r="AE509" s="9" t="str">
        <f t="shared" si="44"/>
        <v/>
      </c>
      <c r="AF509" s="9" t="str">
        <f t="shared" si="45"/>
        <v/>
      </c>
      <c r="AG509" s="9" t="str">
        <f t="shared" si="46"/>
        <v/>
      </c>
      <c r="AH509" s="9" t="str">
        <f t="shared" si="47"/>
        <v/>
      </c>
    </row>
    <row r="510" spans="1:34" x14ac:dyDescent="0.25">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9" t="str">
        <f t="shared" si="42"/>
        <v/>
      </c>
      <c r="AD510" s="9" t="str">
        <f t="shared" si="43"/>
        <v/>
      </c>
      <c r="AE510" s="9" t="str">
        <f t="shared" si="44"/>
        <v/>
      </c>
      <c r="AF510" s="9" t="str">
        <f t="shared" si="45"/>
        <v/>
      </c>
      <c r="AG510" s="9" t="str">
        <f t="shared" si="46"/>
        <v/>
      </c>
      <c r="AH510" s="9" t="str">
        <f t="shared" si="47"/>
        <v/>
      </c>
    </row>
    <row r="511" spans="1:34" x14ac:dyDescent="0.25">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9" t="str">
        <f t="shared" si="42"/>
        <v/>
      </c>
      <c r="AD511" s="9" t="str">
        <f t="shared" si="43"/>
        <v/>
      </c>
      <c r="AE511" s="9" t="str">
        <f t="shared" si="44"/>
        <v/>
      </c>
      <c r="AF511" s="9" t="str">
        <f t="shared" si="45"/>
        <v/>
      </c>
      <c r="AG511" s="9" t="str">
        <f t="shared" si="46"/>
        <v/>
      </c>
      <c r="AH511" s="9" t="str">
        <f t="shared" si="47"/>
        <v/>
      </c>
    </row>
    <row r="512" spans="1:34" x14ac:dyDescent="0.25">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9" t="str">
        <f t="shared" si="42"/>
        <v/>
      </c>
      <c r="AD512" s="9" t="str">
        <f t="shared" si="43"/>
        <v/>
      </c>
      <c r="AE512" s="9" t="str">
        <f t="shared" si="44"/>
        <v/>
      </c>
      <c r="AF512" s="9" t="str">
        <f t="shared" si="45"/>
        <v/>
      </c>
      <c r="AG512" s="9" t="str">
        <f t="shared" si="46"/>
        <v/>
      </c>
      <c r="AH512" s="9" t="str">
        <f t="shared" si="47"/>
        <v/>
      </c>
    </row>
    <row r="513" spans="1:34" x14ac:dyDescent="0.25">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9" t="str">
        <f t="shared" si="42"/>
        <v/>
      </c>
      <c r="AD513" s="9" t="str">
        <f t="shared" si="43"/>
        <v/>
      </c>
      <c r="AE513" s="9" t="str">
        <f t="shared" si="44"/>
        <v/>
      </c>
      <c r="AF513" s="9" t="str">
        <f t="shared" si="45"/>
        <v/>
      </c>
      <c r="AG513" s="9" t="str">
        <f t="shared" si="46"/>
        <v/>
      </c>
      <c r="AH513" s="9" t="str">
        <f t="shared" si="47"/>
        <v/>
      </c>
    </row>
    <row r="514" spans="1:34" x14ac:dyDescent="0.25">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9" t="str">
        <f t="shared" si="42"/>
        <v/>
      </c>
      <c r="AD514" s="9" t="str">
        <f t="shared" si="43"/>
        <v/>
      </c>
      <c r="AE514" s="9" t="str">
        <f t="shared" si="44"/>
        <v/>
      </c>
      <c r="AF514" s="9" t="str">
        <f t="shared" si="45"/>
        <v/>
      </c>
      <c r="AG514" s="9" t="str">
        <f t="shared" si="46"/>
        <v/>
      </c>
      <c r="AH514" s="9" t="str">
        <f t="shared" si="47"/>
        <v/>
      </c>
    </row>
    <row r="515" spans="1:34" x14ac:dyDescent="0.25">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9" t="str">
        <f t="shared" si="42"/>
        <v/>
      </c>
      <c r="AD515" s="9" t="str">
        <f t="shared" si="43"/>
        <v/>
      </c>
      <c r="AE515" s="9" t="str">
        <f t="shared" si="44"/>
        <v/>
      </c>
      <c r="AF515" s="9" t="str">
        <f t="shared" si="45"/>
        <v/>
      </c>
      <c r="AG515" s="9" t="str">
        <f t="shared" si="46"/>
        <v/>
      </c>
      <c r="AH515" s="9" t="str">
        <f t="shared" si="47"/>
        <v/>
      </c>
    </row>
    <row r="516" spans="1:34" x14ac:dyDescent="0.25">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9" t="str">
        <f t="shared" si="42"/>
        <v/>
      </c>
      <c r="AD516" s="9" t="str">
        <f t="shared" si="43"/>
        <v/>
      </c>
      <c r="AE516" s="9" t="str">
        <f t="shared" si="44"/>
        <v/>
      </c>
      <c r="AF516" s="9" t="str">
        <f t="shared" si="45"/>
        <v/>
      </c>
      <c r="AG516" s="9" t="str">
        <f t="shared" si="46"/>
        <v/>
      </c>
      <c r="AH516" s="9" t="str">
        <f t="shared" si="47"/>
        <v/>
      </c>
    </row>
    <row r="517" spans="1:34" x14ac:dyDescent="0.25">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9" t="str">
        <f t="shared" ref="AC517:AC580" si="48">IF(COUNT(A517,L517,N517,P517,X517,Y517)&gt;0,AVERAGE(A517,L517,N517,P517,X517,Y517),"")</f>
        <v/>
      </c>
      <c r="AD517" s="9" t="str">
        <f t="shared" ref="AD517:AD580" si="49">IF(COUNT(B517,D517,M517,U517)&gt;0,AVERAGE(B517,D517,M517,U517),"")</f>
        <v/>
      </c>
      <c r="AE517" s="9" t="str">
        <f t="shared" ref="AE517:AE580" si="50">IF(COUNT(I517,T517,V517,W517)&gt;0,AVERAGE(I517,T517,V517,W517),"")</f>
        <v/>
      </c>
      <c r="AF517" s="9" t="str">
        <f t="shared" ref="AF517:AF580" si="51">IF(COUNT(H517,K517,Q517,S517)&gt;0,AVERAGE(H517,K517,Q517,S517),"")</f>
        <v/>
      </c>
      <c r="AG517" s="9" t="str">
        <f t="shared" ref="AG517:AG580" si="52">IF(COUNT(E517,F517,G517,R517)&gt;0,AVERAGE(E517,F517,G517,R517),"")</f>
        <v/>
      </c>
      <c r="AH517" s="9" t="str">
        <f t="shared" ref="AH517:AH580" si="53">IF(COUNT(C517,J517,O517,Z517)&gt;0,AVERAGE(C517,J517,O517,Z517),"")</f>
        <v/>
      </c>
    </row>
    <row r="518" spans="1:34" x14ac:dyDescent="0.25">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9" t="str">
        <f t="shared" si="48"/>
        <v/>
      </c>
      <c r="AD518" s="9" t="str">
        <f t="shared" si="49"/>
        <v/>
      </c>
      <c r="AE518" s="9" t="str">
        <f t="shared" si="50"/>
        <v/>
      </c>
      <c r="AF518" s="9" t="str">
        <f t="shared" si="51"/>
        <v/>
      </c>
      <c r="AG518" s="9" t="str">
        <f t="shared" si="52"/>
        <v/>
      </c>
      <c r="AH518" s="9" t="str">
        <f t="shared" si="53"/>
        <v/>
      </c>
    </row>
    <row r="519" spans="1:34" x14ac:dyDescent="0.25">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9" t="str">
        <f t="shared" si="48"/>
        <v/>
      </c>
      <c r="AD519" s="9" t="str">
        <f t="shared" si="49"/>
        <v/>
      </c>
      <c r="AE519" s="9" t="str">
        <f t="shared" si="50"/>
        <v/>
      </c>
      <c r="AF519" s="9" t="str">
        <f t="shared" si="51"/>
        <v/>
      </c>
      <c r="AG519" s="9" t="str">
        <f t="shared" si="52"/>
        <v/>
      </c>
      <c r="AH519" s="9" t="str">
        <f t="shared" si="53"/>
        <v/>
      </c>
    </row>
    <row r="520" spans="1:34" x14ac:dyDescent="0.25">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9" t="str">
        <f t="shared" si="48"/>
        <v/>
      </c>
      <c r="AD520" s="9" t="str">
        <f t="shared" si="49"/>
        <v/>
      </c>
      <c r="AE520" s="9" t="str">
        <f t="shared" si="50"/>
        <v/>
      </c>
      <c r="AF520" s="9" t="str">
        <f t="shared" si="51"/>
        <v/>
      </c>
      <c r="AG520" s="9" t="str">
        <f t="shared" si="52"/>
        <v/>
      </c>
      <c r="AH520" s="9" t="str">
        <f t="shared" si="53"/>
        <v/>
      </c>
    </row>
    <row r="521" spans="1:34" x14ac:dyDescent="0.25">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9" t="str">
        <f t="shared" si="48"/>
        <v/>
      </c>
      <c r="AD521" s="9" t="str">
        <f t="shared" si="49"/>
        <v/>
      </c>
      <c r="AE521" s="9" t="str">
        <f t="shared" si="50"/>
        <v/>
      </c>
      <c r="AF521" s="9" t="str">
        <f t="shared" si="51"/>
        <v/>
      </c>
      <c r="AG521" s="9" t="str">
        <f t="shared" si="52"/>
        <v/>
      </c>
      <c r="AH521" s="9" t="str">
        <f t="shared" si="53"/>
        <v/>
      </c>
    </row>
    <row r="522" spans="1:34" x14ac:dyDescent="0.25">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9" t="str">
        <f t="shared" si="48"/>
        <v/>
      </c>
      <c r="AD522" s="9" t="str">
        <f t="shared" si="49"/>
        <v/>
      </c>
      <c r="AE522" s="9" t="str">
        <f t="shared" si="50"/>
        <v/>
      </c>
      <c r="AF522" s="9" t="str">
        <f t="shared" si="51"/>
        <v/>
      </c>
      <c r="AG522" s="9" t="str">
        <f t="shared" si="52"/>
        <v/>
      </c>
      <c r="AH522" s="9" t="str">
        <f t="shared" si="53"/>
        <v/>
      </c>
    </row>
    <row r="523" spans="1:34" x14ac:dyDescent="0.25">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9" t="str">
        <f t="shared" si="48"/>
        <v/>
      </c>
      <c r="AD523" s="9" t="str">
        <f t="shared" si="49"/>
        <v/>
      </c>
      <c r="AE523" s="9" t="str">
        <f t="shared" si="50"/>
        <v/>
      </c>
      <c r="AF523" s="9" t="str">
        <f t="shared" si="51"/>
        <v/>
      </c>
      <c r="AG523" s="9" t="str">
        <f t="shared" si="52"/>
        <v/>
      </c>
      <c r="AH523" s="9" t="str">
        <f t="shared" si="53"/>
        <v/>
      </c>
    </row>
    <row r="524" spans="1:34" x14ac:dyDescent="0.25">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9" t="str">
        <f t="shared" si="48"/>
        <v/>
      </c>
      <c r="AD524" s="9" t="str">
        <f t="shared" si="49"/>
        <v/>
      </c>
      <c r="AE524" s="9" t="str">
        <f t="shared" si="50"/>
        <v/>
      </c>
      <c r="AF524" s="9" t="str">
        <f t="shared" si="51"/>
        <v/>
      </c>
      <c r="AG524" s="9" t="str">
        <f t="shared" si="52"/>
        <v/>
      </c>
      <c r="AH524" s="9" t="str">
        <f t="shared" si="53"/>
        <v/>
      </c>
    </row>
    <row r="525" spans="1:34" x14ac:dyDescent="0.25">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9" t="str">
        <f t="shared" si="48"/>
        <v/>
      </c>
      <c r="AD525" s="9" t="str">
        <f t="shared" si="49"/>
        <v/>
      </c>
      <c r="AE525" s="9" t="str">
        <f t="shared" si="50"/>
        <v/>
      </c>
      <c r="AF525" s="9" t="str">
        <f t="shared" si="51"/>
        <v/>
      </c>
      <c r="AG525" s="9" t="str">
        <f t="shared" si="52"/>
        <v/>
      </c>
      <c r="AH525" s="9" t="str">
        <f t="shared" si="53"/>
        <v/>
      </c>
    </row>
    <row r="526" spans="1:34" x14ac:dyDescent="0.25">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9" t="str">
        <f t="shared" si="48"/>
        <v/>
      </c>
      <c r="AD526" s="9" t="str">
        <f t="shared" si="49"/>
        <v/>
      </c>
      <c r="AE526" s="9" t="str">
        <f t="shared" si="50"/>
        <v/>
      </c>
      <c r="AF526" s="9" t="str">
        <f t="shared" si="51"/>
        <v/>
      </c>
      <c r="AG526" s="9" t="str">
        <f t="shared" si="52"/>
        <v/>
      </c>
      <c r="AH526" s="9" t="str">
        <f t="shared" si="53"/>
        <v/>
      </c>
    </row>
    <row r="527" spans="1:34" x14ac:dyDescent="0.25">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9" t="str">
        <f t="shared" si="48"/>
        <v/>
      </c>
      <c r="AD527" s="9" t="str">
        <f t="shared" si="49"/>
        <v/>
      </c>
      <c r="AE527" s="9" t="str">
        <f t="shared" si="50"/>
        <v/>
      </c>
      <c r="AF527" s="9" t="str">
        <f t="shared" si="51"/>
        <v/>
      </c>
      <c r="AG527" s="9" t="str">
        <f t="shared" si="52"/>
        <v/>
      </c>
      <c r="AH527" s="9" t="str">
        <f t="shared" si="53"/>
        <v/>
      </c>
    </row>
    <row r="528" spans="1:34" x14ac:dyDescent="0.25">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9" t="str">
        <f t="shared" si="48"/>
        <v/>
      </c>
      <c r="AD528" s="9" t="str">
        <f t="shared" si="49"/>
        <v/>
      </c>
      <c r="AE528" s="9" t="str">
        <f t="shared" si="50"/>
        <v/>
      </c>
      <c r="AF528" s="9" t="str">
        <f t="shared" si="51"/>
        <v/>
      </c>
      <c r="AG528" s="9" t="str">
        <f t="shared" si="52"/>
        <v/>
      </c>
      <c r="AH528" s="9" t="str">
        <f t="shared" si="53"/>
        <v/>
      </c>
    </row>
    <row r="529" spans="1:34" x14ac:dyDescent="0.25">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9" t="str">
        <f t="shared" si="48"/>
        <v/>
      </c>
      <c r="AD529" s="9" t="str">
        <f t="shared" si="49"/>
        <v/>
      </c>
      <c r="AE529" s="9" t="str">
        <f t="shared" si="50"/>
        <v/>
      </c>
      <c r="AF529" s="9" t="str">
        <f t="shared" si="51"/>
        <v/>
      </c>
      <c r="AG529" s="9" t="str">
        <f t="shared" si="52"/>
        <v/>
      </c>
      <c r="AH529" s="9" t="str">
        <f t="shared" si="53"/>
        <v/>
      </c>
    </row>
    <row r="530" spans="1:34" x14ac:dyDescent="0.25">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9" t="str">
        <f t="shared" si="48"/>
        <v/>
      </c>
      <c r="AD530" s="9" t="str">
        <f t="shared" si="49"/>
        <v/>
      </c>
      <c r="AE530" s="9" t="str">
        <f t="shared" si="50"/>
        <v/>
      </c>
      <c r="AF530" s="9" t="str">
        <f t="shared" si="51"/>
        <v/>
      </c>
      <c r="AG530" s="9" t="str">
        <f t="shared" si="52"/>
        <v/>
      </c>
      <c r="AH530" s="9" t="str">
        <f t="shared" si="53"/>
        <v/>
      </c>
    </row>
    <row r="531" spans="1:34" x14ac:dyDescent="0.25">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9" t="str">
        <f t="shared" si="48"/>
        <v/>
      </c>
      <c r="AD531" s="9" t="str">
        <f t="shared" si="49"/>
        <v/>
      </c>
      <c r="AE531" s="9" t="str">
        <f t="shared" si="50"/>
        <v/>
      </c>
      <c r="AF531" s="9" t="str">
        <f t="shared" si="51"/>
        <v/>
      </c>
      <c r="AG531" s="9" t="str">
        <f t="shared" si="52"/>
        <v/>
      </c>
      <c r="AH531" s="9" t="str">
        <f t="shared" si="53"/>
        <v/>
      </c>
    </row>
    <row r="532" spans="1:34" x14ac:dyDescent="0.25">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9" t="str">
        <f t="shared" si="48"/>
        <v/>
      </c>
      <c r="AD532" s="9" t="str">
        <f t="shared" si="49"/>
        <v/>
      </c>
      <c r="AE532" s="9" t="str">
        <f t="shared" si="50"/>
        <v/>
      </c>
      <c r="AF532" s="9" t="str">
        <f t="shared" si="51"/>
        <v/>
      </c>
      <c r="AG532" s="9" t="str">
        <f t="shared" si="52"/>
        <v/>
      </c>
      <c r="AH532" s="9" t="str">
        <f t="shared" si="53"/>
        <v/>
      </c>
    </row>
    <row r="533" spans="1:34" x14ac:dyDescent="0.25">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9" t="str">
        <f t="shared" si="48"/>
        <v/>
      </c>
      <c r="AD533" s="9" t="str">
        <f t="shared" si="49"/>
        <v/>
      </c>
      <c r="AE533" s="9" t="str">
        <f t="shared" si="50"/>
        <v/>
      </c>
      <c r="AF533" s="9" t="str">
        <f t="shared" si="51"/>
        <v/>
      </c>
      <c r="AG533" s="9" t="str">
        <f t="shared" si="52"/>
        <v/>
      </c>
      <c r="AH533" s="9" t="str">
        <f t="shared" si="53"/>
        <v/>
      </c>
    </row>
    <row r="534" spans="1:34" x14ac:dyDescent="0.25">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9" t="str">
        <f t="shared" si="48"/>
        <v/>
      </c>
      <c r="AD534" s="9" t="str">
        <f t="shared" si="49"/>
        <v/>
      </c>
      <c r="AE534" s="9" t="str">
        <f t="shared" si="50"/>
        <v/>
      </c>
      <c r="AF534" s="9" t="str">
        <f t="shared" si="51"/>
        <v/>
      </c>
      <c r="AG534" s="9" t="str">
        <f t="shared" si="52"/>
        <v/>
      </c>
      <c r="AH534" s="9" t="str">
        <f t="shared" si="53"/>
        <v/>
      </c>
    </row>
    <row r="535" spans="1:34" x14ac:dyDescent="0.25">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9" t="str">
        <f t="shared" si="48"/>
        <v/>
      </c>
      <c r="AD535" s="9" t="str">
        <f t="shared" si="49"/>
        <v/>
      </c>
      <c r="AE535" s="9" t="str">
        <f t="shared" si="50"/>
        <v/>
      </c>
      <c r="AF535" s="9" t="str">
        <f t="shared" si="51"/>
        <v/>
      </c>
      <c r="AG535" s="9" t="str">
        <f t="shared" si="52"/>
        <v/>
      </c>
      <c r="AH535" s="9" t="str">
        <f t="shared" si="53"/>
        <v/>
      </c>
    </row>
    <row r="536" spans="1:34" x14ac:dyDescent="0.25">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9" t="str">
        <f t="shared" si="48"/>
        <v/>
      </c>
      <c r="AD536" s="9" t="str">
        <f t="shared" si="49"/>
        <v/>
      </c>
      <c r="AE536" s="9" t="str">
        <f t="shared" si="50"/>
        <v/>
      </c>
      <c r="AF536" s="9" t="str">
        <f t="shared" si="51"/>
        <v/>
      </c>
      <c r="AG536" s="9" t="str">
        <f t="shared" si="52"/>
        <v/>
      </c>
      <c r="AH536" s="9" t="str">
        <f t="shared" si="53"/>
        <v/>
      </c>
    </row>
    <row r="537" spans="1:34" x14ac:dyDescent="0.25">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9" t="str">
        <f t="shared" si="48"/>
        <v/>
      </c>
      <c r="AD537" s="9" t="str">
        <f t="shared" si="49"/>
        <v/>
      </c>
      <c r="AE537" s="9" t="str">
        <f t="shared" si="50"/>
        <v/>
      </c>
      <c r="AF537" s="9" t="str">
        <f t="shared" si="51"/>
        <v/>
      </c>
      <c r="AG537" s="9" t="str">
        <f t="shared" si="52"/>
        <v/>
      </c>
      <c r="AH537" s="9" t="str">
        <f t="shared" si="53"/>
        <v/>
      </c>
    </row>
    <row r="538" spans="1:34" x14ac:dyDescent="0.25">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9" t="str">
        <f t="shared" si="48"/>
        <v/>
      </c>
      <c r="AD538" s="9" t="str">
        <f t="shared" si="49"/>
        <v/>
      </c>
      <c r="AE538" s="9" t="str">
        <f t="shared" si="50"/>
        <v/>
      </c>
      <c r="AF538" s="9" t="str">
        <f t="shared" si="51"/>
        <v/>
      </c>
      <c r="AG538" s="9" t="str">
        <f t="shared" si="52"/>
        <v/>
      </c>
      <c r="AH538" s="9" t="str">
        <f t="shared" si="53"/>
        <v/>
      </c>
    </row>
    <row r="539" spans="1:34" x14ac:dyDescent="0.25">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9" t="str">
        <f t="shared" si="48"/>
        <v/>
      </c>
      <c r="AD539" s="9" t="str">
        <f t="shared" si="49"/>
        <v/>
      </c>
      <c r="AE539" s="9" t="str">
        <f t="shared" si="50"/>
        <v/>
      </c>
      <c r="AF539" s="9" t="str">
        <f t="shared" si="51"/>
        <v/>
      </c>
      <c r="AG539" s="9" t="str">
        <f t="shared" si="52"/>
        <v/>
      </c>
      <c r="AH539" s="9" t="str">
        <f t="shared" si="53"/>
        <v/>
      </c>
    </row>
    <row r="540" spans="1:34" x14ac:dyDescent="0.25">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9" t="str">
        <f t="shared" si="48"/>
        <v/>
      </c>
      <c r="AD540" s="9" t="str">
        <f t="shared" si="49"/>
        <v/>
      </c>
      <c r="AE540" s="9" t="str">
        <f t="shared" si="50"/>
        <v/>
      </c>
      <c r="AF540" s="9" t="str">
        <f t="shared" si="51"/>
        <v/>
      </c>
      <c r="AG540" s="9" t="str">
        <f t="shared" si="52"/>
        <v/>
      </c>
      <c r="AH540" s="9" t="str">
        <f t="shared" si="53"/>
        <v/>
      </c>
    </row>
    <row r="541" spans="1:34" x14ac:dyDescent="0.25">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9" t="str">
        <f t="shared" si="48"/>
        <v/>
      </c>
      <c r="AD541" s="9" t="str">
        <f t="shared" si="49"/>
        <v/>
      </c>
      <c r="AE541" s="9" t="str">
        <f t="shared" si="50"/>
        <v/>
      </c>
      <c r="AF541" s="9" t="str">
        <f t="shared" si="51"/>
        <v/>
      </c>
      <c r="AG541" s="9" t="str">
        <f t="shared" si="52"/>
        <v/>
      </c>
      <c r="AH541" s="9" t="str">
        <f t="shared" si="53"/>
        <v/>
      </c>
    </row>
    <row r="542" spans="1:34" x14ac:dyDescent="0.25">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9" t="str">
        <f t="shared" si="48"/>
        <v/>
      </c>
      <c r="AD542" s="9" t="str">
        <f t="shared" si="49"/>
        <v/>
      </c>
      <c r="AE542" s="9" t="str">
        <f t="shared" si="50"/>
        <v/>
      </c>
      <c r="AF542" s="9" t="str">
        <f t="shared" si="51"/>
        <v/>
      </c>
      <c r="AG542" s="9" t="str">
        <f t="shared" si="52"/>
        <v/>
      </c>
      <c r="AH542" s="9" t="str">
        <f t="shared" si="53"/>
        <v/>
      </c>
    </row>
    <row r="543" spans="1:34" x14ac:dyDescent="0.25">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9" t="str">
        <f t="shared" si="48"/>
        <v/>
      </c>
      <c r="AD543" s="9" t="str">
        <f t="shared" si="49"/>
        <v/>
      </c>
      <c r="AE543" s="9" t="str">
        <f t="shared" si="50"/>
        <v/>
      </c>
      <c r="AF543" s="9" t="str">
        <f t="shared" si="51"/>
        <v/>
      </c>
      <c r="AG543" s="9" t="str">
        <f t="shared" si="52"/>
        <v/>
      </c>
      <c r="AH543" s="9" t="str">
        <f t="shared" si="53"/>
        <v/>
      </c>
    </row>
    <row r="544" spans="1:34" x14ac:dyDescent="0.25">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9" t="str">
        <f t="shared" si="48"/>
        <v/>
      </c>
      <c r="AD544" s="9" t="str">
        <f t="shared" si="49"/>
        <v/>
      </c>
      <c r="AE544" s="9" t="str">
        <f t="shared" si="50"/>
        <v/>
      </c>
      <c r="AF544" s="9" t="str">
        <f t="shared" si="51"/>
        <v/>
      </c>
      <c r="AG544" s="9" t="str">
        <f t="shared" si="52"/>
        <v/>
      </c>
      <c r="AH544" s="9" t="str">
        <f t="shared" si="53"/>
        <v/>
      </c>
    </row>
    <row r="545" spans="1:34" x14ac:dyDescent="0.25">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9" t="str">
        <f t="shared" si="48"/>
        <v/>
      </c>
      <c r="AD545" s="9" t="str">
        <f t="shared" si="49"/>
        <v/>
      </c>
      <c r="AE545" s="9" t="str">
        <f t="shared" si="50"/>
        <v/>
      </c>
      <c r="AF545" s="9" t="str">
        <f t="shared" si="51"/>
        <v/>
      </c>
      <c r="AG545" s="9" t="str">
        <f t="shared" si="52"/>
        <v/>
      </c>
      <c r="AH545" s="9" t="str">
        <f t="shared" si="53"/>
        <v/>
      </c>
    </row>
    <row r="546" spans="1:34" x14ac:dyDescent="0.25">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9" t="str">
        <f t="shared" si="48"/>
        <v/>
      </c>
      <c r="AD546" s="9" t="str">
        <f t="shared" si="49"/>
        <v/>
      </c>
      <c r="AE546" s="9" t="str">
        <f t="shared" si="50"/>
        <v/>
      </c>
      <c r="AF546" s="9" t="str">
        <f t="shared" si="51"/>
        <v/>
      </c>
      <c r="AG546" s="9" t="str">
        <f t="shared" si="52"/>
        <v/>
      </c>
      <c r="AH546" s="9" t="str">
        <f t="shared" si="53"/>
        <v/>
      </c>
    </row>
    <row r="547" spans="1:34" x14ac:dyDescent="0.25">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9" t="str">
        <f t="shared" si="48"/>
        <v/>
      </c>
      <c r="AD547" s="9" t="str">
        <f t="shared" si="49"/>
        <v/>
      </c>
      <c r="AE547" s="9" t="str">
        <f t="shared" si="50"/>
        <v/>
      </c>
      <c r="AF547" s="9" t="str">
        <f t="shared" si="51"/>
        <v/>
      </c>
      <c r="AG547" s="9" t="str">
        <f t="shared" si="52"/>
        <v/>
      </c>
      <c r="AH547" s="9" t="str">
        <f t="shared" si="53"/>
        <v/>
      </c>
    </row>
    <row r="548" spans="1:34" x14ac:dyDescent="0.25">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9" t="str">
        <f t="shared" si="48"/>
        <v/>
      </c>
      <c r="AD548" s="9" t="str">
        <f t="shared" si="49"/>
        <v/>
      </c>
      <c r="AE548" s="9" t="str">
        <f t="shared" si="50"/>
        <v/>
      </c>
      <c r="AF548" s="9" t="str">
        <f t="shared" si="51"/>
        <v/>
      </c>
      <c r="AG548" s="9" t="str">
        <f t="shared" si="52"/>
        <v/>
      </c>
      <c r="AH548" s="9" t="str">
        <f t="shared" si="53"/>
        <v/>
      </c>
    </row>
    <row r="549" spans="1:34" x14ac:dyDescent="0.25">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9" t="str">
        <f t="shared" si="48"/>
        <v/>
      </c>
      <c r="AD549" s="9" t="str">
        <f t="shared" si="49"/>
        <v/>
      </c>
      <c r="AE549" s="9" t="str">
        <f t="shared" si="50"/>
        <v/>
      </c>
      <c r="AF549" s="9" t="str">
        <f t="shared" si="51"/>
        <v/>
      </c>
      <c r="AG549" s="9" t="str">
        <f t="shared" si="52"/>
        <v/>
      </c>
      <c r="AH549" s="9" t="str">
        <f t="shared" si="53"/>
        <v/>
      </c>
    </row>
    <row r="550" spans="1:34" x14ac:dyDescent="0.25">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9" t="str">
        <f t="shared" si="48"/>
        <v/>
      </c>
      <c r="AD550" s="9" t="str">
        <f t="shared" si="49"/>
        <v/>
      </c>
      <c r="AE550" s="9" t="str">
        <f t="shared" si="50"/>
        <v/>
      </c>
      <c r="AF550" s="9" t="str">
        <f t="shared" si="51"/>
        <v/>
      </c>
      <c r="AG550" s="9" t="str">
        <f t="shared" si="52"/>
        <v/>
      </c>
      <c r="AH550" s="9" t="str">
        <f t="shared" si="53"/>
        <v/>
      </c>
    </row>
    <row r="551" spans="1:34" x14ac:dyDescent="0.25">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9" t="str">
        <f t="shared" si="48"/>
        <v/>
      </c>
      <c r="AD551" s="9" t="str">
        <f t="shared" si="49"/>
        <v/>
      </c>
      <c r="AE551" s="9" t="str">
        <f t="shared" si="50"/>
        <v/>
      </c>
      <c r="AF551" s="9" t="str">
        <f t="shared" si="51"/>
        <v/>
      </c>
      <c r="AG551" s="9" t="str">
        <f t="shared" si="52"/>
        <v/>
      </c>
      <c r="AH551" s="9" t="str">
        <f t="shared" si="53"/>
        <v/>
      </c>
    </row>
    <row r="552" spans="1:34" x14ac:dyDescent="0.25">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9" t="str">
        <f t="shared" si="48"/>
        <v/>
      </c>
      <c r="AD552" s="9" t="str">
        <f t="shared" si="49"/>
        <v/>
      </c>
      <c r="AE552" s="9" t="str">
        <f t="shared" si="50"/>
        <v/>
      </c>
      <c r="AF552" s="9" t="str">
        <f t="shared" si="51"/>
        <v/>
      </c>
      <c r="AG552" s="9" t="str">
        <f t="shared" si="52"/>
        <v/>
      </c>
      <c r="AH552" s="9" t="str">
        <f t="shared" si="53"/>
        <v/>
      </c>
    </row>
    <row r="553" spans="1:34" x14ac:dyDescent="0.25">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9" t="str">
        <f t="shared" si="48"/>
        <v/>
      </c>
      <c r="AD553" s="9" t="str">
        <f t="shared" si="49"/>
        <v/>
      </c>
      <c r="AE553" s="9" t="str">
        <f t="shared" si="50"/>
        <v/>
      </c>
      <c r="AF553" s="9" t="str">
        <f t="shared" si="51"/>
        <v/>
      </c>
      <c r="AG553" s="9" t="str">
        <f t="shared" si="52"/>
        <v/>
      </c>
      <c r="AH553" s="9" t="str">
        <f t="shared" si="53"/>
        <v/>
      </c>
    </row>
    <row r="554" spans="1:34" x14ac:dyDescent="0.25">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9" t="str">
        <f t="shared" si="48"/>
        <v/>
      </c>
      <c r="AD554" s="9" t="str">
        <f t="shared" si="49"/>
        <v/>
      </c>
      <c r="AE554" s="9" t="str">
        <f t="shared" si="50"/>
        <v/>
      </c>
      <c r="AF554" s="9" t="str">
        <f t="shared" si="51"/>
        <v/>
      </c>
      <c r="AG554" s="9" t="str">
        <f t="shared" si="52"/>
        <v/>
      </c>
      <c r="AH554" s="9" t="str">
        <f t="shared" si="53"/>
        <v/>
      </c>
    </row>
    <row r="555" spans="1:34" x14ac:dyDescent="0.25">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9" t="str">
        <f t="shared" si="48"/>
        <v/>
      </c>
      <c r="AD555" s="9" t="str">
        <f t="shared" si="49"/>
        <v/>
      </c>
      <c r="AE555" s="9" t="str">
        <f t="shared" si="50"/>
        <v/>
      </c>
      <c r="AF555" s="9" t="str">
        <f t="shared" si="51"/>
        <v/>
      </c>
      <c r="AG555" s="9" t="str">
        <f t="shared" si="52"/>
        <v/>
      </c>
      <c r="AH555" s="9" t="str">
        <f t="shared" si="53"/>
        <v/>
      </c>
    </row>
    <row r="556" spans="1:34" x14ac:dyDescent="0.25">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9" t="str">
        <f t="shared" si="48"/>
        <v/>
      </c>
      <c r="AD556" s="9" t="str">
        <f t="shared" si="49"/>
        <v/>
      </c>
      <c r="AE556" s="9" t="str">
        <f t="shared" si="50"/>
        <v/>
      </c>
      <c r="AF556" s="9" t="str">
        <f t="shared" si="51"/>
        <v/>
      </c>
      <c r="AG556" s="9" t="str">
        <f t="shared" si="52"/>
        <v/>
      </c>
      <c r="AH556" s="9" t="str">
        <f t="shared" si="53"/>
        <v/>
      </c>
    </row>
    <row r="557" spans="1:34" x14ac:dyDescent="0.25">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9" t="str">
        <f t="shared" si="48"/>
        <v/>
      </c>
      <c r="AD557" s="9" t="str">
        <f t="shared" si="49"/>
        <v/>
      </c>
      <c r="AE557" s="9" t="str">
        <f t="shared" si="50"/>
        <v/>
      </c>
      <c r="AF557" s="9" t="str">
        <f t="shared" si="51"/>
        <v/>
      </c>
      <c r="AG557" s="9" t="str">
        <f t="shared" si="52"/>
        <v/>
      </c>
      <c r="AH557" s="9" t="str">
        <f t="shared" si="53"/>
        <v/>
      </c>
    </row>
    <row r="558" spans="1:34" x14ac:dyDescent="0.25">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9" t="str">
        <f t="shared" si="48"/>
        <v/>
      </c>
      <c r="AD558" s="9" t="str">
        <f t="shared" si="49"/>
        <v/>
      </c>
      <c r="AE558" s="9" t="str">
        <f t="shared" si="50"/>
        <v/>
      </c>
      <c r="AF558" s="9" t="str">
        <f t="shared" si="51"/>
        <v/>
      </c>
      <c r="AG558" s="9" t="str">
        <f t="shared" si="52"/>
        <v/>
      </c>
      <c r="AH558" s="9" t="str">
        <f t="shared" si="53"/>
        <v/>
      </c>
    </row>
    <row r="559" spans="1:34" x14ac:dyDescent="0.25">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9" t="str">
        <f t="shared" si="48"/>
        <v/>
      </c>
      <c r="AD559" s="9" t="str">
        <f t="shared" si="49"/>
        <v/>
      </c>
      <c r="AE559" s="9" t="str">
        <f t="shared" si="50"/>
        <v/>
      </c>
      <c r="AF559" s="9" t="str">
        <f t="shared" si="51"/>
        <v/>
      </c>
      <c r="AG559" s="9" t="str">
        <f t="shared" si="52"/>
        <v/>
      </c>
      <c r="AH559" s="9" t="str">
        <f t="shared" si="53"/>
        <v/>
      </c>
    </row>
    <row r="560" spans="1:34" x14ac:dyDescent="0.25">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9" t="str">
        <f t="shared" si="48"/>
        <v/>
      </c>
      <c r="AD560" s="9" t="str">
        <f t="shared" si="49"/>
        <v/>
      </c>
      <c r="AE560" s="9" t="str">
        <f t="shared" si="50"/>
        <v/>
      </c>
      <c r="AF560" s="9" t="str">
        <f t="shared" si="51"/>
        <v/>
      </c>
      <c r="AG560" s="9" t="str">
        <f t="shared" si="52"/>
        <v/>
      </c>
      <c r="AH560" s="9" t="str">
        <f t="shared" si="53"/>
        <v/>
      </c>
    </row>
    <row r="561" spans="1:34" x14ac:dyDescent="0.25">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9" t="str">
        <f t="shared" si="48"/>
        <v/>
      </c>
      <c r="AD561" s="9" t="str">
        <f t="shared" si="49"/>
        <v/>
      </c>
      <c r="AE561" s="9" t="str">
        <f t="shared" si="50"/>
        <v/>
      </c>
      <c r="AF561" s="9" t="str">
        <f t="shared" si="51"/>
        <v/>
      </c>
      <c r="AG561" s="9" t="str">
        <f t="shared" si="52"/>
        <v/>
      </c>
      <c r="AH561" s="9" t="str">
        <f t="shared" si="53"/>
        <v/>
      </c>
    </row>
    <row r="562" spans="1:34" x14ac:dyDescent="0.25">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9" t="str">
        <f t="shared" si="48"/>
        <v/>
      </c>
      <c r="AD562" s="9" t="str">
        <f t="shared" si="49"/>
        <v/>
      </c>
      <c r="AE562" s="9" t="str">
        <f t="shared" si="50"/>
        <v/>
      </c>
      <c r="AF562" s="9" t="str">
        <f t="shared" si="51"/>
        <v/>
      </c>
      <c r="AG562" s="9" t="str">
        <f t="shared" si="52"/>
        <v/>
      </c>
      <c r="AH562" s="9" t="str">
        <f t="shared" si="53"/>
        <v/>
      </c>
    </row>
    <row r="563" spans="1:34" x14ac:dyDescent="0.25">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9" t="str">
        <f t="shared" si="48"/>
        <v/>
      </c>
      <c r="AD563" s="9" t="str">
        <f t="shared" si="49"/>
        <v/>
      </c>
      <c r="AE563" s="9" t="str">
        <f t="shared" si="50"/>
        <v/>
      </c>
      <c r="AF563" s="9" t="str">
        <f t="shared" si="51"/>
        <v/>
      </c>
      <c r="AG563" s="9" t="str">
        <f t="shared" si="52"/>
        <v/>
      </c>
      <c r="AH563" s="9" t="str">
        <f t="shared" si="53"/>
        <v/>
      </c>
    </row>
    <row r="564" spans="1:34" x14ac:dyDescent="0.25">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9" t="str">
        <f t="shared" si="48"/>
        <v/>
      </c>
      <c r="AD564" s="9" t="str">
        <f t="shared" si="49"/>
        <v/>
      </c>
      <c r="AE564" s="9" t="str">
        <f t="shared" si="50"/>
        <v/>
      </c>
      <c r="AF564" s="9" t="str">
        <f t="shared" si="51"/>
        <v/>
      </c>
      <c r="AG564" s="9" t="str">
        <f t="shared" si="52"/>
        <v/>
      </c>
      <c r="AH564" s="9" t="str">
        <f t="shared" si="53"/>
        <v/>
      </c>
    </row>
    <row r="565" spans="1:34" x14ac:dyDescent="0.25">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9" t="str">
        <f t="shared" si="48"/>
        <v/>
      </c>
      <c r="AD565" s="9" t="str">
        <f t="shared" si="49"/>
        <v/>
      </c>
      <c r="AE565" s="9" t="str">
        <f t="shared" si="50"/>
        <v/>
      </c>
      <c r="AF565" s="9" t="str">
        <f t="shared" si="51"/>
        <v/>
      </c>
      <c r="AG565" s="9" t="str">
        <f t="shared" si="52"/>
        <v/>
      </c>
      <c r="AH565" s="9" t="str">
        <f t="shared" si="53"/>
        <v/>
      </c>
    </row>
    <row r="566" spans="1:34" x14ac:dyDescent="0.25">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9" t="str">
        <f t="shared" si="48"/>
        <v/>
      </c>
      <c r="AD566" s="9" t="str">
        <f t="shared" si="49"/>
        <v/>
      </c>
      <c r="AE566" s="9" t="str">
        <f t="shared" si="50"/>
        <v/>
      </c>
      <c r="AF566" s="9" t="str">
        <f t="shared" si="51"/>
        <v/>
      </c>
      <c r="AG566" s="9" t="str">
        <f t="shared" si="52"/>
        <v/>
      </c>
      <c r="AH566" s="9" t="str">
        <f t="shared" si="53"/>
        <v/>
      </c>
    </row>
    <row r="567" spans="1:34" x14ac:dyDescent="0.25">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9" t="str">
        <f t="shared" si="48"/>
        <v/>
      </c>
      <c r="AD567" s="9" t="str">
        <f t="shared" si="49"/>
        <v/>
      </c>
      <c r="AE567" s="9" t="str">
        <f t="shared" si="50"/>
        <v/>
      </c>
      <c r="AF567" s="9" t="str">
        <f t="shared" si="51"/>
        <v/>
      </c>
      <c r="AG567" s="9" t="str">
        <f t="shared" si="52"/>
        <v/>
      </c>
      <c r="AH567" s="9" t="str">
        <f t="shared" si="53"/>
        <v/>
      </c>
    </row>
    <row r="568" spans="1:34" x14ac:dyDescent="0.25">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9" t="str">
        <f t="shared" si="48"/>
        <v/>
      </c>
      <c r="AD568" s="9" t="str">
        <f t="shared" si="49"/>
        <v/>
      </c>
      <c r="AE568" s="9" t="str">
        <f t="shared" si="50"/>
        <v/>
      </c>
      <c r="AF568" s="9" t="str">
        <f t="shared" si="51"/>
        <v/>
      </c>
      <c r="AG568" s="9" t="str">
        <f t="shared" si="52"/>
        <v/>
      </c>
      <c r="AH568" s="9" t="str">
        <f t="shared" si="53"/>
        <v/>
      </c>
    </row>
    <row r="569" spans="1:34" x14ac:dyDescent="0.25">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9" t="str">
        <f t="shared" si="48"/>
        <v/>
      </c>
      <c r="AD569" s="9" t="str">
        <f t="shared" si="49"/>
        <v/>
      </c>
      <c r="AE569" s="9" t="str">
        <f t="shared" si="50"/>
        <v/>
      </c>
      <c r="AF569" s="9" t="str">
        <f t="shared" si="51"/>
        <v/>
      </c>
      <c r="AG569" s="9" t="str">
        <f t="shared" si="52"/>
        <v/>
      </c>
      <c r="AH569" s="9" t="str">
        <f t="shared" si="53"/>
        <v/>
      </c>
    </row>
    <row r="570" spans="1:34" x14ac:dyDescent="0.25">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9" t="str">
        <f t="shared" si="48"/>
        <v/>
      </c>
      <c r="AD570" s="9" t="str">
        <f t="shared" si="49"/>
        <v/>
      </c>
      <c r="AE570" s="9" t="str">
        <f t="shared" si="50"/>
        <v/>
      </c>
      <c r="AF570" s="9" t="str">
        <f t="shared" si="51"/>
        <v/>
      </c>
      <c r="AG570" s="9" t="str">
        <f t="shared" si="52"/>
        <v/>
      </c>
      <c r="AH570" s="9" t="str">
        <f t="shared" si="53"/>
        <v/>
      </c>
    </row>
    <row r="571" spans="1:34" x14ac:dyDescent="0.25">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9" t="str">
        <f t="shared" si="48"/>
        <v/>
      </c>
      <c r="AD571" s="9" t="str">
        <f t="shared" si="49"/>
        <v/>
      </c>
      <c r="AE571" s="9" t="str">
        <f t="shared" si="50"/>
        <v/>
      </c>
      <c r="AF571" s="9" t="str">
        <f t="shared" si="51"/>
        <v/>
      </c>
      <c r="AG571" s="9" t="str">
        <f t="shared" si="52"/>
        <v/>
      </c>
      <c r="AH571" s="9" t="str">
        <f t="shared" si="53"/>
        <v/>
      </c>
    </row>
    <row r="572" spans="1:34" x14ac:dyDescent="0.25">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9" t="str">
        <f t="shared" si="48"/>
        <v/>
      </c>
      <c r="AD572" s="9" t="str">
        <f t="shared" si="49"/>
        <v/>
      </c>
      <c r="AE572" s="9" t="str">
        <f t="shared" si="50"/>
        <v/>
      </c>
      <c r="AF572" s="9" t="str">
        <f t="shared" si="51"/>
        <v/>
      </c>
      <c r="AG572" s="9" t="str">
        <f t="shared" si="52"/>
        <v/>
      </c>
      <c r="AH572" s="9" t="str">
        <f t="shared" si="53"/>
        <v/>
      </c>
    </row>
    <row r="573" spans="1:34" x14ac:dyDescent="0.25">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9" t="str">
        <f t="shared" si="48"/>
        <v/>
      </c>
      <c r="AD573" s="9" t="str">
        <f t="shared" si="49"/>
        <v/>
      </c>
      <c r="AE573" s="9" t="str">
        <f t="shared" si="50"/>
        <v/>
      </c>
      <c r="AF573" s="9" t="str">
        <f t="shared" si="51"/>
        <v/>
      </c>
      <c r="AG573" s="9" t="str">
        <f t="shared" si="52"/>
        <v/>
      </c>
      <c r="AH573" s="9" t="str">
        <f t="shared" si="53"/>
        <v/>
      </c>
    </row>
    <row r="574" spans="1:34" x14ac:dyDescent="0.25">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9" t="str">
        <f t="shared" si="48"/>
        <v/>
      </c>
      <c r="AD574" s="9" t="str">
        <f t="shared" si="49"/>
        <v/>
      </c>
      <c r="AE574" s="9" t="str">
        <f t="shared" si="50"/>
        <v/>
      </c>
      <c r="AF574" s="9" t="str">
        <f t="shared" si="51"/>
        <v/>
      </c>
      <c r="AG574" s="9" t="str">
        <f t="shared" si="52"/>
        <v/>
      </c>
      <c r="AH574" s="9" t="str">
        <f t="shared" si="53"/>
        <v/>
      </c>
    </row>
    <row r="575" spans="1:34" x14ac:dyDescent="0.25">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9" t="str">
        <f t="shared" si="48"/>
        <v/>
      </c>
      <c r="AD575" s="9" t="str">
        <f t="shared" si="49"/>
        <v/>
      </c>
      <c r="AE575" s="9" t="str">
        <f t="shared" si="50"/>
        <v/>
      </c>
      <c r="AF575" s="9" t="str">
        <f t="shared" si="51"/>
        <v/>
      </c>
      <c r="AG575" s="9" t="str">
        <f t="shared" si="52"/>
        <v/>
      </c>
      <c r="AH575" s="9" t="str">
        <f t="shared" si="53"/>
        <v/>
      </c>
    </row>
    <row r="576" spans="1:34" x14ac:dyDescent="0.25">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9" t="str">
        <f t="shared" si="48"/>
        <v/>
      </c>
      <c r="AD576" s="9" t="str">
        <f t="shared" si="49"/>
        <v/>
      </c>
      <c r="AE576" s="9" t="str">
        <f t="shared" si="50"/>
        <v/>
      </c>
      <c r="AF576" s="9" t="str">
        <f t="shared" si="51"/>
        <v/>
      </c>
      <c r="AG576" s="9" t="str">
        <f t="shared" si="52"/>
        <v/>
      </c>
      <c r="AH576" s="9" t="str">
        <f t="shared" si="53"/>
        <v/>
      </c>
    </row>
    <row r="577" spans="1:34" x14ac:dyDescent="0.25">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9" t="str">
        <f t="shared" si="48"/>
        <v/>
      </c>
      <c r="AD577" s="9" t="str">
        <f t="shared" si="49"/>
        <v/>
      </c>
      <c r="AE577" s="9" t="str">
        <f t="shared" si="50"/>
        <v/>
      </c>
      <c r="AF577" s="9" t="str">
        <f t="shared" si="51"/>
        <v/>
      </c>
      <c r="AG577" s="9" t="str">
        <f t="shared" si="52"/>
        <v/>
      </c>
      <c r="AH577" s="9" t="str">
        <f t="shared" si="53"/>
        <v/>
      </c>
    </row>
    <row r="578" spans="1:34" x14ac:dyDescent="0.25">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9" t="str">
        <f t="shared" si="48"/>
        <v/>
      </c>
      <c r="AD578" s="9" t="str">
        <f t="shared" si="49"/>
        <v/>
      </c>
      <c r="AE578" s="9" t="str">
        <f t="shared" si="50"/>
        <v/>
      </c>
      <c r="AF578" s="9" t="str">
        <f t="shared" si="51"/>
        <v/>
      </c>
      <c r="AG578" s="9" t="str">
        <f t="shared" si="52"/>
        <v/>
      </c>
      <c r="AH578" s="9" t="str">
        <f t="shared" si="53"/>
        <v/>
      </c>
    </row>
    <row r="579" spans="1:34" x14ac:dyDescent="0.25">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9" t="str">
        <f t="shared" si="48"/>
        <v/>
      </c>
      <c r="AD579" s="9" t="str">
        <f t="shared" si="49"/>
        <v/>
      </c>
      <c r="AE579" s="9" t="str">
        <f t="shared" si="50"/>
        <v/>
      </c>
      <c r="AF579" s="9" t="str">
        <f t="shared" si="51"/>
        <v/>
      </c>
      <c r="AG579" s="9" t="str">
        <f t="shared" si="52"/>
        <v/>
      </c>
      <c r="AH579" s="9" t="str">
        <f t="shared" si="53"/>
        <v/>
      </c>
    </row>
    <row r="580" spans="1:34" x14ac:dyDescent="0.25">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9" t="str">
        <f t="shared" si="48"/>
        <v/>
      </c>
      <c r="AD580" s="9" t="str">
        <f t="shared" si="49"/>
        <v/>
      </c>
      <c r="AE580" s="9" t="str">
        <f t="shared" si="50"/>
        <v/>
      </c>
      <c r="AF580" s="9" t="str">
        <f t="shared" si="51"/>
        <v/>
      </c>
      <c r="AG580" s="9" t="str">
        <f t="shared" si="52"/>
        <v/>
      </c>
      <c r="AH580" s="9" t="str">
        <f t="shared" si="53"/>
        <v/>
      </c>
    </row>
    <row r="581" spans="1:34" x14ac:dyDescent="0.25">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9" t="str">
        <f t="shared" ref="AC581:AC644" si="54">IF(COUNT(A581,L581,N581,P581,X581,Y581)&gt;0,AVERAGE(A581,L581,N581,P581,X581,Y581),"")</f>
        <v/>
      </c>
      <c r="AD581" s="9" t="str">
        <f t="shared" ref="AD581:AD644" si="55">IF(COUNT(B581,D581,M581,U581)&gt;0,AVERAGE(B581,D581,M581,U581),"")</f>
        <v/>
      </c>
      <c r="AE581" s="9" t="str">
        <f t="shared" ref="AE581:AE644" si="56">IF(COUNT(I581,T581,V581,W581)&gt;0,AVERAGE(I581,T581,V581,W581),"")</f>
        <v/>
      </c>
      <c r="AF581" s="9" t="str">
        <f t="shared" ref="AF581:AF644" si="57">IF(COUNT(H581,K581,Q581,S581)&gt;0,AVERAGE(H581,K581,Q581,S581),"")</f>
        <v/>
      </c>
      <c r="AG581" s="9" t="str">
        <f t="shared" ref="AG581:AG644" si="58">IF(COUNT(E581,F581,G581,R581)&gt;0,AVERAGE(E581,F581,G581,R581),"")</f>
        <v/>
      </c>
      <c r="AH581" s="9" t="str">
        <f t="shared" ref="AH581:AH644" si="59">IF(COUNT(C581,J581,O581,Z581)&gt;0,AVERAGE(C581,J581,O581,Z581),"")</f>
        <v/>
      </c>
    </row>
    <row r="582" spans="1:34" x14ac:dyDescent="0.25">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9" t="str">
        <f t="shared" si="54"/>
        <v/>
      </c>
      <c r="AD582" s="9" t="str">
        <f t="shared" si="55"/>
        <v/>
      </c>
      <c r="AE582" s="9" t="str">
        <f t="shared" si="56"/>
        <v/>
      </c>
      <c r="AF582" s="9" t="str">
        <f t="shared" si="57"/>
        <v/>
      </c>
      <c r="AG582" s="9" t="str">
        <f t="shared" si="58"/>
        <v/>
      </c>
      <c r="AH582" s="9" t="str">
        <f t="shared" si="59"/>
        <v/>
      </c>
    </row>
    <row r="583" spans="1:34" x14ac:dyDescent="0.25">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9" t="str">
        <f t="shared" si="54"/>
        <v/>
      </c>
      <c r="AD583" s="9" t="str">
        <f t="shared" si="55"/>
        <v/>
      </c>
      <c r="AE583" s="9" t="str">
        <f t="shared" si="56"/>
        <v/>
      </c>
      <c r="AF583" s="9" t="str">
        <f t="shared" si="57"/>
        <v/>
      </c>
      <c r="AG583" s="9" t="str">
        <f t="shared" si="58"/>
        <v/>
      </c>
      <c r="AH583" s="9" t="str">
        <f t="shared" si="59"/>
        <v/>
      </c>
    </row>
    <row r="584" spans="1:34" x14ac:dyDescent="0.25">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9" t="str">
        <f t="shared" si="54"/>
        <v/>
      </c>
      <c r="AD584" s="9" t="str">
        <f t="shared" si="55"/>
        <v/>
      </c>
      <c r="AE584" s="9" t="str">
        <f t="shared" si="56"/>
        <v/>
      </c>
      <c r="AF584" s="9" t="str">
        <f t="shared" si="57"/>
        <v/>
      </c>
      <c r="AG584" s="9" t="str">
        <f t="shared" si="58"/>
        <v/>
      </c>
      <c r="AH584" s="9" t="str">
        <f t="shared" si="59"/>
        <v/>
      </c>
    </row>
    <row r="585" spans="1:34" x14ac:dyDescent="0.25">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9" t="str">
        <f t="shared" si="54"/>
        <v/>
      </c>
      <c r="AD585" s="9" t="str">
        <f t="shared" si="55"/>
        <v/>
      </c>
      <c r="AE585" s="9" t="str">
        <f t="shared" si="56"/>
        <v/>
      </c>
      <c r="AF585" s="9" t="str">
        <f t="shared" si="57"/>
        <v/>
      </c>
      <c r="AG585" s="9" t="str">
        <f t="shared" si="58"/>
        <v/>
      </c>
      <c r="AH585" s="9" t="str">
        <f t="shared" si="59"/>
        <v/>
      </c>
    </row>
    <row r="586" spans="1:34" x14ac:dyDescent="0.25">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9" t="str">
        <f t="shared" si="54"/>
        <v/>
      </c>
      <c r="AD586" s="9" t="str">
        <f t="shared" si="55"/>
        <v/>
      </c>
      <c r="AE586" s="9" t="str">
        <f t="shared" si="56"/>
        <v/>
      </c>
      <c r="AF586" s="9" t="str">
        <f t="shared" si="57"/>
        <v/>
      </c>
      <c r="AG586" s="9" t="str">
        <f t="shared" si="58"/>
        <v/>
      </c>
      <c r="AH586" s="9" t="str">
        <f t="shared" si="59"/>
        <v/>
      </c>
    </row>
    <row r="587" spans="1:34" x14ac:dyDescent="0.25">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9" t="str">
        <f t="shared" si="54"/>
        <v/>
      </c>
      <c r="AD587" s="9" t="str">
        <f t="shared" si="55"/>
        <v/>
      </c>
      <c r="AE587" s="9" t="str">
        <f t="shared" si="56"/>
        <v/>
      </c>
      <c r="AF587" s="9" t="str">
        <f t="shared" si="57"/>
        <v/>
      </c>
      <c r="AG587" s="9" t="str">
        <f t="shared" si="58"/>
        <v/>
      </c>
      <c r="AH587" s="9" t="str">
        <f t="shared" si="59"/>
        <v/>
      </c>
    </row>
    <row r="588" spans="1:34" x14ac:dyDescent="0.25">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9" t="str">
        <f t="shared" si="54"/>
        <v/>
      </c>
      <c r="AD588" s="9" t="str">
        <f t="shared" si="55"/>
        <v/>
      </c>
      <c r="AE588" s="9" t="str">
        <f t="shared" si="56"/>
        <v/>
      </c>
      <c r="AF588" s="9" t="str">
        <f t="shared" si="57"/>
        <v/>
      </c>
      <c r="AG588" s="9" t="str">
        <f t="shared" si="58"/>
        <v/>
      </c>
      <c r="AH588" s="9" t="str">
        <f t="shared" si="59"/>
        <v/>
      </c>
    </row>
    <row r="589" spans="1:34" x14ac:dyDescent="0.25">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9" t="str">
        <f t="shared" si="54"/>
        <v/>
      </c>
      <c r="AD589" s="9" t="str">
        <f t="shared" si="55"/>
        <v/>
      </c>
      <c r="AE589" s="9" t="str">
        <f t="shared" si="56"/>
        <v/>
      </c>
      <c r="AF589" s="9" t="str">
        <f t="shared" si="57"/>
        <v/>
      </c>
      <c r="AG589" s="9" t="str">
        <f t="shared" si="58"/>
        <v/>
      </c>
      <c r="AH589" s="9" t="str">
        <f t="shared" si="59"/>
        <v/>
      </c>
    </row>
    <row r="590" spans="1:34" x14ac:dyDescent="0.25">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9" t="str">
        <f t="shared" si="54"/>
        <v/>
      </c>
      <c r="AD590" s="9" t="str">
        <f t="shared" si="55"/>
        <v/>
      </c>
      <c r="AE590" s="9" t="str">
        <f t="shared" si="56"/>
        <v/>
      </c>
      <c r="AF590" s="9" t="str">
        <f t="shared" si="57"/>
        <v/>
      </c>
      <c r="AG590" s="9" t="str">
        <f t="shared" si="58"/>
        <v/>
      </c>
      <c r="AH590" s="9" t="str">
        <f t="shared" si="59"/>
        <v/>
      </c>
    </row>
    <row r="591" spans="1:34" x14ac:dyDescent="0.25">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9" t="str">
        <f t="shared" si="54"/>
        <v/>
      </c>
      <c r="AD591" s="9" t="str">
        <f t="shared" si="55"/>
        <v/>
      </c>
      <c r="AE591" s="9" t="str">
        <f t="shared" si="56"/>
        <v/>
      </c>
      <c r="AF591" s="9" t="str">
        <f t="shared" si="57"/>
        <v/>
      </c>
      <c r="AG591" s="9" t="str">
        <f t="shared" si="58"/>
        <v/>
      </c>
      <c r="AH591" s="9" t="str">
        <f t="shared" si="59"/>
        <v/>
      </c>
    </row>
    <row r="592" spans="1:34" x14ac:dyDescent="0.25">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9" t="str">
        <f t="shared" si="54"/>
        <v/>
      </c>
      <c r="AD592" s="9" t="str">
        <f t="shared" si="55"/>
        <v/>
      </c>
      <c r="AE592" s="9" t="str">
        <f t="shared" si="56"/>
        <v/>
      </c>
      <c r="AF592" s="9" t="str">
        <f t="shared" si="57"/>
        <v/>
      </c>
      <c r="AG592" s="9" t="str">
        <f t="shared" si="58"/>
        <v/>
      </c>
      <c r="AH592" s="9" t="str">
        <f t="shared" si="59"/>
        <v/>
      </c>
    </row>
    <row r="593" spans="1:34" x14ac:dyDescent="0.25">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9" t="str">
        <f t="shared" si="54"/>
        <v/>
      </c>
      <c r="AD593" s="9" t="str">
        <f t="shared" si="55"/>
        <v/>
      </c>
      <c r="AE593" s="9" t="str">
        <f t="shared" si="56"/>
        <v/>
      </c>
      <c r="AF593" s="9" t="str">
        <f t="shared" si="57"/>
        <v/>
      </c>
      <c r="AG593" s="9" t="str">
        <f t="shared" si="58"/>
        <v/>
      </c>
      <c r="AH593" s="9" t="str">
        <f t="shared" si="59"/>
        <v/>
      </c>
    </row>
    <row r="594" spans="1:34" x14ac:dyDescent="0.25">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9" t="str">
        <f t="shared" si="54"/>
        <v/>
      </c>
      <c r="AD594" s="9" t="str">
        <f t="shared" si="55"/>
        <v/>
      </c>
      <c r="AE594" s="9" t="str">
        <f t="shared" si="56"/>
        <v/>
      </c>
      <c r="AF594" s="9" t="str">
        <f t="shared" si="57"/>
        <v/>
      </c>
      <c r="AG594" s="9" t="str">
        <f t="shared" si="58"/>
        <v/>
      </c>
      <c r="AH594" s="9" t="str">
        <f t="shared" si="59"/>
        <v/>
      </c>
    </row>
    <row r="595" spans="1:34" x14ac:dyDescent="0.25">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9" t="str">
        <f t="shared" si="54"/>
        <v/>
      </c>
      <c r="AD595" s="9" t="str">
        <f t="shared" si="55"/>
        <v/>
      </c>
      <c r="AE595" s="9" t="str">
        <f t="shared" si="56"/>
        <v/>
      </c>
      <c r="AF595" s="9" t="str">
        <f t="shared" si="57"/>
        <v/>
      </c>
      <c r="AG595" s="9" t="str">
        <f t="shared" si="58"/>
        <v/>
      </c>
      <c r="AH595" s="9" t="str">
        <f t="shared" si="59"/>
        <v/>
      </c>
    </row>
    <row r="596" spans="1:34" x14ac:dyDescent="0.25">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9" t="str">
        <f t="shared" si="54"/>
        <v/>
      </c>
      <c r="AD596" s="9" t="str">
        <f t="shared" si="55"/>
        <v/>
      </c>
      <c r="AE596" s="9" t="str">
        <f t="shared" si="56"/>
        <v/>
      </c>
      <c r="AF596" s="9" t="str">
        <f t="shared" si="57"/>
        <v/>
      </c>
      <c r="AG596" s="9" t="str">
        <f t="shared" si="58"/>
        <v/>
      </c>
      <c r="AH596" s="9" t="str">
        <f t="shared" si="59"/>
        <v/>
      </c>
    </row>
    <row r="597" spans="1:34" x14ac:dyDescent="0.25">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9" t="str">
        <f t="shared" si="54"/>
        <v/>
      </c>
      <c r="AD597" s="9" t="str">
        <f t="shared" si="55"/>
        <v/>
      </c>
      <c r="AE597" s="9" t="str">
        <f t="shared" si="56"/>
        <v/>
      </c>
      <c r="AF597" s="9" t="str">
        <f t="shared" si="57"/>
        <v/>
      </c>
      <c r="AG597" s="9" t="str">
        <f t="shared" si="58"/>
        <v/>
      </c>
      <c r="AH597" s="9" t="str">
        <f t="shared" si="59"/>
        <v/>
      </c>
    </row>
    <row r="598" spans="1:34" x14ac:dyDescent="0.25">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9" t="str">
        <f t="shared" si="54"/>
        <v/>
      </c>
      <c r="AD598" s="9" t="str">
        <f t="shared" si="55"/>
        <v/>
      </c>
      <c r="AE598" s="9" t="str">
        <f t="shared" si="56"/>
        <v/>
      </c>
      <c r="AF598" s="9" t="str">
        <f t="shared" si="57"/>
        <v/>
      </c>
      <c r="AG598" s="9" t="str">
        <f t="shared" si="58"/>
        <v/>
      </c>
      <c r="AH598" s="9" t="str">
        <f t="shared" si="59"/>
        <v/>
      </c>
    </row>
    <row r="599" spans="1:34" x14ac:dyDescent="0.25">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9" t="str">
        <f t="shared" si="54"/>
        <v/>
      </c>
      <c r="AD599" s="9" t="str">
        <f t="shared" si="55"/>
        <v/>
      </c>
      <c r="AE599" s="9" t="str">
        <f t="shared" si="56"/>
        <v/>
      </c>
      <c r="AF599" s="9" t="str">
        <f t="shared" si="57"/>
        <v/>
      </c>
      <c r="AG599" s="9" t="str">
        <f t="shared" si="58"/>
        <v/>
      </c>
      <c r="AH599" s="9" t="str">
        <f t="shared" si="59"/>
        <v/>
      </c>
    </row>
    <row r="600" spans="1:34" x14ac:dyDescent="0.25">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9" t="str">
        <f t="shared" si="54"/>
        <v/>
      </c>
      <c r="AD600" s="9" t="str">
        <f t="shared" si="55"/>
        <v/>
      </c>
      <c r="AE600" s="9" t="str">
        <f t="shared" si="56"/>
        <v/>
      </c>
      <c r="AF600" s="9" t="str">
        <f t="shared" si="57"/>
        <v/>
      </c>
      <c r="AG600" s="9" t="str">
        <f t="shared" si="58"/>
        <v/>
      </c>
      <c r="AH600" s="9" t="str">
        <f t="shared" si="59"/>
        <v/>
      </c>
    </row>
    <row r="601" spans="1:34" x14ac:dyDescent="0.25">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9" t="str">
        <f t="shared" si="54"/>
        <v/>
      </c>
      <c r="AD601" s="9" t="str">
        <f t="shared" si="55"/>
        <v/>
      </c>
      <c r="AE601" s="9" t="str">
        <f t="shared" si="56"/>
        <v/>
      </c>
      <c r="AF601" s="9" t="str">
        <f t="shared" si="57"/>
        <v/>
      </c>
      <c r="AG601" s="9" t="str">
        <f t="shared" si="58"/>
        <v/>
      </c>
      <c r="AH601" s="9" t="str">
        <f t="shared" si="59"/>
        <v/>
      </c>
    </row>
    <row r="602" spans="1:34" x14ac:dyDescent="0.25">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9" t="str">
        <f t="shared" si="54"/>
        <v/>
      </c>
      <c r="AD602" s="9" t="str">
        <f t="shared" si="55"/>
        <v/>
      </c>
      <c r="AE602" s="9" t="str">
        <f t="shared" si="56"/>
        <v/>
      </c>
      <c r="AF602" s="9" t="str">
        <f t="shared" si="57"/>
        <v/>
      </c>
      <c r="AG602" s="9" t="str">
        <f t="shared" si="58"/>
        <v/>
      </c>
      <c r="AH602" s="9" t="str">
        <f t="shared" si="59"/>
        <v/>
      </c>
    </row>
    <row r="603" spans="1:34" x14ac:dyDescent="0.25">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9" t="str">
        <f t="shared" si="54"/>
        <v/>
      </c>
      <c r="AD603" s="9" t="str">
        <f t="shared" si="55"/>
        <v/>
      </c>
      <c r="AE603" s="9" t="str">
        <f t="shared" si="56"/>
        <v/>
      </c>
      <c r="AF603" s="9" t="str">
        <f t="shared" si="57"/>
        <v/>
      </c>
      <c r="AG603" s="9" t="str">
        <f t="shared" si="58"/>
        <v/>
      </c>
      <c r="AH603" s="9" t="str">
        <f t="shared" si="59"/>
        <v/>
      </c>
    </row>
    <row r="604" spans="1:34" x14ac:dyDescent="0.25">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9" t="str">
        <f t="shared" si="54"/>
        <v/>
      </c>
      <c r="AD604" s="9" t="str">
        <f t="shared" si="55"/>
        <v/>
      </c>
      <c r="AE604" s="9" t="str">
        <f t="shared" si="56"/>
        <v/>
      </c>
      <c r="AF604" s="9" t="str">
        <f t="shared" si="57"/>
        <v/>
      </c>
      <c r="AG604" s="9" t="str">
        <f t="shared" si="58"/>
        <v/>
      </c>
      <c r="AH604" s="9" t="str">
        <f t="shared" si="59"/>
        <v/>
      </c>
    </row>
    <row r="605" spans="1:34" x14ac:dyDescent="0.25">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9" t="str">
        <f t="shared" si="54"/>
        <v/>
      </c>
      <c r="AD605" s="9" t="str">
        <f t="shared" si="55"/>
        <v/>
      </c>
      <c r="AE605" s="9" t="str">
        <f t="shared" si="56"/>
        <v/>
      </c>
      <c r="AF605" s="9" t="str">
        <f t="shared" si="57"/>
        <v/>
      </c>
      <c r="AG605" s="9" t="str">
        <f t="shared" si="58"/>
        <v/>
      </c>
      <c r="AH605" s="9" t="str">
        <f t="shared" si="59"/>
        <v/>
      </c>
    </row>
    <row r="606" spans="1:34" x14ac:dyDescent="0.25">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9" t="str">
        <f t="shared" si="54"/>
        <v/>
      </c>
      <c r="AD606" s="9" t="str">
        <f t="shared" si="55"/>
        <v/>
      </c>
      <c r="AE606" s="9" t="str">
        <f t="shared" si="56"/>
        <v/>
      </c>
      <c r="AF606" s="9" t="str">
        <f t="shared" si="57"/>
        <v/>
      </c>
      <c r="AG606" s="9" t="str">
        <f t="shared" si="58"/>
        <v/>
      </c>
      <c r="AH606" s="9" t="str">
        <f t="shared" si="59"/>
        <v/>
      </c>
    </row>
    <row r="607" spans="1:34" x14ac:dyDescent="0.25">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9" t="str">
        <f t="shared" si="54"/>
        <v/>
      </c>
      <c r="AD607" s="9" t="str">
        <f t="shared" si="55"/>
        <v/>
      </c>
      <c r="AE607" s="9" t="str">
        <f t="shared" si="56"/>
        <v/>
      </c>
      <c r="AF607" s="9" t="str">
        <f t="shared" si="57"/>
        <v/>
      </c>
      <c r="AG607" s="9" t="str">
        <f t="shared" si="58"/>
        <v/>
      </c>
      <c r="AH607" s="9" t="str">
        <f t="shared" si="59"/>
        <v/>
      </c>
    </row>
    <row r="608" spans="1:34" x14ac:dyDescent="0.25">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9" t="str">
        <f t="shared" si="54"/>
        <v/>
      </c>
      <c r="AD608" s="9" t="str">
        <f t="shared" si="55"/>
        <v/>
      </c>
      <c r="AE608" s="9" t="str">
        <f t="shared" si="56"/>
        <v/>
      </c>
      <c r="AF608" s="9" t="str">
        <f t="shared" si="57"/>
        <v/>
      </c>
      <c r="AG608" s="9" t="str">
        <f t="shared" si="58"/>
        <v/>
      </c>
      <c r="AH608" s="9" t="str">
        <f t="shared" si="59"/>
        <v/>
      </c>
    </row>
    <row r="609" spans="1:34" x14ac:dyDescent="0.25">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9" t="str">
        <f t="shared" si="54"/>
        <v/>
      </c>
      <c r="AD609" s="9" t="str">
        <f t="shared" si="55"/>
        <v/>
      </c>
      <c r="AE609" s="9" t="str">
        <f t="shared" si="56"/>
        <v/>
      </c>
      <c r="AF609" s="9" t="str">
        <f t="shared" si="57"/>
        <v/>
      </c>
      <c r="AG609" s="9" t="str">
        <f t="shared" si="58"/>
        <v/>
      </c>
      <c r="AH609" s="9" t="str">
        <f t="shared" si="59"/>
        <v/>
      </c>
    </row>
    <row r="610" spans="1:34" x14ac:dyDescent="0.25">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9" t="str">
        <f t="shared" si="54"/>
        <v/>
      </c>
      <c r="AD610" s="9" t="str">
        <f t="shared" si="55"/>
        <v/>
      </c>
      <c r="AE610" s="9" t="str">
        <f t="shared" si="56"/>
        <v/>
      </c>
      <c r="AF610" s="9" t="str">
        <f t="shared" si="57"/>
        <v/>
      </c>
      <c r="AG610" s="9" t="str">
        <f t="shared" si="58"/>
        <v/>
      </c>
      <c r="AH610" s="9" t="str">
        <f t="shared" si="59"/>
        <v/>
      </c>
    </row>
    <row r="611" spans="1:34" x14ac:dyDescent="0.25">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9" t="str">
        <f t="shared" si="54"/>
        <v/>
      </c>
      <c r="AD611" s="9" t="str">
        <f t="shared" si="55"/>
        <v/>
      </c>
      <c r="AE611" s="9" t="str">
        <f t="shared" si="56"/>
        <v/>
      </c>
      <c r="AF611" s="9" t="str">
        <f t="shared" si="57"/>
        <v/>
      </c>
      <c r="AG611" s="9" t="str">
        <f t="shared" si="58"/>
        <v/>
      </c>
      <c r="AH611" s="9" t="str">
        <f t="shared" si="59"/>
        <v/>
      </c>
    </row>
    <row r="612" spans="1:34" x14ac:dyDescent="0.25">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9" t="str">
        <f t="shared" si="54"/>
        <v/>
      </c>
      <c r="AD612" s="9" t="str">
        <f t="shared" si="55"/>
        <v/>
      </c>
      <c r="AE612" s="9" t="str">
        <f t="shared" si="56"/>
        <v/>
      </c>
      <c r="AF612" s="9" t="str">
        <f t="shared" si="57"/>
        <v/>
      </c>
      <c r="AG612" s="9" t="str">
        <f t="shared" si="58"/>
        <v/>
      </c>
      <c r="AH612" s="9" t="str">
        <f t="shared" si="59"/>
        <v/>
      </c>
    </row>
    <row r="613" spans="1:34" x14ac:dyDescent="0.25">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9" t="str">
        <f t="shared" si="54"/>
        <v/>
      </c>
      <c r="AD613" s="9" t="str">
        <f t="shared" si="55"/>
        <v/>
      </c>
      <c r="AE613" s="9" t="str">
        <f t="shared" si="56"/>
        <v/>
      </c>
      <c r="AF613" s="9" t="str">
        <f t="shared" si="57"/>
        <v/>
      </c>
      <c r="AG613" s="9" t="str">
        <f t="shared" si="58"/>
        <v/>
      </c>
      <c r="AH613" s="9" t="str">
        <f t="shared" si="59"/>
        <v/>
      </c>
    </row>
    <row r="614" spans="1:34" x14ac:dyDescent="0.25">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9" t="str">
        <f t="shared" si="54"/>
        <v/>
      </c>
      <c r="AD614" s="9" t="str">
        <f t="shared" si="55"/>
        <v/>
      </c>
      <c r="AE614" s="9" t="str">
        <f t="shared" si="56"/>
        <v/>
      </c>
      <c r="AF614" s="9" t="str">
        <f t="shared" si="57"/>
        <v/>
      </c>
      <c r="AG614" s="9" t="str">
        <f t="shared" si="58"/>
        <v/>
      </c>
      <c r="AH614" s="9" t="str">
        <f t="shared" si="59"/>
        <v/>
      </c>
    </row>
    <row r="615" spans="1:34" x14ac:dyDescent="0.25">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9" t="str">
        <f t="shared" si="54"/>
        <v/>
      </c>
      <c r="AD615" s="9" t="str">
        <f t="shared" si="55"/>
        <v/>
      </c>
      <c r="AE615" s="9" t="str">
        <f t="shared" si="56"/>
        <v/>
      </c>
      <c r="AF615" s="9" t="str">
        <f t="shared" si="57"/>
        <v/>
      </c>
      <c r="AG615" s="9" t="str">
        <f t="shared" si="58"/>
        <v/>
      </c>
      <c r="AH615" s="9" t="str">
        <f t="shared" si="59"/>
        <v/>
      </c>
    </row>
    <row r="616" spans="1:34" x14ac:dyDescent="0.25">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9" t="str">
        <f t="shared" si="54"/>
        <v/>
      </c>
      <c r="AD616" s="9" t="str">
        <f t="shared" si="55"/>
        <v/>
      </c>
      <c r="AE616" s="9" t="str">
        <f t="shared" si="56"/>
        <v/>
      </c>
      <c r="AF616" s="9" t="str">
        <f t="shared" si="57"/>
        <v/>
      </c>
      <c r="AG616" s="9" t="str">
        <f t="shared" si="58"/>
        <v/>
      </c>
      <c r="AH616" s="9" t="str">
        <f t="shared" si="59"/>
        <v/>
      </c>
    </row>
    <row r="617" spans="1:34" x14ac:dyDescent="0.25">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9" t="str">
        <f t="shared" si="54"/>
        <v/>
      </c>
      <c r="AD617" s="9" t="str">
        <f t="shared" si="55"/>
        <v/>
      </c>
      <c r="AE617" s="9" t="str">
        <f t="shared" si="56"/>
        <v/>
      </c>
      <c r="AF617" s="9" t="str">
        <f t="shared" si="57"/>
        <v/>
      </c>
      <c r="AG617" s="9" t="str">
        <f t="shared" si="58"/>
        <v/>
      </c>
      <c r="AH617" s="9" t="str">
        <f t="shared" si="59"/>
        <v/>
      </c>
    </row>
    <row r="618" spans="1:34" x14ac:dyDescent="0.25">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9" t="str">
        <f t="shared" si="54"/>
        <v/>
      </c>
      <c r="AD618" s="9" t="str">
        <f t="shared" si="55"/>
        <v/>
      </c>
      <c r="AE618" s="9" t="str">
        <f t="shared" si="56"/>
        <v/>
      </c>
      <c r="AF618" s="9" t="str">
        <f t="shared" si="57"/>
        <v/>
      </c>
      <c r="AG618" s="9" t="str">
        <f t="shared" si="58"/>
        <v/>
      </c>
      <c r="AH618" s="9" t="str">
        <f t="shared" si="59"/>
        <v/>
      </c>
    </row>
    <row r="619" spans="1:34" x14ac:dyDescent="0.25">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9" t="str">
        <f t="shared" si="54"/>
        <v/>
      </c>
      <c r="AD619" s="9" t="str">
        <f t="shared" si="55"/>
        <v/>
      </c>
      <c r="AE619" s="9" t="str">
        <f t="shared" si="56"/>
        <v/>
      </c>
      <c r="AF619" s="9" t="str">
        <f t="shared" si="57"/>
        <v/>
      </c>
      <c r="AG619" s="9" t="str">
        <f t="shared" si="58"/>
        <v/>
      </c>
      <c r="AH619" s="9" t="str">
        <f t="shared" si="59"/>
        <v/>
      </c>
    </row>
    <row r="620" spans="1:34" x14ac:dyDescent="0.25">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9" t="str">
        <f t="shared" si="54"/>
        <v/>
      </c>
      <c r="AD620" s="9" t="str">
        <f t="shared" si="55"/>
        <v/>
      </c>
      <c r="AE620" s="9" t="str">
        <f t="shared" si="56"/>
        <v/>
      </c>
      <c r="AF620" s="9" t="str">
        <f t="shared" si="57"/>
        <v/>
      </c>
      <c r="AG620" s="9" t="str">
        <f t="shared" si="58"/>
        <v/>
      </c>
      <c r="AH620" s="9" t="str">
        <f t="shared" si="59"/>
        <v/>
      </c>
    </row>
    <row r="621" spans="1:34" x14ac:dyDescent="0.25">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9" t="str">
        <f t="shared" si="54"/>
        <v/>
      </c>
      <c r="AD621" s="9" t="str">
        <f t="shared" si="55"/>
        <v/>
      </c>
      <c r="AE621" s="9" t="str">
        <f t="shared" si="56"/>
        <v/>
      </c>
      <c r="AF621" s="9" t="str">
        <f t="shared" si="57"/>
        <v/>
      </c>
      <c r="AG621" s="9" t="str">
        <f t="shared" si="58"/>
        <v/>
      </c>
      <c r="AH621" s="9" t="str">
        <f t="shared" si="59"/>
        <v/>
      </c>
    </row>
    <row r="622" spans="1:34" x14ac:dyDescent="0.25">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9" t="str">
        <f t="shared" si="54"/>
        <v/>
      </c>
      <c r="AD622" s="9" t="str">
        <f t="shared" si="55"/>
        <v/>
      </c>
      <c r="AE622" s="9" t="str">
        <f t="shared" si="56"/>
        <v/>
      </c>
      <c r="AF622" s="9" t="str">
        <f t="shared" si="57"/>
        <v/>
      </c>
      <c r="AG622" s="9" t="str">
        <f t="shared" si="58"/>
        <v/>
      </c>
      <c r="AH622" s="9" t="str">
        <f t="shared" si="59"/>
        <v/>
      </c>
    </row>
    <row r="623" spans="1:34" x14ac:dyDescent="0.25">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9" t="str">
        <f t="shared" si="54"/>
        <v/>
      </c>
      <c r="AD623" s="9" t="str">
        <f t="shared" si="55"/>
        <v/>
      </c>
      <c r="AE623" s="9" t="str">
        <f t="shared" si="56"/>
        <v/>
      </c>
      <c r="AF623" s="9" t="str">
        <f t="shared" si="57"/>
        <v/>
      </c>
      <c r="AG623" s="9" t="str">
        <f t="shared" si="58"/>
        <v/>
      </c>
      <c r="AH623" s="9" t="str">
        <f t="shared" si="59"/>
        <v/>
      </c>
    </row>
    <row r="624" spans="1:34" x14ac:dyDescent="0.25">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9" t="str">
        <f t="shared" si="54"/>
        <v/>
      </c>
      <c r="AD624" s="9" t="str">
        <f t="shared" si="55"/>
        <v/>
      </c>
      <c r="AE624" s="9" t="str">
        <f t="shared" si="56"/>
        <v/>
      </c>
      <c r="AF624" s="9" t="str">
        <f t="shared" si="57"/>
        <v/>
      </c>
      <c r="AG624" s="9" t="str">
        <f t="shared" si="58"/>
        <v/>
      </c>
      <c r="AH624" s="9" t="str">
        <f t="shared" si="59"/>
        <v/>
      </c>
    </row>
    <row r="625" spans="1:34" x14ac:dyDescent="0.25">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9" t="str">
        <f t="shared" si="54"/>
        <v/>
      </c>
      <c r="AD625" s="9" t="str">
        <f t="shared" si="55"/>
        <v/>
      </c>
      <c r="AE625" s="9" t="str">
        <f t="shared" si="56"/>
        <v/>
      </c>
      <c r="AF625" s="9" t="str">
        <f t="shared" si="57"/>
        <v/>
      </c>
      <c r="AG625" s="9" t="str">
        <f t="shared" si="58"/>
        <v/>
      </c>
      <c r="AH625" s="9" t="str">
        <f t="shared" si="59"/>
        <v/>
      </c>
    </row>
    <row r="626" spans="1:34" x14ac:dyDescent="0.25">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9" t="str">
        <f t="shared" si="54"/>
        <v/>
      </c>
      <c r="AD626" s="9" t="str">
        <f t="shared" si="55"/>
        <v/>
      </c>
      <c r="AE626" s="9" t="str">
        <f t="shared" si="56"/>
        <v/>
      </c>
      <c r="AF626" s="9" t="str">
        <f t="shared" si="57"/>
        <v/>
      </c>
      <c r="AG626" s="9" t="str">
        <f t="shared" si="58"/>
        <v/>
      </c>
      <c r="AH626" s="9" t="str">
        <f t="shared" si="59"/>
        <v/>
      </c>
    </row>
    <row r="627" spans="1:34" x14ac:dyDescent="0.25">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9" t="str">
        <f t="shared" si="54"/>
        <v/>
      </c>
      <c r="AD627" s="9" t="str">
        <f t="shared" si="55"/>
        <v/>
      </c>
      <c r="AE627" s="9" t="str">
        <f t="shared" si="56"/>
        <v/>
      </c>
      <c r="AF627" s="9" t="str">
        <f t="shared" si="57"/>
        <v/>
      </c>
      <c r="AG627" s="9" t="str">
        <f t="shared" si="58"/>
        <v/>
      </c>
      <c r="AH627" s="9" t="str">
        <f t="shared" si="59"/>
        <v/>
      </c>
    </row>
    <row r="628" spans="1:34" x14ac:dyDescent="0.25">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9" t="str">
        <f t="shared" si="54"/>
        <v/>
      </c>
      <c r="AD628" s="9" t="str">
        <f t="shared" si="55"/>
        <v/>
      </c>
      <c r="AE628" s="9" t="str">
        <f t="shared" si="56"/>
        <v/>
      </c>
      <c r="AF628" s="9" t="str">
        <f t="shared" si="57"/>
        <v/>
      </c>
      <c r="AG628" s="9" t="str">
        <f t="shared" si="58"/>
        <v/>
      </c>
      <c r="AH628" s="9" t="str">
        <f t="shared" si="59"/>
        <v/>
      </c>
    </row>
    <row r="629" spans="1:34" x14ac:dyDescent="0.25">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9" t="str">
        <f t="shared" si="54"/>
        <v/>
      </c>
      <c r="AD629" s="9" t="str">
        <f t="shared" si="55"/>
        <v/>
      </c>
      <c r="AE629" s="9" t="str">
        <f t="shared" si="56"/>
        <v/>
      </c>
      <c r="AF629" s="9" t="str">
        <f t="shared" si="57"/>
        <v/>
      </c>
      <c r="AG629" s="9" t="str">
        <f t="shared" si="58"/>
        <v/>
      </c>
      <c r="AH629" s="9" t="str">
        <f t="shared" si="59"/>
        <v/>
      </c>
    </row>
    <row r="630" spans="1:34" x14ac:dyDescent="0.25">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9" t="str">
        <f t="shared" si="54"/>
        <v/>
      </c>
      <c r="AD630" s="9" t="str">
        <f t="shared" si="55"/>
        <v/>
      </c>
      <c r="AE630" s="9" t="str">
        <f t="shared" si="56"/>
        <v/>
      </c>
      <c r="AF630" s="9" t="str">
        <f t="shared" si="57"/>
        <v/>
      </c>
      <c r="AG630" s="9" t="str">
        <f t="shared" si="58"/>
        <v/>
      </c>
      <c r="AH630" s="9" t="str">
        <f t="shared" si="59"/>
        <v/>
      </c>
    </row>
    <row r="631" spans="1:34" x14ac:dyDescent="0.25">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9" t="str">
        <f t="shared" si="54"/>
        <v/>
      </c>
      <c r="AD631" s="9" t="str">
        <f t="shared" si="55"/>
        <v/>
      </c>
      <c r="AE631" s="9" t="str">
        <f t="shared" si="56"/>
        <v/>
      </c>
      <c r="AF631" s="9" t="str">
        <f t="shared" si="57"/>
        <v/>
      </c>
      <c r="AG631" s="9" t="str">
        <f t="shared" si="58"/>
        <v/>
      </c>
      <c r="AH631" s="9" t="str">
        <f t="shared" si="59"/>
        <v/>
      </c>
    </row>
    <row r="632" spans="1:34" x14ac:dyDescent="0.25">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9" t="str">
        <f t="shared" si="54"/>
        <v/>
      </c>
      <c r="AD632" s="9" t="str">
        <f t="shared" si="55"/>
        <v/>
      </c>
      <c r="AE632" s="9" t="str">
        <f t="shared" si="56"/>
        <v/>
      </c>
      <c r="AF632" s="9" t="str">
        <f t="shared" si="57"/>
        <v/>
      </c>
      <c r="AG632" s="9" t="str">
        <f t="shared" si="58"/>
        <v/>
      </c>
      <c r="AH632" s="9" t="str">
        <f t="shared" si="59"/>
        <v/>
      </c>
    </row>
    <row r="633" spans="1:34" x14ac:dyDescent="0.25">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9" t="str">
        <f t="shared" si="54"/>
        <v/>
      </c>
      <c r="AD633" s="9" t="str">
        <f t="shared" si="55"/>
        <v/>
      </c>
      <c r="AE633" s="9" t="str">
        <f t="shared" si="56"/>
        <v/>
      </c>
      <c r="AF633" s="9" t="str">
        <f t="shared" si="57"/>
        <v/>
      </c>
      <c r="AG633" s="9" t="str">
        <f t="shared" si="58"/>
        <v/>
      </c>
      <c r="AH633" s="9" t="str">
        <f t="shared" si="59"/>
        <v/>
      </c>
    </row>
    <row r="634" spans="1:34" x14ac:dyDescent="0.25">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9" t="str">
        <f t="shared" si="54"/>
        <v/>
      </c>
      <c r="AD634" s="9" t="str">
        <f t="shared" si="55"/>
        <v/>
      </c>
      <c r="AE634" s="9" t="str">
        <f t="shared" si="56"/>
        <v/>
      </c>
      <c r="AF634" s="9" t="str">
        <f t="shared" si="57"/>
        <v/>
      </c>
      <c r="AG634" s="9" t="str">
        <f t="shared" si="58"/>
        <v/>
      </c>
      <c r="AH634" s="9" t="str">
        <f t="shared" si="59"/>
        <v/>
      </c>
    </row>
    <row r="635" spans="1:34" x14ac:dyDescent="0.25">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9" t="str">
        <f t="shared" si="54"/>
        <v/>
      </c>
      <c r="AD635" s="9" t="str">
        <f t="shared" si="55"/>
        <v/>
      </c>
      <c r="AE635" s="9" t="str">
        <f t="shared" si="56"/>
        <v/>
      </c>
      <c r="AF635" s="9" t="str">
        <f t="shared" si="57"/>
        <v/>
      </c>
      <c r="AG635" s="9" t="str">
        <f t="shared" si="58"/>
        <v/>
      </c>
      <c r="AH635" s="9" t="str">
        <f t="shared" si="59"/>
        <v/>
      </c>
    </row>
    <row r="636" spans="1:34" x14ac:dyDescent="0.25">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9" t="str">
        <f t="shared" si="54"/>
        <v/>
      </c>
      <c r="AD636" s="9" t="str">
        <f t="shared" si="55"/>
        <v/>
      </c>
      <c r="AE636" s="9" t="str">
        <f t="shared" si="56"/>
        <v/>
      </c>
      <c r="AF636" s="9" t="str">
        <f t="shared" si="57"/>
        <v/>
      </c>
      <c r="AG636" s="9" t="str">
        <f t="shared" si="58"/>
        <v/>
      </c>
      <c r="AH636" s="9" t="str">
        <f t="shared" si="59"/>
        <v/>
      </c>
    </row>
    <row r="637" spans="1:34" x14ac:dyDescent="0.25">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9" t="str">
        <f t="shared" si="54"/>
        <v/>
      </c>
      <c r="AD637" s="9" t="str">
        <f t="shared" si="55"/>
        <v/>
      </c>
      <c r="AE637" s="9" t="str">
        <f t="shared" si="56"/>
        <v/>
      </c>
      <c r="AF637" s="9" t="str">
        <f t="shared" si="57"/>
        <v/>
      </c>
      <c r="AG637" s="9" t="str">
        <f t="shared" si="58"/>
        <v/>
      </c>
      <c r="AH637" s="9" t="str">
        <f t="shared" si="59"/>
        <v/>
      </c>
    </row>
    <row r="638" spans="1:34" x14ac:dyDescent="0.25">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9" t="str">
        <f t="shared" si="54"/>
        <v/>
      </c>
      <c r="AD638" s="9" t="str">
        <f t="shared" si="55"/>
        <v/>
      </c>
      <c r="AE638" s="9" t="str">
        <f t="shared" si="56"/>
        <v/>
      </c>
      <c r="AF638" s="9" t="str">
        <f t="shared" si="57"/>
        <v/>
      </c>
      <c r="AG638" s="9" t="str">
        <f t="shared" si="58"/>
        <v/>
      </c>
      <c r="AH638" s="9" t="str">
        <f t="shared" si="59"/>
        <v/>
      </c>
    </row>
    <row r="639" spans="1:34" x14ac:dyDescent="0.25">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9" t="str">
        <f t="shared" si="54"/>
        <v/>
      </c>
      <c r="AD639" s="9" t="str">
        <f t="shared" si="55"/>
        <v/>
      </c>
      <c r="AE639" s="9" t="str">
        <f t="shared" si="56"/>
        <v/>
      </c>
      <c r="AF639" s="9" t="str">
        <f t="shared" si="57"/>
        <v/>
      </c>
      <c r="AG639" s="9" t="str">
        <f t="shared" si="58"/>
        <v/>
      </c>
      <c r="AH639" s="9" t="str">
        <f t="shared" si="59"/>
        <v/>
      </c>
    </row>
    <row r="640" spans="1:34" x14ac:dyDescent="0.25">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9" t="str">
        <f t="shared" si="54"/>
        <v/>
      </c>
      <c r="AD640" s="9" t="str">
        <f t="shared" si="55"/>
        <v/>
      </c>
      <c r="AE640" s="9" t="str">
        <f t="shared" si="56"/>
        <v/>
      </c>
      <c r="AF640" s="9" t="str">
        <f t="shared" si="57"/>
        <v/>
      </c>
      <c r="AG640" s="9" t="str">
        <f t="shared" si="58"/>
        <v/>
      </c>
      <c r="AH640" s="9" t="str">
        <f t="shared" si="59"/>
        <v/>
      </c>
    </row>
    <row r="641" spans="1:34" x14ac:dyDescent="0.25">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9" t="str">
        <f t="shared" si="54"/>
        <v/>
      </c>
      <c r="AD641" s="9" t="str">
        <f t="shared" si="55"/>
        <v/>
      </c>
      <c r="AE641" s="9" t="str">
        <f t="shared" si="56"/>
        <v/>
      </c>
      <c r="AF641" s="9" t="str">
        <f t="shared" si="57"/>
        <v/>
      </c>
      <c r="AG641" s="9" t="str">
        <f t="shared" si="58"/>
        <v/>
      </c>
      <c r="AH641" s="9" t="str">
        <f t="shared" si="59"/>
        <v/>
      </c>
    </row>
    <row r="642" spans="1:34" x14ac:dyDescent="0.25">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9" t="str">
        <f t="shared" si="54"/>
        <v/>
      </c>
      <c r="AD642" s="9" t="str">
        <f t="shared" si="55"/>
        <v/>
      </c>
      <c r="AE642" s="9" t="str">
        <f t="shared" si="56"/>
        <v/>
      </c>
      <c r="AF642" s="9" t="str">
        <f t="shared" si="57"/>
        <v/>
      </c>
      <c r="AG642" s="9" t="str">
        <f t="shared" si="58"/>
        <v/>
      </c>
      <c r="AH642" s="9" t="str">
        <f t="shared" si="59"/>
        <v/>
      </c>
    </row>
    <row r="643" spans="1:34" x14ac:dyDescent="0.25">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9" t="str">
        <f t="shared" si="54"/>
        <v/>
      </c>
      <c r="AD643" s="9" t="str">
        <f t="shared" si="55"/>
        <v/>
      </c>
      <c r="AE643" s="9" t="str">
        <f t="shared" si="56"/>
        <v/>
      </c>
      <c r="AF643" s="9" t="str">
        <f t="shared" si="57"/>
        <v/>
      </c>
      <c r="AG643" s="9" t="str">
        <f t="shared" si="58"/>
        <v/>
      </c>
      <c r="AH643" s="9" t="str">
        <f t="shared" si="59"/>
        <v/>
      </c>
    </row>
    <row r="644" spans="1:34" x14ac:dyDescent="0.25">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9" t="str">
        <f t="shared" si="54"/>
        <v/>
      </c>
      <c r="AD644" s="9" t="str">
        <f t="shared" si="55"/>
        <v/>
      </c>
      <c r="AE644" s="9" t="str">
        <f t="shared" si="56"/>
        <v/>
      </c>
      <c r="AF644" s="9" t="str">
        <f t="shared" si="57"/>
        <v/>
      </c>
      <c r="AG644" s="9" t="str">
        <f t="shared" si="58"/>
        <v/>
      </c>
      <c r="AH644" s="9" t="str">
        <f t="shared" si="59"/>
        <v/>
      </c>
    </row>
    <row r="645" spans="1:34" x14ac:dyDescent="0.25">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9" t="str">
        <f t="shared" ref="AC645:AC708" si="60">IF(COUNT(A645,L645,N645,P645,X645,Y645)&gt;0,AVERAGE(A645,L645,N645,P645,X645,Y645),"")</f>
        <v/>
      </c>
      <c r="AD645" s="9" t="str">
        <f t="shared" ref="AD645:AD708" si="61">IF(COUNT(B645,D645,M645,U645)&gt;0,AVERAGE(B645,D645,M645,U645),"")</f>
        <v/>
      </c>
      <c r="AE645" s="9" t="str">
        <f t="shared" ref="AE645:AE708" si="62">IF(COUNT(I645,T645,V645,W645)&gt;0,AVERAGE(I645,T645,V645,W645),"")</f>
        <v/>
      </c>
      <c r="AF645" s="9" t="str">
        <f t="shared" ref="AF645:AF708" si="63">IF(COUNT(H645,K645,Q645,S645)&gt;0,AVERAGE(H645,K645,Q645,S645),"")</f>
        <v/>
      </c>
      <c r="AG645" s="9" t="str">
        <f t="shared" ref="AG645:AG708" si="64">IF(COUNT(E645,F645,G645,R645)&gt;0,AVERAGE(E645,F645,G645,R645),"")</f>
        <v/>
      </c>
      <c r="AH645" s="9" t="str">
        <f t="shared" ref="AH645:AH708" si="65">IF(COUNT(C645,J645,O645,Z645)&gt;0,AVERAGE(C645,J645,O645,Z645),"")</f>
        <v/>
      </c>
    </row>
    <row r="646" spans="1:34" x14ac:dyDescent="0.25">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9" t="str">
        <f t="shared" si="60"/>
        <v/>
      </c>
      <c r="AD646" s="9" t="str">
        <f t="shared" si="61"/>
        <v/>
      </c>
      <c r="AE646" s="9" t="str">
        <f t="shared" si="62"/>
        <v/>
      </c>
      <c r="AF646" s="9" t="str">
        <f t="shared" si="63"/>
        <v/>
      </c>
      <c r="AG646" s="9" t="str">
        <f t="shared" si="64"/>
        <v/>
      </c>
      <c r="AH646" s="9" t="str">
        <f t="shared" si="65"/>
        <v/>
      </c>
    </row>
    <row r="647" spans="1:34" x14ac:dyDescent="0.25">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9" t="str">
        <f t="shared" si="60"/>
        <v/>
      </c>
      <c r="AD647" s="9" t="str">
        <f t="shared" si="61"/>
        <v/>
      </c>
      <c r="AE647" s="9" t="str">
        <f t="shared" si="62"/>
        <v/>
      </c>
      <c r="AF647" s="9" t="str">
        <f t="shared" si="63"/>
        <v/>
      </c>
      <c r="AG647" s="9" t="str">
        <f t="shared" si="64"/>
        <v/>
      </c>
      <c r="AH647" s="9" t="str">
        <f t="shared" si="65"/>
        <v/>
      </c>
    </row>
    <row r="648" spans="1:34" x14ac:dyDescent="0.25">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9" t="str">
        <f t="shared" si="60"/>
        <v/>
      </c>
      <c r="AD648" s="9" t="str">
        <f t="shared" si="61"/>
        <v/>
      </c>
      <c r="AE648" s="9" t="str">
        <f t="shared" si="62"/>
        <v/>
      </c>
      <c r="AF648" s="9" t="str">
        <f t="shared" si="63"/>
        <v/>
      </c>
      <c r="AG648" s="9" t="str">
        <f t="shared" si="64"/>
        <v/>
      </c>
      <c r="AH648" s="9" t="str">
        <f t="shared" si="65"/>
        <v/>
      </c>
    </row>
    <row r="649" spans="1:34" x14ac:dyDescent="0.25">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9" t="str">
        <f t="shared" si="60"/>
        <v/>
      </c>
      <c r="AD649" s="9" t="str">
        <f t="shared" si="61"/>
        <v/>
      </c>
      <c r="AE649" s="9" t="str">
        <f t="shared" si="62"/>
        <v/>
      </c>
      <c r="AF649" s="9" t="str">
        <f t="shared" si="63"/>
        <v/>
      </c>
      <c r="AG649" s="9" t="str">
        <f t="shared" si="64"/>
        <v/>
      </c>
      <c r="AH649" s="9" t="str">
        <f t="shared" si="65"/>
        <v/>
      </c>
    </row>
    <row r="650" spans="1:34" x14ac:dyDescent="0.25">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9" t="str">
        <f t="shared" si="60"/>
        <v/>
      </c>
      <c r="AD650" s="9" t="str">
        <f t="shared" si="61"/>
        <v/>
      </c>
      <c r="AE650" s="9" t="str">
        <f t="shared" si="62"/>
        <v/>
      </c>
      <c r="AF650" s="9" t="str">
        <f t="shared" si="63"/>
        <v/>
      </c>
      <c r="AG650" s="9" t="str">
        <f t="shared" si="64"/>
        <v/>
      </c>
      <c r="AH650" s="9" t="str">
        <f t="shared" si="65"/>
        <v/>
      </c>
    </row>
    <row r="651" spans="1:34" x14ac:dyDescent="0.25">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9" t="str">
        <f t="shared" si="60"/>
        <v/>
      </c>
      <c r="AD651" s="9" t="str">
        <f t="shared" si="61"/>
        <v/>
      </c>
      <c r="AE651" s="9" t="str">
        <f t="shared" si="62"/>
        <v/>
      </c>
      <c r="AF651" s="9" t="str">
        <f t="shared" si="63"/>
        <v/>
      </c>
      <c r="AG651" s="9" t="str">
        <f t="shared" si="64"/>
        <v/>
      </c>
      <c r="AH651" s="9" t="str">
        <f t="shared" si="65"/>
        <v/>
      </c>
    </row>
    <row r="652" spans="1:34" x14ac:dyDescent="0.25">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9" t="str">
        <f t="shared" si="60"/>
        <v/>
      </c>
      <c r="AD652" s="9" t="str">
        <f t="shared" si="61"/>
        <v/>
      </c>
      <c r="AE652" s="9" t="str">
        <f t="shared" si="62"/>
        <v/>
      </c>
      <c r="AF652" s="9" t="str">
        <f t="shared" si="63"/>
        <v/>
      </c>
      <c r="AG652" s="9" t="str">
        <f t="shared" si="64"/>
        <v/>
      </c>
      <c r="AH652" s="9" t="str">
        <f t="shared" si="65"/>
        <v/>
      </c>
    </row>
    <row r="653" spans="1:34" x14ac:dyDescent="0.25">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9" t="str">
        <f t="shared" si="60"/>
        <v/>
      </c>
      <c r="AD653" s="9" t="str">
        <f t="shared" si="61"/>
        <v/>
      </c>
      <c r="AE653" s="9" t="str">
        <f t="shared" si="62"/>
        <v/>
      </c>
      <c r="AF653" s="9" t="str">
        <f t="shared" si="63"/>
        <v/>
      </c>
      <c r="AG653" s="9" t="str">
        <f t="shared" si="64"/>
        <v/>
      </c>
      <c r="AH653" s="9" t="str">
        <f t="shared" si="65"/>
        <v/>
      </c>
    </row>
    <row r="654" spans="1:34" x14ac:dyDescent="0.25">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9" t="str">
        <f t="shared" si="60"/>
        <v/>
      </c>
      <c r="AD654" s="9" t="str">
        <f t="shared" si="61"/>
        <v/>
      </c>
      <c r="AE654" s="9" t="str">
        <f t="shared" si="62"/>
        <v/>
      </c>
      <c r="AF654" s="9" t="str">
        <f t="shared" si="63"/>
        <v/>
      </c>
      <c r="AG654" s="9" t="str">
        <f t="shared" si="64"/>
        <v/>
      </c>
      <c r="AH654" s="9" t="str">
        <f t="shared" si="65"/>
        <v/>
      </c>
    </row>
    <row r="655" spans="1:34" x14ac:dyDescent="0.25">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9" t="str">
        <f t="shared" si="60"/>
        <v/>
      </c>
      <c r="AD655" s="9" t="str">
        <f t="shared" si="61"/>
        <v/>
      </c>
      <c r="AE655" s="9" t="str">
        <f t="shared" si="62"/>
        <v/>
      </c>
      <c r="AF655" s="9" t="str">
        <f t="shared" si="63"/>
        <v/>
      </c>
      <c r="AG655" s="9" t="str">
        <f t="shared" si="64"/>
        <v/>
      </c>
      <c r="AH655" s="9" t="str">
        <f t="shared" si="65"/>
        <v/>
      </c>
    </row>
    <row r="656" spans="1:34" x14ac:dyDescent="0.25">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9" t="str">
        <f t="shared" si="60"/>
        <v/>
      </c>
      <c r="AD656" s="9" t="str">
        <f t="shared" si="61"/>
        <v/>
      </c>
      <c r="AE656" s="9" t="str">
        <f t="shared" si="62"/>
        <v/>
      </c>
      <c r="AF656" s="9" t="str">
        <f t="shared" si="63"/>
        <v/>
      </c>
      <c r="AG656" s="9" t="str">
        <f t="shared" si="64"/>
        <v/>
      </c>
      <c r="AH656" s="9" t="str">
        <f t="shared" si="65"/>
        <v/>
      </c>
    </row>
    <row r="657" spans="1:34" x14ac:dyDescent="0.25">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9" t="str">
        <f t="shared" si="60"/>
        <v/>
      </c>
      <c r="AD657" s="9" t="str">
        <f t="shared" si="61"/>
        <v/>
      </c>
      <c r="AE657" s="9" t="str">
        <f t="shared" si="62"/>
        <v/>
      </c>
      <c r="AF657" s="9" t="str">
        <f t="shared" si="63"/>
        <v/>
      </c>
      <c r="AG657" s="9" t="str">
        <f t="shared" si="64"/>
        <v/>
      </c>
      <c r="AH657" s="9" t="str">
        <f t="shared" si="65"/>
        <v/>
      </c>
    </row>
    <row r="658" spans="1:34" x14ac:dyDescent="0.25">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9" t="str">
        <f t="shared" si="60"/>
        <v/>
      </c>
      <c r="AD658" s="9" t="str">
        <f t="shared" si="61"/>
        <v/>
      </c>
      <c r="AE658" s="9" t="str">
        <f t="shared" si="62"/>
        <v/>
      </c>
      <c r="AF658" s="9" t="str">
        <f t="shared" si="63"/>
        <v/>
      </c>
      <c r="AG658" s="9" t="str">
        <f t="shared" si="64"/>
        <v/>
      </c>
      <c r="AH658" s="9" t="str">
        <f t="shared" si="65"/>
        <v/>
      </c>
    </row>
    <row r="659" spans="1:34" x14ac:dyDescent="0.25">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9" t="str">
        <f t="shared" si="60"/>
        <v/>
      </c>
      <c r="AD659" s="9" t="str">
        <f t="shared" si="61"/>
        <v/>
      </c>
      <c r="AE659" s="9" t="str">
        <f t="shared" si="62"/>
        <v/>
      </c>
      <c r="AF659" s="9" t="str">
        <f t="shared" si="63"/>
        <v/>
      </c>
      <c r="AG659" s="9" t="str">
        <f t="shared" si="64"/>
        <v/>
      </c>
      <c r="AH659" s="9" t="str">
        <f t="shared" si="65"/>
        <v/>
      </c>
    </row>
    <row r="660" spans="1:34" x14ac:dyDescent="0.25">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9" t="str">
        <f t="shared" si="60"/>
        <v/>
      </c>
      <c r="AD660" s="9" t="str">
        <f t="shared" si="61"/>
        <v/>
      </c>
      <c r="AE660" s="9" t="str">
        <f t="shared" si="62"/>
        <v/>
      </c>
      <c r="AF660" s="9" t="str">
        <f t="shared" si="63"/>
        <v/>
      </c>
      <c r="AG660" s="9" t="str">
        <f t="shared" si="64"/>
        <v/>
      </c>
      <c r="AH660" s="9" t="str">
        <f t="shared" si="65"/>
        <v/>
      </c>
    </row>
    <row r="661" spans="1:34" x14ac:dyDescent="0.25">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9" t="str">
        <f t="shared" si="60"/>
        <v/>
      </c>
      <c r="AD661" s="9" t="str">
        <f t="shared" si="61"/>
        <v/>
      </c>
      <c r="AE661" s="9" t="str">
        <f t="shared" si="62"/>
        <v/>
      </c>
      <c r="AF661" s="9" t="str">
        <f t="shared" si="63"/>
        <v/>
      </c>
      <c r="AG661" s="9" t="str">
        <f t="shared" si="64"/>
        <v/>
      </c>
      <c r="AH661" s="9" t="str">
        <f t="shared" si="65"/>
        <v/>
      </c>
    </row>
    <row r="662" spans="1:34" x14ac:dyDescent="0.25">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9" t="str">
        <f t="shared" si="60"/>
        <v/>
      </c>
      <c r="AD662" s="9" t="str">
        <f t="shared" si="61"/>
        <v/>
      </c>
      <c r="AE662" s="9" t="str">
        <f t="shared" si="62"/>
        <v/>
      </c>
      <c r="AF662" s="9" t="str">
        <f t="shared" si="63"/>
        <v/>
      </c>
      <c r="AG662" s="9" t="str">
        <f t="shared" si="64"/>
        <v/>
      </c>
      <c r="AH662" s="9" t="str">
        <f t="shared" si="65"/>
        <v/>
      </c>
    </row>
    <row r="663" spans="1:34" x14ac:dyDescent="0.25">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9" t="str">
        <f t="shared" si="60"/>
        <v/>
      </c>
      <c r="AD663" s="9" t="str">
        <f t="shared" si="61"/>
        <v/>
      </c>
      <c r="AE663" s="9" t="str">
        <f t="shared" si="62"/>
        <v/>
      </c>
      <c r="AF663" s="9" t="str">
        <f t="shared" si="63"/>
        <v/>
      </c>
      <c r="AG663" s="9" t="str">
        <f t="shared" si="64"/>
        <v/>
      </c>
      <c r="AH663" s="9" t="str">
        <f t="shared" si="65"/>
        <v/>
      </c>
    </row>
    <row r="664" spans="1:34" x14ac:dyDescent="0.25">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9" t="str">
        <f t="shared" si="60"/>
        <v/>
      </c>
      <c r="AD664" s="9" t="str">
        <f t="shared" si="61"/>
        <v/>
      </c>
      <c r="AE664" s="9" t="str">
        <f t="shared" si="62"/>
        <v/>
      </c>
      <c r="AF664" s="9" t="str">
        <f t="shared" si="63"/>
        <v/>
      </c>
      <c r="AG664" s="9" t="str">
        <f t="shared" si="64"/>
        <v/>
      </c>
      <c r="AH664" s="9" t="str">
        <f t="shared" si="65"/>
        <v/>
      </c>
    </row>
    <row r="665" spans="1:34" x14ac:dyDescent="0.25">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9" t="str">
        <f t="shared" si="60"/>
        <v/>
      </c>
      <c r="AD665" s="9" t="str">
        <f t="shared" si="61"/>
        <v/>
      </c>
      <c r="AE665" s="9" t="str">
        <f t="shared" si="62"/>
        <v/>
      </c>
      <c r="AF665" s="9" t="str">
        <f t="shared" si="63"/>
        <v/>
      </c>
      <c r="AG665" s="9" t="str">
        <f t="shared" si="64"/>
        <v/>
      </c>
      <c r="AH665" s="9" t="str">
        <f t="shared" si="65"/>
        <v/>
      </c>
    </row>
    <row r="666" spans="1:34" x14ac:dyDescent="0.25">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9" t="str">
        <f t="shared" si="60"/>
        <v/>
      </c>
      <c r="AD666" s="9" t="str">
        <f t="shared" si="61"/>
        <v/>
      </c>
      <c r="AE666" s="9" t="str">
        <f t="shared" si="62"/>
        <v/>
      </c>
      <c r="AF666" s="9" t="str">
        <f t="shared" si="63"/>
        <v/>
      </c>
      <c r="AG666" s="9" t="str">
        <f t="shared" si="64"/>
        <v/>
      </c>
      <c r="AH666" s="9" t="str">
        <f t="shared" si="65"/>
        <v/>
      </c>
    </row>
    <row r="667" spans="1:34" x14ac:dyDescent="0.25">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9" t="str">
        <f t="shared" si="60"/>
        <v/>
      </c>
      <c r="AD667" s="9" t="str">
        <f t="shared" si="61"/>
        <v/>
      </c>
      <c r="AE667" s="9" t="str">
        <f t="shared" si="62"/>
        <v/>
      </c>
      <c r="AF667" s="9" t="str">
        <f t="shared" si="63"/>
        <v/>
      </c>
      <c r="AG667" s="9" t="str">
        <f t="shared" si="64"/>
        <v/>
      </c>
      <c r="AH667" s="9" t="str">
        <f t="shared" si="65"/>
        <v/>
      </c>
    </row>
    <row r="668" spans="1:34" x14ac:dyDescent="0.25">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9" t="str">
        <f t="shared" si="60"/>
        <v/>
      </c>
      <c r="AD668" s="9" t="str">
        <f t="shared" si="61"/>
        <v/>
      </c>
      <c r="AE668" s="9" t="str">
        <f t="shared" si="62"/>
        <v/>
      </c>
      <c r="AF668" s="9" t="str">
        <f t="shared" si="63"/>
        <v/>
      </c>
      <c r="AG668" s="9" t="str">
        <f t="shared" si="64"/>
        <v/>
      </c>
      <c r="AH668" s="9" t="str">
        <f t="shared" si="65"/>
        <v/>
      </c>
    </row>
    <row r="669" spans="1:34" x14ac:dyDescent="0.25">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9" t="str">
        <f t="shared" si="60"/>
        <v/>
      </c>
      <c r="AD669" s="9" t="str">
        <f t="shared" si="61"/>
        <v/>
      </c>
      <c r="AE669" s="9" t="str">
        <f t="shared" si="62"/>
        <v/>
      </c>
      <c r="AF669" s="9" t="str">
        <f t="shared" si="63"/>
        <v/>
      </c>
      <c r="AG669" s="9" t="str">
        <f t="shared" si="64"/>
        <v/>
      </c>
      <c r="AH669" s="9" t="str">
        <f t="shared" si="65"/>
        <v/>
      </c>
    </row>
    <row r="670" spans="1:34" x14ac:dyDescent="0.25">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9" t="str">
        <f t="shared" si="60"/>
        <v/>
      </c>
      <c r="AD670" s="9" t="str">
        <f t="shared" si="61"/>
        <v/>
      </c>
      <c r="AE670" s="9" t="str">
        <f t="shared" si="62"/>
        <v/>
      </c>
      <c r="AF670" s="9" t="str">
        <f t="shared" si="63"/>
        <v/>
      </c>
      <c r="AG670" s="9" t="str">
        <f t="shared" si="64"/>
        <v/>
      </c>
      <c r="AH670" s="9" t="str">
        <f t="shared" si="65"/>
        <v/>
      </c>
    </row>
    <row r="671" spans="1:34" x14ac:dyDescent="0.25">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9" t="str">
        <f t="shared" si="60"/>
        <v/>
      </c>
      <c r="AD671" s="9" t="str">
        <f t="shared" si="61"/>
        <v/>
      </c>
      <c r="AE671" s="9" t="str">
        <f t="shared" si="62"/>
        <v/>
      </c>
      <c r="AF671" s="9" t="str">
        <f t="shared" si="63"/>
        <v/>
      </c>
      <c r="AG671" s="9" t="str">
        <f t="shared" si="64"/>
        <v/>
      </c>
      <c r="AH671" s="9" t="str">
        <f t="shared" si="65"/>
        <v/>
      </c>
    </row>
    <row r="672" spans="1:34" x14ac:dyDescent="0.25">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9" t="str">
        <f t="shared" si="60"/>
        <v/>
      </c>
      <c r="AD672" s="9" t="str">
        <f t="shared" si="61"/>
        <v/>
      </c>
      <c r="AE672" s="9" t="str">
        <f t="shared" si="62"/>
        <v/>
      </c>
      <c r="AF672" s="9" t="str">
        <f t="shared" si="63"/>
        <v/>
      </c>
      <c r="AG672" s="9" t="str">
        <f t="shared" si="64"/>
        <v/>
      </c>
      <c r="AH672" s="9" t="str">
        <f t="shared" si="65"/>
        <v/>
      </c>
    </row>
    <row r="673" spans="1:34" x14ac:dyDescent="0.25">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9" t="str">
        <f t="shared" si="60"/>
        <v/>
      </c>
      <c r="AD673" s="9" t="str">
        <f t="shared" si="61"/>
        <v/>
      </c>
      <c r="AE673" s="9" t="str">
        <f t="shared" si="62"/>
        <v/>
      </c>
      <c r="AF673" s="9" t="str">
        <f t="shared" si="63"/>
        <v/>
      </c>
      <c r="AG673" s="9" t="str">
        <f t="shared" si="64"/>
        <v/>
      </c>
      <c r="AH673" s="9" t="str">
        <f t="shared" si="65"/>
        <v/>
      </c>
    </row>
    <row r="674" spans="1:34" x14ac:dyDescent="0.25">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9" t="str">
        <f t="shared" si="60"/>
        <v/>
      </c>
      <c r="AD674" s="9" t="str">
        <f t="shared" si="61"/>
        <v/>
      </c>
      <c r="AE674" s="9" t="str">
        <f t="shared" si="62"/>
        <v/>
      </c>
      <c r="AF674" s="9" t="str">
        <f t="shared" si="63"/>
        <v/>
      </c>
      <c r="AG674" s="9" t="str">
        <f t="shared" si="64"/>
        <v/>
      </c>
      <c r="AH674" s="9" t="str">
        <f t="shared" si="65"/>
        <v/>
      </c>
    </row>
    <row r="675" spans="1:34" x14ac:dyDescent="0.25">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9" t="str">
        <f t="shared" si="60"/>
        <v/>
      </c>
      <c r="AD675" s="9" t="str">
        <f t="shared" si="61"/>
        <v/>
      </c>
      <c r="AE675" s="9" t="str">
        <f t="shared" si="62"/>
        <v/>
      </c>
      <c r="AF675" s="9" t="str">
        <f t="shared" si="63"/>
        <v/>
      </c>
      <c r="AG675" s="9" t="str">
        <f t="shared" si="64"/>
        <v/>
      </c>
      <c r="AH675" s="9" t="str">
        <f t="shared" si="65"/>
        <v/>
      </c>
    </row>
    <row r="676" spans="1:34" x14ac:dyDescent="0.25">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9" t="str">
        <f t="shared" si="60"/>
        <v/>
      </c>
      <c r="AD676" s="9" t="str">
        <f t="shared" si="61"/>
        <v/>
      </c>
      <c r="AE676" s="9" t="str">
        <f t="shared" si="62"/>
        <v/>
      </c>
      <c r="AF676" s="9" t="str">
        <f t="shared" si="63"/>
        <v/>
      </c>
      <c r="AG676" s="9" t="str">
        <f t="shared" si="64"/>
        <v/>
      </c>
      <c r="AH676" s="9" t="str">
        <f t="shared" si="65"/>
        <v/>
      </c>
    </row>
    <row r="677" spans="1:34" x14ac:dyDescent="0.25">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9" t="str">
        <f t="shared" si="60"/>
        <v/>
      </c>
      <c r="AD677" s="9" t="str">
        <f t="shared" si="61"/>
        <v/>
      </c>
      <c r="AE677" s="9" t="str">
        <f t="shared" si="62"/>
        <v/>
      </c>
      <c r="AF677" s="9" t="str">
        <f t="shared" si="63"/>
        <v/>
      </c>
      <c r="AG677" s="9" t="str">
        <f t="shared" si="64"/>
        <v/>
      </c>
      <c r="AH677" s="9" t="str">
        <f t="shared" si="65"/>
        <v/>
      </c>
    </row>
    <row r="678" spans="1:34" x14ac:dyDescent="0.25">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9" t="str">
        <f t="shared" si="60"/>
        <v/>
      </c>
      <c r="AD678" s="9" t="str">
        <f t="shared" si="61"/>
        <v/>
      </c>
      <c r="AE678" s="9" t="str">
        <f t="shared" si="62"/>
        <v/>
      </c>
      <c r="AF678" s="9" t="str">
        <f t="shared" si="63"/>
        <v/>
      </c>
      <c r="AG678" s="9" t="str">
        <f t="shared" si="64"/>
        <v/>
      </c>
      <c r="AH678" s="9" t="str">
        <f t="shared" si="65"/>
        <v/>
      </c>
    </row>
    <row r="679" spans="1:34" x14ac:dyDescent="0.25">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9" t="str">
        <f t="shared" si="60"/>
        <v/>
      </c>
      <c r="AD679" s="9" t="str">
        <f t="shared" si="61"/>
        <v/>
      </c>
      <c r="AE679" s="9" t="str">
        <f t="shared" si="62"/>
        <v/>
      </c>
      <c r="AF679" s="9" t="str">
        <f t="shared" si="63"/>
        <v/>
      </c>
      <c r="AG679" s="9" t="str">
        <f t="shared" si="64"/>
        <v/>
      </c>
      <c r="AH679" s="9" t="str">
        <f t="shared" si="65"/>
        <v/>
      </c>
    </row>
    <row r="680" spans="1:34" x14ac:dyDescent="0.25">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9" t="str">
        <f t="shared" si="60"/>
        <v/>
      </c>
      <c r="AD680" s="9" t="str">
        <f t="shared" si="61"/>
        <v/>
      </c>
      <c r="AE680" s="9" t="str">
        <f t="shared" si="62"/>
        <v/>
      </c>
      <c r="AF680" s="9" t="str">
        <f t="shared" si="63"/>
        <v/>
      </c>
      <c r="AG680" s="9" t="str">
        <f t="shared" si="64"/>
        <v/>
      </c>
      <c r="AH680" s="9" t="str">
        <f t="shared" si="65"/>
        <v/>
      </c>
    </row>
    <row r="681" spans="1:34" x14ac:dyDescent="0.25">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9" t="str">
        <f t="shared" si="60"/>
        <v/>
      </c>
      <c r="AD681" s="9" t="str">
        <f t="shared" si="61"/>
        <v/>
      </c>
      <c r="AE681" s="9" t="str">
        <f t="shared" si="62"/>
        <v/>
      </c>
      <c r="AF681" s="9" t="str">
        <f t="shared" si="63"/>
        <v/>
      </c>
      <c r="AG681" s="9" t="str">
        <f t="shared" si="64"/>
        <v/>
      </c>
      <c r="AH681" s="9" t="str">
        <f t="shared" si="65"/>
        <v/>
      </c>
    </row>
    <row r="682" spans="1:34" x14ac:dyDescent="0.25">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9" t="str">
        <f t="shared" si="60"/>
        <v/>
      </c>
      <c r="AD682" s="9" t="str">
        <f t="shared" si="61"/>
        <v/>
      </c>
      <c r="AE682" s="9" t="str">
        <f t="shared" si="62"/>
        <v/>
      </c>
      <c r="AF682" s="9" t="str">
        <f t="shared" si="63"/>
        <v/>
      </c>
      <c r="AG682" s="9" t="str">
        <f t="shared" si="64"/>
        <v/>
      </c>
      <c r="AH682" s="9" t="str">
        <f t="shared" si="65"/>
        <v/>
      </c>
    </row>
    <row r="683" spans="1:34" x14ac:dyDescent="0.25">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9" t="str">
        <f t="shared" si="60"/>
        <v/>
      </c>
      <c r="AD683" s="9" t="str">
        <f t="shared" si="61"/>
        <v/>
      </c>
      <c r="AE683" s="9" t="str">
        <f t="shared" si="62"/>
        <v/>
      </c>
      <c r="AF683" s="9" t="str">
        <f t="shared" si="63"/>
        <v/>
      </c>
      <c r="AG683" s="9" t="str">
        <f t="shared" si="64"/>
        <v/>
      </c>
      <c r="AH683" s="9" t="str">
        <f t="shared" si="65"/>
        <v/>
      </c>
    </row>
    <row r="684" spans="1:34" x14ac:dyDescent="0.25">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9" t="str">
        <f t="shared" si="60"/>
        <v/>
      </c>
      <c r="AD684" s="9" t="str">
        <f t="shared" si="61"/>
        <v/>
      </c>
      <c r="AE684" s="9" t="str">
        <f t="shared" si="62"/>
        <v/>
      </c>
      <c r="AF684" s="9" t="str">
        <f t="shared" si="63"/>
        <v/>
      </c>
      <c r="AG684" s="9" t="str">
        <f t="shared" si="64"/>
        <v/>
      </c>
      <c r="AH684" s="9" t="str">
        <f t="shared" si="65"/>
        <v/>
      </c>
    </row>
    <row r="685" spans="1:34" x14ac:dyDescent="0.25">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9" t="str">
        <f t="shared" si="60"/>
        <v/>
      </c>
      <c r="AD685" s="9" t="str">
        <f t="shared" si="61"/>
        <v/>
      </c>
      <c r="AE685" s="9" t="str">
        <f t="shared" si="62"/>
        <v/>
      </c>
      <c r="AF685" s="9" t="str">
        <f t="shared" si="63"/>
        <v/>
      </c>
      <c r="AG685" s="9" t="str">
        <f t="shared" si="64"/>
        <v/>
      </c>
      <c r="AH685" s="9" t="str">
        <f t="shared" si="65"/>
        <v/>
      </c>
    </row>
    <row r="686" spans="1:34" x14ac:dyDescent="0.25">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9" t="str">
        <f t="shared" si="60"/>
        <v/>
      </c>
      <c r="AD686" s="9" t="str">
        <f t="shared" si="61"/>
        <v/>
      </c>
      <c r="AE686" s="9" t="str">
        <f t="shared" si="62"/>
        <v/>
      </c>
      <c r="AF686" s="9" t="str">
        <f t="shared" si="63"/>
        <v/>
      </c>
      <c r="AG686" s="9" t="str">
        <f t="shared" si="64"/>
        <v/>
      </c>
      <c r="AH686" s="9" t="str">
        <f t="shared" si="65"/>
        <v/>
      </c>
    </row>
    <row r="687" spans="1:34" x14ac:dyDescent="0.25">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9" t="str">
        <f t="shared" si="60"/>
        <v/>
      </c>
      <c r="AD687" s="9" t="str">
        <f t="shared" si="61"/>
        <v/>
      </c>
      <c r="AE687" s="9" t="str">
        <f t="shared" si="62"/>
        <v/>
      </c>
      <c r="AF687" s="9" t="str">
        <f t="shared" si="63"/>
        <v/>
      </c>
      <c r="AG687" s="9" t="str">
        <f t="shared" si="64"/>
        <v/>
      </c>
      <c r="AH687" s="9" t="str">
        <f t="shared" si="65"/>
        <v/>
      </c>
    </row>
    <row r="688" spans="1:34" x14ac:dyDescent="0.25">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9" t="str">
        <f t="shared" si="60"/>
        <v/>
      </c>
      <c r="AD688" s="9" t="str">
        <f t="shared" si="61"/>
        <v/>
      </c>
      <c r="AE688" s="9" t="str">
        <f t="shared" si="62"/>
        <v/>
      </c>
      <c r="AF688" s="9" t="str">
        <f t="shared" si="63"/>
        <v/>
      </c>
      <c r="AG688" s="9" t="str">
        <f t="shared" si="64"/>
        <v/>
      </c>
      <c r="AH688" s="9" t="str">
        <f t="shared" si="65"/>
        <v/>
      </c>
    </row>
    <row r="689" spans="1:34" x14ac:dyDescent="0.25">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9" t="str">
        <f t="shared" si="60"/>
        <v/>
      </c>
      <c r="AD689" s="9" t="str">
        <f t="shared" si="61"/>
        <v/>
      </c>
      <c r="AE689" s="9" t="str">
        <f t="shared" si="62"/>
        <v/>
      </c>
      <c r="AF689" s="9" t="str">
        <f t="shared" si="63"/>
        <v/>
      </c>
      <c r="AG689" s="9" t="str">
        <f t="shared" si="64"/>
        <v/>
      </c>
      <c r="AH689" s="9" t="str">
        <f t="shared" si="65"/>
        <v/>
      </c>
    </row>
    <row r="690" spans="1:34" x14ac:dyDescent="0.25">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9" t="str">
        <f t="shared" si="60"/>
        <v/>
      </c>
      <c r="AD690" s="9" t="str">
        <f t="shared" si="61"/>
        <v/>
      </c>
      <c r="AE690" s="9" t="str">
        <f t="shared" si="62"/>
        <v/>
      </c>
      <c r="AF690" s="9" t="str">
        <f t="shared" si="63"/>
        <v/>
      </c>
      <c r="AG690" s="9" t="str">
        <f t="shared" si="64"/>
        <v/>
      </c>
      <c r="AH690" s="9" t="str">
        <f t="shared" si="65"/>
        <v/>
      </c>
    </row>
    <row r="691" spans="1:34" x14ac:dyDescent="0.25">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9" t="str">
        <f t="shared" si="60"/>
        <v/>
      </c>
      <c r="AD691" s="9" t="str">
        <f t="shared" si="61"/>
        <v/>
      </c>
      <c r="AE691" s="9" t="str">
        <f t="shared" si="62"/>
        <v/>
      </c>
      <c r="AF691" s="9" t="str">
        <f t="shared" si="63"/>
        <v/>
      </c>
      <c r="AG691" s="9" t="str">
        <f t="shared" si="64"/>
        <v/>
      </c>
      <c r="AH691" s="9" t="str">
        <f t="shared" si="65"/>
        <v/>
      </c>
    </row>
    <row r="692" spans="1:34" x14ac:dyDescent="0.25">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9" t="str">
        <f t="shared" si="60"/>
        <v/>
      </c>
      <c r="AD692" s="9" t="str">
        <f t="shared" si="61"/>
        <v/>
      </c>
      <c r="AE692" s="9" t="str">
        <f t="shared" si="62"/>
        <v/>
      </c>
      <c r="AF692" s="9" t="str">
        <f t="shared" si="63"/>
        <v/>
      </c>
      <c r="AG692" s="9" t="str">
        <f t="shared" si="64"/>
        <v/>
      </c>
      <c r="AH692" s="9" t="str">
        <f t="shared" si="65"/>
        <v/>
      </c>
    </row>
    <row r="693" spans="1:34" x14ac:dyDescent="0.25">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9" t="str">
        <f t="shared" si="60"/>
        <v/>
      </c>
      <c r="AD693" s="9" t="str">
        <f t="shared" si="61"/>
        <v/>
      </c>
      <c r="AE693" s="9" t="str">
        <f t="shared" si="62"/>
        <v/>
      </c>
      <c r="AF693" s="9" t="str">
        <f t="shared" si="63"/>
        <v/>
      </c>
      <c r="AG693" s="9" t="str">
        <f t="shared" si="64"/>
        <v/>
      </c>
      <c r="AH693" s="9" t="str">
        <f t="shared" si="65"/>
        <v/>
      </c>
    </row>
    <row r="694" spans="1:34" x14ac:dyDescent="0.25">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9" t="str">
        <f t="shared" si="60"/>
        <v/>
      </c>
      <c r="AD694" s="9" t="str">
        <f t="shared" si="61"/>
        <v/>
      </c>
      <c r="AE694" s="9" t="str">
        <f t="shared" si="62"/>
        <v/>
      </c>
      <c r="AF694" s="9" t="str">
        <f t="shared" si="63"/>
        <v/>
      </c>
      <c r="AG694" s="9" t="str">
        <f t="shared" si="64"/>
        <v/>
      </c>
      <c r="AH694" s="9" t="str">
        <f t="shared" si="65"/>
        <v/>
      </c>
    </row>
    <row r="695" spans="1:34" x14ac:dyDescent="0.25">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9" t="str">
        <f t="shared" si="60"/>
        <v/>
      </c>
      <c r="AD695" s="9" t="str">
        <f t="shared" si="61"/>
        <v/>
      </c>
      <c r="AE695" s="9" t="str">
        <f t="shared" si="62"/>
        <v/>
      </c>
      <c r="AF695" s="9" t="str">
        <f t="shared" si="63"/>
        <v/>
      </c>
      <c r="AG695" s="9" t="str">
        <f t="shared" si="64"/>
        <v/>
      </c>
      <c r="AH695" s="9" t="str">
        <f t="shared" si="65"/>
        <v/>
      </c>
    </row>
    <row r="696" spans="1:34" x14ac:dyDescent="0.25">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9" t="str">
        <f t="shared" si="60"/>
        <v/>
      </c>
      <c r="AD696" s="9" t="str">
        <f t="shared" si="61"/>
        <v/>
      </c>
      <c r="AE696" s="9" t="str">
        <f t="shared" si="62"/>
        <v/>
      </c>
      <c r="AF696" s="9" t="str">
        <f t="shared" si="63"/>
        <v/>
      </c>
      <c r="AG696" s="9" t="str">
        <f t="shared" si="64"/>
        <v/>
      </c>
      <c r="AH696" s="9" t="str">
        <f t="shared" si="65"/>
        <v/>
      </c>
    </row>
    <row r="697" spans="1:34" x14ac:dyDescent="0.25">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9" t="str">
        <f t="shared" si="60"/>
        <v/>
      </c>
      <c r="AD697" s="9" t="str">
        <f t="shared" si="61"/>
        <v/>
      </c>
      <c r="AE697" s="9" t="str">
        <f t="shared" si="62"/>
        <v/>
      </c>
      <c r="AF697" s="9" t="str">
        <f t="shared" si="63"/>
        <v/>
      </c>
      <c r="AG697" s="9" t="str">
        <f t="shared" si="64"/>
        <v/>
      </c>
      <c r="AH697" s="9" t="str">
        <f t="shared" si="65"/>
        <v/>
      </c>
    </row>
    <row r="698" spans="1:34" x14ac:dyDescent="0.25">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9" t="str">
        <f t="shared" si="60"/>
        <v/>
      </c>
      <c r="AD698" s="9" t="str">
        <f t="shared" si="61"/>
        <v/>
      </c>
      <c r="AE698" s="9" t="str">
        <f t="shared" si="62"/>
        <v/>
      </c>
      <c r="AF698" s="9" t="str">
        <f t="shared" si="63"/>
        <v/>
      </c>
      <c r="AG698" s="9" t="str">
        <f t="shared" si="64"/>
        <v/>
      </c>
      <c r="AH698" s="9" t="str">
        <f t="shared" si="65"/>
        <v/>
      </c>
    </row>
    <row r="699" spans="1:34" x14ac:dyDescent="0.25">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9" t="str">
        <f t="shared" si="60"/>
        <v/>
      </c>
      <c r="AD699" s="9" t="str">
        <f t="shared" si="61"/>
        <v/>
      </c>
      <c r="AE699" s="9" t="str">
        <f t="shared" si="62"/>
        <v/>
      </c>
      <c r="AF699" s="9" t="str">
        <f t="shared" si="63"/>
        <v/>
      </c>
      <c r="AG699" s="9" t="str">
        <f t="shared" si="64"/>
        <v/>
      </c>
      <c r="AH699" s="9" t="str">
        <f t="shared" si="65"/>
        <v/>
      </c>
    </row>
    <row r="700" spans="1:34" x14ac:dyDescent="0.25">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9" t="str">
        <f t="shared" si="60"/>
        <v/>
      </c>
      <c r="AD700" s="9" t="str">
        <f t="shared" si="61"/>
        <v/>
      </c>
      <c r="AE700" s="9" t="str">
        <f t="shared" si="62"/>
        <v/>
      </c>
      <c r="AF700" s="9" t="str">
        <f t="shared" si="63"/>
        <v/>
      </c>
      <c r="AG700" s="9" t="str">
        <f t="shared" si="64"/>
        <v/>
      </c>
      <c r="AH700" s="9" t="str">
        <f t="shared" si="65"/>
        <v/>
      </c>
    </row>
    <row r="701" spans="1:34" x14ac:dyDescent="0.25">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9" t="str">
        <f t="shared" si="60"/>
        <v/>
      </c>
      <c r="AD701" s="9" t="str">
        <f t="shared" si="61"/>
        <v/>
      </c>
      <c r="AE701" s="9" t="str">
        <f t="shared" si="62"/>
        <v/>
      </c>
      <c r="AF701" s="9" t="str">
        <f t="shared" si="63"/>
        <v/>
      </c>
      <c r="AG701" s="9" t="str">
        <f t="shared" si="64"/>
        <v/>
      </c>
      <c r="AH701" s="9" t="str">
        <f t="shared" si="65"/>
        <v/>
      </c>
    </row>
    <row r="702" spans="1:34" x14ac:dyDescent="0.25">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9" t="str">
        <f t="shared" si="60"/>
        <v/>
      </c>
      <c r="AD702" s="9" t="str">
        <f t="shared" si="61"/>
        <v/>
      </c>
      <c r="AE702" s="9" t="str">
        <f t="shared" si="62"/>
        <v/>
      </c>
      <c r="AF702" s="9" t="str">
        <f t="shared" si="63"/>
        <v/>
      </c>
      <c r="AG702" s="9" t="str">
        <f t="shared" si="64"/>
        <v/>
      </c>
      <c r="AH702" s="9" t="str">
        <f t="shared" si="65"/>
        <v/>
      </c>
    </row>
    <row r="703" spans="1:34" x14ac:dyDescent="0.25">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9" t="str">
        <f t="shared" si="60"/>
        <v/>
      </c>
      <c r="AD703" s="9" t="str">
        <f t="shared" si="61"/>
        <v/>
      </c>
      <c r="AE703" s="9" t="str">
        <f t="shared" si="62"/>
        <v/>
      </c>
      <c r="AF703" s="9" t="str">
        <f t="shared" si="63"/>
        <v/>
      </c>
      <c r="AG703" s="9" t="str">
        <f t="shared" si="64"/>
        <v/>
      </c>
      <c r="AH703" s="9" t="str">
        <f t="shared" si="65"/>
        <v/>
      </c>
    </row>
    <row r="704" spans="1:34" x14ac:dyDescent="0.25">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9" t="str">
        <f t="shared" si="60"/>
        <v/>
      </c>
      <c r="AD704" s="9" t="str">
        <f t="shared" si="61"/>
        <v/>
      </c>
      <c r="AE704" s="9" t="str">
        <f t="shared" si="62"/>
        <v/>
      </c>
      <c r="AF704" s="9" t="str">
        <f t="shared" si="63"/>
        <v/>
      </c>
      <c r="AG704" s="9" t="str">
        <f t="shared" si="64"/>
        <v/>
      </c>
      <c r="AH704" s="9" t="str">
        <f t="shared" si="65"/>
        <v/>
      </c>
    </row>
    <row r="705" spans="1:34" x14ac:dyDescent="0.25">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9" t="str">
        <f t="shared" si="60"/>
        <v/>
      </c>
      <c r="AD705" s="9" t="str">
        <f t="shared" si="61"/>
        <v/>
      </c>
      <c r="AE705" s="9" t="str">
        <f t="shared" si="62"/>
        <v/>
      </c>
      <c r="AF705" s="9" t="str">
        <f t="shared" si="63"/>
        <v/>
      </c>
      <c r="AG705" s="9" t="str">
        <f t="shared" si="64"/>
        <v/>
      </c>
      <c r="AH705" s="9" t="str">
        <f t="shared" si="65"/>
        <v/>
      </c>
    </row>
    <row r="706" spans="1:34" x14ac:dyDescent="0.25">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9" t="str">
        <f t="shared" si="60"/>
        <v/>
      </c>
      <c r="AD706" s="9" t="str">
        <f t="shared" si="61"/>
        <v/>
      </c>
      <c r="AE706" s="9" t="str">
        <f t="shared" si="62"/>
        <v/>
      </c>
      <c r="AF706" s="9" t="str">
        <f t="shared" si="63"/>
        <v/>
      </c>
      <c r="AG706" s="9" t="str">
        <f t="shared" si="64"/>
        <v/>
      </c>
      <c r="AH706" s="9" t="str">
        <f t="shared" si="65"/>
        <v/>
      </c>
    </row>
    <row r="707" spans="1:34" x14ac:dyDescent="0.25">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9" t="str">
        <f t="shared" si="60"/>
        <v/>
      </c>
      <c r="AD707" s="9" t="str">
        <f t="shared" si="61"/>
        <v/>
      </c>
      <c r="AE707" s="9" t="str">
        <f t="shared" si="62"/>
        <v/>
      </c>
      <c r="AF707" s="9" t="str">
        <f t="shared" si="63"/>
        <v/>
      </c>
      <c r="AG707" s="9" t="str">
        <f t="shared" si="64"/>
        <v/>
      </c>
      <c r="AH707" s="9" t="str">
        <f t="shared" si="65"/>
        <v/>
      </c>
    </row>
    <row r="708" spans="1:34" x14ac:dyDescent="0.25">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9" t="str">
        <f t="shared" si="60"/>
        <v/>
      </c>
      <c r="AD708" s="9" t="str">
        <f t="shared" si="61"/>
        <v/>
      </c>
      <c r="AE708" s="9" t="str">
        <f t="shared" si="62"/>
        <v/>
      </c>
      <c r="AF708" s="9" t="str">
        <f t="shared" si="63"/>
        <v/>
      </c>
      <c r="AG708" s="9" t="str">
        <f t="shared" si="64"/>
        <v/>
      </c>
      <c r="AH708" s="9" t="str">
        <f t="shared" si="65"/>
        <v/>
      </c>
    </row>
    <row r="709" spans="1:34" x14ac:dyDescent="0.25">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9" t="str">
        <f t="shared" ref="AC709:AC772" si="66">IF(COUNT(A709,L709,N709,P709,X709,Y709)&gt;0,AVERAGE(A709,L709,N709,P709,X709,Y709),"")</f>
        <v/>
      </c>
      <c r="AD709" s="9" t="str">
        <f t="shared" ref="AD709:AD772" si="67">IF(COUNT(B709,D709,M709,U709)&gt;0,AVERAGE(B709,D709,M709,U709),"")</f>
        <v/>
      </c>
      <c r="AE709" s="9" t="str">
        <f t="shared" ref="AE709:AE772" si="68">IF(COUNT(I709,T709,V709,W709)&gt;0,AVERAGE(I709,T709,V709,W709),"")</f>
        <v/>
      </c>
      <c r="AF709" s="9" t="str">
        <f t="shared" ref="AF709:AF772" si="69">IF(COUNT(H709,K709,Q709,S709)&gt;0,AVERAGE(H709,K709,Q709,S709),"")</f>
        <v/>
      </c>
      <c r="AG709" s="9" t="str">
        <f t="shared" ref="AG709:AG772" si="70">IF(COUNT(E709,F709,G709,R709)&gt;0,AVERAGE(E709,F709,G709,R709),"")</f>
        <v/>
      </c>
      <c r="AH709" s="9" t="str">
        <f t="shared" ref="AH709:AH772" si="71">IF(COUNT(C709,J709,O709,Z709)&gt;0,AVERAGE(C709,J709,O709,Z709),"")</f>
        <v/>
      </c>
    </row>
    <row r="710" spans="1:34" x14ac:dyDescent="0.25">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9" t="str">
        <f t="shared" si="66"/>
        <v/>
      </c>
      <c r="AD710" s="9" t="str">
        <f t="shared" si="67"/>
        <v/>
      </c>
      <c r="AE710" s="9" t="str">
        <f t="shared" si="68"/>
        <v/>
      </c>
      <c r="AF710" s="9" t="str">
        <f t="shared" si="69"/>
        <v/>
      </c>
      <c r="AG710" s="9" t="str">
        <f t="shared" si="70"/>
        <v/>
      </c>
      <c r="AH710" s="9" t="str">
        <f t="shared" si="71"/>
        <v/>
      </c>
    </row>
    <row r="711" spans="1:34" x14ac:dyDescent="0.25">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9" t="str">
        <f t="shared" si="66"/>
        <v/>
      </c>
      <c r="AD711" s="9" t="str">
        <f t="shared" si="67"/>
        <v/>
      </c>
      <c r="AE711" s="9" t="str">
        <f t="shared" si="68"/>
        <v/>
      </c>
      <c r="AF711" s="9" t="str">
        <f t="shared" si="69"/>
        <v/>
      </c>
      <c r="AG711" s="9" t="str">
        <f t="shared" si="70"/>
        <v/>
      </c>
      <c r="AH711" s="9" t="str">
        <f t="shared" si="71"/>
        <v/>
      </c>
    </row>
    <row r="712" spans="1:34" x14ac:dyDescent="0.25">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9" t="str">
        <f t="shared" si="66"/>
        <v/>
      </c>
      <c r="AD712" s="9" t="str">
        <f t="shared" si="67"/>
        <v/>
      </c>
      <c r="AE712" s="9" t="str">
        <f t="shared" si="68"/>
        <v/>
      </c>
      <c r="AF712" s="9" t="str">
        <f t="shared" si="69"/>
        <v/>
      </c>
      <c r="AG712" s="9" t="str">
        <f t="shared" si="70"/>
        <v/>
      </c>
      <c r="AH712" s="9" t="str">
        <f t="shared" si="71"/>
        <v/>
      </c>
    </row>
    <row r="713" spans="1:34" x14ac:dyDescent="0.25">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9" t="str">
        <f t="shared" si="66"/>
        <v/>
      </c>
      <c r="AD713" s="9" t="str">
        <f t="shared" si="67"/>
        <v/>
      </c>
      <c r="AE713" s="9" t="str">
        <f t="shared" si="68"/>
        <v/>
      </c>
      <c r="AF713" s="9" t="str">
        <f t="shared" si="69"/>
        <v/>
      </c>
      <c r="AG713" s="9" t="str">
        <f t="shared" si="70"/>
        <v/>
      </c>
      <c r="AH713" s="9" t="str">
        <f t="shared" si="71"/>
        <v/>
      </c>
    </row>
    <row r="714" spans="1:34" x14ac:dyDescent="0.25">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9" t="str">
        <f t="shared" si="66"/>
        <v/>
      </c>
      <c r="AD714" s="9" t="str">
        <f t="shared" si="67"/>
        <v/>
      </c>
      <c r="AE714" s="9" t="str">
        <f t="shared" si="68"/>
        <v/>
      </c>
      <c r="AF714" s="9" t="str">
        <f t="shared" si="69"/>
        <v/>
      </c>
      <c r="AG714" s="9" t="str">
        <f t="shared" si="70"/>
        <v/>
      </c>
      <c r="AH714" s="9" t="str">
        <f t="shared" si="71"/>
        <v/>
      </c>
    </row>
    <row r="715" spans="1:34" x14ac:dyDescent="0.25">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9" t="str">
        <f t="shared" si="66"/>
        <v/>
      </c>
      <c r="AD715" s="9" t="str">
        <f t="shared" si="67"/>
        <v/>
      </c>
      <c r="AE715" s="9" t="str">
        <f t="shared" si="68"/>
        <v/>
      </c>
      <c r="AF715" s="9" t="str">
        <f t="shared" si="69"/>
        <v/>
      </c>
      <c r="AG715" s="9" t="str">
        <f t="shared" si="70"/>
        <v/>
      </c>
      <c r="AH715" s="9" t="str">
        <f t="shared" si="71"/>
        <v/>
      </c>
    </row>
    <row r="716" spans="1:34" x14ac:dyDescent="0.25">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9" t="str">
        <f t="shared" si="66"/>
        <v/>
      </c>
      <c r="AD716" s="9" t="str">
        <f t="shared" si="67"/>
        <v/>
      </c>
      <c r="AE716" s="9" t="str">
        <f t="shared" si="68"/>
        <v/>
      </c>
      <c r="AF716" s="9" t="str">
        <f t="shared" si="69"/>
        <v/>
      </c>
      <c r="AG716" s="9" t="str">
        <f t="shared" si="70"/>
        <v/>
      </c>
      <c r="AH716" s="9" t="str">
        <f t="shared" si="71"/>
        <v/>
      </c>
    </row>
    <row r="717" spans="1:34" x14ac:dyDescent="0.25">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9" t="str">
        <f t="shared" si="66"/>
        <v/>
      </c>
      <c r="AD717" s="9" t="str">
        <f t="shared" si="67"/>
        <v/>
      </c>
      <c r="AE717" s="9" t="str">
        <f t="shared" si="68"/>
        <v/>
      </c>
      <c r="AF717" s="9" t="str">
        <f t="shared" si="69"/>
        <v/>
      </c>
      <c r="AG717" s="9" t="str">
        <f t="shared" si="70"/>
        <v/>
      </c>
      <c r="AH717" s="9" t="str">
        <f t="shared" si="71"/>
        <v/>
      </c>
    </row>
    <row r="718" spans="1:34" x14ac:dyDescent="0.25">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9" t="str">
        <f t="shared" si="66"/>
        <v/>
      </c>
      <c r="AD718" s="9" t="str">
        <f t="shared" si="67"/>
        <v/>
      </c>
      <c r="AE718" s="9" t="str">
        <f t="shared" si="68"/>
        <v/>
      </c>
      <c r="AF718" s="9" t="str">
        <f t="shared" si="69"/>
        <v/>
      </c>
      <c r="AG718" s="9" t="str">
        <f t="shared" si="70"/>
        <v/>
      </c>
      <c r="AH718" s="9" t="str">
        <f t="shared" si="71"/>
        <v/>
      </c>
    </row>
    <row r="719" spans="1:34" x14ac:dyDescent="0.25">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9" t="str">
        <f t="shared" si="66"/>
        <v/>
      </c>
      <c r="AD719" s="9" t="str">
        <f t="shared" si="67"/>
        <v/>
      </c>
      <c r="AE719" s="9" t="str">
        <f t="shared" si="68"/>
        <v/>
      </c>
      <c r="AF719" s="9" t="str">
        <f t="shared" si="69"/>
        <v/>
      </c>
      <c r="AG719" s="9" t="str">
        <f t="shared" si="70"/>
        <v/>
      </c>
      <c r="AH719" s="9" t="str">
        <f t="shared" si="71"/>
        <v/>
      </c>
    </row>
    <row r="720" spans="1:34" x14ac:dyDescent="0.25">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9" t="str">
        <f t="shared" si="66"/>
        <v/>
      </c>
      <c r="AD720" s="9" t="str">
        <f t="shared" si="67"/>
        <v/>
      </c>
      <c r="AE720" s="9" t="str">
        <f t="shared" si="68"/>
        <v/>
      </c>
      <c r="AF720" s="9" t="str">
        <f t="shared" si="69"/>
        <v/>
      </c>
      <c r="AG720" s="9" t="str">
        <f t="shared" si="70"/>
        <v/>
      </c>
      <c r="AH720" s="9" t="str">
        <f t="shared" si="71"/>
        <v/>
      </c>
    </row>
    <row r="721" spans="1:34" x14ac:dyDescent="0.25">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9" t="str">
        <f t="shared" si="66"/>
        <v/>
      </c>
      <c r="AD721" s="9" t="str">
        <f t="shared" si="67"/>
        <v/>
      </c>
      <c r="AE721" s="9" t="str">
        <f t="shared" si="68"/>
        <v/>
      </c>
      <c r="AF721" s="9" t="str">
        <f t="shared" si="69"/>
        <v/>
      </c>
      <c r="AG721" s="9" t="str">
        <f t="shared" si="70"/>
        <v/>
      </c>
      <c r="AH721" s="9" t="str">
        <f t="shared" si="71"/>
        <v/>
      </c>
    </row>
    <row r="722" spans="1:34" x14ac:dyDescent="0.25">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9" t="str">
        <f t="shared" si="66"/>
        <v/>
      </c>
      <c r="AD722" s="9" t="str">
        <f t="shared" si="67"/>
        <v/>
      </c>
      <c r="AE722" s="9" t="str">
        <f t="shared" si="68"/>
        <v/>
      </c>
      <c r="AF722" s="9" t="str">
        <f t="shared" si="69"/>
        <v/>
      </c>
      <c r="AG722" s="9" t="str">
        <f t="shared" si="70"/>
        <v/>
      </c>
      <c r="AH722" s="9" t="str">
        <f t="shared" si="71"/>
        <v/>
      </c>
    </row>
    <row r="723" spans="1:34" x14ac:dyDescent="0.25">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9" t="str">
        <f t="shared" si="66"/>
        <v/>
      </c>
      <c r="AD723" s="9" t="str">
        <f t="shared" si="67"/>
        <v/>
      </c>
      <c r="AE723" s="9" t="str">
        <f t="shared" si="68"/>
        <v/>
      </c>
      <c r="AF723" s="9" t="str">
        <f t="shared" si="69"/>
        <v/>
      </c>
      <c r="AG723" s="9" t="str">
        <f t="shared" si="70"/>
        <v/>
      </c>
      <c r="AH723" s="9" t="str">
        <f t="shared" si="71"/>
        <v/>
      </c>
    </row>
    <row r="724" spans="1:34" x14ac:dyDescent="0.25">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9" t="str">
        <f t="shared" si="66"/>
        <v/>
      </c>
      <c r="AD724" s="9" t="str">
        <f t="shared" si="67"/>
        <v/>
      </c>
      <c r="AE724" s="9" t="str">
        <f t="shared" si="68"/>
        <v/>
      </c>
      <c r="AF724" s="9" t="str">
        <f t="shared" si="69"/>
        <v/>
      </c>
      <c r="AG724" s="9" t="str">
        <f t="shared" si="70"/>
        <v/>
      </c>
      <c r="AH724" s="9" t="str">
        <f t="shared" si="71"/>
        <v/>
      </c>
    </row>
    <row r="725" spans="1:34" x14ac:dyDescent="0.25">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9" t="str">
        <f t="shared" si="66"/>
        <v/>
      </c>
      <c r="AD725" s="9" t="str">
        <f t="shared" si="67"/>
        <v/>
      </c>
      <c r="AE725" s="9" t="str">
        <f t="shared" si="68"/>
        <v/>
      </c>
      <c r="AF725" s="9" t="str">
        <f t="shared" si="69"/>
        <v/>
      </c>
      <c r="AG725" s="9" t="str">
        <f t="shared" si="70"/>
        <v/>
      </c>
      <c r="AH725" s="9" t="str">
        <f t="shared" si="71"/>
        <v/>
      </c>
    </row>
    <row r="726" spans="1:34" x14ac:dyDescent="0.25">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9" t="str">
        <f t="shared" si="66"/>
        <v/>
      </c>
      <c r="AD726" s="9" t="str">
        <f t="shared" si="67"/>
        <v/>
      </c>
      <c r="AE726" s="9" t="str">
        <f t="shared" si="68"/>
        <v/>
      </c>
      <c r="AF726" s="9" t="str">
        <f t="shared" si="69"/>
        <v/>
      </c>
      <c r="AG726" s="9" t="str">
        <f t="shared" si="70"/>
        <v/>
      </c>
      <c r="AH726" s="9" t="str">
        <f t="shared" si="71"/>
        <v/>
      </c>
    </row>
    <row r="727" spans="1:34" x14ac:dyDescent="0.25">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9" t="str">
        <f t="shared" si="66"/>
        <v/>
      </c>
      <c r="AD727" s="9" t="str">
        <f t="shared" si="67"/>
        <v/>
      </c>
      <c r="AE727" s="9" t="str">
        <f t="shared" si="68"/>
        <v/>
      </c>
      <c r="AF727" s="9" t="str">
        <f t="shared" si="69"/>
        <v/>
      </c>
      <c r="AG727" s="9" t="str">
        <f t="shared" si="70"/>
        <v/>
      </c>
      <c r="AH727" s="9" t="str">
        <f t="shared" si="71"/>
        <v/>
      </c>
    </row>
    <row r="728" spans="1:34" x14ac:dyDescent="0.25">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9" t="str">
        <f t="shared" si="66"/>
        <v/>
      </c>
      <c r="AD728" s="9" t="str">
        <f t="shared" si="67"/>
        <v/>
      </c>
      <c r="AE728" s="9" t="str">
        <f t="shared" si="68"/>
        <v/>
      </c>
      <c r="AF728" s="9" t="str">
        <f t="shared" si="69"/>
        <v/>
      </c>
      <c r="AG728" s="9" t="str">
        <f t="shared" si="70"/>
        <v/>
      </c>
      <c r="AH728" s="9" t="str">
        <f t="shared" si="71"/>
        <v/>
      </c>
    </row>
    <row r="729" spans="1:34" x14ac:dyDescent="0.25">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9" t="str">
        <f t="shared" si="66"/>
        <v/>
      </c>
      <c r="AD729" s="9" t="str">
        <f t="shared" si="67"/>
        <v/>
      </c>
      <c r="AE729" s="9" t="str">
        <f t="shared" si="68"/>
        <v/>
      </c>
      <c r="AF729" s="9" t="str">
        <f t="shared" si="69"/>
        <v/>
      </c>
      <c r="AG729" s="9" t="str">
        <f t="shared" si="70"/>
        <v/>
      </c>
      <c r="AH729" s="9" t="str">
        <f t="shared" si="71"/>
        <v/>
      </c>
    </row>
    <row r="730" spans="1:34" x14ac:dyDescent="0.25">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9" t="str">
        <f t="shared" si="66"/>
        <v/>
      </c>
      <c r="AD730" s="9" t="str">
        <f t="shared" si="67"/>
        <v/>
      </c>
      <c r="AE730" s="9" t="str">
        <f t="shared" si="68"/>
        <v/>
      </c>
      <c r="AF730" s="9" t="str">
        <f t="shared" si="69"/>
        <v/>
      </c>
      <c r="AG730" s="9" t="str">
        <f t="shared" si="70"/>
        <v/>
      </c>
      <c r="AH730" s="9" t="str">
        <f t="shared" si="71"/>
        <v/>
      </c>
    </row>
    <row r="731" spans="1:34" x14ac:dyDescent="0.25">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9" t="str">
        <f t="shared" si="66"/>
        <v/>
      </c>
      <c r="AD731" s="9" t="str">
        <f t="shared" si="67"/>
        <v/>
      </c>
      <c r="AE731" s="9" t="str">
        <f t="shared" si="68"/>
        <v/>
      </c>
      <c r="AF731" s="9" t="str">
        <f t="shared" si="69"/>
        <v/>
      </c>
      <c r="AG731" s="9" t="str">
        <f t="shared" si="70"/>
        <v/>
      </c>
      <c r="AH731" s="9" t="str">
        <f t="shared" si="71"/>
        <v/>
      </c>
    </row>
    <row r="732" spans="1:34" x14ac:dyDescent="0.25">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9" t="str">
        <f t="shared" si="66"/>
        <v/>
      </c>
      <c r="AD732" s="9" t="str">
        <f t="shared" si="67"/>
        <v/>
      </c>
      <c r="AE732" s="9" t="str">
        <f t="shared" si="68"/>
        <v/>
      </c>
      <c r="AF732" s="9" t="str">
        <f t="shared" si="69"/>
        <v/>
      </c>
      <c r="AG732" s="9" t="str">
        <f t="shared" si="70"/>
        <v/>
      </c>
      <c r="AH732" s="9" t="str">
        <f t="shared" si="71"/>
        <v/>
      </c>
    </row>
    <row r="733" spans="1:34" x14ac:dyDescent="0.25">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9" t="str">
        <f t="shared" si="66"/>
        <v/>
      </c>
      <c r="AD733" s="9" t="str">
        <f t="shared" si="67"/>
        <v/>
      </c>
      <c r="AE733" s="9" t="str">
        <f t="shared" si="68"/>
        <v/>
      </c>
      <c r="AF733" s="9" t="str">
        <f t="shared" si="69"/>
        <v/>
      </c>
      <c r="AG733" s="9" t="str">
        <f t="shared" si="70"/>
        <v/>
      </c>
      <c r="AH733" s="9" t="str">
        <f t="shared" si="71"/>
        <v/>
      </c>
    </row>
    <row r="734" spans="1:34" x14ac:dyDescent="0.25">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9" t="str">
        <f t="shared" si="66"/>
        <v/>
      </c>
      <c r="AD734" s="9" t="str">
        <f t="shared" si="67"/>
        <v/>
      </c>
      <c r="AE734" s="9" t="str">
        <f t="shared" si="68"/>
        <v/>
      </c>
      <c r="AF734" s="9" t="str">
        <f t="shared" si="69"/>
        <v/>
      </c>
      <c r="AG734" s="9" t="str">
        <f t="shared" si="70"/>
        <v/>
      </c>
      <c r="AH734" s="9" t="str">
        <f t="shared" si="71"/>
        <v/>
      </c>
    </row>
    <row r="735" spans="1:34" x14ac:dyDescent="0.25">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9" t="str">
        <f t="shared" si="66"/>
        <v/>
      </c>
      <c r="AD735" s="9" t="str">
        <f t="shared" si="67"/>
        <v/>
      </c>
      <c r="AE735" s="9" t="str">
        <f t="shared" si="68"/>
        <v/>
      </c>
      <c r="AF735" s="9" t="str">
        <f t="shared" si="69"/>
        <v/>
      </c>
      <c r="AG735" s="9" t="str">
        <f t="shared" si="70"/>
        <v/>
      </c>
      <c r="AH735" s="9" t="str">
        <f t="shared" si="71"/>
        <v/>
      </c>
    </row>
    <row r="736" spans="1:34" x14ac:dyDescent="0.25">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9" t="str">
        <f t="shared" si="66"/>
        <v/>
      </c>
      <c r="AD736" s="9" t="str">
        <f t="shared" si="67"/>
        <v/>
      </c>
      <c r="AE736" s="9" t="str">
        <f t="shared" si="68"/>
        <v/>
      </c>
      <c r="AF736" s="9" t="str">
        <f t="shared" si="69"/>
        <v/>
      </c>
      <c r="AG736" s="9" t="str">
        <f t="shared" si="70"/>
        <v/>
      </c>
      <c r="AH736" s="9" t="str">
        <f t="shared" si="71"/>
        <v/>
      </c>
    </row>
    <row r="737" spans="1:34" x14ac:dyDescent="0.25">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9" t="str">
        <f t="shared" si="66"/>
        <v/>
      </c>
      <c r="AD737" s="9" t="str">
        <f t="shared" si="67"/>
        <v/>
      </c>
      <c r="AE737" s="9" t="str">
        <f t="shared" si="68"/>
        <v/>
      </c>
      <c r="AF737" s="9" t="str">
        <f t="shared" si="69"/>
        <v/>
      </c>
      <c r="AG737" s="9" t="str">
        <f t="shared" si="70"/>
        <v/>
      </c>
      <c r="AH737" s="9" t="str">
        <f t="shared" si="71"/>
        <v/>
      </c>
    </row>
    <row r="738" spans="1:34" x14ac:dyDescent="0.25">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9" t="str">
        <f t="shared" si="66"/>
        <v/>
      </c>
      <c r="AD738" s="9" t="str">
        <f t="shared" si="67"/>
        <v/>
      </c>
      <c r="AE738" s="9" t="str">
        <f t="shared" si="68"/>
        <v/>
      </c>
      <c r="AF738" s="9" t="str">
        <f t="shared" si="69"/>
        <v/>
      </c>
      <c r="AG738" s="9" t="str">
        <f t="shared" si="70"/>
        <v/>
      </c>
      <c r="AH738" s="9" t="str">
        <f t="shared" si="71"/>
        <v/>
      </c>
    </row>
    <row r="739" spans="1:34" x14ac:dyDescent="0.25">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9" t="str">
        <f t="shared" si="66"/>
        <v/>
      </c>
      <c r="AD739" s="9" t="str">
        <f t="shared" si="67"/>
        <v/>
      </c>
      <c r="AE739" s="9" t="str">
        <f t="shared" si="68"/>
        <v/>
      </c>
      <c r="AF739" s="9" t="str">
        <f t="shared" si="69"/>
        <v/>
      </c>
      <c r="AG739" s="9" t="str">
        <f t="shared" si="70"/>
        <v/>
      </c>
      <c r="AH739" s="9" t="str">
        <f t="shared" si="71"/>
        <v/>
      </c>
    </row>
    <row r="740" spans="1:34" x14ac:dyDescent="0.25">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9" t="str">
        <f t="shared" si="66"/>
        <v/>
      </c>
      <c r="AD740" s="9" t="str">
        <f t="shared" si="67"/>
        <v/>
      </c>
      <c r="AE740" s="9" t="str">
        <f t="shared" si="68"/>
        <v/>
      </c>
      <c r="AF740" s="9" t="str">
        <f t="shared" si="69"/>
        <v/>
      </c>
      <c r="AG740" s="9" t="str">
        <f t="shared" si="70"/>
        <v/>
      </c>
      <c r="AH740" s="9" t="str">
        <f t="shared" si="71"/>
        <v/>
      </c>
    </row>
    <row r="741" spans="1:34" x14ac:dyDescent="0.25">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9" t="str">
        <f t="shared" si="66"/>
        <v/>
      </c>
      <c r="AD741" s="9" t="str">
        <f t="shared" si="67"/>
        <v/>
      </c>
      <c r="AE741" s="9" t="str">
        <f t="shared" si="68"/>
        <v/>
      </c>
      <c r="AF741" s="9" t="str">
        <f t="shared" si="69"/>
        <v/>
      </c>
      <c r="AG741" s="9" t="str">
        <f t="shared" si="70"/>
        <v/>
      </c>
      <c r="AH741" s="9" t="str">
        <f t="shared" si="71"/>
        <v/>
      </c>
    </row>
    <row r="742" spans="1:34" x14ac:dyDescent="0.25">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9" t="str">
        <f t="shared" si="66"/>
        <v/>
      </c>
      <c r="AD742" s="9" t="str">
        <f t="shared" si="67"/>
        <v/>
      </c>
      <c r="AE742" s="9" t="str">
        <f t="shared" si="68"/>
        <v/>
      </c>
      <c r="AF742" s="9" t="str">
        <f t="shared" si="69"/>
        <v/>
      </c>
      <c r="AG742" s="9" t="str">
        <f t="shared" si="70"/>
        <v/>
      </c>
      <c r="AH742" s="9" t="str">
        <f t="shared" si="71"/>
        <v/>
      </c>
    </row>
    <row r="743" spans="1:34" x14ac:dyDescent="0.25">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9" t="str">
        <f t="shared" si="66"/>
        <v/>
      </c>
      <c r="AD743" s="9" t="str">
        <f t="shared" si="67"/>
        <v/>
      </c>
      <c r="AE743" s="9" t="str">
        <f t="shared" si="68"/>
        <v/>
      </c>
      <c r="AF743" s="9" t="str">
        <f t="shared" si="69"/>
        <v/>
      </c>
      <c r="AG743" s="9" t="str">
        <f t="shared" si="70"/>
        <v/>
      </c>
      <c r="AH743" s="9" t="str">
        <f t="shared" si="71"/>
        <v/>
      </c>
    </row>
    <row r="744" spans="1:34" x14ac:dyDescent="0.25">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9" t="str">
        <f t="shared" si="66"/>
        <v/>
      </c>
      <c r="AD744" s="9" t="str">
        <f t="shared" si="67"/>
        <v/>
      </c>
      <c r="AE744" s="9" t="str">
        <f t="shared" si="68"/>
        <v/>
      </c>
      <c r="AF744" s="9" t="str">
        <f t="shared" si="69"/>
        <v/>
      </c>
      <c r="AG744" s="9" t="str">
        <f t="shared" si="70"/>
        <v/>
      </c>
      <c r="AH744" s="9" t="str">
        <f t="shared" si="71"/>
        <v/>
      </c>
    </row>
    <row r="745" spans="1:34" x14ac:dyDescent="0.25">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9" t="str">
        <f t="shared" si="66"/>
        <v/>
      </c>
      <c r="AD745" s="9" t="str">
        <f t="shared" si="67"/>
        <v/>
      </c>
      <c r="AE745" s="9" t="str">
        <f t="shared" si="68"/>
        <v/>
      </c>
      <c r="AF745" s="9" t="str">
        <f t="shared" si="69"/>
        <v/>
      </c>
      <c r="AG745" s="9" t="str">
        <f t="shared" si="70"/>
        <v/>
      </c>
      <c r="AH745" s="9" t="str">
        <f t="shared" si="71"/>
        <v/>
      </c>
    </row>
    <row r="746" spans="1:34" x14ac:dyDescent="0.25">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9" t="str">
        <f t="shared" si="66"/>
        <v/>
      </c>
      <c r="AD746" s="9" t="str">
        <f t="shared" si="67"/>
        <v/>
      </c>
      <c r="AE746" s="9" t="str">
        <f t="shared" si="68"/>
        <v/>
      </c>
      <c r="AF746" s="9" t="str">
        <f t="shared" si="69"/>
        <v/>
      </c>
      <c r="AG746" s="9" t="str">
        <f t="shared" si="70"/>
        <v/>
      </c>
      <c r="AH746" s="9" t="str">
        <f t="shared" si="71"/>
        <v/>
      </c>
    </row>
    <row r="747" spans="1:34" x14ac:dyDescent="0.25">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9" t="str">
        <f t="shared" si="66"/>
        <v/>
      </c>
      <c r="AD747" s="9" t="str">
        <f t="shared" si="67"/>
        <v/>
      </c>
      <c r="AE747" s="9" t="str">
        <f t="shared" si="68"/>
        <v/>
      </c>
      <c r="AF747" s="9" t="str">
        <f t="shared" si="69"/>
        <v/>
      </c>
      <c r="AG747" s="9" t="str">
        <f t="shared" si="70"/>
        <v/>
      </c>
      <c r="AH747" s="9" t="str">
        <f t="shared" si="71"/>
        <v/>
      </c>
    </row>
    <row r="748" spans="1:34" x14ac:dyDescent="0.25">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9" t="str">
        <f t="shared" si="66"/>
        <v/>
      </c>
      <c r="AD748" s="9" t="str">
        <f t="shared" si="67"/>
        <v/>
      </c>
      <c r="AE748" s="9" t="str">
        <f t="shared" si="68"/>
        <v/>
      </c>
      <c r="AF748" s="9" t="str">
        <f t="shared" si="69"/>
        <v/>
      </c>
      <c r="AG748" s="9" t="str">
        <f t="shared" si="70"/>
        <v/>
      </c>
      <c r="AH748" s="9" t="str">
        <f t="shared" si="71"/>
        <v/>
      </c>
    </row>
    <row r="749" spans="1:34" x14ac:dyDescent="0.25">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9" t="str">
        <f t="shared" si="66"/>
        <v/>
      </c>
      <c r="AD749" s="9" t="str">
        <f t="shared" si="67"/>
        <v/>
      </c>
      <c r="AE749" s="9" t="str">
        <f t="shared" si="68"/>
        <v/>
      </c>
      <c r="AF749" s="9" t="str">
        <f t="shared" si="69"/>
        <v/>
      </c>
      <c r="AG749" s="9" t="str">
        <f t="shared" si="70"/>
        <v/>
      </c>
      <c r="AH749" s="9" t="str">
        <f t="shared" si="71"/>
        <v/>
      </c>
    </row>
    <row r="750" spans="1:34" x14ac:dyDescent="0.25">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9" t="str">
        <f t="shared" si="66"/>
        <v/>
      </c>
      <c r="AD750" s="9" t="str">
        <f t="shared" si="67"/>
        <v/>
      </c>
      <c r="AE750" s="9" t="str">
        <f t="shared" si="68"/>
        <v/>
      </c>
      <c r="AF750" s="9" t="str">
        <f t="shared" si="69"/>
        <v/>
      </c>
      <c r="AG750" s="9" t="str">
        <f t="shared" si="70"/>
        <v/>
      </c>
      <c r="AH750" s="9" t="str">
        <f t="shared" si="71"/>
        <v/>
      </c>
    </row>
    <row r="751" spans="1:34" x14ac:dyDescent="0.25">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9" t="str">
        <f t="shared" si="66"/>
        <v/>
      </c>
      <c r="AD751" s="9" t="str">
        <f t="shared" si="67"/>
        <v/>
      </c>
      <c r="AE751" s="9" t="str">
        <f t="shared" si="68"/>
        <v/>
      </c>
      <c r="AF751" s="9" t="str">
        <f t="shared" si="69"/>
        <v/>
      </c>
      <c r="AG751" s="9" t="str">
        <f t="shared" si="70"/>
        <v/>
      </c>
      <c r="AH751" s="9" t="str">
        <f t="shared" si="71"/>
        <v/>
      </c>
    </row>
    <row r="752" spans="1:34" x14ac:dyDescent="0.25">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9" t="str">
        <f t="shared" si="66"/>
        <v/>
      </c>
      <c r="AD752" s="9" t="str">
        <f t="shared" si="67"/>
        <v/>
      </c>
      <c r="AE752" s="9" t="str">
        <f t="shared" si="68"/>
        <v/>
      </c>
      <c r="AF752" s="9" t="str">
        <f t="shared" si="69"/>
        <v/>
      </c>
      <c r="AG752" s="9" t="str">
        <f t="shared" si="70"/>
        <v/>
      </c>
      <c r="AH752" s="9" t="str">
        <f t="shared" si="71"/>
        <v/>
      </c>
    </row>
    <row r="753" spans="1:34" x14ac:dyDescent="0.25">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9" t="str">
        <f t="shared" si="66"/>
        <v/>
      </c>
      <c r="AD753" s="9" t="str">
        <f t="shared" si="67"/>
        <v/>
      </c>
      <c r="AE753" s="9" t="str">
        <f t="shared" si="68"/>
        <v/>
      </c>
      <c r="AF753" s="9" t="str">
        <f t="shared" si="69"/>
        <v/>
      </c>
      <c r="AG753" s="9" t="str">
        <f t="shared" si="70"/>
        <v/>
      </c>
      <c r="AH753" s="9" t="str">
        <f t="shared" si="71"/>
        <v/>
      </c>
    </row>
    <row r="754" spans="1:34" x14ac:dyDescent="0.25">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9" t="str">
        <f t="shared" si="66"/>
        <v/>
      </c>
      <c r="AD754" s="9" t="str">
        <f t="shared" si="67"/>
        <v/>
      </c>
      <c r="AE754" s="9" t="str">
        <f t="shared" si="68"/>
        <v/>
      </c>
      <c r="AF754" s="9" t="str">
        <f t="shared" si="69"/>
        <v/>
      </c>
      <c r="AG754" s="9" t="str">
        <f t="shared" si="70"/>
        <v/>
      </c>
      <c r="AH754" s="9" t="str">
        <f t="shared" si="71"/>
        <v/>
      </c>
    </row>
    <row r="755" spans="1:34" x14ac:dyDescent="0.25">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9" t="str">
        <f t="shared" si="66"/>
        <v/>
      </c>
      <c r="AD755" s="9" t="str">
        <f t="shared" si="67"/>
        <v/>
      </c>
      <c r="AE755" s="9" t="str">
        <f t="shared" si="68"/>
        <v/>
      </c>
      <c r="AF755" s="9" t="str">
        <f t="shared" si="69"/>
        <v/>
      </c>
      <c r="AG755" s="9" t="str">
        <f t="shared" si="70"/>
        <v/>
      </c>
      <c r="AH755" s="9" t="str">
        <f t="shared" si="71"/>
        <v/>
      </c>
    </row>
    <row r="756" spans="1:34" x14ac:dyDescent="0.25">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9" t="str">
        <f t="shared" si="66"/>
        <v/>
      </c>
      <c r="AD756" s="9" t="str">
        <f t="shared" si="67"/>
        <v/>
      </c>
      <c r="AE756" s="9" t="str">
        <f t="shared" si="68"/>
        <v/>
      </c>
      <c r="AF756" s="9" t="str">
        <f t="shared" si="69"/>
        <v/>
      </c>
      <c r="AG756" s="9" t="str">
        <f t="shared" si="70"/>
        <v/>
      </c>
      <c r="AH756" s="9" t="str">
        <f t="shared" si="71"/>
        <v/>
      </c>
    </row>
    <row r="757" spans="1:34" x14ac:dyDescent="0.25">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9" t="str">
        <f t="shared" si="66"/>
        <v/>
      </c>
      <c r="AD757" s="9" t="str">
        <f t="shared" si="67"/>
        <v/>
      </c>
      <c r="AE757" s="9" t="str">
        <f t="shared" si="68"/>
        <v/>
      </c>
      <c r="AF757" s="9" t="str">
        <f t="shared" si="69"/>
        <v/>
      </c>
      <c r="AG757" s="9" t="str">
        <f t="shared" si="70"/>
        <v/>
      </c>
      <c r="AH757" s="9" t="str">
        <f t="shared" si="71"/>
        <v/>
      </c>
    </row>
    <row r="758" spans="1:34" x14ac:dyDescent="0.25">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9" t="str">
        <f t="shared" si="66"/>
        <v/>
      </c>
      <c r="AD758" s="9" t="str">
        <f t="shared" si="67"/>
        <v/>
      </c>
      <c r="AE758" s="9" t="str">
        <f t="shared" si="68"/>
        <v/>
      </c>
      <c r="AF758" s="9" t="str">
        <f t="shared" si="69"/>
        <v/>
      </c>
      <c r="AG758" s="9" t="str">
        <f t="shared" si="70"/>
        <v/>
      </c>
      <c r="AH758" s="9" t="str">
        <f t="shared" si="71"/>
        <v/>
      </c>
    </row>
    <row r="759" spans="1:34" x14ac:dyDescent="0.25">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9" t="str">
        <f t="shared" si="66"/>
        <v/>
      </c>
      <c r="AD759" s="9" t="str">
        <f t="shared" si="67"/>
        <v/>
      </c>
      <c r="AE759" s="9" t="str">
        <f t="shared" si="68"/>
        <v/>
      </c>
      <c r="AF759" s="9" t="str">
        <f t="shared" si="69"/>
        <v/>
      </c>
      <c r="AG759" s="9" t="str">
        <f t="shared" si="70"/>
        <v/>
      </c>
      <c r="AH759" s="9" t="str">
        <f t="shared" si="71"/>
        <v/>
      </c>
    </row>
    <row r="760" spans="1:34" x14ac:dyDescent="0.25">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9" t="str">
        <f t="shared" si="66"/>
        <v/>
      </c>
      <c r="AD760" s="9" t="str">
        <f t="shared" si="67"/>
        <v/>
      </c>
      <c r="AE760" s="9" t="str">
        <f t="shared" si="68"/>
        <v/>
      </c>
      <c r="AF760" s="9" t="str">
        <f t="shared" si="69"/>
        <v/>
      </c>
      <c r="AG760" s="9" t="str">
        <f t="shared" si="70"/>
        <v/>
      </c>
      <c r="AH760" s="9" t="str">
        <f t="shared" si="71"/>
        <v/>
      </c>
    </row>
    <row r="761" spans="1:34" x14ac:dyDescent="0.25">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9" t="str">
        <f t="shared" si="66"/>
        <v/>
      </c>
      <c r="AD761" s="9" t="str">
        <f t="shared" si="67"/>
        <v/>
      </c>
      <c r="AE761" s="9" t="str">
        <f t="shared" si="68"/>
        <v/>
      </c>
      <c r="AF761" s="9" t="str">
        <f t="shared" si="69"/>
        <v/>
      </c>
      <c r="AG761" s="9" t="str">
        <f t="shared" si="70"/>
        <v/>
      </c>
      <c r="AH761" s="9" t="str">
        <f t="shared" si="71"/>
        <v/>
      </c>
    </row>
    <row r="762" spans="1:34" x14ac:dyDescent="0.25">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9" t="str">
        <f t="shared" si="66"/>
        <v/>
      </c>
      <c r="AD762" s="9" t="str">
        <f t="shared" si="67"/>
        <v/>
      </c>
      <c r="AE762" s="9" t="str">
        <f t="shared" si="68"/>
        <v/>
      </c>
      <c r="AF762" s="9" t="str">
        <f t="shared" si="69"/>
        <v/>
      </c>
      <c r="AG762" s="9" t="str">
        <f t="shared" si="70"/>
        <v/>
      </c>
      <c r="AH762" s="9" t="str">
        <f t="shared" si="71"/>
        <v/>
      </c>
    </row>
    <row r="763" spans="1:34" x14ac:dyDescent="0.25">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9" t="str">
        <f t="shared" si="66"/>
        <v/>
      </c>
      <c r="AD763" s="9" t="str">
        <f t="shared" si="67"/>
        <v/>
      </c>
      <c r="AE763" s="9" t="str">
        <f t="shared" si="68"/>
        <v/>
      </c>
      <c r="AF763" s="9" t="str">
        <f t="shared" si="69"/>
        <v/>
      </c>
      <c r="AG763" s="9" t="str">
        <f t="shared" si="70"/>
        <v/>
      </c>
      <c r="AH763" s="9" t="str">
        <f t="shared" si="71"/>
        <v/>
      </c>
    </row>
    <row r="764" spans="1:34" x14ac:dyDescent="0.25">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9" t="str">
        <f t="shared" si="66"/>
        <v/>
      </c>
      <c r="AD764" s="9" t="str">
        <f t="shared" si="67"/>
        <v/>
      </c>
      <c r="AE764" s="9" t="str">
        <f t="shared" si="68"/>
        <v/>
      </c>
      <c r="AF764" s="9" t="str">
        <f t="shared" si="69"/>
        <v/>
      </c>
      <c r="AG764" s="9" t="str">
        <f t="shared" si="70"/>
        <v/>
      </c>
      <c r="AH764" s="9" t="str">
        <f t="shared" si="71"/>
        <v/>
      </c>
    </row>
    <row r="765" spans="1:34" x14ac:dyDescent="0.25">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9" t="str">
        <f t="shared" si="66"/>
        <v/>
      </c>
      <c r="AD765" s="9" t="str">
        <f t="shared" si="67"/>
        <v/>
      </c>
      <c r="AE765" s="9" t="str">
        <f t="shared" si="68"/>
        <v/>
      </c>
      <c r="AF765" s="9" t="str">
        <f t="shared" si="69"/>
        <v/>
      </c>
      <c r="AG765" s="9" t="str">
        <f t="shared" si="70"/>
        <v/>
      </c>
      <c r="AH765" s="9" t="str">
        <f t="shared" si="71"/>
        <v/>
      </c>
    </row>
    <row r="766" spans="1:34" x14ac:dyDescent="0.25">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9" t="str">
        <f t="shared" si="66"/>
        <v/>
      </c>
      <c r="AD766" s="9" t="str">
        <f t="shared" si="67"/>
        <v/>
      </c>
      <c r="AE766" s="9" t="str">
        <f t="shared" si="68"/>
        <v/>
      </c>
      <c r="AF766" s="9" t="str">
        <f t="shared" si="69"/>
        <v/>
      </c>
      <c r="AG766" s="9" t="str">
        <f t="shared" si="70"/>
        <v/>
      </c>
      <c r="AH766" s="9" t="str">
        <f t="shared" si="71"/>
        <v/>
      </c>
    </row>
    <row r="767" spans="1:34" x14ac:dyDescent="0.25">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9" t="str">
        <f t="shared" si="66"/>
        <v/>
      </c>
      <c r="AD767" s="9" t="str">
        <f t="shared" si="67"/>
        <v/>
      </c>
      <c r="AE767" s="9" t="str">
        <f t="shared" si="68"/>
        <v/>
      </c>
      <c r="AF767" s="9" t="str">
        <f t="shared" si="69"/>
        <v/>
      </c>
      <c r="AG767" s="9" t="str">
        <f t="shared" si="70"/>
        <v/>
      </c>
      <c r="AH767" s="9" t="str">
        <f t="shared" si="71"/>
        <v/>
      </c>
    </row>
    <row r="768" spans="1:34" x14ac:dyDescent="0.25">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9" t="str">
        <f t="shared" si="66"/>
        <v/>
      </c>
      <c r="AD768" s="9" t="str">
        <f t="shared" si="67"/>
        <v/>
      </c>
      <c r="AE768" s="9" t="str">
        <f t="shared" si="68"/>
        <v/>
      </c>
      <c r="AF768" s="9" t="str">
        <f t="shared" si="69"/>
        <v/>
      </c>
      <c r="AG768" s="9" t="str">
        <f t="shared" si="70"/>
        <v/>
      </c>
      <c r="AH768" s="9" t="str">
        <f t="shared" si="71"/>
        <v/>
      </c>
    </row>
    <row r="769" spans="1:34" x14ac:dyDescent="0.25">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9" t="str">
        <f t="shared" si="66"/>
        <v/>
      </c>
      <c r="AD769" s="9" t="str">
        <f t="shared" si="67"/>
        <v/>
      </c>
      <c r="AE769" s="9" t="str">
        <f t="shared" si="68"/>
        <v/>
      </c>
      <c r="AF769" s="9" t="str">
        <f t="shared" si="69"/>
        <v/>
      </c>
      <c r="AG769" s="9" t="str">
        <f t="shared" si="70"/>
        <v/>
      </c>
      <c r="AH769" s="9" t="str">
        <f t="shared" si="71"/>
        <v/>
      </c>
    </row>
    <row r="770" spans="1:34" x14ac:dyDescent="0.25">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9" t="str">
        <f t="shared" si="66"/>
        <v/>
      </c>
      <c r="AD770" s="9" t="str">
        <f t="shared" si="67"/>
        <v/>
      </c>
      <c r="AE770" s="9" t="str">
        <f t="shared" si="68"/>
        <v/>
      </c>
      <c r="AF770" s="9" t="str">
        <f t="shared" si="69"/>
        <v/>
      </c>
      <c r="AG770" s="9" t="str">
        <f t="shared" si="70"/>
        <v/>
      </c>
      <c r="AH770" s="9" t="str">
        <f t="shared" si="71"/>
        <v/>
      </c>
    </row>
    <row r="771" spans="1:34" x14ac:dyDescent="0.25">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9" t="str">
        <f t="shared" si="66"/>
        <v/>
      </c>
      <c r="AD771" s="9" t="str">
        <f t="shared" si="67"/>
        <v/>
      </c>
      <c r="AE771" s="9" t="str">
        <f t="shared" si="68"/>
        <v/>
      </c>
      <c r="AF771" s="9" t="str">
        <f t="shared" si="69"/>
        <v/>
      </c>
      <c r="AG771" s="9" t="str">
        <f t="shared" si="70"/>
        <v/>
      </c>
      <c r="AH771" s="9" t="str">
        <f t="shared" si="71"/>
        <v/>
      </c>
    </row>
    <row r="772" spans="1:34" x14ac:dyDescent="0.25">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9" t="str">
        <f t="shared" si="66"/>
        <v/>
      </c>
      <c r="AD772" s="9" t="str">
        <f t="shared" si="67"/>
        <v/>
      </c>
      <c r="AE772" s="9" t="str">
        <f t="shared" si="68"/>
        <v/>
      </c>
      <c r="AF772" s="9" t="str">
        <f t="shared" si="69"/>
        <v/>
      </c>
      <c r="AG772" s="9" t="str">
        <f t="shared" si="70"/>
        <v/>
      </c>
      <c r="AH772" s="9" t="str">
        <f t="shared" si="71"/>
        <v/>
      </c>
    </row>
    <row r="773" spans="1:34" x14ac:dyDescent="0.25">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9" t="str">
        <f t="shared" ref="AC773:AC836" si="72">IF(COUNT(A773,L773,N773,P773,X773,Y773)&gt;0,AVERAGE(A773,L773,N773,P773,X773,Y773),"")</f>
        <v/>
      </c>
      <c r="AD773" s="9" t="str">
        <f t="shared" ref="AD773:AD836" si="73">IF(COUNT(B773,D773,M773,U773)&gt;0,AVERAGE(B773,D773,M773,U773),"")</f>
        <v/>
      </c>
      <c r="AE773" s="9" t="str">
        <f t="shared" ref="AE773:AE836" si="74">IF(COUNT(I773,T773,V773,W773)&gt;0,AVERAGE(I773,T773,V773,W773),"")</f>
        <v/>
      </c>
      <c r="AF773" s="9" t="str">
        <f t="shared" ref="AF773:AF836" si="75">IF(COUNT(H773,K773,Q773,S773)&gt;0,AVERAGE(H773,K773,Q773,S773),"")</f>
        <v/>
      </c>
      <c r="AG773" s="9" t="str">
        <f t="shared" ref="AG773:AG836" si="76">IF(COUNT(E773,F773,G773,R773)&gt;0,AVERAGE(E773,F773,G773,R773),"")</f>
        <v/>
      </c>
      <c r="AH773" s="9" t="str">
        <f t="shared" ref="AH773:AH836" si="77">IF(COUNT(C773,J773,O773,Z773)&gt;0,AVERAGE(C773,J773,O773,Z773),"")</f>
        <v/>
      </c>
    </row>
    <row r="774" spans="1:34" x14ac:dyDescent="0.25">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9" t="str">
        <f t="shared" si="72"/>
        <v/>
      </c>
      <c r="AD774" s="9" t="str">
        <f t="shared" si="73"/>
        <v/>
      </c>
      <c r="AE774" s="9" t="str">
        <f t="shared" si="74"/>
        <v/>
      </c>
      <c r="AF774" s="9" t="str">
        <f t="shared" si="75"/>
        <v/>
      </c>
      <c r="AG774" s="9" t="str">
        <f t="shared" si="76"/>
        <v/>
      </c>
      <c r="AH774" s="9" t="str">
        <f t="shared" si="77"/>
        <v/>
      </c>
    </row>
    <row r="775" spans="1:34" x14ac:dyDescent="0.25">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9" t="str">
        <f t="shared" si="72"/>
        <v/>
      </c>
      <c r="AD775" s="9" t="str">
        <f t="shared" si="73"/>
        <v/>
      </c>
      <c r="AE775" s="9" t="str">
        <f t="shared" si="74"/>
        <v/>
      </c>
      <c r="AF775" s="9" t="str">
        <f t="shared" si="75"/>
        <v/>
      </c>
      <c r="AG775" s="9" t="str">
        <f t="shared" si="76"/>
        <v/>
      </c>
      <c r="AH775" s="9" t="str">
        <f t="shared" si="77"/>
        <v/>
      </c>
    </row>
    <row r="776" spans="1:34" x14ac:dyDescent="0.25">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9" t="str">
        <f t="shared" si="72"/>
        <v/>
      </c>
      <c r="AD776" s="9" t="str">
        <f t="shared" si="73"/>
        <v/>
      </c>
      <c r="AE776" s="9" t="str">
        <f t="shared" si="74"/>
        <v/>
      </c>
      <c r="AF776" s="9" t="str">
        <f t="shared" si="75"/>
        <v/>
      </c>
      <c r="AG776" s="9" t="str">
        <f t="shared" si="76"/>
        <v/>
      </c>
      <c r="AH776" s="9" t="str">
        <f t="shared" si="77"/>
        <v/>
      </c>
    </row>
    <row r="777" spans="1:34" x14ac:dyDescent="0.25">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9" t="str">
        <f t="shared" si="72"/>
        <v/>
      </c>
      <c r="AD777" s="9" t="str">
        <f t="shared" si="73"/>
        <v/>
      </c>
      <c r="AE777" s="9" t="str">
        <f t="shared" si="74"/>
        <v/>
      </c>
      <c r="AF777" s="9" t="str">
        <f t="shared" si="75"/>
        <v/>
      </c>
      <c r="AG777" s="9" t="str">
        <f t="shared" si="76"/>
        <v/>
      </c>
      <c r="AH777" s="9" t="str">
        <f t="shared" si="77"/>
        <v/>
      </c>
    </row>
    <row r="778" spans="1:34" x14ac:dyDescent="0.25">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9" t="str">
        <f t="shared" si="72"/>
        <v/>
      </c>
      <c r="AD778" s="9" t="str">
        <f t="shared" si="73"/>
        <v/>
      </c>
      <c r="AE778" s="9" t="str">
        <f t="shared" si="74"/>
        <v/>
      </c>
      <c r="AF778" s="9" t="str">
        <f t="shared" si="75"/>
        <v/>
      </c>
      <c r="AG778" s="9" t="str">
        <f t="shared" si="76"/>
        <v/>
      </c>
      <c r="AH778" s="9" t="str">
        <f t="shared" si="77"/>
        <v/>
      </c>
    </row>
    <row r="779" spans="1:34" x14ac:dyDescent="0.25">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9" t="str">
        <f t="shared" si="72"/>
        <v/>
      </c>
      <c r="AD779" s="9" t="str">
        <f t="shared" si="73"/>
        <v/>
      </c>
      <c r="AE779" s="9" t="str">
        <f t="shared" si="74"/>
        <v/>
      </c>
      <c r="AF779" s="9" t="str">
        <f t="shared" si="75"/>
        <v/>
      </c>
      <c r="AG779" s="9" t="str">
        <f t="shared" si="76"/>
        <v/>
      </c>
      <c r="AH779" s="9" t="str">
        <f t="shared" si="77"/>
        <v/>
      </c>
    </row>
    <row r="780" spans="1:34" x14ac:dyDescent="0.25">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9" t="str">
        <f t="shared" si="72"/>
        <v/>
      </c>
      <c r="AD780" s="9" t="str">
        <f t="shared" si="73"/>
        <v/>
      </c>
      <c r="AE780" s="9" t="str">
        <f t="shared" si="74"/>
        <v/>
      </c>
      <c r="AF780" s="9" t="str">
        <f t="shared" si="75"/>
        <v/>
      </c>
      <c r="AG780" s="9" t="str">
        <f t="shared" si="76"/>
        <v/>
      </c>
      <c r="AH780" s="9" t="str">
        <f t="shared" si="77"/>
        <v/>
      </c>
    </row>
    <row r="781" spans="1:34" x14ac:dyDescent="0.25">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9" t="str">
        <f t="shared" si="72"/>
        <v/>
      </c>
      <c r="AD781" s="9" t="str">
        <f t="shared" si="73"/>
        <v/>
      </c>
      <c r="AE781" s="9" t="str">
        <f t="shared" si="74"/>
        <v/>
      </c>
      <c r="AF781" s="9" t="str">
        <f t="shared" si="75"/>
        <v/>
      </c>
      <c r="AG781" s="9" t="str">
        <f t="shared" si="76"/>
        <v/>
      </c>
      <c r="AH781" s="9" t="str">
        <f t="shared" si="77"/>
        <v/>
      </c>
    </row>
    <row r="782" spans="1:34" x14ac:dyDescent="0.25">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9" t="str">
        <f t="shared" si="72"/>
        <v/>
      </c>
      <c r="AD782" s="9" t="str">
        <f t="shared" si="73"/>
        <v/>
      </c>
      <c r="AE782" s="9" t="str">
        <f t="shared" si="74"/>
        <v/>
      </c>
      <c r="AF782" s="9" t="str">
        <f t="shared" si="75"/>
        <v/>
      </c>
      <c r="AG782" s="9" t="str">
        <f t="shared" si="76"/>
        <v/>
      </c>
      <c r="AH782" s="9" t="str">
        <f t="shared" si="77"/>
        <v/>
      </c>
    </row>
    <row r="783" spans="1:34" x14ac:dyDescent="0.25">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9" t="str">
        <f t="shared" si="72"/>
        <v/>
      </c>
      <c r="AD783" s="9" t="str">
        <f t="shared" si="73"/>
        <v/>
      </c>
      <c r="AE783" s="9" t="str">
        <f t="shared" si="74"/>
        <v/>
      </c>
      <c r="AF783" s="9" t="str">
        <f t="shared" si="75"/>
        <v/>
      </c>
      <c r="AG783" s="9" t="str">
        <f t="shared" si="76"/>
        <v/>
      </c>
      <c r="AH783" s="9" t="str">
        <f t="shared" si="77"/>
        <v/>
      </c>
    </row>
    <row r="784" spans="1:34" x14ac:dyDescent="0.25">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9" t="str">
        <f t="shared" si="72"/>
        <v/>
      </c>
      <c r="AD784" s="9" t="str">
        <f t="shared" si="73"/>
        <v/>
      </c>
      <c r="AE784" s="9" t="str">
        <f t="shared" si="74"/>
        <v/>
      </c>
      <c r="AF784" s="9" t="str">
        <f t="shared" si="75"/>
        <v/>
      </c>
      <c r="AG784" s="9" t="str">
        <f t="shared" si="76"/>
        <v/>
      </c>
      <c r="AH784" s="9" t="str">
        <f t="shared" si="77"/>
        <v/>
      </c>
    </row>
    <row r="785" spans="1:34" x14ac:dyDescent="0.25">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9" t="str">
        <f t="shared" si="72"/>
        <v/>
      </c>
      <c r="AD785" s="9" t="str">
        <f t="shared" si="73"/>
        <v/>
      </c>
      <c r="AE785" s="9" t="str">
        <f t="shared" si="74"/>
        <v/>
      </c>
      <c r="AF785" s="9" t="str">
        <f t="shared" si="75"/>
        <v/>
      </c>
      <c r="AG785" s="9" t="str">
        <f t="shared" si="76"/>
        <v/>
      </c>
      <c r="AH785" s="9" t="str">
        <f t="shared" si="77"/>
        <v/>
      </c>
    </row>
    <row r="786" spans="1:34" x14ac:dyDescent="0.25">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9" t="str">
        <f t="shared" si="72"/>
        <v/>
      </c>
      <c r="AD786" s="9" t="str">
        <f t="shared" si="73"/>
        <v/>
      </c>
      <c r="AE786" s="9" t="str">
        <f t="shared" si="74"/>
        <v/>
      </c>
      <c r="AF786" s="9" t="str">
        <f t="shared" si="75"/>
        <v/>
      </c>
      <c r="AG786" s="9" t="str">
        <f t="shared" si="76"/>
        <v/>
      </c>
      <c r="AH786" s="9" t="str">
        <f t="shared" si="77"/>
        <v/>
      </c>
    </row>
    <row r="787" spans="1:34" x14ac:dyDescent="0.25">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9" t="str">
        <f t="shared" si="72"/>
        <v/>
      </c>
      <c r="AD787" s="9" t="str">
        <f t="shared" si="73"/>
        <v/>
      </c>
      <c r="AE787" s="9" t="str">
        <f t="shared" si="74"/>
        <v/>
      </c>
      <c r="AF787" s="9" t="str">
        <f t="shared" si="75"/>
        <v/>
      </c>
      <c r="AG787" s="9" t="str">
        <f t="shared" si="76"/>
        <v/>
      </c>
      <c r="AH787" s="9" t="str">
        <f t="shared" si="77"/>
        <v/>
      </c>
    </row>
    <row r="788" spans="1:34" x14ac:dyDescent="0.25">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9" t="str">
        <f t="shared" si="72"/>
        <v/>
      </c>
      <c r="AD788" s="9" t="str">
        <f t="shared" si="73"/>
        <v/>
      </c>
      <c r="AE788" s="9" t="str">
        <f t="shared" si="74"/>
        <v/>
      </c>
      <c r="AF788" s="9" t="str">
        <f t="shared" si="75"/>
        <v/>
      </c>
      <c r="AG788" s="9" t="str">
        <f t="shared" si="76"/>
        <v/>
      </c>
      <c r="AH788" s="9" t="str">
        <f t="shared" si="77"/>
        <v/>
      </c>
    </row>
    <row r="789" spans="1:34" x14ac:dyDescent="0.25">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9" t="str">
        <f t="shared" si="72"/>
        <v/>
      </c>
      <c r="AD789" s="9" t="str">
        <f t="shared" si="73"/>
        <v/>
      </c>
      <c r="AE789" s="9" t="str">
        <f t="shared" si="74"/>
        <v/>
      </c>
      <c r="AF789" s="9" t="str">
        <f t="shared" si="75"/>
        <v/>
      </c>
      <c r="AG789" s="9" t="str">
        <f t="shared" si="76"/>
        <v/>
      </c>
      <c r="AH789" s="9" t="str">
        <f t="shared" si="77"/>
        <v/>
      </c>
    </row>
    <row r="790" spans="1:34" x14ac:dyDescent="0.25">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9" t="str">
        <f t="shared" si="72"/>
        <v/>
      </c>
      <c r="AD790" s="9" t="str">
        <f t="shared" si="73"/>
        <v/>
      </c>
      <c r="AE790" s="9" t="str">
        <f t="shared" si="74"/>
        <v/>
      </c>
      <c r="AF790" s="9" t="str">
        <f t="shared" si="75"/>
        <v/>
      </c>
      <c r="AG790" s="9" t="str">
        <f t="shared" si="76"/>
        <v/>
      </c>
      <c r="AH790" s="9" t="str">
        <f t="shared" si="77"/>
        <v/>
      </c>
    </row>
    <row r="791" spans="1:34" x14ac:dyDescent="0.25">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9" t="str">
        <f t="shared" si="72"/>
        <v/>
      </c>
      <c r="AD791" s="9" t="str">
        <f t="shared" si="73"/>
        <v/>
      </c>
      <c r="AE791" s="9" t="str">
        <f t="shared" si="74"/>
        <v/>
      </c>
      <c r="AF791" s="9" t="str">
        <f t="shared" si="75"/>
        <v/>
      </c>
      <c r="AG791" s="9" t="str">
        <f t="shared" si="76"/>
        <v/>
      </c>
      <c r="AH791" s="9" t="str">
        <f t="shared" si="77"/>
        <v/>
      </c>
    </row>
    <row r="792" spans="1:34" x14ac:dyDescent="0.25">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9" t="str">
        <f t="shared" si="72"/>
        <v/>
      </c>
      <c r="AD792" s="9" t="str">
        <f t="shared" si="73"/>
        <v/>
      </c>
      <c r="AE792" s="9" t="str">
        <f t="shared" si="74"/>
        <v/>
      </c>
      <c r="AF792" s="9" t="str">
        <f t="shared" si="75"/>
        <v/>
      </c>
      <c r="AG792" s="9" t="str">
        <f t="shared" si="76"/>
        <v/>
      </c>
      <c r="AH792" s="9" t="str">
        <f t="shared" si="77"/>
        <v/>
      </c>
    </row>
    <row r="793" spans="1:34" x14ac:dyDescent="0.25">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9" t="str">
        <f t="shared" si="72"/>
        <v/>
      </c>
      <c r="AD793" s="9" t="str">
        <f t="shared" si="73"/>
        <v/>
      </c>
      <c r="AE793" s="9" t="str">
        <f t="shared" si="74"/>
        <v/>
      </c>
      <c r="AF793" s="9" t="str">
        <f t="shared" si="75"/>
        <v/>
      </c>
      <c r="AG793" s="9" t="str">
        <f t="shared" si="76"/>
        <v/>
      </c>
      <c r="AH793" s="9" t="str">
        <f t="shared" si="77"/>
        <v/>
      </c>
    </row>
    <row r="794" spans="1:34" x14ac:dyDescent="0.25">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9" t="str">
        <f t="shared" si="72"/>
        <v/>
      </c>
      <c r="AD794" s="9" t="str">
        <f t="shared" si="73"/>
        <v/>
      </c>
      <c r="AE794" s="9" t="str">
        <f t="shared" si="74"/>
        <v/>
      </c>
      <c r="AF794" s="9" t="str">
        <f t="shared" si="75"/>
        <v/>
      </c>
      <c r="AG794" s="9" t="str">
        <f t="shared" si="76"/>
        <v/>
      </c>
      <c r="AH794" s="9" t="str">
        <f t="shared" si="77"/>
        <v/>
      </c>
    </row>
    <row r="795" spans="1:34" x14ac:dyDescent="0.25">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9" t="str">
        <f t="shared" si="72"/>
        <v/>
      </c>
      <c r="AD795" s="9" t="str">
        <f t="shared" si="73"/>
        <v/>
      </c>
      <c r="AE795" s="9" t="str">
        <f t="shared" si="74"/>
        <v/>
      </c>
      <c r="AF795" s="9" t="str">
        <f t="shared" si="75"/>
        <v/>
      </c>
      <c r="AG795" s="9" t="str">
        <f t="shared" si="76"/>
        <v/>
      </c>
      <c r="AH795" s="9" t="str">
        <f t="shared" si="77"/>
        <v/>
      </c>
    </row>
    <row r="796" spans="1:34" x14ac:dyDescent="0.25">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9" t="str">
        <f t="shared" si="72"/>
        <v/>
      </c>
      <c r="AD796" s="9" t="str">
        <f t="shared" si="73"/>
        <v/>
      </c>
      <c r="AE796" s="9" t="str">
        <f t="shared" si="74"/>
        <v/>
      </c>
      <c r="AF796" s="9" t="str">
        <f t="shared" si="75"/>
        <v/>
      </c>
      <c r="AG796" s="9" t="str">
        <f t="shared" si="76"/>
        <v/>
      </c>
      <c r="AH796" s="9" t="str">
        <f t="shared" si="77"/>
        <v/>
      </c>
    </row>
    <row r="797" spans="1:34" x14ac:dyDescent="0.25">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9" t="str">
        <f t="shared" si="72"/>
        <v/>
      </c>
      <c r="AD797" s="9" t="str">
        <f t="shared" si="73"/>
        <v/>
      </c>
      <c r="AE797" s="9" t="str">
        <f t="shared" si="74"/>
        <v/>
      </c>
      <c r="AF797" s="9" t="str">
        <f t="shared" si="75"/>
        <v/>
      </c>
      <c r="AG797" s="9" t="str">
        <f t="shared" si="76"/>
        <v/>
      </c>
      <c r="AH797" s="9" t="str">
        <f t="shared" si="77"/>
        <v/>
      </c>
    </row>
    <row r="798" spans="1:34" x14ac:dyDescent="0.25">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9" t="str">
        <f t="shared" si="72"/>
        <v/>
      </c>
      <c r="AD798" s="9" t="str">
        <f t="shared" si="73"/>
        <v/>
      </c>
      <c r="AE798" s="9" t="str">
        <f t="shared" si="74"/>
        <v/>
      </c>
      <c r="AF798" s="9" t="str">
        <f t="shared" si="75"/>
        <v/>
      </c>
      <c r="AG798" s="9" t="str">
        <f t="shared" si="76"/>
        <v/>
      </c>
      <c r="AH798" s="9" t="str">
        <f t="shared" si="77"/>
        <v/>
      </c>
    </row>
    <row r="799" spans="1:34" x14ac:dyDescent="0.25">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9" t="str">
        <f t="shared" si="72"/>
        <v/>
      </c>
      <c r="AD799" s="9" t="str">
        <f t="shared" si="73"/>
        <v/>
      </c>
      <c r="AE799" s="9" t="str">
        <f t="shared" si="74"/>
        <v/>
      </c>
      <c r="AF799" s="9" t="str">
        <f t="shared" si="75"/>
        <v/>
      </c>
      <c r="AG799" s="9" t="str">
        <f t="shared" si="76"/>
        <v/>
      </c>
      <c r="AH799" s="9" t="str">
        <f t="shared" si="77"/>
        <v/>
      </c>
    </row>
    <row r="800" spans="1:34" x14ac:dyDescent="0.25">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9" t="str">
        <f t="shared" si="72"/>
        <v/>
      </c>
      <c r="AD800" s="9" t="str">
        <f t="shared" si="73"/>
        <v/>
      </c>
      <c r="AE800" s="9" t="str">
        <f t="shared" si="74"/>
        <v/>
      </c>
      <c r="AF800" s="9" t="str">
        <f t="shared" si="75"/>
        <v/>
      </c>
      <c r="AG800" s="9" t="str">
        <f t="shared" si="76"/>
        <v/>
      </c>
      <c r="AH800" s="9" t="str">
        <f t="shared" si="77"/>
        <v/>
      </c>
    </row>
    <row r="801" spans="1:34" x14ac:dyDescent="0.25">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9" t="str">
        <f t="shared" si="72"/>
        <v/>
      </c>
      <c r="AD801" s="9" t="str">
        <f t="shared" si="73"/>
        <v/>
      </c>
      <c r="AE801" s="9" t="str">
        <f t="shared" si="74"/>
        <v/>
      </c>
      <c r="AF801" s="9" t="str">
        <f t="shared" si="75"/>
        <v/>
      </c>
      <c r="AG801" s="9" t="str">
        <f t="shared" si="76"/>
        <v/>
      </c>
      <c r="AH801" s="9" t="str">
        <f t="shared" si="77"/>
        <v/>
      </c>
    </row>
    <row r="802" spans="1:34" x14ac:dyDescent="0.25">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9" t="str">
        <f t="shared" si="72"/>
        <v/>
      </c>
      <c r="AD802" s="9" t="str">
        <f t="shared" si="73"/>
        <v/>
      </c>
      <c r="AE802" s="9" t="str">
        <f t="shared" si="74"/>
        <v/>
      </c>
      <c r="AF802" s="9" t="str">
        <f t="shared" si="75"/>
        <v/>
      </c>
      <c r="AG802" s="9" t="str">
        <f t="shared" si="76"/>
        <v/>
      </c>
      <c r="AH802" s="9" t="str">
        <f t="shared" si="77"/>
        <v/>
      </c>
    </row>
    <row r="803" spans="1:34" x14ac:dyDescent="0.25">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9" t="str">
        <f t="shared" si="72"/>
        <v/>
      </c>
      <c r="AD803" s="9" t="str">
        <f t="shared" si="73"/>
        <v/>
      </c>
      <c r="AE803" s="9" t="str">
        <f t="shared" si="74"/>
        <v/>
      </c>
      <c r="AF803" s="9" t="str">
        <f t="shared" si="75"/>
        <v/>
      </c>
      <c r="AG803" s="9" t="str">
        <f t="shared" si="76"/>
        <v/>
      </c>
      <c r="AH803" s="9" t="str">
        <f t="shared" si="77"/>
        <v/>
      </c>
    </row>
    <row r="804" spans="1:34" x14ac:dyDescent="0.25">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9" t="str">
        <f t="shared" si="72"/>
        <v/>
      </c>
      <c r="AD804" s="9" t="str">
        <f t="shared" si="73"/>
        <v/>
      </c>
      <c r="AE804" s="9" t="str">
        <f t="shared" si="74"/>
        <v/>
      </c>
      <c r="AF804" s="9" t="str">
        <f t="shared" si="75"/>
        <v/>
      </c>
      <c r="AG804" s="9" t="str">
        <f t="shared" si="76"/>
        <v/>
      </c>
      <c r="AH804" s="9" t="str">
        <f t="shared" si="77"/>
        <v/>
      </c>
    </row>
    <row r="805" spans="1:34" x14ac:dyDescent="0.25">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9" t="str">
        <f t="shared" si="72"/>
        <v/>
      </c>
      <c r="AD805" s="9" t="str">
        <f t="shared" si="73"/>
        <v/>
      </c>
      <c r="AE805" s="9" t="str">
        <f t="shared" si="74"/>
        <v/>
      </c>
      <c r="AF805" s="9" t="str">
        <f t="shared" si="75"/>
        <v/>
      </c>
      <c r="AG805" s="9" t="str">
        <f t="shared" si="76"/>
        <v/>
      </c>
      <c r="AH805" s="9" t="str">
        <f t="shared" si="77"/>
        <v/>
      </c>
    </row>
    <row r="806" spans="1:34" x14ac:dyDescent="0.25">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9" t="str">
        <f t="shared" si="72"/>
        <v/>
      </c>
      <c r="AD806" s="9" t="str">
        <f t="shared" si="73"/>
        <v/>
      </c>
      <c r="AE806" s="9" t="str">
        <f t="shared" si="74"/>
        <v/>
      </c>
      <c r="AF806" s="9" t="str">
        <f t="shared" si="75"/>
        <v/>
      </c>
      <c r="AG806" s="9" t="str">
        <f t="shared" si="76"/>
        <v/>
      </c>
      <c r="AH806" s="9" t="str">
        <f t="shared" si="77"/>
        <v/>
      </c>
    </row>
    <row r="807" spans="1:34" x14ac:dyDescent="0.25">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9" t="str">
        <f t="shared" si="72"/>
        <v/>
      </c>
      <c r="AD807" s="9" t="str">
        <f t="shared" si="73"/>
        <v/>
      </c>
      <c r="AE807" s="9" t="str">
        <f t="shared" si="74"/>
        <v/>
      </c>
      <c r="AF807" s="9" t="str">
        <f t="shared" si="75"/>
        <v/>
      </c>
      <c r="AG807" s="9" t="str">
        <f t="shared" si="76"/>
        <v/>
      </c>
      <c r="AH807" s="9" t="str">
        <f t="shared" si="77"/>
        <v/>
      </c>
    </row>
    <row r="808" spans="1:34" x14ac:dyDescent="0.25">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9" t="str">
        <f t="shared" si="72"/>
        <v/>
      </c>
      <c r="AD808" s="9" t="str">
        <f t="shared" si="73"/>
        <v/>
      </c>
      <c r="AE808" s="9" t="str">
        <f t="shared" si="74"/>
        <v/>
      </c>
      <c r="AF808" s="9" t="str">
        <f t="shared" si="75"/>
        <v/>
      </c>
      <c r="AG808" s="9" t="str">
        <f t="shared" si="76"/>
        <v/>
      </c>
      <c r="AH808" s="9" t="str">
        <f t="shared" si="77"/>
        <v/>
      </c>
    </row>
    <row r="809" spans="1:34" x14ac:dyDescent="0.25">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9" t="str">
        <f t="shared" si="72"/>
        <v/>
      </c>
      <c r="AD809" s="9" t="str">
        <f t="shared" si="73"/>
        <v/>
      </c>
      <c r="AE809" s="9" t="str">
        <f t="shared" si="74"/>
        <v/>
      </c>
      <c r="AF809" s="9" t="str">
        <f t="shared" si="75"/>
        <v/>
      </c>
      <c r="AG809" s="9" t="str">
        <f t="shared" si="76"/>
        <v/>
      </c>
      <c r="AH809" s="9" t="str">
        <f t="shared" si="77"/>
        <v/>
      </c>
    </row>
    <row r="810" spans="1:34" x14ac:dyDescent="0.25">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9" t="str">
        <f t="shared" si="72"/>
        <v/>
      </c>
      <c r="AD810" s="9" t="str">
        <f t="shared" si="73"/>
        <v/>
      </c>
      <c r="AE810" s="9" t="str">
        <f t="shared" si="74"/>
        <v/>
      </c>
      <c r="AF810" s="9" t="str">
        <f t="shared" si="75"/>
        <v/>
      </c>
      <c r="AG810" s="9" t="str">
        <f t="shared" si="76"/>
        <v/>
      </c>
      <c r="AH810" s="9" t="str">
        <f t="shared" si="77"/>
        <v/>
      </c>
    </row>
    <row r="811" spans="1:34" x14ac:dyDescent="0.25">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9" t="str">
        <f t="shared" si="72"/>
        <v/>
      </c>
      <c r="AD811" s="9" t="str">
        <f t="shared" si="73"/>
        <v/>
      </c>
      <c r="AE811" s="9" t="str">
        <f t="shared" si="74"/>
        <v/>
      </c>
      <c r="AF811" s="9" t="str">
        <f t="shared" si="75"/>
        <v/>
      </c>
      <c r="AG811" s="9" t="str">
        <f t="shared" si="76"/>
        <v/>
      </c>
      <c r="AH811" s="9" t="str">
        <f t="shared" si="77"/>
        <v/>
      </c>
    </row>
    <row r="812" spans="1:34" x14ac:dyDescent="0.25">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9" t="str">
        <f t="shared" si="72"/>
        <v/>
      </c>
      <c r="AD812" s="9" t="str">
        <f t="shared" si="73"/>
        <v/>
      </c>
      <c r="AE812" s="9" t="str">
        <f t="shared" si="74"/>
        <v/>
      </c>
      <c r="AF812" s="9" t="str">
        <f t="shared" si="75"/>
        <v/>
      </c>
      <c r="AG812" s="9" t="str">
        <f t="shared" si="76"/>
        <v/>
      </c>
      <c r="AH812" s="9" t="str">
        <f t="shared" si="77"/>
        <v/>
      </c>
    </row>
    <row r="813" spans="1:34" x14ac:dyDescent="0.25">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9" t="str">
        <f t="shared" si="72"/>
        <v/>
      </c>
      <c r="AD813" s="9" t="str">
        <f t="shared" si="73"/>
        <v/>
      </c>
      <c r="AE813" s="9" t="str">
        <f t="shared" si="74"/>
        <v/>
      </c>
      <c r="AF813" s="9" t="str">
        <f t="shared" si="75"/>
        <v/>
      </c>
      <c r="AG813" s="9" t="str">
        <f t="shared" si="76"/>
        <v/>
      </c>
      <c r="AH813" s="9" t="str">
        <f t="shared" si="77"/>
        <v/>
      </c>
    </row>
    <row r="814" spans="1:34" x14ac:dyDescent="0.25">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9" t="str">
        <f t="shared" si="72"/>
        <v/>
      </c>
      <c r="AD814" s="9" t="str">
        <f t="shared" si="73"/>
        <v/>
      </c>
      <c r="AE814" s="9" t="str">
        <f t="shared" si="74"/>
        <v/>
      </c>
      <c r="AF814" s="9" t="str">
        <f t="shared" si="75"/>
        <v/>
      </c>
      <c r="AG814" s="9" t="str">
        <f t="shared" si="76"/>
        <v/>
      </c>
      <c r="AH814" s="9" t="str">
        <f t="shared" si="77"/>
        <v/>
      </c>
    </row>
    <row r="815" spans="1:34" x14ac:dyDescent="0.25">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9" t="str">
        <f t="shared" si="72"/>
        <v/>
      </c>
      <c r="AD815" s="9" t="str">
        <f t="shared" si="73"/>
        <v/>
      </c>
      <c r="AE815" s="9" t="str">
        <f t="shared" si="74"/>
        <v/>
      </c>
      <c r="AF815" s="9" t="str">
        <f t="shared" si="75"/>
        <v/>
      </c>
      <c r="AG815" s="9" t="str">
        <f t="shared" si="76"/>
        <v/>
      </c>
      <c r="AH815" s="9" t="str">
        <f t="shared" si="77"/>
        <v/>
      </c>
    </row>
    <row r="816" spans="1:34" x14ac:dyDescent="0.25">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9" t="str">
        <f t="shared" si="72"/>
        <v/>
      </c>
      <c r="AD816" s="9" t="str">
        <f t="shared" si="73"/>
        <v/>
      </c>
      <c r="AE816" s="9" t="str">
        <f t="shared" si="74"/>
        <v/>
      </c>
      <c r="AF816" s="9" t="str">
        <f t="shared" si="75"/>
        <v/>
      </c>
      <c r="AG816" s="9" t="str">
        <f t="shared" si="76"/>
        <v/>
      </c>
      <c r="AH816" s="9" t="str">
        <f t="shared" si="77"/>
        <v/>
      </c>
    </row>
    <row r="817" spans="1:34" x14ac:dyDescent="0.25">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9" t="str">
        <f t="shared" si="72"/>
        <v/>
      </c>
      <c r="AD817" s="9" t="str">
        <f t="shared" si="73"/>
        <v/>
      </c>
      <c r="AE817" s="9" t="str">
        <f t="shared" si="74"/>
        <v/>
      </c>
      <c r="AF817" s="9" t="str">
        <f t="shared" si="75"/>
        <v/>
      </c>
      <c r="AG817" s="9" t="str">
        <f t="shared" si="76"/>
        <v/>
      </c>
      <c r="AH817" s="9" t="str">
        <f t="shared" si="77"/>
        <v/>
      </c>
    </row>
    <row r="818" spans="1:34" x14ac:dyDescent="0.25">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9" t="str">
        <f t="shared" si="72"/>
        <v/>
      </c>
      <c r="AD818" s="9" t="str">
        <f t="shared" si="73"/>
        <v/>
      </c>
      <c r="AE818" s="9" t="str">
        <f t="shared" si="74"/>
        <v/>
      </c>
      <c r="AF818" s="9" t="str">
        <f t="shared" si="75"/>
        <v/>
      </c>
      <c r="AG818" s="9" t="str">
        <f t="shared" si="76"/>
        <v/>
      </c>
      <c r="AH818" s="9" t="str">
        <f t="shared" si="77"/>
        <v/>
      </c>
    </row>
    <row r="819" spans="1:34" x14ac:dyDescent="0.25">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9" t="str">
        <f t="shared" si="72"/>
        <v/>
      </c>
      <c r="AD819" s="9" t="str">
        <f t="shared" si="73"/>
        <v/>
      </c>
      <c r="AE819" s="9" t="str">
        <f t="shared" si="74"/>
        <v/>
      </c>
      <c r="AF819" s="9" t="str">
        <f t="shared" si="75"/>
        <v/>
      </c>
      <c r="AG819" s="9" t="str">
        <f t="shared" si="76"/>
        <v/>
      </c>
      <c r="AH819" s="9" t="str">
        <f t="shared" si="77"/>
        <v/>
      </c>
    </row>
    <row r="820" spans="1:34" x14ac:dyDescent="0.25">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9" t="str">
        <f t="shared" si="72"/>
        <v/>
      </c>
      <c r="AD820" s="9" t="str">
        <f t="shared" si="73"/>
        <v/>
      </c>
      <c r="AE820" s="9" t="str">
        <f t="shared" si="74"/>
        <v/>
      </c>
      <c r="AF820" s="9" t="str">
        <f t="shared" si="75"/>
        <v/>
      </c>
      <c r="AG820" s="9" t="str">
        <f t="shared" si="76"/>
        <v/>
      </c>
      <c r="AH820" s="9" t="str">
        <f t="shared" si="77"/>
        <v/>
      </c>
    </row>
    <row r="821" spans="1:34" x14ac:dyDescent="0.25">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9" t="str">
        <f t="shared" si="72"/>
        <v/>
      </c>
      <c r="AD821" s="9" t="str">
        <f t="shared" si="73"/>
        <v/>
      </c>
      <c r="AE821" s="9" t="str">
        <f t="shared" si="74"/>
        <v/>
      </c>
      <c r="AF821" s="9" t="str">
        <f t="shared" si="75"/>
        <v/>
      </c>
      <c r="AG821" s="9" t="str">
        <f t="shared" si="76"/>
        <v/>
      </c>
      <c r="AH821" s="9" t="str">
        <f t="shared" si="77"/>
        <v/>
      </c>
    </row>
    <row r="822" spans="1:34" x14ac:dyDescent="0.25">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9" t="str">
        <f t="shared" si="72"/>
        <v/>
      </c>
      <c r="AD822" s="9" t="str">
        <f t="shared" si="73"/>
        <v/>
      </c>
      <c r="AE822" s="9" t="str">
        <f t="shared" si="74"/>
        <v/>
      </c>
      <c r="AF822" s="9" t="str">
        <f t="shared" si="75"/>
        <v/>
      </c>
      <c r="AG822" s="9" t="str">
        <f t="shared" si="76"/>
        <v/>
      </c>
      <c r="AH822" s="9" t="str">
        <f t="shared" si="77"/>
        <v/>
      </c>
    </row>
    <row r="823" spans="1:34" x14ac:dyDescent="0.25">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9" t="str">
        <f t="shared" si="72"/>
        <v/>
      </c>
      <c r="AD823" s="9" t="str">
        <f t="shared" si="73"/>
        <v/>
      </c>
      <c r="AE823" s="9" t="str">
        <f t="shared" si="74"/>
        <v/>
      </c>
      <c r="AF823" s="9" t="str">
        <f t="shared" si="75"/>
        <v/>
      </c>
      <c r="AG823" s="9" t="str">
        <f t="shared" si="76"/>
        <v/>
      </c>
      <c r="AH823" s="9" t="str">
        <f t="shared" si="77"/>
        <v/>
      </c>
    </row>
    <row r="824" spans="1:34" x14ac:dyDescent="0.25">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9" t="str">
        <f t="shared" si="72"/>
        <v/>
      </c>
      <c r="AD824" s="9" t="str">
        <f t="shared" si="73"/>
        <v/>
      </c>
      <c r="AE824" s="9" t="str">
        <f t="shared" si="74"/>
        <v/>
      </c>
      <c r="AF824" s="9" t="str">
        <f t="shared" si="75"/>
        <v/>
      </c>
      <c r="AG824" s="9" t="str">
        <f t="shared" si="76"/>
        <v/>
      </c>
      <c r="AH824" s="9" t="str">
        <f t="shared" si="77"/>
        <v/>
      </c>
    </row>
    <row r="825" spans="1:34" x14ac:dyDescent="0.25">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9" t="str">
        <f t="shared" si="72"/>
        <v/>
      </c>
      <c r="AD825" s="9" t="str">
        <f t="shared" si="73"/>
        <v/>
      </c>
      <c r="AE825" s="9" t="str">
        <f t="shared" si="74"/>
        <v/>
      </c>
      <c r="AF825" s="9" t="str">
        <f t="shared" si="75"/>
        <v/>
      </c>
      <c r="AG825" s="9" t="str">
        <f t="shared" si="76"/>
        <v/>
      </c>
      <c r="AH825" s="9" t="str">
        <f t="shared" si="77"/>
        <v/>
      </c>
    </row>
    <row r="826" spans="1:34" x14ac:dyDescent="0.25">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9" t="str">
        <f t="shared" si="72"/>
        <v/>
      </c>
      <c r="AD826" s="9" t="str">
        <f t="shared" si="73"/>
        <v/>
      </c>
      <c r="AE826" s="9" t="str">
        <f t="shared" si="74"/>
        <v/>
      </c>
      <c r="AF826" s="9" t="str">
        <f t="shared" si="75"/>
        <v/>
      </c>
      <c r="AG826" s="9" t="str">
        <f t="shared" si="76"/>
        <v/>
      </c>
      <c r="AH826" s="9" t="str">
        <f t="shared" si="77"/>
        <v/>
      </c>
    </row>
    <row r="827" spans="1:34" x14ac:dyDescent="0.25">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9" t="str">
        <f t="shared" si="72"/>
        <v/>
      </c>
      <c r="AD827" s="9" t="str">
        <f t="shared" si="73"/>
        <v/>
      </c>
      <c r="AE827" s="9" t="str">
        <f t="shared" si="74"/>
        <v/>
      </c>
      <c r="AF827" s="9" t="str">
        <f t="shared" si="75"/>
        <v/>
      </c>
      <c r="AG827" s="9" t="str">
        <f t="shared" si="76"/>
        <v/>
      </c>
      <c r="AH827" s="9" t="str">
        <f t="shared" si="77"/>
        <v/>
      </c>
    </row>
    <row r="828" spans="1:34" x14ac:dyDescent="0.25">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9" t="str">
        <f t="shared" si="72"/>
        <v/>
      </c>
      <c r="AD828" s="9" t="str">
        <f t="shared" si="73"/>
        <v/>
      </c>
      <c r="AE828" s="9" t="str">
        <f t="shared" si="74"/>
        <v/>
      </c>
      <c r="AF828" s="9" t="str">
        <f t="shared" si="75"/>
        <v/>
      </c>
      <c r="AG828" s="9" t="str">
        <f t="shared" si="76"/>
        <v/>
      </c>
      <c r="AH828" s="9" t="str">
        <f t="shared" si="77"/>
        <v/>
      </c>
    </row>
    <row r="829" spans="1:34" x14ac:dyDescent="0.25">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9" t="str">
        <f t="shared" si="72"/>
        <v/>
      </c>
      <c r="AD829" s="9" t="str">
        <f t="shared" si="73"/>
        <v/>
      </c>
      <c r="AE829" s="9" t="str">
        <f t="shared" si="74"/>
        <v/>
      </c>
      <c r="AF829" s="9" t="str">
        <f t="shared" si="75"/>
        <v/>
      </c>
      <c r="AG829" s="9" t="str">
        <f t="shared" si="76"/>
        <v/>
      </c>
      <c r="AH829" s="9" t="str">
        <f t="shared" si="77"/>
        <v/>
      </c>
    </row>
    <row r="830" spans="1:34" x14ac:dyDescent="0.25">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9" t="str">
        <f t="shared" si="72"/>
        <v/>
      </c>
      <c r="AD830" s="9" t="str">
        <f t="shared" si="73"/>
        <v/>
      </c>
      <c r="AE830" s="9" t="str">
        <f t="shared" si="74"/>
        <v/>
      </c>
      <c r="AF830" s="9" t="str">
        <f t="shared" si="75"/>
        <v/>
      </c>
      <c r="AG830" s="9" t="str">
        <f t="shared" si="76"/>
        <v/>
      </c>
      <c r="AH830" s="9" t="str">
        <f t="shared" si="77"/>
        <v/>
      </c>
    </row>
    <row r="831" spans="1:34" x14ac:dyDescent="0.25">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9" t="str">
        <f t="shared" si="72"/>
        <v/>
      </c>
      <c r="AD831" s="9" t="str">
        <f t="shared" si="73"/>
        <v/>
      </c>
      <c r="AE831" s="9" t="str">
        <f t="shared" si="74"/>
        <v/>
      </c>
      <c r="AF831" s="9" t="str">
        <f t="shared" si="75"/>
        <v/>
      </c>
      <c r="AG831" s="9" t="str">
        <f t="shared" si="76"/>
        <v/>
      </c>
      <c r="AH831" s="9" t="str">
        <f t="shared" si="77"/>
        <v/>
      </c>
    </row>
    <row r="832" spans="1:34" x14ac:dyDescent="0.25">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9" t="str">
        <f t="shared" si="72"/>
        <v/>
      </c>
      <c r="AD832" s="9" t="str">
        <f t="shared" si="73"/>
        <v/>
      </c>
      <c r="AE832" s="9" t="str">
        <f t="shared" si="74"/>
        <v/>
      </c>
      <c r="AF832" s="9" t="str">
        <f t="shared" si="75"/>
        <v/>
      </c>
      <c r="AG832" s="9" t="str">
        <f t="shared" si="76"/>
        <v/>
      </c>
      <c r="AH832" s="9" t="str">
        <f t="shared" si="77"/>
        <v/>
      </c>
    </row>
    <row r="833" spans="1:34" x14ac:dyDescent="0.25">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9" t="str">
        <f t="shared" si="72"/>
        <v/>
      </c>
      <c r="AD833" s="9" t="str">
        <f t="shared" si="73"/>
        <v/>
      </c>
      <c r="AE833" s="9" t="str">
        <f t="shared" si="74"/>
        <v/>
      </c>
      <c r="AF833" s="9" t="str">
        <f t="shared" si="75"/>
        <v/>
      </c>
      <c r="AG833" s="9" t="str">
        <f t="shared" si="76"/>
        <v/>
      </c>
      <c r="AH833" s="9" t="str">
        <f t="shared" si="77"/>
        <v/>
      </c>
    </row>
    <row r="834" spans="1:34" x14ac:dyDescent="0.25">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9" t="str">
        <f t="shared" si="72"/>
        <v/>
      </c>
      <c r="AD834" s="9" t="str">
        <f t="shared" si="73"/>
        <v/>
      </c>
      <c r="AE834" s="9" t="str">
        <f t="shared" si="74"/>
        <v/>
      </c>
      <c r="AF834" s="9" t="str">
        <f t="shared" si="75"/>
        <v/>
      </c>
      <c r="AG834" s="9" t="str">
        <f t="shared" si="76"/>
        <v/>
      </c>
      <c r="AH834" s="9" t="str">
        <f t="shared" si="77"/>
        <v/>
      </c>
    </row>
    <row r="835" spans="1:34" x14ac:dyDescent="0.25">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9" t="str">
        <f t="shared" si="72"/>
        <v/>
      </c>
      <c r="AD835" s="9" t="str">
        <f t="shared" si="73"/>
        <v/>
      </c>
      <c r="AE835" s="9" t="str">
        <f t="shared" si="74"/>
        <v/>
      </c>
      <c r="AF835" s="9" t="str">
        <f t="shared" si="75"/>
        <v/>
      </c>
      <c r="AG835" s="9" t="str">
        <f t="shared" si="76"/>
        <v/>
      </c>
      <c r="AH835" s="9" t="str">
        <f t="shared" si="77"/>
        <v/>
      </c>
    </row>
    <row r="836" spans="1:34" x14ac:dyDescent="0.25">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9" t="str">
        <f t="shared" si="72"/>
        <v/>
      </c>
      <c r="AD836" s="9" t="str">
        <f t="shared" si="73"/>
        <v/>
      </c>
      <c r="AE836" s="9" t="str">
        <f t="shared" si="74"/>
        <v/>
      </c>
      <c r="AF836" s="9" t="str">
        <f t="shared" si="75"/>
        <v/>
      </c>
      <c r="AG836" s="9" t="str">
        <f t="shared" si="76"/>
        <v/>
      </c>
      <c r="AH836" s="9" t="str">
        <f t="shared" si="77"/>
        <v/>
      </c>
    </row>
    <row r="837" spans="1:34" x14ac:dyDescent="0.25">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9" t="str">
        <f t="shared" ref="AC837:AC900" si="78">IF(COUNT(A837,L837,N837,P837,X837,Y837)&gt;0,AVERAGE(A837,L837,N837,P837,X837,Y837),"")</f>
        <v/>
      </c>
      <c r="AD837" s="9" t="str">
        <f t="shared" ref="AD837:AD900" si="79">IF(COUNT(B837,D837,M837,U837)&gt;0,AVERAGE(B837,D837,M837,U837),"")</f>
        <v/>
      </c>
      <c r="AE837" s="9" t="str">
        <f t="shared" ref="AE837:AE900" si="80">IF(COUNT(I837,T837,V837,W837)&gt;0,AVERAGE(I837,T837,V837,W837),"")</f>
        <v/>
      </c>
      <c r="AF837" s="9" t="str">
        <f t="shared" ref="AF837:AF900" si="81">IF(COUNT(H837,K837,Q837,S837)&gt;0,AVERAGE(H837,K837,Q837,S837),"")</f>
        <v/>
      </c>
      <c r="AG837" s="9" t="str">
        <f t="shared" ref="AG837:AG900" si="82">IF(COUNT(E837,F837,G837,R837)&gt;0,AVERAGE(E837,F837,G837,R837),"")</f>
        <v/>
      </c>
      <c r="AH837" s="9" t="str">
        <f t="shared" ref="AH837:AH900" si="83">IF(COUNT(C837,J837,O837,Z837)&gt;0,AVERAGE(C837,J837,O837,Z837),"")</f>
        <v/>
      </c>
    </row>
    <row r="838" spans="1:34" x14ac:dyDescent="0.25">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9" t="str">
        <f t="shared" si="78"/>
        <v/>
      </c>
      <c r="AD838" s="9" t="str">
        <f t="shared" si="79"/>
        <v/>
      </c>
      <c r="AE838" s="9" t="str">
        <f t="shared" si="80"/>
        <v/>
      </c>
      <c r="AF838" s="9" t="str">
        <f t="shared" si="81"/>
        <v/>
      </c>
      <c r="AG838" s="9" t="str">
        <f t="shared" si="82"/>
        <v/>
      </c>
      <c r="AH838" s="9" t="str">
        <f t="shared" si="83"/>
        <v/>
      </c>
    </row>
    <row r="839" spans="1:34" x14ac:dyDescent="0.25">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9" t="str">
        <f t="shared" si="78"/>
        <v/>
      </c>
      <c r="AD839" s="9" t="str">
        <f t="shared" si="79"/>
        <v/>
      </c>
      <c r="AE839" s="9" t="str">
        <f t="shared" si="80"/>
        <v/>
      </c>
      <c r="AF839" s="9" t="str">
        <f t="shared" si="81"/>
        <v/>
      </c>
      <c r="AG839" s="9" t="str">
        <f t="shared" si="82"/>
        <v/>
      </c>
      <c r="AH839" s="9" t="str">
        <f t="shared" si="83"/>
        <v/>
      </c>
    </row>
    <row r="840" spans="1:34" x14ac:dyDescent="0.25">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9" t="str">
        <f t="shared" si="78"/>
        <v/>
      </c>
      <c r="AD840" s="9" t="str">
        <f t="shared" si="79"/>
        <v/>
      </c>
      <c r="AE840" s="9" t="str">
        <f t="shared" si="80"/>
        <v/>
      </c>
      <c r="AF840" s="9" t="str">
        <f t="shared" si="81"/>
        <v/>
      </c>
      <c r="AG840" s="9" t="str">
        <f t="shared" si="82"/>
        <v/>
      </c>
      <c r="AH840" s="9" t="str">
        <f t="shared" si="83"/>
        <v/>
      </c>
    </row>
    <row r="841" spans="1:34" x14ac:dyDescent="0.25">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9" t="str">
        <f t="shared" si="78"/>
        <v/>
      </c>
      <c r="AD841" s="9" t="str">
        <f t="shared" si="79"/>
        <v/>
      </c>
      <c r="AE841" s="9" t="str">
        <f t="shared" si="80"/>
        <v/>
      </c>
      <c r="AF841" s="9" t="str">
        <f t="shared" si="81"/>
        <v/>
      </c>
      <c r="AG841" s="9" t="str">
        <f t="shared" si="82"/>
        <v/>
      </c>
      <c r="AH841" s="9" t="str">
        <f t="shared" si="83"/>
        <v/>
      </c>
    </row>
    <row r="842" spans="1:34" x14ac:dyDescent="0.25">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9" t="str">
        <f t="shared" si="78"/>
        <v/>
      </c>
      <c r="AD842" s="9" t="str">
        <f t="shared" si="79"/>
        <v/>
      </c>
      <c r="AE842" s="9" t="str">
        <f t="shared" si="80"/>
        <v/>
      </c>
      <c r="AF842" s="9" t="str">
        <f t="shared" si="81"/>
        <v/>
      </c>
      <c r="AG842" s="9" t="str">
        <f t="shared" si="82"/>
        <v/>
      </c>
      <c r="AH842" s="9" t="str">
        <f t="shared" si="83"/>
        <v/>
      </c>
    </row>
    <row r="843" spans="1:34" x14ac:dyDescent="0.25">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9" t="str">
        <f t="shared" si="78"/>
        <v/>
      </c>
      <c r="AD843" s="9" t="str">
        <f t="shared" si="79"/>
        <v/>
      </c>
      <c r="AE843" s="9" t="str">
        <f t="shared" si="80"/>
        <v/>
      </c>
      <c r="AF843" s="9" t="str">
        <f t="shared" si="81"/>
        <v/>
      </c>
      <c r="AG843" s="9" t="str">
        <f t="shared" si="82"/>
        <v/>
      </c>
      <c r="AH843" s="9" t="str">
        <f t="shared" si="83"/>
        <v/>
      </c>
    </row>
    <row r="844" spans="1:34" x14ac:dyDescent="0.25">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9" t="str">
        <f t="shared" si="78"/>
        <v/>
      </c>
      <c r="AD844" s="9" t="str">
        <f t="shared" si="79"/>
        <v/>
      </c>
      <c r="AE844" s="9" t="str">
        <f t="shared" si="80"/>
        <v/>
      </c>
      <c r="AF844" s="9" t="str">
        <f t="shared" si="81"/>
        <v/>
      </c>
      <c r="AG844" s="9" t="str">
        <f t="shared" si="82"/>
        <v/>
      </c>
      <c r="AH844" s="9" t="str">
        <f t="shared" si="83"/>
        <v/>
      </c>
    </row>
    <row r="845" spans="1:34" x14ac:dyDescent="0.25">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9" t="str">
        <f t="shared" si="78"/>
        <v/>
      </c>
      <c r="AD845" s="9" t="str">
        <f t="shared" si="79"/>
        <v/>
      </c>
      <c r="AE845" s="9" t="str">
        <f t="shared" si="80"/>
        <v/>
      </c>
      <c r="AF845" s="9" t="str">
        <f t="shared" si="81"/>
        <v/>
      </c>
      <c r="AG845" s="9" t="str">
        <f t="shared" si="82"/>
        <v/>
      </c>
      <c r="AH845" s="9" t="str">
        <f t="shared" si="83"/>
        <v/>
      </c>
    </row>
    <row r="846" spans="1:34" x14ac:dyDescent="0.25">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9" t="str">
        <f t="shared" si="78"/>
        <v/>
      </c>
      <c r="AD846" s="9" t="str">
        <f t="shared" si="79"/>
        <v/>
      </c>
      <c r="AE846" s="9" t="str">
        <f t="shared" si="80"/>
        <v/>
      </c>
      <c r="AF846" s="9" t="str">
        <f t="shared" si="81"/>
        <v/>
      </c>
      <c r="AG846" s="9" t="str">
        <f t="shared" si="82"/>
        <v/>
      </c>
      <c r="AH846" s="9" t="str">
        <f t="shared" si="83"/>
        <v/>
      </c>
    </row>
    <row r="847" spans="1:34" x14ac:dyDescent="0.25">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9" t="str">
        <f t="shared" si="78"/>
        <v/>
      </c>
      <c r="AD847" s="9" t="str">
        <f t="shared" si="79"/>
        <v/>
      </c>
      <c r="AE847" s="9" t="str">
        <f t="shared" si="80"/>
        <v/>
      </c>
      <c r="AF847" s="9" t="str">
        <f t="shared" si="81"/>
        <v/>
      </c>
      <c r="AG847" s="9" t="str">
        <f t="shared" si="82"/>
        <v/>
      </c>
      <c r="AH847" s="9" t="str">
        <f t="shared" si="83"/>
        <v/>
      </c>
    </row>
    <row r="848" spans="1:34" x14ac:dyDescent="0.25">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9" t="str">
        <f t="shared" si="78"/>
        <v/>
      </c>
      <c r="AD848" s="9" t="str">
        <f t="shared" si="79"/>
        <v/>
      </c>
      <c r="AE848" s="9" t="str">
        <f t="shared" si="80"/>
        <v/>
      </c>
      <c r="AF848" s="9" t="str">
        <f t="shared" si="81"/>
        <v/>
      </c>
      <c r="AG848" s="9" t="str">
        <f t="shared" si="82"/>
        <v/>
      </c>
      <c r="AH848" s="9" t="str">
        <f t="shared" si="83"/>
        <v/>
      </c>
    </row>
    <row r="849" spans="1:34" x14ac:dyDescent="0.25">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9" t="str">
        <f t="shared" si="78"/>
        <v/>
      </c>
      <c r="AD849" s="9" t="str">
        <f t="shared" si="79"/>
        <v/>
      </c>
      <c r="AE849" s="9" t="str">
        <f t="shared" si="80"/>
        <v/>
      </c>
      <c r="AF849" s="9" t="str">
        <f t="shared" si="81"/>
        <v/>
      </c>
      <c r="AG849" s="9" t="str">
        <f t="shared" si="82"/>
        <v/>
      </c>
      <c r="AH849" s="9" t="str">
        <f t="shared" si="83"/>
        <v/>
      </c>
    </row>
    <row r="850" spans="1:34" x14ac:dyDescent="0.25">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9" t="str">
        <f t="shared" si="78"/>
        <v/>
      </c>
      <c r="AD850" s="9" t="str">
        <f t="shared" si="79"/>
        <v/>
      </c>
      <c r="AE850" s="9" t="str">
        <f t="shared" si="80"/>
        <v/>
      </c>
      <c r="AF850" s="9" t="str">
        <f t="shared" si="81"/>
        <v/>
      </c>
      <c r="AG850" s="9" t="str">
        <f t="shared" si="82"/>
        <v/>
      </c>
      <c r="AH850" s="9" t="str">
        <f t="shared" si="83"/>
        <v/>
      </c>
    </row>
    <row r="851" spans="1:34" x14ac:dyDescent="0.25">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9" t="str">
        <f t="shared" si="78"/>
        <v/>
      </c>
      <c r="AD851" s="9" t="str">
        <f t="shared" si="79"/>
        <v/>
      </c>
      <c r="AE851" s="9" t="str">
        <f t="shared" si="80"/>
        <v/>
      </c>
      <c r="AF851" s="9" t="str">
        <f t="shared" si="81"/>
        <v/>
      </c>
      <c r="AG851" s="9" t="str">
        <f t="shared" si="82"/>
        <v/>
      </c>
      <c r="AH851" s="9" t="str">
        <f t="shared" si="83"/>
        <v/>
      </c>
    </row>
    <row r="852" spans="1:34" x14ac:dyDescent="0.25">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9" t="str">
        <f t="shared" si="78"/>
        <v/>
      </c>
      <c r="AD852" s="9" t="str">
        <f t="shared" si="79"/>
        <v/>
      </c>
      <c r="AE852" s="9" t="str">
        <f t="shared" si="80"/>
        <v/>
      </c>
      <c r="AF852" s="9" t="str">
        <f t="shared" si="81"/>
        <v/>
      </c>
      <c r="AG852" s="9" t="str">
        <f t="shared" si="82"/>
        <v/>
      </c>
      <c r="AH852" s="9" t="str">
        <f t="shared" si="83"/>
        <v/>
      </c>
    </row>
    <row r="853" spans="1:34" x14ac:dyDescent="0.25">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9" t="str">
        <f t="shared" si="78"/>
        <v/>
      </c>
      <c r="AD853" s="9" t="str">
        <f t="shared" si="79"/>
        <v/>
      </c>
      <c r="AE853" s="9" t="str">
        <f t="shared" si="80"/>
        <v/>
      </c>
      <c r="AF853" s="9" t="str">
        <f t="shared" si="81"/>
        <v/>
      </c>
      <c r="AG853" s="9" t="str">
        <f t="shared" si="82"/>
        <v/>
      </c>
      <c r="AH853" s="9" t="str">
        <f t="shared" si="83"/>
        <v/>
      </c>
    </row>
    <row r="854" spans="1:34" x14ac:dyDescent="0.25">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9" t="str">
        <f t="shared" si="78"/>
        <v/>
      </c>
      <c r="AD854" s="9" t="str">
        <f t="shared" si="79"/>
        <v/>
      </c>
      <c r="AE854" s="9" t="str">
        <f t="shared" si="80"/>
        <v/>
      </c>
      <c r="AF854" s="9" t="str">
        <f t="shared" si="81"/>
        <v/>
      </c>
      <c r="AG854" s="9" t="str">
        <f t="shared" si="82"/>
        <v/>
      </c>
      <c r="AH854" s="9" t="str">
        <f t="shared" si="83"/>
        <v/>
      </c>
    </row>
    <row r="855" spans="1:34" x14ac:dyDescent="0.25">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9" t="str">
        <f t="shared" si="78"/>
        <v/>
      </c>
      <c r="AD855" s="9" t="str">
        <f t="shared" si="79"/>
        <v/>
      </c>
      <c r="AE855" s="9" t="str">
        <f t="shared" si="80"/>
        <v/>
      </c>
      <c r="AF855" s="9" t="str">
        <f t="shared" si="81"/>
        <v/>
      </c>
      <c r="AG855" s="9" t="str">
        <f t="shared" si="82"/>
        <v/>
      </c>
      <c r="AH855" s="9" t="str">
        <f t="shared" si="83"/>
        <v/>
      </c>
    </row>
    <row r="856" spans="1:34" x14ac:dyDescent="0.25">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9" t="str">
        <f t="shared" si="78"/>
        <v/>
      </c>
      <c r="AD856" s="9" t="str">
        <f t="shared" si="79"/>
        <v/>
      </c>
      <c r="AE856" s="9" t="str">
        <f t="shared" si="80"/>
        <v/>
      </c>
      <c r="AF856" s="9" t="str">
        <f t="shared" si="81"/>
        <v/>
      </c>
      <c r="AG856" s="9" t="str">
        <f t="shared" si="82"/>
        <v/>
      </c>
      <c r="AH856" s="9" t="str">
        <f t="shared" si="83"/>
        <v/>
      </c>
    </row>
    <row r="857" spans="1:34" x14ac:dyDescent="0.25">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9" t="str">
        <f t="shared" si="78"/>
        <v/>
      </c>
      <c r="AD857" s="9" t="str">
        <f t="shared" si="79"/>
        <v/>
      </c>
      <c r="AE857" s="9" t="str">
        <f t="shared" si="80"/>
        <v/>
      </c>
      <c r="AF857" s="9" t="str">
        <f t="shared" si="81"/>
        <v/>
      </c>
      <c r="AG857" s="9" t="str">
        <f t="shared" si="82"/>
        <v/>
      </c>
      <c r="AH857" s="9" t="str">
        <f t="shared" si="83"/>
        <v/>
      </c>
    </row>
    <row r="858" spans="1:34" x14ac:dyDescent="0.25">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9" t="str">
        <f t="shared" si="78"/>
        <v/>
      </c>
      <c r="AD858" s="9" t="str">
        <f t="shared" si="79"/>
        <v/>
      </c>
      <c r="AE858" s="9" t="str">
        <f t="shared" si="80"/>
        <v/>
      </c>
      <c r="AF858" s="9" t="str">
        <f t="shared" si="81"/>
        <v/>
      </c>
      <c r="AG858" s="9" t="str">
        <f t="shared" si="82"/>
        <v/>
      </c>
      <c r="AH858" s="9" t="str">
        <f t="shared" si="83"/>
        <v/>
      </c>
    </row>
    <row r="859" spans="1:34" x14ac:dyDescent="0.25">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9" t="str">
        <f t="shared" si="78"/>
        <v/>
      </c>
      <c r="AD859" s="9" t="str">
        <f t="shared" si="79"/>
        <v/>
      </c>
      <c r="AE859" s="9" t="str">
        <f t="shared" si="80"/>
        <v/>
      </c>
      <c r="AF859" s="9" t="str">
        <f t="shared" si="81"/>
        <v/>
      </c>
      <c r="AG859" s="9" t="str">
        <f t="shared" si="82"/>
        <v/>
      </c>
      <c r="AH859" s="9" t="str">
        <f t="shared" si="83"/>
        <v/>
      </c>
    </row>
    <row r="860" spans="1:34" x14ac:dyDescent="0.25">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9" t="str">
        <f t="shared" si="78"/>
        <v/>
      </c>
      <c r="AD860" s="9" t="str">
        <f t="shared" si="79"/>
        <v/>
      </c>
      <c r="AE860" s="9" t="str">
        <f t="shared" si="80"/>
        <v/>
      </c>
      <c r="AF860" s="9" t="str">
        <f t="shared" si="81"/>
        <v/>
      </c>
      <c r="AG860" s="9" t="str">
        <f t="shared" si="82"/>
        <v/>
      </c>
      <c r="AH860" s="9" t="str">
        <f t="shared" si="83"/>
        <v/>
      </c>
    </row>
    <row r="861" spans="1:34" x14ac:dyDescent="0.25">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9" t="str">
        <f t="shared" si="78"/>
        <v/>
      </c>
      <c r="AD861" s="9" t="str">
        <f t="shared" si="79"/>
        <v/>
      </c>
      <c r="AE861" s="9" t="str">
        <f t="shared" si="80"/>
        <v/>
      </c>
      <c r="AF861" s="9" t="str">
        <f t="shared" si="81"/>
        <v/>
      </c>
      <c r="AG861" s="9" t="str">
        <f t="shared" si="82"/>
        <v/>
      </c>
      <c r="AH861" s="9" t="str">
        <f t="shared" si="83"/>
        <v/>
      </c>
    </row>
    <row r="862" spans="1:34" x14ac:dyDescent="0.25">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9" t="str">
        <f t="shared" si="78"/>
        <v/>
      </c>
      <c r="AD862" s="9" t="str">
        <f t="shared" si="79"/>
        <v/>
      </c>
      <c r="AE862" s="9" t="str">
        <f t="shared" si="80"/>
        <v/>
      </c>
      <c r="AF862" s="9" t="str">
        <f t="shared" si="81"/>
        <v/>
      </c>
      <c r="AG862" s="9" t="str">
        <f t="shared" si="82"/>
        <v/>
      </c>
      <c r="AH862" s="9" t="str">
        <f t="shared" si="83"/>
        <v/>
      </c>
    </row>
    <row r="863" spans="1:34" x14ac:dyDescent="0.25">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9" t="str">
        <f t="shared" si="78"/>
        <v/>
      </c>
      <c r="AD863" s="9" t="str">
        <f t="shared" si="79"/>
        <v/>
      </c>
      <c r="AE863" s="9" t="str">
        <f t="shared" si="80"/>
        <v/>
      </c>
      <c r="AF863" s="9" t="str">
        <f t="shared" si="81"/>
        <v/>
      </c>
      <c r="AG863" s="9" t="str">
        <f t="shared" si="82"/>
        <v/>
      </c>
      <c r="AH863" s="9" t="str">
        <f t="shared" si="83"/>
        <v/>
      </c>
    </row>
    <row r="864" spans="1:34" x14ac:dyDescent="0.25">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9" t="str">
        <f t="shared" si="78"/>
        <v/>
      </c>
      <c r="AD864" s="9" t="str">
        <f t="shared" si="79"/>
        <v/>
      </c>
      <c r="AE864" s="9" t="str">
        <f t="shared" si="80"/>
        <v/>
      </c>
      <c r="AF864" s="9" t="str">
        <f t="shared" si="81"/>
        <v/>
      </c>
      <c r="AG864" s="9" t="str">
        <f t="shared" si="82"/>
        <v/>
      </c>
      <c r="AH864" s="9" t="str">
        <f t="shared" si="83"/>
        <v/>
      </c>
    </row>
    <row r="865" spans="1:34" x14ac:dyDescent="0.25">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9" t="str">
        <f t="shared" si="78"/>
        <v/>
      </c>
      <c r="AD865" s="9" t="str">
        <f t="shared" si="79"/>
        <v/>
      </c>
      <c r="AE865" s="9" t="str">
        <f t="shared" si="80"/>
        <v/>
      </c>
      <c r="AF865" s="9" t="str">
        <f t="shared" si="81"/>
        <v/>
      </c>
      <c r="AG865" s="9" t="str">
        <f t="shared" si="82"/>
        <v/>
      </c>
      <c r="AH865" s="9" t="str">
        <f t="shared" si="83"/>
        <v/>
      </c>
    </row>
    <row r="866" spans="1:34" x14ac:dyDescent="0.25">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9" t="str">
        <f t="shared" si="78"/>
        <v/>
      </c>
      <c r="AD866" s="9" t="str">
        <f t="shared" si="79"/>
        <v/>
      </c>
      <c r="AE866" s="9" t="str">
        <f t="shared" si="80"/>
        <v/>
      </c>
      <c r="AF866" s="9" t="str">
        <f t="shared" si="81"/>
        <v/>
      </c>
      <c r="AG866" s="9" t="str">
        <f t="shared" si="82"/>
        <v/>
      </c>
      <c r="AH866" s="9" t="str">
        <f t="shared" si="83"/>
        <v/>
      </c>
    </row>
    <row r="867" spans="1:34" x14ac:dyDescent="0.25">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9" t="str">
        <f t="shared" si="78"/>
        <v/>
      </c>
      <c r="AD867" s="9" t="str">
        <f t="shared" si="79"/>
        <v/>
      </c>
      <c r="AE867" s="9" t="str">
        <f t="shared" si="80"/>
        <v/>
      </c>
      <c r="AF867" s="9" t="str">
        <f t="shared" si="81"/>
        <v/>
      </c>
      <c r="AG867" s="9" t="str">
        <f t="shared" si="82"/>
        <v/>
      </c>
      <c r="AH867" s="9" t="str">
        <f t="shared" si="83"/>
        <v/>
      </c>
    </row>
    <row r="868" spans="1:34" x14ac:dyDescent="0.25">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9" t="str">
        <f t="shared" si="78"/>
        <v/>
      </c>
      <c r="AD868" s="9" t="str">
        <f t="shared" si="79"/>
        <v/>
      </c>
      <c r="AE868" s="9" t="str">
        <f t="shared" si="80"/>
        <v/>
      </c>
      <c r="AF868" s="9" t="str">
        <f t="shared" si="81"/>
        <v/>
      </c>
      <c r="AG868" s="9" t="str">
        <f t="shared" si="82"/>
        <v/>
      </c>
      <c r="AH868" s="9" t="str">
        <f t="shared" si="83"/>
        <v/>
      </c>
    </row>
    <row r="869" spans="1:34" x14ac:dyDescent="0.25">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9" t="str">
        <f t="shared" si="78"/>
        <v/>
      </c>
      <c r="AD869" s="9" t="str">
        <f t="shared" si="79"/>
        <v/>
      </c>
      <c r="AE869" s="9" t="str">
        <f t="shared" si="80"/>
        <v/>
      </c>
      <c r="AF869" s="9" t="str">
        <f t="shared" si="81"/>
        <v/>
      </c>
      <c r="AG869" s="9" t="str">
        <f t="shared" si="82"/>
        <v/>
      </c>
      <c r="AH869" s="9" t="str">
        <f t="shared" si="83"/>
        <v/>
      </c>
    </row>
    <row r="870" spans="1:34" x14ac:dyDescent="0.25">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9" t="str">
        <f t="shared" si="78"/>
        <v/>
      </c>
      <c r="AD870" s="9" t="str">
        <f t="shared" si="79"/>
        <v/>
      </c>
      <c r="AE870" s="9" t="str">
        <f t="shared" si="80"/>
        <v/>
      </c>
      <c r="AF870" s="9" t="str">
        <f t="shared" si="81"/>
        <v/>
      </c>
      <c r="AG870" s="9" t="str">
        <f t="shared" si="82"/>
        <v/>
      </c>
      <c r="AH870" s="9" t="str">
        <f t="shared" si="83"/>
        <v/>
      </c>
    </row>
    <row r="871" spans="1:34" x14ac:dyDescent="0.25">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9" t="str">
        <f t="shared" si="78"/>
        <v/>
      </c>
      <c r="AD871" s="9" t="str">
        <f t="shared" si="79"/>
        <v/>
      </c>
      <c r="AE871" s="9" t="str">
        <f t="shared" si="80"/>
        <v/>
      </c>
      <c r="AF871" s="9" t="str">
        <f t="shared" si="81"/>
        <v/>
      </c>
      <c r="AG871" s="9" t="str">
        <f t="shared" si="82"/>
        <v/>
      </c>
      <c r="AH871" s="9" t="str">
        <f t="shared" si="83"/>
        <v/>
      </c>
    </row>
    <row r="872" spans="1:34" x14ac:dyDescent="0.25">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9" t="str">
        <f t="shared" si="78"/>
        <v/>
      </c>
      <c r="AD872" s="9" t="str">
        <f t="shared" si="79"/>
        <v/>
      </c>
      <c r="AE872" s="9" t="str">
        <f t="shared" si="80"/>
        <v/>
      </c>
      <c r="AF872" s="9" t="str">
        <f t="shared" si="81"/>
        <v/>
      </c>
      <c r="AG872" s="9" t="str">
        <f t="shared" si="82"/>
        <v/>
      </c>
      <c r="AH872" s="9" t="str">
        <f t="shared" si="83"/>
        <v/>
      </c>
    </row>
    <row r="873" spans="1:34" x14ac:dyDescent="0.25">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9" t="str">
        <f t="shared" si="78"/>
        <v/>
      </c>
      <c r="AD873" s="9" t="str">
        <f t="shared" si="79"/>
        <v/>
      </c>
      <c r="AE873" s="9" t="str">
        <f t="shared" si="80"/>
        <v/>
      </c>
      <c r="AF873" s="9" t="str">
        <f t="shared" si="81"/>
        <v/>
      </c>
      <c r="AG873" s="9" t="str">
        <f t="shared" si="82"/>
        <v/>
      </c>
      <c r="AH873" s="9" t="str">
        <f t="shared" si="83"/>
        <v/>
      </c>
    </row>
    <row r="874" spans="1:34" x14ac:dyDescent="0.25">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9" t="str">
        <f t="shared" si="78"/>
        <v/>
      </c>
      <c r="AD874" s="9" t="str">
        <f t="shared" si="79"/>
        <v/>
      </c>
      <c r="AE874" s="9" t="str">
        <f t="shared" si="80"/>
        <v/>
      </c>
      <c r="AF874" s="9" t="str">
        <f t="shared" si="81"/>
        <v/>
      </c>
      <c r="AG874" s="9" t="str">
        <f t="shared" si="82"/>
        <v/>
      </c>
      <c r="AH874" s="9" t="str">
        <f t="shared" si="83"/>
        <v/>
      </c>
    </row>
    <row r="875" spans="1:34" x14ac:dyDescent="0.25">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9" t="str">
        <f t="shared" si="78"/>
        <v/>
      </c>
      <c r="AD875" s="9" t="str">
        <f t="shared" si="79"/>
        <v/>
      </c>
      <c r="AE875" s="9" t="str">
        <f t="shared" si="80"/>
        <v/>
      </c>
      <c r="AF875" s="9" t="str">
        <f t="shared" si="81"/>
        <v/>
      </c>
      <c r="AG875" s="9" t="str">
        <f t="shared" si="82"/>
        <v/>
      </c>
      <c r="AH875" s="9" t="str">
        <f t="shared" si="83"/>
        <v/>
      </c>
    </row>
    <row r="876" spans="1:34" x14ac:dyDescent="0.25">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9" t="str">
        <f t="shared" si="78"/>
        <v/>
      </c>
      <c r="AD876" s="9" t="str">
        <f t="shared" si="79"/>
        <v/>
      </c>
      <c r="AE876" s="9" t="str">
        <f t="shared" si="80"/>
        <v/>
      </c>
      <c r="AF876" s="9" t="str">
        <f t="shared" si="81"/>
        <v/>
      </c>
      <c r="AG876" s="9" t="str">
        <f t="shared" si="82"/>
        <v/>
      </c>
      <c r="AH876" s="9" t="str">
        <f t="shared" si="83"/>
        <v/>
      </c>
    </row>
    <row r="877" spans="1:34" x14ac:dyDescent="0.25">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9" t="str">
        <f t="shared" si="78"/>
        <v/>
      </c>
      <c r="AD877" s="9" t="str">
        <f t="shared" si="79"/>
        <v/>
      </c>
      <c r="AE877" s="9" t="str">
        <f t="shared" si="80"/>
        <v/>
      </c>
      <c r="AF877" s="9" t="str">
        <f t="shared" si="81"/>
        <v/>
      </c>
      <c r="AG877" s="9" t="str">
        <f t="shared" si="82"/>
        <v/>
      </c>
      <c r="AH877" s="9" t="str">
        <f t="shared" si="83"/>
        <v/>
      </c>
    </row>
    <row r="878" spans="1:34" x14ac:dyDescent="0.25">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9" t="str">
        <f t="shared" si="78"/>
        <v/>
      </c>
      <c r="AD878" s="9" t="str">
        <f t="shared" si="79"/>
        <v/>
      </c>
      <c r="AE878" s="9" t="str">
        <f t="shared" si="80"/>
        <v/>
      </c>
      <c r="AF878" s="9" t="str">
        <f t="shared" si="81"/>
        <v/>
      </c>
      <c r="AG878" s="9" t="str">
        <f t="shared" si="82"/>
        <v/>
      </c>
      <c r="AH878" s="9" t="str">
        <f t="shared" si="83"/>
        <v/>
      </c>
    </row>
    <row r="879" spans="1:34" x14ac:dyDescent="0.25">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9" t="str">
        <f t="shared" si="78"/>
        <v/>
      </c>
      <c r="AD879" s="9" t="str">
        <f t="shared" si="79"/>
        <v/>
      </c>
      <c r="AE879" s="9" t="str">
        <f t="shared" si="80"/>
        <v/>
      </c>
      <c r="AF879" s="9" t="str">
        <f t="shared" si="81"/>
        <v/>
      </c>
      <c r="AG879" s="9" t="str">
        <f t="shared" si="82"/>
        <v/>
      </c>
      <c r="AH879" s="9" t="str">
        <f t="shared" si="83"/>
        <v/>
      </c>
    </row>
    <row r="880" spans="1:34" x14ac:dyDescent="0.25">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9" t="str">
        <f t="shared" si="78"/>
        <v/>
      </c>
      <c r="AD880" s="9" t="str">
        <f t="shared" si="79"/>
        <v/>
      </c>
      <c r="AE880" s="9" t="str">
        <f t="shared" si="80"/>
        <v/>
      </c>
      <c r="AF880" s="9" t="str">
        <f t="shared" si="81"/>
        <v/>
      </c>
      <c r="AG880" s="9" t="str">
        <f t="shared" si="82"/>
        <v/>
      </c>
      <c r="AH880" s="9" t="str">
        <f t="shared" si="83"/>
        <v/>
      </c>
    </row>
    <row r="881" spans="1:34" x14ac:dyDescent="0.25">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9" t="str">
        <f t="shared" si="78"/>
        <v/>
      </c>
      <c r="AD881" s="9" t="str">
        <f t="shared" si="79"/>
        <v/>
      </c>
      <c r="AE881" s="9" t="str">
        <f t="shared" si="80"/>
        <v/>
      </c>
      <c r="AF881" s="9" t="str">
        <f t="shared" si="81"/>
        <v/>
      </c>
      <c r="AG881" s="9" t="str">
        <f t="shared" si="82"/>
        <v/>
      </c>
      <c r="AH881" s="9" t="str">
        <f t="shared" si="83"/>
        <v/>
      </c>
    </row>
    <row r="882" spans="1:34" x14ac:dyDescent="0.25">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9" t="str">
        <f t="shared" si="78"/>
        <v/>
      </c>
      <c r="AD882" s="9" t="str">
        <f t="shared" si="79"/>
        <v/>
      </c>
      <c r="AE882" s="9" t="str">
        <f t="shared" si="80"/>
        <v/>
      </c>
      <c r="AF882" s="9" t="str">
        <f t="shared" si="81"/>
        <v/>
      </c>
      <c r="AG882" s="9" t="str">
        <f t="shared" si="82"/>
        <v/>
      </c>
      <c r="AH882" s="9" t="str">
        <f t="shared" si="83"/>
        <v/>
      </c>
    </row>
    <row r="883" spans="1:34" x14ac:dyDescent="0.25">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9" t="str">
        <f t="shared" si="78"/>
        <v/>
      </c>
      <c r="AD883" s="9" t="str">
        <f t="shared" si="79"/>
        <v/>
      </c>
      <c r="AE883" s="9" t="str">
        <f t="shared" si="80"/>
        <v/>
      </c>
      <c r="AF883" s="9" t="str">
        <f t="shared" si="81"/>
        <v/>
      </c>
      <c r="AG883" s="9" t="str">
        <f t="shared" si="82"/>
        <v/>
      </c>
      <c r="AH883" s="9" t="str">
        <f t="shared" si="83"/>
        <v/>
      </c>
    </row>
    <row r="884" spans="1:34" x14ac:dyDescent="0.25">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9" t="str">
        <f t="shared" si="78"/>
        <v/>
      </c>
      <c r="AD884" s="9" t="str">
        <f t="shared" si="79"/>
        <v/>
      </c>
      <c r="AE884" s="9" t="str">
        <f t="shared" si="80"/>
        <v/>
      </c>
      <c r="AF884" s="9" t="str">
        <f t="shared" si="81"/>
        <v/>
      </c>
      <c r="AG884" s="9" t="str">
        <f t="shared" si="82"/>
        <v/>
      </c>
      <c r="AH884" s="9" t="str">
        <f t="shared" si="83"/>
        <v/>
      </c>
    </row>
    <row r="885" spans="1:34" x14ac:dyDescent="0.25">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9" t="str">
        <f t="shared" si="78"/>
        <v/>
      </c>
      <c r="AD885" s="9" t="str">
        <f t="shared" si="79"/>
        <v/>
      </c>
      <c r="AE885" s="9" t="str">
        <f t="shared" si="80"/>
        <v/>
      </c>
      <c r="AF885" s="9" t="str">
        <f t="shared" si="81"/>
        <v/>
      </c>
      <c r="AG885" s="9" t="str">
        <f t="shared" si="82"/>
        <v/>
      </c>
      <c r="AH885" s="9" t="str">
        <f t="shared" si="83"/>
        <v/>
      </c>
    </row>
    <row r="886" spans="1:34" x14ac:dyDescent="0.25">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9" t="str">
        <f t="shared" si="78"/>
        <v/>
      </c>
      <c r="AD886" s="9" t="str">
        <f t="shared" si="79"/>
        <v/>
      </c>
      <c r="AE886" s="9" t="str">
        <f t="shared" si="80"/>
        <v/>
      </c>
      <c r="AF886" s="9" t="str">
        <f t="shared" si="81"/>
        <v/>
      </c>
      <c r="AG886" s="9" t="str">
        <f t="shared" si="82"/>
        <v/>
      </c>
      <c r="AH886" s="9" t="str">
        <f t="shared" si="83"/>
        <v/>
      </c>
    </row>
    <row r="887" spans="1:34" x14ac:dyDescent="0.25">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9" t="str">
        <f t="shared" si="78"/>
        <v/>
      </c>
      <c r="AD887" s="9" t="str">
        <f t="shared" si="79"/>
        <v/>
      </c>
      <c r="AE887" s="9" t="str">
        <f t="shared" si="80"/>
        <v/>
      </c>
      <c r="AF887" s="9" t="str">
        <f t="shared" si="81"/>
        <v/>
      </c>
      <c r="AG887" s="9" t="str">
        <f t="shared" si="82"/>
        <v/>
      </c>
      <c r="AH887" s="9" t="str">
        <f t="shared" si="83"/>
        <v/>
      </c>
    </row>
    <row r="888" spans="1:34" x14ac:dyDescent="0.25">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9" t="str">
        <f t="shared" si="78"/>
        <v/>
      </c>
      <c r="AD888" s="9" t="str">
        <f t="shared" si="79"/>
        <v/>
      </c>
      <c r="AE888" s="9" t="str">
        <f t="shared" si="80"/>
        <v/>
      </c>
      <c r="AF888" s="9" t="str">
        <f t="shared" si="81"/>
        <v/>
      </c>
      <c r="AG888" s="9" t="str">
        <f t="shared" si="82"/>
        <v/>
      </c>
      <c r="AH888" s="9" t="str">
        <f t="shared" si="83"/>
        <v/>
      </c>
    </row>
    <row r="889" spans="1:34" x14ac:dyDescent="0.25">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9" t="str">
        <f t="shared" si="78"/>
        <v/>
      </c>
      <c r="AD889" s="9" t="str">
        <f t="shared" si="79"/>
        <v/>
      </c>
      <c r="AE889" s="9" t="str">
        <f t="shared" si="80"/>
        <v/>
      </c>
      <c r="AF889" s="9" t="str">
        <f t="shared" si="81"/>
        <v/>
      </c>
      <c r="AG889" s="9" t="str">
        <f t="shared" si="82"/>
        <v/>
      </c>
      <c r="AH889" s="9" t="str">
        <f t="shared" si="83"/>
        <v/>
      </c>
    </row>
    <row r="890" spans="1:34" x14ac:dyDescent="0.25">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9" t="str">
        <f t="shared" si="78"/>
        <v/>
      </c>
      <c r="AD890" s="9" t="str">
        <f t="shared" si="79"/>
        <v/>
      </c>
      <c r="AE890" s="9" t="str">
        <f t="shared" si="80"/>
        <v/>
      </c>
      <c r="AF890" s="9" t="str">
        <f t="shared" si="81"/>
        <v/>
      </c>
      <c r="AG890" s="9" t="str">
        <f t="shared" si="82"/>
        <v/>
      </c>
      <c r="AH890" s="9" t="str">
        <f t="shared" si="83"/>
        <v/>
      </c>
    </row>
    <row r="891" spans="1:34" x14ac:dyDescent="0.25">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9" t="str">
        <f t="shared" si="78"/>
        <v/>
      </c>
      <c r="AD891" s="9" t="str">
        <f t="shared" si="79"/>
        <v/>
      </c>
      <c r="AE891" s="9" t="str">
        <f t="shared" si="80"/>
        <v/>
      </c>
      <c r="AF891" s="9" t="str">
        <f t="shared" si="81"/>
        <v/>
      </c>
      <c r="AG891" s="9" t="str">
        <f t="shared" si="82"/>
        <v/>
      </c>
      <c r="AH891" s="9" t="str">
        <f t="shared" si="83"/>
        <v/>
      </c>
    </row>
    <row r="892" spans="1:34" x14ac:dyDescent="0.25">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9" t="str">
        <f t="shared" si="78"/>
        <v/>
      </c>
      <c r="AD892" s="9" t="str">
        <f t="shared" si="79"/>
        <v/>
      </c>
      <c r="AE892" s="9" t="str">
        <f t="shared" si="80"/>
        <v/>
      </c>
      <c r="AF892" s="9" t="str">
        <f t="shared" si="81"/>
        <v/>
      </c>
      <c r="AG892" s="9" t="str">
        <f t="shared" si="82"/>
        <v/>
      </c>
      <c r="AH892" s="9" t="str">
        <f t="shared" si="83"/>
        <v/>
      </c>
    </row>
    <row r="893" spans="1:34" x14ac:dyDescent="0.25">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9" t="str">
        <f t="shared" si="78"/>
        <v/>
      </c>
      <c r="AD893" s="9" t="str">
        <f t="shared" si="79"/>
        <v/>
      </c>
      <c r="AE893" s="9" t="str">
        <f t="shared" si="80"/>
        <v/>
      </c>
      <c r="AF893" s="9" t="str">
        <f t="shared" si="81"/>
        <v/>
      </c>
      <c r="AG893" s="9" t="str">
        <f t="shared" si="82"/>
        <v/>
      </c>
      <c r="AH893" s="9" t="str">
        <f t="shared" si="83"/>
        <v/>
      </c>
    </row>
    <row r="894" spans="1:34" x14ac:dyDescent="0.25">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9" t="str">
        <f t="shared" si="78"/>
        <v/>
      </c>
      <c r="AD894" s="9" t="str">
        <f t="shared" si="79"/>
        <v/>
      </c>
      <c r="AE894" s="9" t="str">
        <f t="shared" si="80"/>
        <v/>
      </c>
      <c r="AF894" s="9" t="str">
        <f t="shared" si="81"/>
        <v/>
      </c>
      <c r="AG894" s="9" t="str">
        <f t="shared" si="82"/>
        <v/>
      </c>
      <c r="AH894" s="9" t="str">
        <f t="shared" si="83"/>
        <v/>
      </c>
    </row>
    <row r="895" spans="1:34" x14ac:dyDescent="0.25">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9" t="str">
        <f t="shared" si="78"/>
        <v/>
      </c>
      <c r="AD895" s="9" t="str">
        <f t="shared" si="79"/>
        <v/>
      </c>
      <c r="AE895" s="9" t="str">
        <f t="shared" si="80"/>
        <v/>
      </c>
      <c r="AF895" s="9" t="str">
        <f t="shared" si="81"/>
        <v/>
      </c>
      <c r="AG895" s="9" t="str">
        <f t="shared" si="82"/>
        <v/>
      </c>
      <c r="AH895" s="9" t="str">
        <f t="shared" si="83"/>
        <v/>
      </c>
    </row>
    <row r="896" spans="1:34" x14ac:dyDescent="0.25">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9" t="str">
        <f t="shared" si="78"/>
        <v/>
      </c>
      <c r="AD896" s="9" t="str">
        <f t="shared" si="79"/>
        <v/>
      </c>
      <c r="AE896" s="9" t="str">
        <f t="shared" si="80"/>
        <v/>
      </c>
      <c r="AF896" s="9" t="str">
        <f t="shared" si="81"/>
        <v/>
      </c>
      <c r="AG896" s="9" t="str">
        <f t="shared" si="82"/>
        <v/>
      </c>
      <c r="AH896" s="9" t="str">
        <f t="shared" si="83"/>
        <v/>
      </c>
    </row>
    <row r="897" spans="1:34" x14ac:dyDescent="0.25">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9" t="str">
        <f t="shared" si="78"/>
        <v/>
      </c>
      <c r="AD897" s="9" t="str">
        <f t="shared" si="79"/>
        <v/>
      </c>
      <c r="AE897" s="9" t="str">
        <f t="shared" si="80"/>
        <v/>
      </c>
      <c r="AF897" s="9" t="str">
        <f t="shared" si="81"/>
        <v/>
      </c>
      <c r="AG897" s="9" t="str">
        <f t="shared" si="82"/>
        <v/>
      </c>
      <c r="AH897" s="9" t="str">
        <f t="shared" si="83"/>
        <v/>
      </c>
    </row>
    <row r="898" spans="1:34" x14ac:dyDescent="0.25">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9" t="str">
        <f t="shared" si="78"/>
        <v/>
      </c>
      <c r="AD898" s="9" t="str">
        <f t="shared" si="79"/>
        <v/>
      </c>
      <c r="AE898" s="9" t="str">
        <f t="shared" si="80"/>
        <v/>
      </c>
      <c r="AF898" s="9" t="str">
        <f t="shared" si="81"/>
        <v/>
      </c>
      <c r="AG898" s="9" t="str">
        <f t="shared" si="82"/>
        <v/>
      </c>
      <c r="AH898" s="9" t="str">
        <f t="shared" si="83"/>
        <v/>
      </c>
    </row>
    <row r="899" spans="1:34" x14ac:dyDescent="0.25">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9" t="str">
        <f t="shared" si="78"/>
        <v/>
      </c>
      <c r="AD899" s="9" t="str">
        <f t="shared" si="79"/>
        <v/>
      </c>
      <c r="AE899" s="9" t="str">
        <f t="shared" si="80"/>
        <v/>
      </c>
      <c r="AF899" s="9" t="str">
        <f t="shared" si="81"/>
        <v/>
      </c>
      <c r="AG899" s="9" t="str">
        <f t="shared" si="82"/>
        <v/>
      </c>
      <c r="AH899" s="9" t="str">
        <f t="shared" si="83"/>
        <v/>
      </c>
    </row>
    <row r="900" spans="1:34" x14ac:dyDescent="0.25">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9" t="str">
        <f t="shared" si="78"/>
        <v/>
      </c>
      <c r="AD900" s="9" t="str">
        <f t="shared" si="79"/>
        <v/>
      </c>
      <c r="AE900" s="9" t="str">
        <f t="shared" si="80"/>
        <v/>
      </c>
      <c r="AF900" s="9" t="str">
        <f t="shared" si="81"/>
        <v/>
      </c>
      <c r="AG900" s="9" t="str">
        <f t="shared" si="82"/>
        <v/>
      </c>
      <c r="AH900" s="9" t="str">
        <f t="shared" si="83"/>
        <v/>
      </c>
    </row>
    <row r="901" spans="1:34" x14ac:dyDescent="0.25">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9" t="str">
        <f t="shared" ref="AC901:AC964" si="84">IF(COUNT(A901,L901,N901,P901,X901,Y901)&gt;0,AVERAGE(A901,L901,N901,P901,X901,Y901),"")</f>
        <v/>
      </c>
      <c r="AD901" s="9" t="str">
        <f t="shared" ref="AD901:AD964" si="85">IF(COUNT(B901,D901,M901,U901)&gt;0,AVERAGE(B901,D901,M901,U901),"")</f>
        <v/>
      </c>
      <c r="AE901" s="9" t="str">
        <f t="shared" ref="AE901:AE964" si="86">IF(COUNT(I901,T901,V901,W901)&gt;0,AVERAGE(I901,T901,V901,W901),"")</f>
        <v/>
      </c>
      <c r="AF901" s="9" t="str">
        <f t="shared" ref="AF901:AF964" si="87">IF(COUNT(H901,K901,Q901,S901)&gt;0,AVERAGE(H901,K901,Q901,S901),"")</f>
        <v/>
      </c>
      <c r="AG901" s="9" t="str">
        <f t="shared" ref="AG901:AG964" si="88">IF(COUNT(E901,F901,G901,R901)&gt;0,AVERAGE(E901,F901,G901,R901),"")</f>
        <v/>
      </c>
      <c r="AH901" s="9" t="str">
        <f t="shared" ref="AH901:AH964" si="89">IF(COUNT(C901,J901,O901,Z901)&gt;0,AVERAGE(C901,J901,O901,Z901),"")</f>
        <v/>
      </c>
    </row>
    <row r="902" spans="1:34" x14ac:dyDescent="0.25">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9" t="str">
        <f t="shared" si="84"/>
        <v/>
      </c>
      <c r="AD902" s="9" t="str">
        <f t="shared" si="85"/>
        <v/>
      </c>
      <c r="AE902" s="9" t="str">
        <f t="shared" si="86"/>
        <v/>
      </c>
      <c r="AF902" s="9" t="str">
        <f t="shared" si="87"/>
        <v/>
      </c>
      <c r="AG902" s="9" t="str">
        <f t="shared" si="88"/>
        <v/>
      </c>
      <c r="AH902" s="9" t="str">
        <f t="shared" si="89"/>
        <v/>
      </c>
    </row>
    <row r="903" spans="1:34" x14ac:dyDescent="0.25">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9" t="str">
        <f t="shared" si="84"/>
        <v/>
      </c>
      <c r="AD903" s="9" t="str">
        <f t="shared" si="85"/>
        <v/>
      </c>
      <c r="AE903" s="9" t="str">
        <f t="shared" si="86"/>
        <v/>
      </c>
      <c r="AF903" s="9" t="str">
        <f t="shared" si="87"/>
        <v/>
      </c>
      <c r="AG903" s="9" t="str">
        <f t="shared" si="88"/>
        <v/>
      </c>
      <c r="AH903" s="9" t="str">
        <f t="shared" si="89"/>
        <v/>
      </c>
    </row>
    <row r="904" spans="1:34" x14ac:dyDescent="0.25">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9" t="str">
        <f t="shared" si="84"/>
        <v/>
      </c>
      <c r="AD904" s="9" t="str">
        <f t="shared" si="85"/>
        <v/>
      </c>
      <c r="AE904" s="9" t="str">
        <f t="shared" si="86"/>
        <v/>
      </c>
      <c r="AF904" s="9" t="str">
        <f t="shared" si="87"/>
        <v/>
      </c>
      <c r="AG904" s="9" t="str">
        <f t="shared" si="88"/>
        <v/>
      </c>
      <c r="AH904" s="9" t="str">
        <f t="shared" si="89"/>
        <v/>
      </c>
    </row>
    <row r="905" spans="1:34" x14ac:dyDescent="0.25">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9" t="str">
        <f t="shared" si="84"/>
        <v/>
      </c>
      <c r="AD905" s="9" t="str">
        <f t="shared" si="85"/>
        <v/>
      </c>
      <c r="AE905" s="9" t="str">
        <f t="shared" si="86"/>
        <v/>
      </c>
      <c r="AF905" s="9" t="str">
        <f t="shared" si="87"/>
        <v/>
      </c>
      <c r="AG905" s="9" t="str">
        <f t="shared" si="88"/>
        <v/>
      </c>
      <c r="AH905" s="9" t="str">
        <f t="shared" si="89"/>
        <v/>
      </c>
    </row>
    <row r="906" spans="1:34" x14ac:dyDescent="0.25">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9" t="str">
        <f t="shared" si="84"/>
        <v/>
      </c>
      <c r="AD906" s="9" t="str">
        <f t="shared" si="85"/>
        <v/>
      </c>
      <c r="AE906" s="9" t="str">
        <f t="shared" si="86"/>
        <v/>
      </c>
      <c r="AF906" s="9" t="str">
        <f t="shared" si="87"/>
        <v/>
      </c>
      <c r="AG906" s="9" t="str">
        <f t="shared" si="88"/>
        <v/>
      </c>
      <c r="AH906" s="9" t="str">
        <f t="shared" si="89"/>
        <v/>
      </c>
    </row>
    <row r="907" spans="1:34" x14ac:dyDescent="0.25">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9" t="str">
        <f t="shared" si="84"/>
        <v/>
      </c>
      <c r="AD907" s="9" t="str">
        <f t="shared" si="85"/>
        <v/>
      </c>
      <c r="AE907" s="9" t="str">
        <f t="shared" si="86"/>
        <v/>
      </c>
      <c r="AF907" s="9" t="str">
        <f t="shared" si="87"/>
        <v/>
      </c>
      <c r="AG907" s="9" t="str">
        <f t="shared" si="88"/>
        <v/>
      </c>
      <c r="AH907" s="9" t="str">
        <f t="shared" si="89"/>
        <v/>
      </c>
    </row>
    <row r="908" spans="1:34" x14ac:dyDescent="0.25">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9" t="str">
        <f t="shared" si="84"/>
        <v/>
      </c>
      <c r="AD908" s="9" t="str">
        <f t="shared" si="85"/>
        <v/>
      </c>
      <c r="AE908" s="9" t="str">
        <f t="shared" si="86"/>
        <v/>
      </c>
      <c r="AF908" s="9" t="str">
        <f t="shared" si="87"/>
        <v/>
      </c>
      <c r="AG908" s="9" t="str">
        <f t="shared" si="88"/>
        <v/>
      </c>
      <c r="AH908" s="9" t="str">
        <f t="shared" si="89"/>
        <v/>
      </c>
    </row>
    <row r="909" spans="1:34" x14ac:dyDescent="0.25">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9" t="str">
        <f t="shared" si="84"/>
        <v/>
      </c>
      <c r="AD909" s="9" t="str">
        <f t="shared" si="85"/>
        <v/>
      </c>
      <c r="AE909" s="9" t="str">
        <f t="shared" si="86"/>
        <v/>
      </c>
      <c r="AF909" s="9" t="str">
        <f t="shared" si="87"/>
        <v/>
      </c>
      <c r="AG909" s="9" t="str">
        <f t="shared" si="88"/>
        <v/>
      </c>
      <c r="AH909" s="9" t="str">
        <f t="shared" si="89"/>
        <v/>
      </c>
    </row>
    <row r="910" spans="1:34" x14ac:dyDescent="0.25">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9" t="str">
        <f t="shared" si="84"/>
        <v/>
      </c>
      <c r="AD910" s="9" t="str">
        <f t="shared" si="85"/>
        <v/>
      </c>
      <c r="AE910" s="9" t="str">
        <f t="shared" si="86"/>
        <v/>
      </c>
      <c r="AF910" s="9" t="str">
        <f t="shared" si="87"/>
        <v/>
      </c>
      <c r="AG910" s="9" t="str">
        <f t="shared" si="88"/>
        <v/>
      </c>
      <c r="AH910" s="9" t="str">
        <f t="shared" si="89"/>
        <v/>
      </c>
    </row>
    <row r="911" spans="1:34" x14ac:dyDescent="0.25">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9" t="str">
        <f t="shared" si="84"/>
        <v/>
      </c>
      <c r="AD911" s="9" t="str">
        <f t="shared" si="85"/>
        <v/>
      </c>
      <c r="AE911" s="9" t="str">
        <f t="shared" si="86"/>
        <v/>
      </c>
      <c r="AF911" s="9" t="str">
        <f t="shared" si="87"/>
        <v/>
      </c>
      <c r="AG911" s="9" t="str">
        <f t="shared" si="88"/>
        <v/>
      </c>
      <c r="AH911" s="9" t="str">
        <f t="shared" si="89"/>
        <v/>
      </c>
    </row>
    <row r="912" spans="1:34" x14ac:dyDescent="0.25">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9" t="str">
        <f t="shared" si="84"/>
        <v/>
      </c>
      <c r="AD912" s="9" t="str">
        <f t="shared" si="85"/>
        <v/>
      </c>
      <c r="AE912" s="9" t="str">
        <f t="shared" si="86"/>
        <v/>
      </c>
      <c r="AF912" s="9" t="str">
        <f t="shared" si="87"/>
        <v/>
      </c>
      <c r="AG912" s="9" t="str">
        <f t="shared" si="88"/>
        <v/>
      </c>
      <c r="AH912" s="9" t="str">
        <f t="shared" si="89"/>
        <v/>
      </c>
    </row>
    <row r="913" spans="1:34" x14ac:dyDescent="0.25">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9" t="str">
        <f t="shared" si="84"/>
        <v/>
      </c>
      <c r="AD913" s="9" t="str">
        <f t="shared" si="85"/>
        <v/>
      </c>
      <c r="AE913" s="9" t="str">
        <f t="shared" si="86"/>
        <v/>
      </c>
      <c r="AF913" s="9" t="str">
        <f t="shared" si="87"/>
        <v/>
      </c>
      <c r="AG913" s="9" t="str">
        <f t="shared" si="88"/>
        <v/>
      </c>
      <c r="AH913" s="9" t="str">
        <f t="shared" si="89"/>
        <v/>
      </c>
    </row>
    <row r="914" spans="1:34" x14ac:dyDescent="0.25">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9" t="str">
        <f t="shared" si="84"/>
        <v/>
      </c>
      <c r="AD914" s="9" t="str">
        <f t="shared" si="85"/>
        <v/>
      </c>
      <c r="AE914" s="9" t="str">
        <f t="shared" si="86"/>
        <v/>
      </c>
      <c r="AF914" s="9" t="str">
        <f t="shared" si="87"/>
        <v/>
      </c>
      <c r="AG914" s="9" t="str">
        <f t="shared" si="88"/>
        <v/>
      </c>
      <c r="AH914" s="9" t="str">
        <f t="shared" si="89"/>
        <v/>
      </c>
    </row>
    <row r="915" spans="1:34" x14ac:dyDescent="0.25">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9" t="str">
        <f t="shared" si="84"/>
        <v/>
      </c>
      <c r="AD915" s="9" t="str">
        <f t="shared" si="85"/>
        <v/>
      </c>
      <c r="AE915" s="9" t="str">
        <f t="shared" si="86"/>
        <v/>
      </c>
      <c r="AF915" s="9" t="str">
        <f t="shared" si="87"/>
        <v/>
      </c>
      <c r="AG915" s="9" t="str">
        <f t="shared" si="88"/>
        <v/>
      </c>
      <c r="AH915" s="9" t="str">
        <f t="shared" si="89"/>
        <v/>
      </c>
    </row>
    <row r="916" spans="1:34" x14ac:dyDescent="0.25">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9" t="str">
        <f t="shared" si="84"/>
        <v/>
      </c>
      <c r="AD916" s="9" t="str">
        <f t="shared" si="85"/>
        <v/>
      </c>
      <c r="AE916" s="9" t="str">
        <f t="shared" si="86"/>
        <v/>
      </c>
      <c r="AF916" s="9" t="str">
        <f t="shared" si="87"/>
        <v/>
      </c>
      <c r="AG916" s="9" t="str">
        <f t="shared" si="88"/>
        <v/>
      </c>
      <c r="AH916" s="9" t="str">
        <f t="shared" si="89"/>
        <v/>
      </c>
    </row>
    <row r="917" spans="1:34" x14ac:dyDescent="0.25">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9" t="str">
        <f t="shared" si="84"/>
        <v/>
      </c>
      <c r="AD917" s="9" t="str">
        <f t="shared" si="85"/>
        <v/>
      </c>
      <c r="AE917" s="9" t="str">
        <f t="shared" si="86"/>
        <v/>
      </c>
      <c r="AF917" s="9" t="str">
        <f t="shared" si="87"/>
        <v/>
      </c>
      <c r="AG917" s="9" t="str">
        <f t="shared" si="88"/>
        <v/>
      </c>
      <c r="AH917" s="9" t="str">
        <f t="shared" si="89"/>
        <v/>
      </c>
    </row>
    <row r="918" spans="1:34" x14ac:dyDescent="0.25">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9" t="str">
        <f t="shared" si="84"/>
        <v/>
      </c>
      <c r="AD918" s="9" t="str">
        <f t="shared" si="85"/>
        <v/>
      </c>
      <c r="AE918" s="9" t="str">
        <f t="shared" si="86"/>
        <v/>
      </c>
      <c r="AF918" s="9" t="str">
        <f t="shared" si="87"/>
        <v/>
      </c>
      <c r="AG918" s="9" t="str">
        <f t="shared" si="88"/>
        <v/>
      </c>
      <c r="AH918" s="9" t="str">
        <f t="shared" si="89"/>
        <v/>
      </c>
    </row>
    <row r="919" spans="1:34" x14ac:dyDescent="0.25">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9" t="str">
        <f t="shared" si="84"/>
        <v/>
      </c>
      <c r="AD919" s="9" t="str">
        <f t="shared" si="85"/>
        <v/>
      </c>
      <c r="AE919" s="9" t="str">
        <f t="shared" si="86"/>
        <v/>
      </c>
      <c r="AF919" s="9" t="str">
        <f t="shared" si="87"/>
        <v/>
      </c>
      <c r="AG919" s="9" t="str">
        <f t="shared" si="88"/>
        <v/>
      </c>
      <c r="AH919" s="9" t="str">
        <f t="shared" si="89"/>
        <v/>
      </c>
    </row>
    <row r="920" spans="1:34" x14ac:dyDescent="0.25">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9" t="str">
        <f t="shared" si="84"/>
        <v/>
      </c>
      <c r="AD920" s="9" t="str">
        <f t="shared" si="85"/>
        <v/>
      </c>
      <c r="AE920" s="9" t="str">
        <f t="shared" si="86"/>
        <v/>
      </c>
      <c r="AF920" s="9" t="str">
        <f t="shared" si="87"/>
        <v/>
      </c>
      <c r="AG920" s="9" t="str">
        <f t="shared" si="88"/>
        <v/>
      </c>
      <c r="AH920" s="9" t="str">
        <f t="shared" si="89"/>
        <v/>
      </c>
    </row>
    <row r="921" spans="1:34" x14ac:dyDescent="0.25">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9" t="str">
        <f t="shared" si="84"/>
        <v/>
      </c>
      <c r="AD921" s="9" t="str">
        <f t="shared" si="85"/>
        <v/>
      </c>
      <c r="AE921" s="9" t="str">
        <f t="shared" si="86"/>
        <v/>
      </c>
      <c r="AF921" s="9" t="str">
        <f t="shared" si="87"/>
        <v/>
      </c>
      <c r="AG921" s="9" t="str">
        <f t="shared" si="88"/>
        <v/>
      </c>
      <c r="AH921" s="9" t="str">
        <f t="shared" si="89"/>
        <v/>
      </c>
    </row>
    <row r="922" spans="1:34" x14ac:dyDescent="0.25">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9" t="str">
        <f t="shared" si="84"/>
        <v/>
      </c>
      <c r="AD922" s="9" t="str">
        <f t="shared" si="85"/>
        <v/>
      </c>
      <c r="AE922" s="9" t="str">
        <f t="shared" si="86"/>
        <v/>
      </c>
      <c r="AF922" s="9" t="str">
        <f t="shared" si="87"/>
        <v/>
      </c>
      <c r="AG922" s="9" t="str">
        <f t="shared" si="88"/>
        <v/>
      </c>
      <c r="AH922" s="9" t="str">
        <f t="shared" si="89"/>
        <v/>
      </c>
    </row>
    <row r="923" spans="1:34" x14ac:dyDescent="0.25">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9" t="str">
        <f t="shared" si="84"/>
        <v/>
      </c>
      <c r="AD923" s="9" t="str">
        <f t="shared" si="85"/>
        <v/>
      </c>
      <c r="AE923" s="9" t="str">
        <f t="shared" si="86"/>
        <v/>
      </c>
      <c r="AF923" s="9" t="str">
        <f t="shared" si="87"/>
        <v/>
      </c>
      <c r="AG923" s="9" t="str">
        <f t="shared" si="88"/>
        <v/>
      </c>
      <c r="AH923" s="9" t="str">
        <f t="shared" si="89"/>
        <v/>
      </c>
    </row>
    <row r="924" spans="1:34" x14ac:dyDescent="0.25">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9" t="str">
        <f t="shared" si="84"/>
        <v/>
      </c>
      <c r="AD924" s="9" t="str">
        <f t="shared" si="85"/>
        <v/>
      </c>
      <c r="AE924" s="9" t="str">
        <f t="shared" si="86"/>
        <v/>
      </c>
      <c r="AF924" s="9" t="str">
        <f t="shared" si="87"/>
        <v/>
      </c>
      <c r="AG924" s="9" t="str">
        <f t="shared" si="88"/>
        <v/>
      </c>
      <c r="AH924" s="9" t="str">
        <f t="shared" si="89"/>
        <v/>
      </c>
    </row>
    <row r="925" spans="1:34" x14ac:dyDescent="0.25">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9" t="str">
        <f t="shared" si="84"/>
        <v/>
      </c>
      <c r="AD925" s="9" t="str">
        <f t="shared" si="85"/>
        <v/>
      </c>
      <c r="AE925" s="9" t="str">
        <f t="shared" si="86"/>
        <v/>
      </c>
      <c r="AF925" s="9" t="str">
        <f t="shared" si="87"/>
        <v/>
      </c>
      <c r="AG925" s="9" t="str">
        <f t="shared" si="88"/>
        <v/>
      </c>
      <c r="AH925" s="9" t="str">
        <f t="shared" si="89"/>
        <v/>
      </c>
    </row>
    <row r="926" spans="1:34" x14ac:dyDescent="0.25">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9" t="str">
        <f t="shared" si="84"/>
        <v/>
      </c>
      <c r="AD926" s="9" t="str">
        <f t="shared" si="85"/>
        <v/>
      </c>
      <c r="AE926" s="9" t="str">
        <f t="shared" si="86"/>
        <v/>
      </c>
      <c r="AF926" s="9" t="str">
        <f t="shared" si="87"/>
        <v/>
      </c>
      <c r="AG926" s="9" t="str">
        <f t="shared" si="88"/>
        <v/>
      </c>
      <c r="AH926" s="9" t="str">
        <f t="shared" si="89"/>
        <v/>
      </c>
    </row>
    <row r="927" spans="1:34" x14ac:dyDescent="0.25">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9" t="str">
        <f t="shared" si="84"/>
        <v/>
      </c>
      <c r="AD927" s="9" t="str">
        <f t="shared" si="85"/>
        <v/>
      </c>
      <c r="AE927" s="9" t="str">
        <f t="shared" si="86"/>
        <v/>
      </c>
      <c r="AF927" s="9" t="str">
        <f t="shared" si="87"/>
        <v/>
      </c>
      <c r="AG927" s="9" t="str">
        <f t="shared" si="88"/>
        <v/>
      </c>
      <c r="AH927" s="9" t="str">
        <f t="shared" si="89"/>
        <v/>
      </c>
    </row>
    <row r="928" spans="1:34" x14ac:dyDescent="0.25">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9" t="str">
        <f t="shared" si="84"/>
        <v/>
      </c>
      <c r="AD928" s="9" t="str">
        <f t="shared" si="85"/>
        <v/>
      </c>
      <c r="AE928" s="9" t="str">
        <f t="shared" si="86"/>
        <v/>
      </c>
      <c r="AF928" s="9" t="str">
        <f t="shared" si="87"/>
        <v/>
      </c>
      <c r="AG928" s="9" t="str">
        <f t="shared" si="88"/>
        <v/>
      </c>
      <c r="AH928" s="9" t="str">
        <f t="shared" si="89"/>
        <v/>
      </c>
    </row>
    <row r="929" spans="1:34" x14ac:dyDescent="0.25">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9" t="str">
        <f t="shared" si="84"/>
        <v/>
      </c>
      <c r="AD929" s="9" t="str">
        <f t="shared" si="85"/>
        <v/>
      </c>
      <c r="AE929" s="9" t="str">
        <f t="shared" si="86"/>
        <v/>
      </c>
      <c r="AF929" s="9" t="str">
        <f t="shared" si="87"/>
        <v/>
      </c>
      <c r="AG929" s="9" t="str">
        <f t="shared" si="88"/>
        <v/>
      </c>
      <c r="AH929" s="9" t="str">
        <f t="shared" si="89"/>
        <v/>
      </c>
    </row>
    <row r="930" spans="1:34" x14ac:dyDescent="0.25">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9" t="str">
        <f t="shared" si="84"/>
        <v/>
      </c>
      <c r="AD930" s="9" t="str">
        <f t="shared" si="85"/>
        <v/>
      </c>
      <c r="AE930" s="9" t="str">
        <f t="shared" si="86"/>
        <v/>
      </c>
      <c r="AF930" s="9" t="str">
        <f t="shared" si="87"/>
        <v/>
      </c>
      <c r="AG930" s="9" t="str">
        <f t="shared" si="88"/>
        <v/>
      </c>
      <c r="AH930" s="9" t="str">
        <f t="shared" si="89"/>
        <v/>
      </c>
    </row>
    <row r="931" spans="1:34" x14ac:dyDescent="0.25">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9" t="str">
        <f t="shared" si="84"/>
        <v/>
      </c>
      <c r="AD931" s="9" t="str">
        <f t="shared" si="85"/>
        <v/>
      </c>
      <c r="AE931" s="9" t="str">
        <f t="shared" si="86"/>
        <v/>
      </c>
      <c r="AF931" s="9" t="str">
        <f t="shared" si="87"/>
        <v/>
      </c>
      <c r="AG931" s="9" t="str">
        <f t="shared" si="88"/>
        <v/>
      </c>
      <c r="AH931" s="9" t="str">
        <f t="shared" si="89"/>
        <v/>
      </c>
    </row>
    <row r="932" spans="1:34" x14ac:dyDescent="0.25">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9" t="str">
        <f t="shared" si="84"/>
        <v/>
      </c>
      <c r="AD932" s="9" t="str">
        <f t="shared" si="85"/>
        <v/>
      </c>
      <c r="AE932" s="9" t="str">
        <f t="shared" si="86"/>
        <v/>
      </c>
      <c r="AF932" s="9" t="str">
        <f t="shared" si="87"/>
        <v/>
      </c>
      <c r="AG932" s="9" t="str">
        <f t="shared" si="88"/>
        <v/>
      </c>
      <c r="AH932" s="9" t="str">
        <f t="shared" si="89"/>
        <v/>
      </c>
    </row>
    <row r="933" spans="1:34" x14ac:dyDescent="0.25">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9" t="str">
        <f t="shared" si="84"/>
        <v/>
      </c>
      <c r="AD933" s="9" t="str">
        <f t="shared" si="85"/>
        <v/>
      </c>
      <c r="AE933" s="9" t="str">
        <f t="shared" si="86"/>
        <v/>
      </c>
      <c r="AF933" s="9" t="str">
        <f t="shared" si="87"/>
        <v/>
      </c>
      <c r="AG933" s="9" t="str">
        <f t="shared" si="88"/>
        <v/>
      </c>
      <c r="AH933" s="9" t="str">
        <f t="shared" si="89"/>
        <v/>
      </c>
    </row>
    <row r="934" spans="1:34" x14ac:dyDescent="0.25">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9" t="str">
        <f t="shared" si="84"/>
        <v/>
      </c>
      <c r="AD934" s="9" t="str">
        <f t="shared" si="85"/>
        <v/>
      </c>
      <c r="AE934" s="9" t="str">
        <f t="shared" si="86"/>
        <v/>
      </c>
      <c r="AF934" s="9" t="str">
        <f t="shared" si="87"/>
        <v/>
      </c>
      <c r="AG934" s="9" t="str">
        <f t="shared" si="88"/>
        <v/>
      </c>
      <c r="AH934" s="9" t="str">
        <f t="shared" si="89"/>
        <v/>
      </c>
    </row>
    <row r="935" spans="1:34" x14ac:dyDescent="0.25">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9" t="str">
        <f t="shared" si="84"/>
        <v/>
      </c>
      <c r="AD935" s="9" t="str">
        <f t="shared" si="85"/>
        <v/>
      </c>
      <c r="AE935" s="9" t="str">
        <f t="shared" si="86"/>
        <v/>
      </c>
      <c r="AF935" s="9" t="str">
        <f t="shared" si="87"/>
        <v/>
      </c>
      <c r="AG935" s="9" t="str">
        <f t="shared" si="88"/>
        <v/>
      </c>
      <c r="AH935" s="9" t="str">
        <f t="shared" si="89"/>
        <v/>
      </c>
    </row>
    <row r="936" spans="1:34" x14ac:dyDescent="0.25">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9" t="str">
        <f t="shared" si="84"/>
        <v/>
      </c>
      <c r="AD936" s="9" t="str">
        <f t="shared" si="85"/>
        <v/>
      </c>
      <c r="AE936" s="9" t="str">
        <f t="shared" si="86"/>
        <v/>
      </c>
      <c r="AF936" s="9" t="str">
        <f t="shared" si="87"/>
        <v/>
      </c>
      <c r="AG936" s="9" t="str">
        <f t="shared" si="88"/>
        <v/>
      </c>
      <c r="AH936" s="9" t="str">
        <f t="shared" si="89"/>
        <v/>
      </c>
    </row>
    <row r="937" spans="1:34" x14ac:dyDescent="0.25">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9" t="str">
        <f t="shared" si="84"/>
        <v/>
      </c>
      <c r="AD937" s="9" t="str">
        <f t="shared" si="85"/>
        <v/>
      </c>
      <c r="AE937" s="9" t="str">
        <f t="shared" si="86"/>
        <v/>
      </c>
      <c r="AF937" s="9" t="str">
        <f t="shared" si="87"/>
        <v/>
      </c>
      <c r="AG937" s="9" t="str">
        <f t="shared" si="88"/>
        <v/>
      </c>
      <c r="AH937" s="9" t="str">
        <f t="shared" si="89"/>
        <v/>
      </c>
    </row>
    <row r="938" spans="1:34" x14ac:dyDescent="0.25">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9" t="str">
        <f t="shared" si="84"/>
        <v/>
      </c>
      <c r="AD938" s="9" t="str">
        <f t="shared" si="85"/>
        <v/>
      </c>
      <c r="AE938" s="9" t="str">
        <f t="shared" si="86"/>
        <v/>
      </c>
      <c r="AF938" s="9" t="str">
        <f t="shared" si="87"/>
        <v/>
      </c>
      <c r="AG938" s="9" t="str">
        <f t="shared" si="88"/>
        <v/>
      </c>
      <c r="AH938" s="9" t="str">
        <f t="shared" si="89"/>
        <v/>
      </c>
    </row>
    <row r="939" spans="1:34" x14ac:dyDescent="0.25">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9" t="str">
        <f t="shared" si="84"/>
        <v/>
      </c>
      <c r="AD939" s="9" t="str">
        <f t="shared" si="85"/>
        <v/>
      </c>
      <c r="AE939" s="9" t="str">
        <f t="shared" si="86"/>
        <v/>
      </c>
      <c r="AF939" s="9" t="str">
        <f t="shared" si="87"/>
        <v/>
      </c>
      <c r="AG939" s="9" t="str">
        <f t="shared" si="88"/>
        <v/>
      </c>
      <c r="AH939" s="9" t="str">
        <f t="shared" si="89"/>
        <v/>
      </c>
    </row>
    <row r="940" spans="1:34" x14ac:dyDescent="0.25">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9" t="str">
        <f t="shared" si="84"/>
        <v/>
      </c>
      <c r="AD940" s="9" t="str">
        <f t="shared" si="85"/>
        <v/>
      </c>
      <c r="AE940" s="9" t="str">
        <f t="shared" si="86"/>
        <v/>
      </c>
      <c r="AF940" s="9" t="str">
        <f t="shared" si="87"/>
        <v/>
      </c>
      <c r="AG940" s="9" t="str">
        <f t="shared" si="88"/>
        <v/>
      </c>
      <c r="AH940" s="9" t="str">
        <f t="shared" si="89"/>
        <v/>
      </c>
    </row>
    <row r="941" spans="1:34" x14ac:dyDescent="0.25">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9" t="str">
        <f t="shared" si="84"/>
        <v/>
      </c>
      <c r="AD941" s="9" t="str">
        <f t="shared" si="85"/>
        <v/>
      </c>
      <c r="AE941" s="9" t="str">
        <f t="shared" si="86"/>
        <v/>
      </c>
      <c r="AF941" s="9" t="str">
        <f t="shared" si="87"/>
        <v/>
      </c>
      <c r="AG941" s="9" t="str">
        <f t="shared" si="88"/>
        <v/>
      </c>
      <c r="AH941" s="9" t="str">
        <f t="shared" si="89"/>
        <v/>
      </c>
    </row>
    <row r="942" spans="1:34" x14ac:dyDescent="0.25">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9" t="str">
        <f t="shared" si="84"/>
        <v/>
      </c>
      <c r="AD942" s="9" t="str">
        <f t="shared" si="85"/>
        <v/>
      </c>
      <c r="AE942" s="9" t="str">
        <f t="shared" si="86"/>
        <v/>
      </c>
      <c r="AF942" s="9" t="str">
        <f t="shared" si="87"/>
        <v/>
      </c>
      <c r="AG942" s="9" t="str">
        <f t="shared" si="88"/>
        <v/>
      </c>
      <c r="AH942" s="9" t="str">
        <f t="shared" si="89"/>
        <v/>
      </c>
    </row>
    <row r="943" spans="1:34" x14ac:dyDescent="0.25">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9" t="str">
        <f t="shared" si="84"/>
        <v/>
      </c>
      <c r="AD943" s="9" t="str">
        <f t="shared" si="85"/>
        <v/>
      </c>
      <c r="AE943" s="9" t="str">
        <f t="shared" si="86"/>
        <v/>
      </c>
      <c r="AF943" s="9" t="str">
        <f t="shared" si="87"/>
        <v/>
      </c>
      <c r="AG943" s="9" t="str">
        <f t="shared" si="88"/>
        <v/>
      </c>
      <c r="AH943" s="9" t="str">
        <f t="shared" si="89"/>
        <v/>
      </c>
    </row>
    <row r="944" spans="1:34" x14ac:dyDescent="0.25">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9" t="str">
        <f t="shared" si="84"/>
        <v/>
      </c>
      <c r="AD944" s="9" t="str">
        <f t="shared" si="85"/>
        <v/>
      </c>
      <c r="AE944" s="9" t="str">
        <f t="shared" si="86"/>
        <v/>
      </c>
      <c r="AF944" s="9" t="str">
        <f t="shared" si="87"/>
        <v/>
      </c>
      <c r="AG944" s="9" t="str">
        <f t="shared" si="88"/>
        <v/>
      </c>
      <c r="AH944" s="9" t="str">
        <f t="shared" si="89"/>
        <v/>
      </c>
    </row>
    <row r="945" spans="1:34" x14ac:dyDescent="0.25">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9" t="str">
        <f t="shared" si="84"/>
        <v/>
      </c>
      <c r="AD945" s="9" t="str">
        <f t="shared" si="85"/>
        <v/>
      </c>
      <c r="AE945" s="9" t="str">
        <f t="shared" si="86"/>
        <v/>
      </c>
      <c r="AF945" s="9" t="str">
        <f t="shared" si="87"/>
        <v/>
      </c>
      <c r="AG945" s="9" t="str">
        <f t="shared" si="88"/>
        <v/>
      </c>
      <c r="AH945" s="9" t="str">
        <f t="shared" si="89"/>
        <v/>
      </c>
    </row>
    <row r="946" spans="1:34" x14ac:dyDescent="0.25">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9" t="str">
        <f t="shared" si="84"/>
        <v/>
      </c>
      <c r="AD946" s="9" t="str">
        <f t="shared" si="85"/>
        <v/>
      </c>
      <c r="AE946" s="9" t="str">
        <f t="shared" si="86"/>
        <v/>
      </c>
      <c r="AF946" s="9" t="str">
        <f t="shared" si="87"/>
        <v/>
      </c>
      <c r="AG946" s="9" t="str">
        <f t="shared" si="88"/>
        <v/>
      </c>
      <c r="AH946" s="9" t="str">
        <f t="shared" si="89"/>
        <v/>
      </c>
    </row>
    <row r="947" spans="1:34" x14ac:dyDescent="0.25">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9" t="str">
        <f t="shared" si="84"/>
        <v/>
      </c>
      <c r="AD947" s="9" t="str">
        <f t="shared" si="85"/>
        <v/>
      </c>
      <c r="AE947" s="9" t="str">
        <f t="shared" si="86"/>
        <v/>
      </c>
      <c r="AF947" s="9" t="str">
        <f t="shared" si="87"/>
        <v/>
      </c>
      <c r="AG947" s="9" t="str">
        <f t="shared" si="88"/>
        <v/>
      </c>
      <c r="AH947" s="9" t="str">
        <f t="shared" si="89"/>
        <v/>
      </c>
    </row>
    <row r="948" spans="1:34" x14ac:dyDescent="0.25">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9" t="str">
        <f t="shared" si="84"/>
        <v/>
      </c>
      <c r="AD948" s="9" t="str">
        <f t="shared" si="85"/>
        <v/>
      </c>
      <c r="AE948" s="9" t="str">
        <f t="shared" si="86"/>
        <v/>
      </c>
      <c r="AF948" s="9" t="str">
        <f t="shared" si="87"/>
        <v/>
      </c>
      <c r="AG948" s="9" t="str">
        <f t="shared" si="88"/>
        <v/>
      </c>
      <c r="AH948" s="9" t="str">
        <f t="shared" si="89"/>
        <v/>
      </c>
    </row>
    <row r="949" spans="1:34" x14ac:dyDescent="0.25">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9" t="str">
        <f t="shared" si="84"/>
        <v/>
      </c>
      <c r="AD949" s="9" t="str">
        <f t="shared" si="85"/>
        <v/>
      </c>
      <c r="AE949" s="9" t="str">
        <f t="shared" si="86"/>
        <v/>
      </c>
      <c r="AF949" s="9" t="str">
        <f t="shared" si="87"/>
        <v/>
      </c>
      <c r="AG949" s="9" t="str">
        <f t="shared" si="88"/>
        <v/>
      </c>
      <c r="AH949" s="9" t="str">
        <f t="shared" si="89"/>
        <v/>
      </c>
    </row>
    <row r="950" spans="1:34" x14ac:dyDescent="0.25">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9" t="str">
        <f t="shared" si="84"/>
        <v/>
      </c>
      <c r="AD950" s="9" t="str">
        <f t="shared" si="85"/>
        <v/>
      </c>
      <c r="AE950" s="9" t="str">
        <f t="shared" si="86"/>
        <v/>
      </c>
      <c r="AF950" s="9" t="str">
        <f t="shared" si="87"/>
        <v/>
      </c>
      <c r="AG950" s="9" t="str">
        <f t="shared" si="88"/>
        <v/>
      </c>
      <c r="AH950" s="9" t="str">
        <f t="shared" si="89"/>
        <v/>
      </c>
    </row>
    <row r="951" spans="1:34" x14ac:dyDescent="0.25">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9" t="str">
        <f t="shared" si="84"/>
        <v/>
      </c>
      <c r="AD951" s="9" t="str">
        <f t="shared" si="85"/>
        <v/>
      </c>
      <c r="AE951" s="9" t="str">
        <f t="shared" si="86"/>
        <v/>
      </c>
      <c r="AF951" s="9" t="str">
        <f t="shared" si="87"/>
        <v/>
      </c>
      <c r="AG951" s="9" t="str">
        <f t="shared" si="88"/>
        <v/>
      </c>
      <c r="AH951" s="9" t="str">
        <f t="shared" si="89"/>
        <v/>
      </c>
    </row>
    <row r="952" spans="1:34" x14ac:dyDescent="0.25">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9" t="str">
        <f t="shared" si="84"/>
        <v/>
      </c>
      <c r="AD952" s="9" t="str">
        <f t="shared" si="85"/>
        <v/>
      </c>
      <c r="AE952" s="9" t="str">
        <f t="shared" si="86"/>
        <v/>
      </c>
      <c r="AF952" s="9" t="str">
        <f t="shared" si="87"/>
        <v/>
      </c>
      <c r="AG952" s="9" t="str">
        <f t="shared" si="88"/>
        <v/>
      </c>
      <c r="AH952" s="9" t="str">
        <f t="shared" si="89"/>
        <v/>
      </c>
    </row>
    <row r="953" spans="1:34" x14ac:dyDescent="0.25">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9" t="str">
        <f t="shared" si="84"/>
        <v/>
      </c>
      <c r="AD953" s="9" t="str">
        <f t="shared" si="85"/>
        <v/>
      </c>
      <c r="AE953" s="9" t="str">
        <f t="shared" si="86"/>
        <v/>
      </c>
      <c r="AF953" s="9" t="str">
        <f t="shared" si="87"/>
        <v/>
      </c>
      <c r="AG953" s="9" t="str">
        <f t="shared" si="88"/>
        <v/>
      </c>
      <c r="AH953" s="9" t="str">
        <f t="shared" si="89"/>
        <v/>
      </c>
    </row>
    <row r="954" spans="1:34" x14ac:dyDescent="0.25">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9" t="str">
        <f t="shared" si="84"/>
        <v/>
      </c>
      <c r="AD954" s="9" t="str">
        <f t="shared" si="85"/>
        <v/>
      </c>
      <c r="AE954" s="9" t="str">
        <f t="shared" si="86"/>
        <v/>
      </c>
      <c r="AF954" s="9" t="str">
        <f t="shared" si="87"/>
        <v/>
      </c>
      <c r="AG954" s="9" t="str">
        <f t="shared" si="88"/>
        <v/>
      </c>
      <c r="AH954" s="9" t="str">
        <f t="shared" si="89"/>
        <v/>
      </c>
    </row>
    <row r="955" spans="1:34" x14ac:dyDescent="0.25">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9" t="str">
        <f t="shared" si="84"/>
        <v/>
      </c>
      <c r="AD955" s="9" t="str">
        <f t="shared" si="85"/>
        <v/>
      </c>
      <c r="AE955" s="9" t="str">
        <f t="shared" si="86"/>
        <v/>
      </c>
      <c r="AF955" s="9" t="str">
        <f t="shared" si="87"/>
        <v/>
      </c>
      <c r="AG955" s="9" t="str">
        <f t="shared" si="88"/>
        <v/>
      </c>
      <c r="AH955" s="9" t="str">
        <f t="shared" si="89"/>
        <v/>
      </c>
    </row>
    <row r="956" spans="1:34" x14ac:dyDescent="0.25">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9" t="str">
        <f t="shared" si="84"/>
        <v/>
      </c>
      <c r="AD956" s="9" t="str">
        <f t="shared" si="85"/>
        <v/>
      </c>
      <c r="AE956" s="9" t="str">
        <f t="shared" si="86"/>
        <v/>
      </c>
      <c r="AF956" s="9" t="str">
        <f t="shared" si="87"/>
        <v/>
      </c>
      <c r="AG956" s="9" t="str">
        <f t="shared" si="88"/>
        <v/>
      </c>
      <c r="AH956" s="9" t="str">
        <f t="shared" si="89"/>
        <v/>
      </c>
    </row>
    <row r="957" spans="1:34" x14ac:dyDescent="0.25">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9" t="str">
        <f t="shared" si="84"/>
        <v/>
      </c>
      <c r="AD957" s="9" t="str">
        <f t="shared" si="85"/>
        <v/>
      </c>
      <c r="AE957" s="9" t="str">
        <f t="shared" si="86"/>
        <v/>
      </c>
      <c r="AF957" s="9" t="str">
        <f t="shared" si="87"/>
        <v/>
      </c>
      <c r="AG957" s="9" t="str">
        <f t="shared" si="88"/>
        <v/>
      </c>
      <c r="AH957" s="9" t="str">
        <f t="shared" si="89"/>
        <v/>
      </c>
    </row>
    <row r="958" spans="1:34" x14ac:dyDescent="0.25">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9" t="str">
        <f t="shared" si="84"/>
        <v/>
      </c>
      <c r="AD958" s="9" t="str">
        <f t="shared" si="85"/>
        <v/>
      </c>
      <c r="AE958" s="9" t="str">
        <f t="shared" si="86"/>
        <v/>
      </c>
      <c r="AF958" s="9" t="str">
        <f t="shared" si="87"/>
        <v/>
      </c>
      <c r="AG958" s="9" t="str">
        <f t="shared" si="88"/>
        <v/>
      </c>
      <c r="AH958" s="9" t="str">
        <f t="shared" si="89"/>
        <v/>
      </c>
    </row>
    <row r="959" spans="1:34" x14ac:dyDescent="0.25">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9" t="str">
        <f t="shared" si="84"/>
        <v/>
      </c>
      <c r="AD959" s="9" t="str">
        <f t="shared" si="85"/>
        <v/>
      </c>
      <c r="AE959" s="9" t="str">
        <f t="shared" si="86"/>
        <v/>
      </c>
      <c r="AF959" s="9" t="str">
        <f t="shared" si="87"/>
        <v/>
      </c>
      <c r="AG959" s="9" t="str">
        <f t="shared" si="88"/>
        <v/>
      </c>
      <c r="AH959" s="9" t="str">
        <f t="shared" si="89"/>
        <v/>
      </c>
    </row>
    <row r="960" spans="1:34" x14ac:dyDescent="0.25">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9" t="str">
        <f t="shared" si="84"/>
        <v/>
      </c>
      <c r="AD960" s="9" t="str">
        <f t="shared" si="85"/>
        <v/>
      </c>
      <c r="AE960" s="9" t="str">
        <f t="shared" si="86"/>
        <v/>
      </c>
      <c r="AF960" s="9" t="str">
        <f t="shared" si="87"/>
        <v/>
      </c>
      <c r="AG960" s="9" t="str">
        <f t="shared" si="88"/>
        <v/>
      </c>
      <c r="AH960" s="9" t="str">
        <f t="shared" si="89"/>
        <v/>
      </c>
    </row>
    <row r="961" spans="1:34" x14ac:dyDescent="0.25">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9" t="str">
        <f t="shared" si="84"/>
        <v/>
      </c>
      <c r="AD961" s="9" t="str">
        <f t="shared" si="85"/>
        <v/>
      </c>
      <c r="AE961" s="9" t="str">
        <f t="shared" si="86"/>
        <v/>
      </c>
      <c r="AF961" s="9" t="str">
        <f t="shared" si="87"/>
        <v/>
      </c>
      <c r="AG961" s="9" t="str">
        <f t="shared" si="88"/>
        <v/>
      </c>
      <c r="AH961" s="9" t="str">
        <f t="shared" si="89"/>
        <v/>
      </c>
    </row>
    <row r="962" spans="1:34" x14ac:dyDescent="0.25">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9" t="str">
        <f t="shared" si="84"/>
        <v/>
      </c>
      <c r="AD962" s="9" t="str">
        <f t="shared" si="85"/>
        <v/>
      </c>
      <c r="AE962" s="9" t="str">
        <f t="shared" si="86"/>
        <v/>
      </c>
      <c r="AF962" s="9" t="str">
        <f t="shared" si="87"/>
        <v/>
      </c>
      <c r="AG962" s="9" t="str">
        <f t="shared" si="88"/>
        <v/>
      </c>
      <c r="AH962" s="9" t="str">
        <f t="shared" si="89"/>
        <v/>
      </c>
    </row>
    <row r="963" spans="1:34" x14ac:dyDescent="0.25">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9" t="str">
        <f t="shared" si="84"/>
        <v/>
      </c>
      <c r="AD963" s="9" t="str">
        <f t="shared" si="85"/>
        <v/>
      </c>
      <c r="AE963" s="9" t="str">
        <f t="shared" si="86"/>
        <v/>
      </c>
      <c r="AF963" s="9" t="str">
        <f t="shared" si="87"/>
        <v/>
      </c>
      <c r="AG963" s="9" t="str">
        <f t="shared" si="88"/>
        <v/>
      </c>
      <c r="AH963" s="9" t="str">
        <f t="shared" si="89"/>
        <v/>
      </c>
    </row>
    <row r="964" spans="1:34" x14ac:dyDescent="0.25">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9" t="str">
        <f t="shared" si="84"/>
        <v/>
      </c>
      <c r="AD964" s="9" t="str">
        <f t="shared" si="85"/>
        <v/>
      </c>
      <c r="AE964" s="9" t="str">
        <f t="shared" si="86"/>
        <v/>
      </c>
      <c r="AF964" s="9" t="str">
        <f t="shared" si="87"/>
        <v/>
      </c>
      <c r="AG964" s="9" t="str">
        <f t="shared" si="88"/>
        <v/>
      </c>
      <c r="AH964" s="9" t="str">
        <f t="shared" si="89"/>
        <v/>
      </c>
    </row>
    <row r="965" spans="1:34" x14ac:dyDescent="0.25">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9" t="str">
        <f t="shared" ref="AC965:AC1000" si="90">IF(COUNT(A965,L965,N965,P965,X965,Y965)&gt;0,AVERAGE(A965,L965,N965,P965,X965,Y965),"")</f>
        <v/>
      </c>
      <c r="AD965" s="9" t="str">
        <f t="shared" ref="AD965:AD1000" si="91">IF(COUNT(B965,D965,M965,U965)&gt;0,AVERAGE(B965,D965,M965,U965),"")</f>
        <v/>
      </c>
      <c r="AE965" s="9" t="str">
        <f t="shared" ref="AE965:AE1000" si="92">IF(COUNT(I965,T965,V965,W965)&gt;0,AVERAGE(I965,T965,V965,W965),"")</f>
        <v/>
      </c>
      <c r="AF965" s="9" t="str">
        <f t="shared" ref="AF965:AF1000" si="93">IF(COUNT(H965,K965,Q965,S965)&gt;0,AVERAGE(H965,K965,Q965,S965),"")</f>
        <v/>
      </c>
      <c r="AG965" s="9" t="str">
        <f t="shared" ref="AG965:AG1000" si="94">IF(COUNT(E965,F965,G965,R965)&gt;0,AVERAGE(E965,F965,G965,R965),"")</f>
        <v/>
      </c>
      <c r="AH965" s="9" t="str">
        <f t="shared" ref="AH965:AH1000" si="95">IF(COUNT(C965,J965,O965,Z965)&gt;0,AVERAGE(C965,J965,O965,Z965),"")</f>
        <v/>
      </c>
    </row>
    <row r="966" spans="1:34" x14ac:dyDescent="0.25">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9" t="str">
        <f t="shared" si="90"/>
        <v/>
      </c>
      <c r="AD966" s="9" t="str">
        <f t="shared" si="91"/>
        <v/>
      </c>
      <c r="AE966" s="9" t="str">
        <f t="shared" si="92"/>
        <v/>
      </c>
      <c r="AF966" s="9" t="str">
        <f t="shared" si="93"/>
        <v/>
      </c>
      <c r="AG966" s="9" t="str">
        <f t="shared" si="94"/>
        <v/>
      </c>
      <c r="AH966" s="9" t="str">
        <f t="shared" si="95"/>
        <v/>
      </c>
    </row>
    <row r="967" spans="1:34" x14ac:dyDescent="0.25">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9" t="str">
        <f t="shared" si="90"/>
        <v/>
      </c>
      <c r="AD967" s="9" t="str">
        <f t="shared" si="91"/>
        <v/>
      </c>
      <c r="AE967" s="9" t="str">
        <f t="shared" si="92"/>
        <v/>
      </c>
      <c r="AF967" s="9" t="str">
        <f t="shared" si="93"/>
        <v/>
      </c>
      <c r="AG967" s="9" t="str">
        <f t="shared" si="94"/>
        <v/>
      </c>
      <c r="AH967" s="9" t="str">
        <f t="shared" si="95"/>
        <v/>
      </c>
    </row>
    <row r="968" spans="1:34" x14ac:dyDescent="0.25">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9" t="str">
        <f t="shared" si="90"/>
        <v/>
      </c>
      <c r="AD968" s="9" t="str">
        <f t="shared" si="91"/>
        <v/>
      </c>
      <c r="AE968" s="9" t="str">
        <f t="shared" si="92"/>
        <v/>
      </c>
      <c r="AF968" s="9" t="str">
        <f t="shared" si="93"/>
        <v/>
      </c>
      <c r="AG968" s="9" t="str">
        <f t="shared" si="94"/>
        <v/>
      </c>
      <c r="AH968" s="9" t="str">
        <f t="shared" si="95"/>
        <v/>
      </c>
    </row>
    <row r="969" spans="1:34" x14ac:dyDescent="0.25">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9" t="str">
        <f t="shared" si="90"/>
        <v/>
      </c>
      <c r="AD969" s="9" t="str">
        <f t="shared" si="91"/>
        <v/>
      </c>
      <c r="AE969" s="9" t="str">
        <f t="shared" si="92"/>
        <v/>
      </c>
      <c r="AF969" s="9" t="str">
        <f t="shared" si="93"/>
        <v/>
      </c>
      <c r="AG969" s="9" t="str">
        <f t="shared" si="94"/>
        <v/>
      </c>
      <c r="AH969" s="9" t="str">
        <f t="shared" si="95"/>
        <v/>
      </c>
    </row>
    <row r="970" spans="1:34" x14ac:dyDescent="0.25">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9" t="str">
        <f t="shared" si="90"/>
        <v/>
      </c>
      <c r="AD970" s="9" t="str">
        <f t="shared" si="91"/>
        <v/>
      </c>
      <c r="AE970" s="9" t="str">
        <f t="shared" si="92"/>
        <v/>
      </c>
      <c r="AF970" s="9" t="str">
        <f t="shared" si="93"/>
        <v/>
      </c>
      <c r="AG970" s="9" t="str">
        <f t="shared" si="94"/>
        <v/>
      </c>
      <c r="AH970" s="9" t="str">
        <f t="shared" si="95"/>
        <v/>
      </c>
    </row>
    <row r="971" spans="1:34" x14ac:dyDescent="0.25">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9" t="str">
        <f t="shared" si="90"/>
        <v/>
      </c>
      <c r="AD971" s="9" t="str">
        <f t="shared" si="91"/>
        <v/>
      </c>
      <c r="AE971" s="9" t="str">
        <f t="shared" si="92"/>
        <v/>
      </c>
      <c r="AF971" s="9" t="str">
        <f t="shared" si="93"/>
        <v/>
      </c>
      <c r="AG971" s="9" t="str">
        <f t="shared" si="94"/>
        <v/>
      </c>
      <c r="AH971" s="9" t="str">
        <f t="shared" si="95"/>
        <v/>
      </c>
    </row>
    <row r="972" spans="1:34" x14ac:dyDescent="0.25">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9" t="str">
        <f t="shared" si="90"/>
        <v/>
      </c>
      <c r="AD972" s="9" t="str">
        <f t="shared" si="91"/>
        <v/>
      </c>
      <c r="AE972" s="9" t="str">
        <f t="shared" si="92"/>
        <v/>
      </c>
      <c r="AF972" s="9" t="str">
        <f t="shared" si="93"/>
        <v/>
      </c>
      <c r="AG972" s="9" t="str">
        <f t="shared" si="94"/>
        <v/>
      </c>
      <c r="AH972" s="9" t="str">
        <f t="shared" si="95"/>
        <v/>
      </c>
    </row>
    <row r="973" spans="1:34" x14ac:dyDescent="0.25">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9" t="str">
        <f t="shared" si="90"/>
        <v/>
      </c>
      <c r="AD973" s="9" t="str">
        <f t="shared" si="91"/>
        <v/>
      </c>
      <c r="AE973" s="9" t="str">
        <f t="shared" si="92"/>
        <v/>
      </c>
      <c r="AF973" s="9" t="str">
        <f t="shared" si="93"/>
        <v/>
      </c>
      <c r="AG973" s="9" t="str">
        <f t="shared" si="94"/>
        <v/>
      </c>
      <c r="AH973" s="9" t="str">
        <f t="shared" si="95"/>
        <v/>
      </c>
    </row>
    <row r="974" spans="1:34" x14ac:dyDescent="0.25">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9" t="str">
        <f t="shared" si="90"/>
        <v/>
      </c>
      <c r="AD974" s="9" t="str">
        <f t="shared" si="91"/>
        <v/>
      </c>
      <c r="AE974" s="9" t="str">
        <f t="shared" si="92"/>
        <v/>
      </c>
      <c r="AF974" s="9" t="str">
        <f t="shared" si="93"/>
        <v/>
      </c>
      <c r="AG974" s="9" t="str">
        <f t="shared" si="94"/>
        <v/>
      </c>
      <c r="AH974" s="9" t="str">
        <f t="shared" si="95"/>
        <v/>
      </c>
    </row>
    <row r="975" spans="1:34" x14ac:dyDescent="0.25">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9" t="str">
        <f t="shared" si="90"/>
        <v/>
      </c>
      <c r="AD975" s="9" t="str">
        <f t="shared" si="91"/>
        <v/>
      </c>
      <c r="AE975" s="9" t="str">
        <f t="shared" si="92"/>
        <v/>
      </c>
      <c r="AF975" s="9" t="str">
        <f t="shared" si="93"/>
        <v/>
      </c>
      <c r="AG975" s="9" t="str">
        <f t="shared" si="94"/>
        <v/>
      </c>
      <c r="AH975" s="9" t="str">
        <f t="shared" si="95"/>
        <v/>
      </c>
    </row>
    <row r="976" spans="1:34" x14ac:dyDescent="0.25">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9" t="str">
        <f t="shared" si="90"/>
        <v/>
      </c>
      <c r="AD976" s="9" t="str">
        <f t="shared" si="91"/>
        <v/>
      </c>
      <c r="AE976" s="9" t="str">
        <f t="shared" si="92"/>
        <v/>
      </c>
      <c r="AF976" s="9" t="str">
        <f t="shared" si="93"/>
        <v/>
      </c>
      <c r="AG976" s="9" t="str">
        <f t="shared" si="94"/>
        <v/>
      </c>
      <c r="AH976" s="9" t="str">
        <f t="shared" si="95"/>
        <v/>
      </c>
    </row>
    <row r="977" spans="1:34" x14ac:dyDescent="0.25">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9" t="str">
        <f t="shared" si="90"/>
        <v/>
      </c>
      <c r="AD977" s="9" t="str">
        <f t="shared" si="91"/>
        <v/>
      </c>
      <c r="AE977" s="9" t="str">
        <f t="shared" si="92"/>
        <v/>
      </c>
      <c r="AF977" s="9" t="str">
        <f t="shared" si="93"/>
        <v/>
      </c>
      <c r="AG977" s="9" t="str">
        <f t="shared" si="94"/>
        <v/>
      </c>
      <c r="AH977" s="9" t="str">
        <f t="shared" si="95"/>
        <v/>
      </c>
    </row>
    <row r="978" spans="1:34" x14ac:dyDescent="0.25">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9" t="str">
        <f t="shared" si="90"/>
        <v/>
      </c>
      <c r="AD978" s="9" t="str">
        <f t="shared" si="91"/>
        <v/>
      </c>
      <c r="AE978" s="9" t="str">
        <f t="shared" si="92"/>
        <v/>
      </c>
      <c r="AF978" s="9" t="str">
        <f t="shared" si="93"/>
        <v/>
      </c>
      <c r="AG978" s="9" t="str">
        <f t="shared" si="94"/>
        <v/>
      </c>
      <c r="AH978" s="9" t="str">
        <f t="shared" si="95"/>
        <v/>
      </c>
    </row>
    <row r="979" spans="1:34" x14ac:dyDescent="0.25">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9" t="str">
        <f t="shared" si="90"/>
        <v/>
      </c>
      <c r="AD979" s="9" t="str">
        <f t="shared" si="91"/>
        <v/>
      </c>
      <c r="AE979" s="9" t="str">
        <f t="shared" si="92"/>
        <v/>
      </c>
      <c r="AF979" s="9" t="str">
        <f t="shared" si="93"/>
        <v/>
      </c>
      <c r="AG979" s="9" t="str">
        <f t="shared" si="94"/>
        <v/>
      </c>
      <c r="AH979" s="9" t="str">
        <f t="shared" si="95"/>
        <v/>
      </c>
    </row>
    <row r="980" spans="1:34" x14ac:dyDescent="0.25">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9" t="str">
        <f t="shared" si="90"/>
        <v/>
      </c>
      <c r="AD980" s="9" t="str">
        <f t="shared" si="91"/>
        <v/>
      </c>
      <c r="AE980" s="9" t="str">
        <f t="shared" si="92"/>
        <v/>
      </c>
      <c r="AF980" s="9" t="str">
        <f t="shared" si="93"/>
        <v/>
      </c>
      <c r="AG980" s="9" t="str">
        <f t="shared" si="94"/>
        <v/>
      </c>
      <c r="AH980" s="9" t="str">
        <f t="shared" si="95"/>
        <v/>
      </c>
    </row>
    <row r="981" spans="1:34" x14ac:dyDescent="0.25">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9" t="str">
        <f t="shared" si="90"/>
        <v/>
      </c>
      <c r="AD981" s="9" t="str">
        <f t="shared" si="91"/>
        <v/>
      </c>
      <c r="AE981" s="9" t="str">
        <f t="shared" si="92"/>
        <v/>
      </c>
      <c r="AF981" s="9" t="str">
        <f t="shared" si="93"/>
        <v/>
      </c>
      <c r="AG981" s="9" t="str">
        <f t="shared" si="94"/>
        <v/>
      </c>
      <c r="AH981" s="9" t="str">
        <f t="shared" si="95"/>
        <v/>
      </c>
    </row>
    <row r="982" spans="1:34" x14ac:dyDescent="0.25">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9" t="str">
        <f t="shared" si="90"/>
        <v/>
      </c>
      <c r="AD982" s="9" t="str">
        <f t="shared" si="91"/>
        <v/>
      </c>
      <c r="AE982" s="9" t="str">
        <f t="shared" si="92"/>
        <v/>
      </c>
      <c r="AF982" s="9" t="str">
        <f t="shared" si="93"/>
        <v/>
      </c>
      <c r="AG982" s="9" t="str">
        <f t="shared" si="94"/>
        <v/>
      </c>
      <c r="AH982" s="9" t="str">
        <f t="shared" si="95"/>
        <v/>
      </c>
    </row>
    <row r="983" spans="1:34" x14ac:dyDescent="0.25">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9" t="str">
        <f t="shared" si="90"/>
        <v/>
      </c>
      <c r="AD983" s="9" t="str">
        <f t="shared" si="91"/>
        <v/>
      </c>
      <c r="AE983" s="9" t="str">
        <f t="shared" si="92"/>
        <v/>
      </c>
      <c r="AF983" s="9" t="str">
        <f t="shared" si="93"/>
        <v/>
      </c>
      <c r="AG983" s="9" t="str">
        <f t="shared" si="94"/>
        <v/>
      </c>
      <c r="AH983" s="9" t="str">
        <f t="shared" si="95"/>
        <v/>
      </c>
    </row>
    <row r="984" spans="1:34" x14ac:dyDescent="0.25">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9" t="str">
        <f t="shared" si="90"/>
        <v/>
      </c>
      <c r="AD984" s="9" t="str">
        <f t="shared" si="91"/>
        <v/>
      </c>
      <c r="AE984" s="9" t="str">
        <f t="shared" si="92"/>
        <v/>
      </c>
      <c r="AF984" s="9" t="str">
        <f t="shared" si="93"/>
        <v/>
      </c>
      <c r="AG984" s="9" t="str">
        <f t="shared" si="94"/>
        <v/>
      </c>
      <c r="AH984" s="9" t="str">
        <f t="shared" si="95"/>
        <v/>
      </c>
    </row>
    <row r="985" spans="1:34" x14ac:dyDescent="0.25">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9" t="str">
        <f t="shared" si="90"/>
        <v/>
      </c>
      <c r="AD985" s="9" t="str">
        <f t="shared" si="91"/>
        <v/>
      </c>
      <c r="AE985" s="9" t="str">
        <f t="shared" si="92"/>
        <v/>
      </c>
      <c r="AF985" s="9" t="str">
        <f t="shared" si="93"/>
        <v/>
      </c>
      <c r="AG985" s="9" t="str">
        <f t="shared" si="94"/>
        <v/>
      </c>
      <c r="AH985" s="9" t="str">
        <f t="shared" si="95"/>
        <v/>
      </c>
    </row>
    <row r="986" spans="1:34" x14ac:dyDescent="0.25">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9" t="str">
        <f t="shared" si="90"/>
        <v/>
      </c>
      <c r="AD986" s="9" t="str">
        <f t="shared" si="91"/>
        <v/>
      </c>
      <c r="AE986" s="9" t="str">
        <f t="shared" si="92"/>
        <v/>
      </c>
      <c r="AF986" s="9" t="str">
        <f t="shared" si="93"/>
        <v/>
      </c>
      <c r="AG986" s="9" t="str">
        <f t="shared" si="94"/>
        <v/>
      </c>
      <c r="AH986" s="9" t="str">
        <f t="shared" si="95"/>
        <v/>
      </c>
    </row>
    <row r="987" spans="1:34" x14ac:dyDescent="0.25">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9" t="str">
        <f t="shared" si="90"/>
        <v/>
      </c>
      <c r="AD987" s="9" t="str">
        <f t="shared" si="91"/>
        <v/>
      </c>
      <c r="AE987" s="9" t="str">
        <f t="shared" si="92"/>
        <v/>
      </c>
      <c r="AF987" s="9" t="str">
        <f t="shared" si="93"/>
        <v/>
      </c>
      <c r="AG987" s="9" t="str">
        <f t="shared" si="94"/>
        <v/>
      </c>
      <c r="AH987" s="9" t="str">
        <f t="shared" si="95"/>
        <v/>
      </c>
    </row>
    <row r="988" spans="1:34" x14ac:dyDescent="0.25">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9" t="str">
        <f t="shared" si="90"/>
        <v/>
      </c>
      <c r="AD988" s="9" t="str">
        <f t="shared" si="91"/>
        <v/>
      </c>
      <c r="AE988" s="9" t="str">
        <f t="shared" si="92"/>
        <v/>
      </c>
      <c r="AF988" s="9" t="str">
        <f t="shared" si="93"/>
        <v/>
      </c>
      <c r="AG988" s="9" t="str">
        <f t="shared" si="94"/>
        <v/>
      </c>
      <c r="AH988" s="9" t="str">
        <f t="shared" si="95"/>
        <v/>
      </c>
    </row>
    <row r="989" spans="1:34" x14ac:dyDescent="0.25">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9" t="str">
        <f t="shared" si="90"/>
        <v/>
      </c>
      <c r="AD989" s="9" t="str">
        <f t="shared" si="91"/>
        <v/>
      </c>
      <c r="AE989" s="9" t="str">
        <f t="shared" si="92"/>
        <v/>
      </c>
      <c r="AF989" s="9" t="str">
        <f t="shared" si="93"/>
        <v/>
      </c>
      <c r="AG989" s="9" t="str">
        <f t="shared" si="94"/>
        <v/>
      </c>
      <c r="AH989" s="9" t="str">
        <f t="shared" si="95"/>
        <v/>
      </c>
    </row>
    <row r="990" spans="1:34" x14ac:dyDescent="0.25">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9" t="str">
        <f t="shared" si="90"/>
        <v/>
      </c>
      <c r="AD990" s="9" t="str">
        <f t="shared" si="91"/>
        <v/>
      </c>
      <c r="AE990" s="9" t="str">
        <f t="shared" si="92"/>
        <v/>
      </c>
      <c r="AF990" s="9" t="str">
        <f t="shared" si="93"/>
        <v/>
      </c>
      <c r="AG990" s="9" t="str">
        <f t="shared" si="94"/>
        <v/>
      </c>
      <c r="AH990" s="9" t="str">
        <f t="shared" si="95"/>
        <v/>
      </c>
    </row>
    <row r="991" spans="1:34" x14ac:dyDescent="0.25">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9" t="str">
        <f t="shared" si="90"/>
        <v/>
      </c>
      <c r="AD991" s="9" t="str">
        <f t="shared" si="91"/>
        <v/>
      </c>
      <c r="AE991" s="9" t="str">
        <f t="shared" si="92"/>
        <v/>
      </c>
      <c r="AF991" s="9" t="str">
        <f t="shared" si="93"/>
        <v/>
      </c>
      <c r="AG991" s="9" t="str">
        <f t="shared" si="94"/>
        <v/>
      </c>
      <c r="AH991" s="9" t="str">
        <f t="shared" si="95"/>
        <v/>
      </c>
    </row>
    <row r="992" spans="1:34" x14ac:dyDescent="0.25">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9" t="str">
        <f t="shared" si="90"/>
        <v/>
      </c>
      <c r="AD992" s="9" t="str">
        <f t="shared" si="91"/>
        <v/>
      </c>
      <c r="AE992" s="9" t="str">
        <f t="shared" si="92"/>
        <v/>
      </c>
      <c r="AF992" s="9" t="str">
        <f t="shared" si="93"/>
        <v/>
      </c>
      <c r="AG992" s="9" t="str">
        <f t="shared" si="94"/>
        <v/>
      </c>
      <c r="AH992" s="9" t="str">
        <f t="shared" si="95"/>
        <v/>
      </c>
    </row>
    <row r="993" spans="1:34" x14ac:dyDescent="0.2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9" t="str">
        <f t="shared" si="90"/>
        <v/>
      </c>
      <c r="AD993" s="9" t="str">
        <f t="shared" si="91"/>
        <v/>
      </c>
      <c r="AE993" s="9" t="str">
        <f t="shared" si="92"/>
        <v/>
      </c>
      <c r="AF993" s="9" t="str">
        <f t="shared" si="93"/>
        <v/>
      </c>
      <c r="AG993" s="9" t="str">
        <f t="shared" si="94"/>
        <v/>
      </c>
      <c r="AH993" s="9" t="str">
        <f t="shared" si="95"/>
        <v/>
      </c>
    </row>
    <row r="994" spans="1:34" x14ac:dyDescent="0.2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9" t="str">
        <f t="shared" si="90"/>
        <v/>
      </c>
      <c r="AD994" s="9" t="str">
        <f t="shared" si="91"/>
        <v/>
      </c>
      <c r="AE994" s="9" t="str">
        <f t="shared" si="92"/>
        <v/>
      </c>
      <c r="AF994" s="9" t="str">
        <f t="shared" si="93"/>
        <v/>
      </c>
      <c r="AG994" s="9" t="str">
        <f t="shared" si="94"/>
        <v/>
      </c>
      <c r="AH994" s="9" t="str">
        <f t="shared" si="95"/>
        <v/>
      </c>
    </row>
    <row r="995" spans="1:34" x14ac:dyDescent="0.2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9" t="str">
        <f t="shared" si="90"/>
        <v/>
      </c>
      <c r="AD995" s="9" t="str">
        <f t="shared" si="91"/>
        <v/>
      </c>
      <c r="AE995" s="9" t="str">
        <f t="shared" si="92"/>
        <v/>
      </c>
      <c r="AF995" s="9" t="str">
        <f t="shared" si="93"/>
        <v/>
      </c>
      <c r="AG995" s="9" t="str">
        <f t="shared" si="94"/>
        <v/>
      </c>
      <c r="AH995" s="9" t="str">
        <f t="shared" si="95"/>
        <v/>
      </c>
    </row>
    <row r="996" spans="1:34" x14ac:dyDescent="0.2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9" t="str">
        <f t="shared" si="90"/>
        <v/>
      </c>
      <c r="AD996" s="9" t="str">
        <f t="shared" si="91"/>
        <v/>
      </c>
      <c r="AE996" s="9" t="str">
        <f t="shared" si="92"/>
        <v/>
      </c>
      <c r="AF996" s="9" t="str">
        <f t="shared" si="93"/>
        <v/>
      </c>
      <c r="AG996" s="9" t="str">
        <f t="shared" si="94"/>
        <v/>
      </c>
      <c r="AH996" s="9" t="str">
        <f t="shared" si="95"/>
        <v/>
      </c>
    </row>
    <row r="997" spans="1:34" x14ac:dyDescent="0.2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9" t="str">
        <f t="shared" si="90"/>
        <v/>
      </c>
      <c r="AD997" s="9" t="str">
        <f t="shared" si="91"/>
        <v/>
      </c>
      <c r="AE997" s="9" t="str">
        <f t="shared" si="92"/>
        <v/>
      </c>
      <c r="AF997" s="9" t="str">
        <f t="shared" si="93"/>
        <v/>
      </c>
      <c r="AG997" s="9" t="str">
        <f t="shared" si="94"/>
        <v/>
      </c>
      <c r="AH997" s="9" t="str">
        <f t="shared" si="95"/>
        <v/>
      </c>
    </row>
    <row r="998" spans="1:34" x14ac:dyDescent="0.2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9" t="str">
        <f t="shared" si="90"/>
        <v/>
      </c>
      <c r="AD998" s="9" t="str">
        <f t="shared" si="91"/>
        <v/>
      </c>
      <c r="AE998" s="9" t="str">
        <f t="shared" si="92"/>
        <v/>
      </c>
      <c r="AF998" s="9" t="str">
        <f t="shared" si="93"/>
        <v/>
      </c>
      <c r="AG998" s="9" t="str">
        <f t="shared" si="94"/>
        <v/>
      </c>
      <c r="AH998" s="9" t="str">
        <f t="shared" si="95"/>
        <v/>
      </c>
    </row>
    <row r="999" spans="1:34" x14ac:dyDescent="0.2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9" t="str">
        <f t="shared" si="90"/>
        <v/>
      </c>
      <c r="AD999" s="9" t="str">
        <f t="shared" si="91"/>
        <v/>
      </c>
      <c r="AE999" s="9" t="str">
        <f t="shared" si="92"/>
        <v/>
      </c>
      <c r="AF999" s="9" t="str">
        <f t="shared" si="93"/>
        <v/>
      </c>
      <c r="AG999" s="9" t="str">
        <f t="shared" si="94"/>
        <v/>
      </c>
      <c r="AH999" s="9" t="str">
        <f t="shared" si="95"/>
        <v/>
      </c>
    </row>
    <row r="1000" spans="1:34" x14ac:dyDescent="0.2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9" t="str">
        <f t="shared" si="90"/>
        <v/>
      </c>
      <c r="AD1000" s="9" t="str">
        <f t="shared" si="91"/>
        <v/>
      </c>
      <c r="AE1000" s="9" t="str">
        <f t="shared" si="92"/>
        <v/>
      </c>
      <c r="AF1000" s="9" t="str">
        <f t="shared" si="93"/>
        <v/>
      </c>
      <c r="AG1000" s="9" t="str">
        <f t="shared" si="94"/>
        <v/>
      </c>
      <c r="AH1000" s="9" t="str">
        <f t="shared" si="95"/>
        <v/>
      </c>
    </row>
    <row r="1001" spans="1:34" x14ac:dyDescent="0.2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9" t="str">
        <f t="shared" ref="AC1001:AC1004" si="96">IF(COUNT(A1001,L1001,N1001,P1001,X1001,Y1001)&gt;0,AVERAGE(A1001,L1001,N1001,P1001,X1001,Y1001),"")</f>
        <v/>
      </c>
      <c r="AD1001" s="9" t="str">
        <f t="shared" ref="AD1001:AD1004" si="97">IF(COUNT(B1001,D1001,M1001,U1001)&gt;0,AVERAGE(B1001,D1001,M1001,U1001),"")</f>
        <v/>
      </c>
      <c r="AE1001" s="9" t="str">
        <f t="shared" ref="AE1001:AE1004" si="98">IF(COUNT(I1001,T1001,V1001,W1001)&gt;0,AVERAGE(I1001,T1001,V1001,W1001),"")</f>
        <v/>
      </c>
      <c r="AF1001" s="9" t="str">
        <f t="shared" ref="AF1001:AF1004" si="99">IF(COUNT(H1001,K1001,Q1001,S1001)&gt;0,AVERAGE(H1001,K1001,Q1001,S1001),"")</f>
        <v/>
      </c>
      <c r="AG1001" s="9" t="str">
        <f t="shared" ref="AG1001:AG1004" si="100">IF(COUNT(E1001,F1001,G1001,R1001)&gt;0,AVERAGE(E1001,F1001,G1001,R1001),"")</f>
        <v/>
      </c>
      <c r="AH1001" s="9" t="str">
        <f t="shared" ref="AH1001:AH1004" si="101">IF(COUNT(C1001,J1001,O1001,Z1001)&gt;0,AVERAGE(C1001,J1001,O1001,Z1001),"")</f>
        <v/>
      </c>
    </row>
    <row r="1002" spans="1:34" x14ac:dyDescent="0.2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9" t="str">
        <f t="shared" si="96"/>
        <v/>
      </c>
      <c r="AD1002" s="9" t="str">
        <f t="shared" si="97"/>
        <v/>
      </c>
      <c r="AE1002" s="9" t="str">
        <f t="shared" si="98"/>
        <v/>
      </c>
      <c r="AF1002" s="9" t="str">
        <f t="shared" si="99"/>
        <v/>
      </c>
      <c r="AG1002" s="9" t="str">
        <f t="shared" si="100"/>
        <v/>
      </c>
      <c r="AH1002" s="9" t="str">
        <f t="shared" si="101"/>
        <v/>
      </c>
    </row>
    <row r="1003" spans="1:34" x14ac:dyDescent="0.2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9" t="str">
        <f t="shared" si="96"/>
        <v/>
      </c>
      <c r="AD1003" s="9" t="str">
        <f t="shared" si="97"/>
        <v/>
      </c>
      <c r="AE1003" s="9" t="str">
        <f t="shared" si="98"/>
        <v/>
      </c>
      <c r="AF1003" s="9" t="str">
        <f t="shared" si="99"/>
        <v/>
      </c>
      <c r="AG1003" s="9" t="str">
        <f t="shared" si="100"/>
        <v/>
      </c>
      <c r="AH1003" s="9" t="str">
        <f t="shared" si="101"/>
        <v/>
      </c>
    </row>
    <row r="1004" spans="1:34" x14ac:dyDescent="0.2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9" t="str">
        <f t="shared" si="96"/>
        <v/>
      </c>
      <c r="AD1004" s="9" t="str">
        <f t="shared" si="97"/>
        <v/>
      </c>
      <c r="AE1004" s="9" t="str">
        <f t="shared" si="98"/>
        <v/>
      </c>
      <c r="AF1004" s="9" t="str">
        <f t="shared" si="99"/>
        <v/>
      </c>
      <c r="AG1004" s="9" t="str">
        <f t="shared" si="100"/>
        <v/>
      </c>
      <c r="AH1004" s="9" t="str">
        <f t="shared" si="101"/>
        <v/>
      </c>
    </row>
    <row r="1005" spans="1:34" x14ac:dyDescent="0.25">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x14ac:dyDescent="0.25">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x14ac:dyDescent="0.25">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x14ac:dyDescent="0.25">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spans="1:34" x14ac:dyDescent="0.25">
      <c r="A1009"/>
      <c r="B1009"/>
      <c r="C1009"/>
      <c r="D1009"/>
      <c r="E1009"/>
      <c r="F1009"/>
      <c r="G1009"/>
      <c r="H1009"/>
      <c r="I1009"/>
      <c r="J1009"/>
      <c r="K1009"/>
      <c r="L1009"/>
      <c r="M1009"/>
      <c r="N1009"/>
      <c r="O1009"/>
      <c r="P1009"/>
      <c r="Q1009"/>
      <c r="R1009"/>
      <c r="S1009"/>
      <c r="T1009"/>
      <c r="U1009"/>
      <c r="V1009"/>
      <c r="W1009"/>
      <c r="X1009"/>
      <c r="Y1009"/>
      <c r="Z1009"/>
      <c r="AC1009"/>
      <c r="AD1009"/>
      <c r="AE1009"/>
      <c r="AF1009"/>
      <c r="AG1009"/>
      <c r="AH1009"/>
    </row>
    <row r="1010" spans="1:34" x14ac:dyDescent="0.25">
      <c r="A1010"/>
      <c r="B1010"/>
      <c r="C1010"/>
      <c r="D1010"/>
      <c r="E1010"/>
      <c r="F1010"/>
      <c r="G1010"/>
      <c r="H1010"/>
      <c r="I1010"/>
      <c r="J1010"/>
      <c r="K1010"/>
      <c r="L1010"/>
      <c r="M1010"/>
      <c r="N1010"/>
      <c r="O1010"/>
      <c r="P1010"/>
      <c r="Q1010"/>
      <c r="R1010"/>
      <c r="S1010"/>
      <c r="T1010"/>
      <c r="U1010"/>
      <c r="V1010"/>
      <c r="W1010"/>
      <c r="X1010"/>
      <c r="Y1010"/>
      <c r="Z1010"/>
      <c r="AC1010"/>
      <c r="AD1010"/>
      <c r="AE1010"/>
      <c r="AF1010"/>
      <c r="AG1010"/>
      <c r="AH1010"/>
    </row>
    <row r="1011" spans="1:34" x14ac:dyDescent="0.25">
      <c r="A1011"/>
      <c r="B1011"/>
      <c r="C1011"/>
      <c r="D1011"/>
      <c r="E1011"/>
      <c r="F1011"/>
      <c r="G1011"/>
      <c r="H1011"/>
      <c r="I1011"/>
      <c r="J1011"/>
      <c r="K1011"/>
      <c r="L1011"/>
      <c r="M1011"/>
      <c r="N1011"/>
      <c r="O1011"/>
      <c r="P1011"/>
      <c r="Q1011"/>
      <c r="R1011"/>
      <c r="S1011"/>
      <c r="T1011"/>
      <c r="U1011"/>
      <c r="V1011"/>
      <c r="W1011"/>
      <c r="X1011"/>
      <c r="Y1011"/>
      <c r="Z1011"/>
      <c r="AC1011"/>
      <c r="AD1011"/>
      <c r="AE1011"/>
      <c r="AF1011"/>
      <c r="AG1011"/>
      <c r="AH1011"/>
    </row>
    <row r="1012" spans="1:34" x14ac:dyDescent="0.25">
      <c r="A1012"/>
      <c r="B1012"/>
      <c r="C1012"/>
      <c r="D1012"/>
      <c r="E1012"/>
      <c r="F1012"/>
      <c r="G1012"/>
      <c r="H1012"/>
      <c r="I1012"/>
      <c r="J1012"/>
      <c r="K1012"/>
      <c r="L1012"/>
      <c r="M1012"/>
      <c r="N1012"/>
      <c r="O1012"/>
      <c r="P1012"/>
      <c r="Q1012"/>
      <c r="R1012"/>
      <c r="S1012"/>
      <c r="T1012"/>
      <c r="U1012"/>
      <c r="V1012"/>
      <c r="W1012"/>
      <c r="X1012"/>
      <c r="Y1012"/>
      <c r="Z1012"/>
      <c r="AC1012"/>
      <c r="AD1012"/>
      <c r="AE1012"/>
      <c r="AF1012"/>
      <c r="AG1012"/>
      <c r="AH1012"/>
    </row>
    <row r="1013" spans="1:34" x14ac:dyDescent="0.25">
      <c r="A1013"/>
      <c r="B1013"/>
      <c r="C1013"/>
      <c r="D1013"/>
      <c r="E1013"/>
      <c r="F1013"/>
      <c r="G1013"/>
      <c r="H1013"/>
      <c r="I1013"/>
      <c r="J1013"/>
      <c r="K1013"/>
      <c r="L1013"/>
      <c r="M1013"/>
      <c r="N1013"/>
      <c r="O1013"/>
      <c r="P1013"/>
      <c r="Q1013"/>
      <c r="R1013"/>
      <c r="S1013"/>
      <c r="T1013"/>
      <c r="U1013"/>
      <c r="V1013"/>
      <c r="W1013"/>
      <c r="X1013"/>
      <c r="Y1013"/>
      <c r="Z1013"/>
      <c r="AC1013"/>
      <c r="AD1013"/>
      <c r="AE1013"/>
      <c r="AF1013"/>
      <c r="AG1013"/>
      <c r="AH1013"/>
    </row>
    <row r="1014" spans="1:34" x14ac:dyDescent="0.25">
      <c r="A1014"/>
      <c r="B1014"/>
      <c r="C1014"/>
      <c r="D1014"/>
      <c r="E1014"/>
      <c r="F1014"/>
      <c r="G1014"/>
      <c r="H1014"/>
      <c r="I1014"/>
      <c r="J1014"/>
      <c r="K1014"/>
      <c r="L1014"/>
      <c r="M1014"/>
      <c r="N1014"/>
      <c r="O1014"/>
      <c r="P1014"/>
      <c r="Q1014"/>
      <c r="R1014"/>
      <c r="S1014"/>
      <c r="T1014"/>
      <c r="U1014"/>
      <c r="V1014"/>
      <c r="W1014"/>
      <c r="X1014"/>
      <c r="Y1014"/>
      <c r="Z1014"/>
      <c r="AC1014"/>
      <c r="AD1014"/>
      <c r="AE1014"/>
      <c r="AF1014"/>
      <c r="AG1014"/>
      <c r="AH1014"/>
    </row>
    <row r="1015" spans="1:34" x14ac:dyDescent="0.25">
      <c r="A1015"/>
      <c r="B1015"/>
      <c r="C1015"/>
      <c r="D1015"/>
      <c r="E1015"/>
      <c r="F1015"/>
      <c r="G1015"/>
      <c r="H1015"/>
      <c r="I1015"/>
      <c r="J1015"/>
      <c r="K1015"/>
      <c r="L1015"/>
      <c r="M1015"/>
      <c r="N1015"/>
      <c r="O1015"/>
      <c r="P1015"/>
      <c r="Q1015"/>
      <c r="R1015"/>
      <c r="S1015"/>
      <c r="T1015"/>
      <c r="U1015"/>
      <c r="V1015"/>
      <c r="W1015"/>
      <c r="X1015"/>
      <c r="Y1015"/>
      <c r="Z1015"/>
      <c r="AC1015"/>
      <c r="AD1015"/>
      <c r="AE1015"/>
      <c r="AF1015"/>
      <c r="AG1015"/>
      <c r="AH1015"/>
    </row>
    <row r="1016" spans="1:34" x14ac:dyDescent="0.25">
      <c r="A1016"/>
      <c r="B1016"/>
      <c r="C1016"/>
      <c r="D1016"/>
      <c r="E1016"/>
      <c r="F1016"/>
      <c r="G1016"/>
      <c r="H1016"/>
      <c r="I1016"/>
      <c r="J1016"/>
      <c r="K1016"/>
      <c r="L1016"/>
      <c r="M1016"/>
      <c r="N1016"/>
      <c r="O1016"/>
      <c r="P1016"/>
      <c r="Q1016"/>
      <c r="R1016"/>
      <c r="S1016"/>
      <c r="T1016"/>
      <c r="U1016"/>
      <c r="V1016"/>
      <c r="W1016"/>
      <c r="X1016"/>
      <c r="Y1016"/>
      <c r="Z1016"/>
      <c r="AC1016"/>
      <c r="AD1016"/>
      <c r="AE1016"/>
      <c r="AF1016"/>
      <c r="AG1016"/>
      <c r="AH1016"/>
    </row>
    <row r="1017" spans="1:34" x14ac:dyDescent="0.25">
      <c r="A1017"/>
      <c r="B1017"/>
      <c r="C1017"/>
      <c r="D1017"/>
      <c r="E1017"/>
      <c r="F1017"/>
      <c r="G1017"/>
      <c r="H1017"/>
      <c r="I1017"/>
      <c r="J1017"/>
      <c r="K1017"/>
      <c r="L1017"/>
      <c r="M1017"/>
      <c r="N1017"/>
      <c r="O1017"/>
      <c r="P1017"/>
      <c r="Q1017"/>
      <c r="R1017"/>
      <c r="S1017"/>
      <c r="T1017"/>
      <c r="U1017"/>
      <c r="V1017"/>
      <c r="W1017"/>
      <c r="X1017"/>
      <c r="Y1017"/>
      <c r="Z1017"/>
      <c r="AC1017"/>
      <c r="AD1017"/>
      <c r="AE1017"/>
      <c r="AF1017"/>
      <c r="AG1017"/>
      <c r="AH1017"/>
    </row>
    <row r="1018" spans="1:34" x14ac:dyDescent="0.25">
      <c r="A1018"/>
      <c r="B1018"/>
      <c r="C1018"/>
      <c r="D1018"/>
      <c r="E1018"/>
      <c r="F1018"/>
      <c r="G1018"/>
      <c r="H1018"/>
      <c r="I1018"/>
      <c r="J1018"/>
      <c r="K1018"/>
      <c r="L1018"/>
      <c r="M1018"/>
      <c r="N1018"/>
      <c r="O1018"/>
      <c r="P1018"/>
      <c r="Q1018"/>
      <c r="R1018"/>
      <c r="S1018"/>
      <c r="T1018"/>
      <c r="U1018"/>
      <c r="V1018"/>
      <c r="W1018"/>
      <c r="X1018"/>
      <c r="Y1018"/>
      <c r="Z1018"/>
      <c r="AC1018"/>
      <c r="AD1018"/>
      <c r="AE1018"/>
      <c r="AF1018"/>
      <c r="AG1018"/>
      <c r="AH1018"/>
    </row>
    <row r="1019" spans="1:34" x14ac:dyDescent="0.25">
      <c r="A1019"/>
      <c r="B1019"/>
      <c r="C1019"/>
      <c r="D1019"/>
      <c r="E1019"/>
      <c r="F1019"/>
      <c r="G1019"/>
      <c r="H1019"/>
      <c r="I1019"/>
      <c r="J1019"/>
      <c r="K1019"/>
      <c r="L1019"/>
      <c r="M1019"/>
      <c r="N1019"/>
      <c r="O1019"/>
      <c r="P1019"/>
      <c r="Q1019"/>
      <c r="R1019"/>
      <c r="S1019"/>
      <c r="T1019"/>
      <c r="U1019"/>
      <c r="V1019"/>
      <c r="W1019"/>
      <c r="X1019"/>
      <c r="Y1019"/>
      <c r="Z1019"/>
      <c r="AC1019"/>
      <c r="AD1019"/>
      <c r="AE1019"/>
      <c r="AF1019"/>
      <c r="AG1019"/>
      <c r="AH1019"/>
    </row>
    <row r="1020" spans="1:34" x14ac:dyDescent="0.25">
      <c r="A1020"/>
      <c r="B1020"/>
      <c r="C1020"/>
      <c r="D1020"/>
      <c r="E1020"/>
      <c r="F1020"/>
      <c r="G1020"/>
      <c r="H1020"/>
      <c r="I1020"/>
      <c r="J1020"/>
      <c r="K1020"/>
      <c r="L1020"/>
      <c r="M1020"/>
      <c r="N1020"/>
      <c r="O1020"/>
      <c r="P1020"/>
      <c r="Q1020"/>
      <c r="R1020"/>
      <c r="S1020"/>
      <c r="T1020"/>
      <c r="U1020"/>
      <c r="V1020"/>
      <c r="W1020"/>
      <c r="X1020"/>
      <c r="Y1020"/>
      <c r="Z1020"/>
      <c r="AC1020"/>
      <c r="AD1020"/>
      <c r="AE1020"/>
      <c r="AF1020"/>
      <c r="AG1020"/>
      <c r="AH1020"/>
    </row>
    <row r="1021" spans="1:34" x14ac:dyDescent="0.25">
      <c r="A1021"/>
      <c r="B1021"/>
      <c r="C1021"/>
      <c r="D1021"/>
      <c r="E1021"/>
      <c r="F1021"/>
      <c r="G1021"/>
      <c r="H1021"/>
      <c r="I1021"/>
      <c r="J1021"/>
      <c r="K1021"/>
      <c r="L1021"/>
      <c r="M1021"/>
      <c r="N1021"/>
      <c r="O1021"/>
      <c r="P1021"/>
      <c r="Q1021"/>
      <c r="R1021"/>
      <c r="S1021"/>
      <c r="T1021"/>
      <c r="U1021"/>
      <c r="V1021"/>
      <c r="W1021"/>
      <c r="X1021"/>
      <c r="Y1021"/>
      <c r="Z1021"/>
      <c r="AC1021"/>
      <c r="AD1021"/>
      <c r="AE1021"/>
      <c r="AF1021"/>
      <c r="AG1021"/>
      <c r="AH1021"/>
    </row>
    <row r="1022" spans="1:34" x14ac:dyDescent="0.25">
      <c r="A1022"/>
      <c r="B1022"/>
      <c r="C1022"/>
      <c r="D1022"/>
      <c r="E1022"/>
      <c r="F1022"/>
      <c r="G1022"/>
      <c r="H1022"/>
      <c r="I1022"/>
      <c r="J1022"/>
      <c r="K1022"/>
      <c r="L1022"/>
      <c r="M1022"/>
      <c r="N1022"/>
      <c r="O1022"/>
      <c r="P1022"/>
      <c r="Q1022"/>
      <c r="R1022"/>
      <c r="S1022"/>
      <c r="T1022"/>
      <c r="U1022"/>
      <c r="V1022"/>
      <c r="W1022"/>
      <c r="X1022"/>
      <c r="Y1022"/>
      <c r="Z1022"/>
      <c r="AC1022"/>
      <c r="AD1022"/>
      <c r="AE1022"/>
      <c r="AF1022"/>
      <c r="AG1022"/>
      <c r="AH1022"/>
    </row>
    <row r="1023" spans="1:34" x14ac:dyDescent="0.25">
      <c r="A1023"/>
      <c r="B1023"/>
      <c r="C1023"/>
      <c r="D1023"/>
      <c r="E1023"/>
      <c r="F1023"/>
      <c r="G1023"/>
      <c r="H1023"/>
      <c r="I1023"/>
      <c r="J1023"/>
      <c r="K1023"/>
      <c r="L1023"/>
      <c r="M1023"/>
      <c r="N1023"/>
      <c r="O1023"/>
      <c r="P1023"/>
      <c r="Q1023"/>
      <c r="R1023"/>
      <c r="S1023"/>
      <c r="T1023"/>
      <c r="U1023"/>
      <c r="V1023"/>
      <c r="W1023"/>
      <c r="X1023"/>
      <c r="Y1023"/>
      <c r="Z1023"/>
      <c r="AC1023"/>
      <c r="AD1023"/>
      <c r="AE1023"/>
      <c r="AF1023"/>
      <c r="AG1023"/>
      <c r="AH1023"/>
    </row>
    <row r="1024" spans="1:34" x14ac:dyDescent="0.25">
      <c r="A1024"/>
      <c r="B1024"/>
      <c r="C1024"/>
      <c r="D1024"/>
      <c r="E1024"/>
      <c r="F1024"/>
      <c r="G1024"/>
      <c r="H1024"/>
      <c r="I1024"/>
      <c r="J1024"/>
      <c r="K1024"/>
      <c r="L1024"/>
      <c r="M1024"/>
      <c r="N1024"/>
      <c r="O1024"/>
      <c r="P1024"/>
      <c r="Q1024"/>
      <c r="R1024"/>
      <c r="S1024"/>
      <c r="T1024"/>
      <c r="U1024"/>
      <c r="V1024"/>
      <c r="W1024"/>
      <c r="X1024"/>
      <c r="Y1024"/>
      <c r="Z1024"/>
      <c r="AC1024"/>
      <c r="AD1024"/>
      <c r="AE1024"/>
      <c r="AF1024"/>
      <c r="AG1024"/>
      <c r="AH1024"/>
    </row>
    <row r="1025" spans="1:34" x14ac:dyDescent="0.25">
      <c r="A1025"/>
      <c r="B1025"/>
      <c r="C1025"/>
      <c r="D1025"/>
      <c r="E1025"/>
      <c r="F1025"/>
      <c r="G1025"/>
      <c r="H1025"/>
      <c r="I1025"/>
      <c r="J1025"/>
      <c r="K1025"/>
      <c r="L1025"/>
      <c r="M1025"/>
      <c r="N1025"/>
      <c r="O1025"/>
      <c r="P1025"/>
      <c r="Q1025"/>
      <c r="R1025"/>
      <c r="S1025"/>
      <c r="T1025"/>
      <c r="U1025"/>
      <c r="V1025"/>
      <c r="W1025"/>
      <c r="X1025"/>
      <c r="Y1025"/>
      <c r="Z1025"/>
      <c r="AC1025"/>
      <c r="AD1025"/>
      <c r="AE1025"/>
      <c r="AF1025"/>
      <c r="AG1025"/>
      <c r="AH1025"/>
    </row>
    <row r="1026" spans="1:34" x14ac:dyDescent="0.25">
      <c r="A1026"/>
      <c r="B1026"/>
      <c r="C1026"/>
      <c r="D1026"/>
      <c r="E1026"/>
      <c r="F1026"/>
      <c r="G1026"/>
      <c r="H1026"/>
      <c r="I1026"/>
      <c r="J1026"/>
      <c r="K1026"/>
      <c r="L1026"/>
      <c r="M1026"/>
      <c r="N1026"/>
      <c r="O1026"/>
      <c r="P1026"/>
      <c r="Q1026"/>
      <c r="R1026"/>
      <c r="S1026"/>
      <c r="T1026"/>
      <c r="U1026"/>
      <c r="V1026"/>
      <c r="W1026"/>
      <c r="X1026"/>
      <c r="Y1026"/>
      <c r="Z1026"/>
      <c r="AC1026"/>
      <c r="AD1026"/>
      <c r="AE1026"/>
      <c r="AF1026"/>
      <c r="AG1026"/>
      <c r="AH1026"/>
    </row>
    <row r="1027" spans="1:34" x14ac:dyDescent="0.25">
      <c r="A1027"/>
      <c r="B1027"/>
      <c r="C1027"/>
      <c r="D1027"/>
      <c r="E1027"/>
      <c r="F1027"/>
      <c r="G1027"/>
      <c r="H1027"/>
      <c r="I1027"/>
      <c r="J1027"/>
      <c r="K1027"/>
      <c r="L1027"/>
      <c r="M1027"/>
      <c r="N1027"/>
      <c r="O1027"/>
      <c r="P1027"/>
      <c r="Q1027"/>
      <c r="R1027"/>
      <c r="S1027"/>
      <c r="T1027"/>
      <c r="U1027"/>
      <c r="V1027"/>
      <c r="W1027"/>
      <c r="X1027"/>
      <c r="Y1027"/>
      <c r="Z1027"/>
      <c r="AC1027"/>
      <c r="AD1027"/>
      <c r="AE1027"/>
      <c r="AF1027"/>
      <c r="AG1027"/>
      <c r="AH1027"/>
    </row>
    <row r="1028" spans="1:34" x14ac:dyDescent="0.25">
      <c r="A1028"/>
      <c r="B1028"/>
      <c r="C1028"/>
      <c r="D1028"/>
      <c r="E1028"/>
      <c r="F1028"/>
      <c r="G1028"/>
      <c r="H1028"/>
      <c r="I1028"/>
      <c r="J1028"/>
      <c r="K1028"/>
      <c r="L1028"/>
      <c r="M1028"/>
      <c r="N1028"/>
      <c r="O1028"/>
      <c r="P1028"/>
      <c r="Q1028"/>
      <c r="R1028"/>
      <c r="S1028"/>
      <c r="T1028"/>
      <c r="U1028"/>
      <c r="V1028"/>
      <c r="W1028"/>
      <c r="X1028"/>
      <c r="Y1028"/>
      <c r="Z1028"/>
      <c r="AC1028"/>
      <c r="AD1028"/>
      <c r="AE1028"/>
      <c r="AF1028"/>
      <c r="AG1028"/>
      <c r="AH1028"/>
    </row>
    <row r="1029" spans="1:34" x14ac:dyDescent="0.25">
      <c r="A1029"/>
      <c r="B1029"/>
      <c r="C1029"/>
      <c r="D1029"/>
      <c r="E1029"/>
      <c r="F1029"/>
      <c r="G1029"/>
      <c r="H1029"/>
      <c r="I1029"/>
      <c r="J1029"/>
      <c r="K1029"/>
      <c r="L1029"/>
      <c r="M1029"/>
      <c r="N1029"/>
      <c r="O1029"/>
      <c r="P1029"/>
      <c r="Q1029"/>
      <c r="R1029"/>
      <c r="S1029"/>
      <c r="T1029"/>
      <c r="U1029"/>
      <c r="V1029"/>
      <c r="W1029"/>
      <c r="X1029"/>
      <c r="Y1029"/>
      <c r="Z1029"/>
      <c r="AC1029"/>
      <c r="AD1029"/>
      <c r="AE1029"/>
      <c r="AF1029"/>
      <c r="AG1029"/>
      <c r="AH1029"/>
    </row>
    <row r="1030" spans="1:34" x14ac:dyDescent="0.25">
      <c r="A1030"/>
      <c r="B1030"/>
      <c r="C1030"/>
      <c r="D1030"/>
      <c r="E1030"/>
      <c r="F1030"/>
      <c r="G1030"/>
      <c r="H1030"/>
      <c r="I1030"/>
      <c r="J1030"/>
      <c r="K1030"/>
      <c r="L1030"/>
      <c r="M1030"/>
      <c r="N1030"/>
      <c r="O1030"/>
      <c r="P1030"/>
      <c r="Q1030"/>
      <c r="R1030"/>
      <c r="S1030"/>
      <c r="T1030"/>
      <c r="U1030"/>
      <c r="V1030"/>
      <c r="W1030"/>
      <c r="X1030"/>
      <c r="Y1030"/>
      <c r="Z1030"/>
      <c r="AC1030"/>
      <c r="AD1030"/>
      <c r="AE1030"/>
      <c r="AF1030"/>
      <c r="AG1030"/>
      <c r="AH1030"/>
    </row>
    <row r="1031" spans="1:34" x14ac:dyDescent="0.25">
      <c r="A1031"/>
      <c r="B1031"/>
      <c r="C1031"/>
      <c r="D1031"/>
      <c r="E1031"/>
      <c r="F1031"/>
      <c r="G1031"/>
      <c r="H1031"/>
      <c r="I1031"/>
      <c r="J1031"/>
      <c r="K1031"/>
      <c r="L1031"/>
      <c r="M1031"/>
      <c r="N1031"/>
      <c r="O1031"/>
      <c r="P1031"/>
      <c r="Q1031"/>
      <c r="R1031"/>
      <c r="S1031"/>
      <c r="T1031"/>
      <c r="U1031"/>
      <c r="V1031"/>
      <c r="W1031"/>
      <c r="X1031"/>
      <c r="Y1031"/>
      <c r="Z1031"/>
      <c r="AC1031"/>
      <c r="AD1031"/>
      <c r="AE1031"/>
      <c r="AF1031"/>
      <c r="AG1031"/>
      <c r="AH1031"/>
    </row>
    <row r="1032" spans="1:34" x14ac:dyDescent="0.25">
      <c r="A1032"/>
      <c r="B1032"/>
      <c r="C1032"/>
      <c r="D1032"/>
      <c r="E1032"/>
      <c r="F1032"/>
      <c r="G1032"/>
      <c r="H1032"/>
      <c r="I1032"/>
      <c r="J1032"/>
      <c r="K1032"/>
      <c r="L1032"/>
      <c r="M1032"/>
      <c r="N1032"/>
      <c r="O1032"/>
      <c r="P1032"/>
      <c r="Q1032"/>
      <c r="R1032"/>
      <c r="S1032"/>
      <c r="T1032"/>
      <c r="U1032"/>
      <c r="V1032"/>
      <c r="W1032"/>
      <c r="X1032"/>
      <c r="Y1032"/>
      <c r="Z1032"/>
      <c r="AC1032"/>
      <c r="AD1032"/>
      <c r="AE1032"/>
      <c r="AF1032"/>
      <c r="AG1032"/>
      <c r="AH1032"/>
    </row>
    <row r="1033" spans="1:34" x14ac:dyDescent="0.25">
      <c r="A1033"/>
      <c r="B1033"/>
      <c r="C1033"/>
      <c r="D1033"/>
      <c r="E1033"/>
      <c r="F1033"/>
      <c r="G1033"/>
      <c r="H1033"/>
      <c r="I1033"/>
      <c r="J1033"/>
      <c r="K1033"/>
      <c r="L1033"/>
      <c r="M1033"/>
      <c r="N1033"/>
      <c r="O1033"/>
      <c r="P1033"/>
      <c r="Q1033"/>
      <c r="R1033"/>
      <c r="S1033"/>
      <c r="T1033"/>
      <c r="U1033"/>
      <c r="V1033"/>
      <c r="W1033"/>
      <c r="X1033"/>
      <c r="Y1033"/>
      <c r="Z1033"/>
      <c r="AC1033"/>
      <c r="AD1033"/>
      <c r="AE1033"/>
      <c r="AF1033"/>
      <c r="AG1033"/>
      <c r="AH1033"/>
    </row>
    <row r="1034" spans="1:34" x14ac:dyDescent="0.25">
      <c r="A1034"/>
      <c r="B1034"/>
      <c r="C1034"/>
      <c r="D1034"/>
      <c r="E1034"/>
      <c r="F1034"/>
      <c r="G1034"/>
      <c r="H1034"/>
      <c r="I1034"/>
      <c r="J1034"/>
      <c r="K1034"/>
      <c r="L1034"/>
      <c r="M1034"/>
      <c r="N1034"/>
      <c r="O1034"/>
      <c r="P1034"/>
      <c r="Q1034"/>
      <c r="R1034"/>
      <c r="S1034"/>
      <c r="T1034"/>
      <c r="U1034"/>
      <c r="V1034"/>
      <c r="W1034"/>
      <c r="X1034"/>
      <c r="Y1034"/>
      <c r="Z1034"/>
      <c r="AC1034"/>
      <c r="AD1034"/>
      <c r="AE1034"/>
      <c r="AF1034"/>
      <c r="AG1034"/>
      <c r="AH1034"/>
    </row>
    <row r="1035" spans="1:34" x14ac:dyDescent="0.25">
      <c r="A1035"/>
      <c r="B1035"/>
      <c r="C1035"/>
      <c r="D1035"/>
      <c r="E1035"/>
      <c r="F1035"/>
      <c r="G1035"/>
      <c r="H1035"/>
      <c r="I1035"/>
      <c r="J1035"/>
      <c r="K1035"/>
      <c r="L1035"/>
      <c r="M1035"/>
      <c r="N1035"/>
      <c r="O1035"/>
      <c r="P1035"/>
      <c r="Q1035"/>
      <c r="R1035"/>
      <c r="S1035"/>
      <c r="T1035"/>
      <c r="U1035"/>
      <c r="V1035"/>
      <c r="W1035"/>
      <c r="X1035"/>
      <c r="Y1035"/>
      <c r="Z1035"/>
      <c r="AC1035"/>
      <c r="AD1035"/>
      <c r="AE1035"/>
      <c r="AF1035"/>
      <c r="AG1035"/>
      <c r="AH1035"/>
    </row>
    <row r="1036" spans="1:34" x14ac:dyDescent="0.25">
      <c r="A1036"/>
      <c r="B1036"/>
      <c r="C1036"/>
      <c r="D1036"/>
      <c r="E1036"/>
      <c r="F1036"/>
      <c r="G1036"/>
      <c r="H1036"/>
      <c r="I1036"/>
      <c r="J1036"/>
      <c r="K1036"/>
      <c r="L1036"/>
      <c r="M1036"/>
      <c r="N1036"/>
      <c r="O1036"/>
      <c r="P1036"/>
      <c r="Q1036"/>
      <c r="R1036"/>
      <c r="S1036"/>
      <c r="T1036"/>
      <c r="U1036"/>
      <c r="V1036"/>
      <c r="W1036"/>
      <c r="X1036"/>
      <c r="Y1036"/>
      <c r="Z1036"/>
      <c r="AC1036"/>
      <c r="AD1036"/>
      <c r="AE1036"/>
      <c r="AF1036"/>
      <c r="AG1036"/>
      <c r="AH1036"/>
    </row>
    <row r="1037" spans="1:34" x14ac:dyDescent="0.25">
      <c r="A1037"/>
      <c r="B1037"/>
      <c r="C1037"/>
      <c r="D1037"/>
      <c r="E1037"/>
      <c r="F1037"/>
      <c r="G1037"/>
      <c r="H1037"/>
      <c r="I1037"/>
      <c r="J1037"/>
      <c r="K1037"/>
      <c r="L1037"/>
      <c r="M1037"/>
      <c r="N1037"/>
      <c r="O1037"/>
      <c r="P1037"/>
      <c r="Q1037"/>
      <c r="R1037"/>
      <c r="S1037"/>
      <c r="T1037"/>
      <c r="U1037"/>
      <c r="V1037"/>
      <c r="W1037"/>
      <c r="X1037"/>
      <c r="Y1037"/>
      <c r="Z1037"/>
      <c r="AC1037"/>
      <c r="AD1037"/>
      <c r="AE1037"/>
      <c r="AF1037"/>
      <c r="AG1037"/>
      <c r="AH1037"/>
    </row>
    <row r="1038" spans="1:34" x14ac:dyDescent="0.25">
      <c r="A1038"/>
      <c r="B1038"/>
      <c r="C1038"/>
      <c r="D1038"/>
      <c r="E1038"/>
      <c r="F1038"/>
      <c r="G1038"/>
      <c r="H1038"/>
      <c r="I1038"/>
      <c r="J1038"/>
      <c r="K1038"/>
      <c r="L1038"/>
      <c r="M1038"/>
      <c r="N1038"/>
      <c r="O1038"/>
      <c r="P1038"/>
      <c r="Q1038"/>
      <c r="R1038"/>
      <c r="S1038"/>
      <c r="T1038"/>
      <c r="U1038"/>
      <c r="V1038"/>
      <c r="W1038"/>
      <c r="X1038"/>
      <c r="Y1038"/>
      <c r="Z1038"/>
      <c r="AC1038"/>
      <c r="AD1038"/>
      <c r="AE1038"/>
      <c r="AF1038"/>
      <c r="AG1038"/>
      <c r="AH1038"/>
    </row>
    <row r="1039" spans="1:34" x14ac:dyDescent="0.25">
      <c r="A1039"/>
      <c r="B1039"/>
      <c r="C1039"/>
      <c r="D1039"/>
      <c r="E1039"/>
      <c r="F1039"/>
      <c r="G1039"/>
      <c r="H1039"/>
      <c r="I1039"/>
      <c r="J1039"/>
      <c r="K1039"/>
      <c r="L1039"/>
      <c r="M1039"/>
      <c r="N1039"/>
      <c r="O1039"/>
      <c r="P1039"/>
      <c r="Q1039"/>
      <c r="R1039"/>
      <c r="S1039"/>
      <c r="T1039"/>
      <c r="U1039"/>
      <c r="V1039"/>
      <c r="W1039"/>
      <c r="X1039"/>
      <c r="Y1039"/>
      <c r="Z1039"/>
      <c r="AC1039"/>
      <c r="AD1039"/>
      <c r="AE1039"/>
      <c r="AF1039"/>
      <c r="AG1039"/>
      <c r="AH1039"/>
    </row>
    <row r="1040" spans="1:34" x14ac:dyDescent="0.25">
      <c r="A1040"/>
      <c r="B1040"/>
      <c r="C1040"/>
      <c r="D1040"/>
      <c r="E1040"/>
      <c r="F1040"/>
      <c r="G1040"/>
      <c r="H1040"/>
      <c r="I1040"/>
      <c r="J1040"/>
      <c r="K1040"/>
      <c r="L1040"/>
      <c r="M1040"/>
      <c r="N1040"/>
      <c r="O1040"/>
      <c r="P1040"/>
      <c r="Q1040"/>
      <c r="R1040"/>
      <c r="S1040"/>
      <c r="T1040"/>
      <c r="U1040"/>
      <c r="V1040"/>
      <c r="W1040"/>
      <c r="X1040"/>
      <c r="Y1040"/>
      <c r="Z1040"/>
      <c r="AC1040"/>
      <c r="AD1040"/>
      <c r="AE1040"/>
      <c r="AF1040"/>
      <c r="AG1040"/>
      <c r="AH1040"/>
    </row>
    <row r="1041" spans="1:34" x14ac:dyDescent="0.25">
      <c r="A1041"/>
      <c r="B1041"/>
      <c r="C1041"/>
      <c r="D1041"/>
      <c r="E1041"/>
      <c r="F1041"/>
      <c r="G1041"/>
      <c r="H1041"/>
      <c r="I1041"/>
      <c r="J1041"/>
      <c r="K1041"/>
      <c r="L1041"/>
      <c r="M1041"/>
      <c r="N1041"/>
      <c r="O1041"/>
      <c r="P1041"/>
      <c r="Q1041"/>
      <c r="R1041"/>
      <c r="S1041"/>
      <c r="T1041"/>
      <c r="U1041"/>
      <c r="V1041"/>
      <c r="W1041"/>
      <c r="X1041"/>
      <c r="Y1041"/>
      <c r="Z1041"/>
      <c r="AC1041"/>
      <c r="AD1041"/>
      <c r="AE1041"/>
      <c r="AF1041"/>
      <c r="AG1041"/>
      <c r="AH1041"/>
    </row>
    <row r="1042" spans="1:34" x14ac:dyDescent="0.25">
      <c r="A1042"/>
      <c r="B1042"/>
      <c r="C1042"/>
      <c r="D1042"/>
      <c r="E1042"/>
      <c r="F1042"/>
      <c r="G1042"/>
      <c r="H1042"/>
      <c r="I1042"/>
      <c r="J1042"/>
      <c r="K1042"/>
      <c r="L1042"/>
      <c r="M1042"/>
      <c r="N1042"/>
      <c r="O1042"/>
      <c r="P1042"/>
      <c r="Q1042"/>
      <c r="R1042"/>
      <c r="S1042"/>
      <c r="T1042"/>
      <c r="U1042"/>
      <c r="V1042"/>
      <c r="W1042"/>
      <c r="X1042"/>
      <c r="Y1042"/>
      <c r="Z1042"/>
      <c r="AC1042"/>
      <c r="AD1042"/>
      <c r="AE1042"/>
      <c r="AF1042"/>
      <c r="AG1042"/>
      <c r="AH1042"/>
    </row>
    <row r="1043" spans="1:34" x14ac:dyDescent="0.25">
      <c r="A1043"/>
      <c r="B1043"/>
      <c r="C1043"/>
      <c r="D1043"/>
      <c r="E1043"/>
      <c r="F1043"/>
      <c r="G1043"/>
      <c r="H1043"/>
      <c r="I1043"/>
      <c r="J1043"/>
      <c r="K1043"/>
      <c r="L1043"/>
      <c r="M1043"/>
      <c r="N1043"/>
      <c r="O1043"/>
      <c r="P1043"/>
      <c r="Q1043"/>
      <c r="R1043"/>
      <c r="S1043"/>
      <c r="T1043"/>
      <c r="U1043"/>
      <c r="V1043"/>
      <c r="W1043"/>
      <c r="X1043"/>
      <c r="Y1043"/>
      <c r="Z1043"/>
      <c r="AC1043"/>
      <c r="AD1043"/>
      <c r="AE1043"/>
      <c r="AF1043"/>
      <c r="AG1043"/>
      <c r="AH1043"/>
    </row>
    <row r="1044" spans="1:34" x14ac:dyDescent="0.25">
      <c r="A1044"/>
      <c r="B1044"/>
      <c r="C1044"/>
      <c r="D1044"/>
      <c r="E1044"/>
      <c r="F1044"/>
      <c r="G1044"/>
      <c r="H1044"/>
      <c r="I1044"/>
      <c r="J1044"/>
      <c r="K1044"/>
      <c r="L1044"/>
      <c r="M1044"/>
      <c r="N1044"/>
      <c r="O1044"/>
      <c r="P1044"/>
      <c r="Q1044"/>
      <c r="R1044"/>
      <c r="S1044"/>
      <c r="T1044"/>
      <c r="U1044"/>
      <c r="V1044"/>
      <c r="W1044"/>
      <c r="X1044"/>
      <c r="Y1044"/>
      <c r="Z1044"/>
      <c r="AC1044"/>
      <c r="AD1044"/>
      <c r="AE1044"/>
      <c r="AF1044"/>
      <c r="AG1044"/>
      <c r="AH1044"/>
    </row>
    <row r="1045" spans="1:34" x14ac:dyDescent="0.25">
      <c r="A1045"/>
      <c r="B1045"/>
      <c r="C1045"/>
      <c r="D1045"/>
      <c r="E1045"/>
      <c r="F1045"/>
      <c r="G1045"/>
      <c r="H1045"/>
      <c r="I1045"/>
      <c r="J1045"/>
      <c r="K1045"/>
      <c r="L1045"/>
      <c r="M1045"/>
      <c r="N1045"/>
      <c r="O1045"/>
      <c r="P1045"/>
      <c r="Q1045"/>
      <c r="R1045"/>
      <c r="S1045"/>
      <c r="T1045"/>
      <c r="U1045"/>
      <c r="V1045"/>
      <c r="W1045"/>
      <c r="X1045"/>
      <c r="Y1045"/>
      <c r="Z1045"/>
      <c r="AC1045"/>
      <c r="AD1045"/>
      <c r="AE1045"/>
      <c r="AF1045"/>
      <c r="AG1045"/>
      <c r="AH1045"/>
    </row>
    <row r="1046" spans="1:34" x14ac:dyDescent="0.25">
      <c r="A1046"/>
      <c r="B1046"/>
      <c r="C1046"/>
      <c r="D1046"/>
      <c r="E1046"/>
      <c r="F1046"/>
      <c r="G1046"/>
      <c r="H1046"/>
      <c r="I1046"/>
      <c r="J1046"/>
      <c r="K1046"/>
      <c r="L1046"/>
      <c r="M1046"/>
      <c r="N1046"/>
      <c r="O1046"/>
      <c r="P1046"/>
      <c r="Q1046"/>
      <c r="R1046"/>
      <c r="S1046"/>
      <c r="T1046"/>
      <c r="U1046"/>
      <c r="V1046"/>
      <c r="W1046"/>
      <c r="X1046"/>
      <c r="Y1046"/>
      <c r="Z1046"/>
      <c r="AC1046"/>
      <c r="AD1046"/>
      <c r="AE1046"/>
      <c r="AF1046"/>
      <c r="AG1046"/>
      <c r="AH1046"/>
    </row>
    <row r="1047" spans="1:34" x14ac:dyDescent="0.25">
      <c r="A1047"/>
      <c r="B1047"/>
      <c r="C1047"/>
      <c r="D1047"/>
      <c r="E1047"/>
      <c r="F1047"/>
      <c r="G1047"/>
      <c r="H1047"/>
      <c r="I1047"/>
      <c r="J1047"/>
      <c r="K1047"/>
      <c r="L1047"/>
      <c r="M1047"/>
      <c r="N1047"/>
      <c r="O1047"/>
      <c r="P1047"/>
      <c r="Q1047"/>
      <c r="R1047"/>
      <c r="S1047"/>
      <c r="T1047"/>
      <c r="U1047"/>
      <c r="V1047"/>
      <c r="W1047"/>
      <c r="X1047"/>
      <c r="Y1047"/>
      <c r="Z1047"/>
      <c r="AC1047"/>
      <c r="AD1047"/>
      <c r="AE1047"/>
      <c r="AF1047"/>
      <c r="AG1047"/>
      <c r="AH1047"/>
    </row>
    <row r="1048" spans="1:34" x14ac:dyDescent="0.25">
      <c r="A1048"/>
      <c r="B1048"/>
      <c r="C1048"/>
      <c r="D1048"/>
      <c r="E1048"/>
      <c r="F1048"/>
      <c r="G1048"/>
      <c r="H1048"/>
      <c r="I1048"/>
      <c r="J1048"/>
      <c r="K1048"/>
      <c r="L1048"/>
      <c r="M1048"/>
      <c r="N1048"/>
      <c r="O1048"/>
      <c r="P1048"/>
      <c r="Q1048"/>
      <c r="R1048"/>
      <c r="S1048"/>
      <c r="T1048"/>
      <c r="U1048"/>
      <c r="V1048"/>
      <c r="W1048"/>
      <c r="X1048"/>
      <c r="Y1048"/>
      <c r="Z1048"/>
      <c r="AC1048"/>
      <c r="AD1048"/>
      <c r="AE1048"/>
      <c r="AF1048"/>
      <c r="AG1048"/>
      <c r="AH1048"/>
    </row>
    <row r="1049" spans="1:34" x14ac:dyDescent="0.25">
      <c r="A1049"/>
      <c r="B1049"/>
      <c r="C1049"/>
      <c r="D1049"/>
      <c r="E1049"/>
      <c r="F1049"/>
      <c r="G1049"/>
      <c r="H1049"/>
      <c r="I1049"/>
      <c r="J1049"/>
      <c r="K1049"/>
      <c r="L1049"/>
      <c r="M1049"/>
      <c r="N1049"/>
      <c r="O1049"/>
      <c r="P1049"/>
      <c r="Q1049"/>
      <c r="R1049"/>
      <c r="S1049"/>
      <c r="T1049"/>
      <c r="U1049"/>
      <c r="V1049"/>
      <c r="W1049"/>
      <c r="X1049"/>
      <c r="Y1049"/>
      <c r="Z1049"/>
      <c r="AC1049"/>
      <c r="AD1049"/>
      <c r="AE1049"/>
      <c r="AF1049"/>
      <c r="AG1049"/>
      <c r="AH1049"/>
    </row>
    <row r="1050" spans="1:34" x14ac:dyDescent="0.25">
      <c r="A1050"/>
      <c r="B1050"/>
      <c r="C1050"/>
      <c r="D1050"/>
      <c r="E1050"/>
      <c r="F1050"/>
      <c r="G1050"/>
      <c r="H1050"/>
      <c r="I1050"/>
      <c r="J1050"/>
      <c r="K1050"/>
      <c r="L1050"/>
      <c r="M1050"/>
      <c r="N1050"/>
      <c r="O1050"/>
      <c r="P1050"/>
      <c r="Q1050"/>
      <c r="R1050"/>
      <c r="S1050"/>
      <c r="T1050"/>
      <c r="U1050"/>
      <c r="V1050"/>
      <c r="W1050"/>
      <c r="X1050"/>
      <c r="Y1050"/>
      <c r="Z1050"/>
      <c r="AC1050"/>
      <c r="AD1050"/>
      <c r="AE1050"/>
      <c r="AF1050"/>
      <c r="AG1050"/>
      <c r="AH1050"/>
    </row>
    <row r="1051" spans="1:34" x14ac:dyDescent="0.25">
      <c r="A1051"/>
      <c r="B1051"/>
      <c r="C1051"/>
      <c r="D1051"/>
      <c r="E1051"/>
      <c r="F1051"/>
      <c r="G1051"/>
      <c r="H1051"/>
      <c r="I1051"/>
      <c r="J1051"/>
      <c r="K1051"/>
      <c r="L1051"/>
      <c r="M1051"/>
      <c r="N1051"/>
      <c r="O1051"/>
      <c r="P1051"/>
      <c r="Q1051"/>
      <c r="R1051"/>
      <c r="S1051"/>
      <c r="T1051"/>
      <c r="U1051"/>
      <c r="V1051"/>
      <c r="W1051"/>
      <c r="X1051"/>
      <c r="Y1051"/>
      <c r="Z1051"/>
      <c r="AC1051"/>
      <c r="AD1051"/>
      <c r="AE1051"/>
      <c r="AF1051"/>
      <c r="AG1051"/>
      <c r="AH1051"/>
    </row>
    <row r="1052" spans="1:34" x14ac:dyDescent="0.25">
      <c r="A1052"/>
      <c r="B1052"/>
      <c r="C1052"/>
      <c r="D1052"/>
      <c r="E1052"/>
      <c r="F1052"/>
      <c r="G1052"/>
      <c r="H1052"/>
      <c r="I1052"/>
      <c r="J1052"/>
      <c r="K1052"/>
      <c r="L1052"/>
      <c r="M1052"/>
      <c r="N1052"/>
      <c r="O1052"/>
      <c r="P1052"/>
      <c r="Q1052"/>
      <c r="R1052"/>
      <c r="S1052"/>
      <c r="T1052"/>
      <c r="U1052"/>
      <c r="V1052"/>
      <c r="W1052"/>
      <c r="X1052"/>
      <c r="Y1052"/>
      <c r="Z1052"/>
      <c r="AC1052"/>
      <c r="AD1052"/>
      <c r="AE1052"/>
      <c r="AF1052"/>
      <c r="AG1052"/>
      <c r="AH1052"/>
    </row>
    <row r="1053" spans="1:34" x14ac:dyDescent="0.25">
      <c r="A1053"/>
      <c r="B1053"/>
      <c r="C1053"/>
      <c r="D1053"/>
      <c r="E1053"/>
      <c r="F1053"/>
      <c r="G1053"/>
      <c r="H1053"/>
      <c r="I1053"/>
      <c r="J1053"/>
      <c r="K1053"/>
      <c r="L1053"/>
      <c r="M1053"/>
      <c r="N1053"/>
      <c r="O1053"/>
      <c r="P1053"/>
      <c r="Q1053"/>
      <c r="R1053"/>
      <c r="S1053"/>
      <c r="T1053"/>
      <c r="U1053"/>
      <c r="V1053"/>
      <c r="W1053"/>
      <c r="X1053"/>
      <c r="Y1053"/>
      <c r="Z1053"/>
      <c r="AC1053"/>
      <c r="AD1053"/>
      <c r="AE1053"/>
      <c r="AF1053"/>
      <c r="AG1053"/>
      <c r="AH1053"/>
    </row>
    <row r="1054" spans="1:34" x14ac:dyDescent="0.25">
      <c r="A1054"/>
      <c r="B1054"/>
      <c r="C1054"/>
      <c r="D1054"/>
      <c r="E1054"/>
      <c r="F1054"/>
      <c r="G1054"/>
      <c r="H1054"/>
      <c r="I1054"/>
      <c r="J1054"/>
      <c r="K1054"/>
      <c r="L1054"/>
      <c r="M1054"/>
      <c r="N1054"/>
      <c r="O1054"/>
      <c r="P1054"/>
      <c r="Q1054"/>
      <c r="R1054"/>
      <c r="S1054"/>
      <c r="T1054"/>
      <c r="U1054"/>
      <c r="V1054"/>
      <c r="W1054"/>
      <c r="X1054"/>
      <c r="Y1054"/>
      <c r="Z1054"/>
      <c r="AC1054"/>
      <c r="AD1054"/>
      <c r="AE1054"/>
      <c r="AF1054"/>
      <c r="AG1054"/>
      <c r="AH1054"/>
    </row>
    <row r="1055" spans="1:34" x14ac:dyDescent="0.25">
      <c r="A1055"/>
      <c r="B1055"/>
      <c r="C1055"/>
      <c r="D1055"/>
      <c r="E1055"/>
      <c r="F1055"/>
      <c r="G1055"/>
      <c r="H1055"/>
      <c r="I1055"/>
      <c r="J1055"/>
      <c r="K1055"/>
      <c r="L1055"/>
      <c r="M1055"/>
      <c r="N1055"/>
      <c r="O1055"/>
      <c r="P1055"/>
      <c r="Q1055"/>
      <c r="R1055"/>
      <c r="S1055"/>
      <c r="T1055"/>
      <c r="U1055"/>
      <c r="V1055"/>
      <c r="W1055"/>
      <c r="X1055"/>
      <c r="Y1055"/>
      <c r="Z1055"/>
      <c r="AC1055"/>
      <c r="AD1055"/>
      <c r="AE1055"/>
      <c r="AF1055"/>
      <c r="AG1055"/>
      <c r="AH1055"/>
    </row>
    <row r="1056" spans="1:34" x14ac:dyDescent="0.25">
      <c r="A1056"/>
      <c r="B1056"/>
      <c r="C1056"/>
      <c r="D1056"/>
      <c r="E1056"/>
      <c r="F1056"/>
      <c r="G1056"/>
      <c r="H1056"/>
      <c r="I1056"/>
      <c r="J1056"/>
      <c r="K1056"/>
      <c r="L1056"/>
      <c r="M1056"/>
      <c r="N1056"/>
      <c r="O1056"/>
      <c r="P1056"/>
      <c r="Q1056"/>
      <c r="R1056"/>
      <c r="S1056"/>
      <c r="T1056"/>
      <c r="U1056"/>
      <c r="V1056"/>
      <c r="W1056"/>
      <c r="X1056"/>
      <c r="Y1056"/>
      <c r="Z1056"/>
      <c r="AC1056"/>
      <c r="AD1056"/>
      <c r="AE1056"/>
      <c r="AF1056"/>
      <c r="AG1056"/>
      <c r="AH1056"/>
    </row>
    <row r="1057" spans="1:34" x14ac:dyDescent="0.25">
      <c r="A1057"/>
      <c r="B1057"/>
      <c r="C1057"/>
      <c r="D1057"/>
      <c r="E1057"/>
      <c r="F1057"/>
      <c r="G1057"/>
      <c r="H1057"/>
      <c r="I1057"/>
      <c r="J1057"/>
      <c r="K1057"/>
      <c r="L1057"/>
      <c r="M1057"/>
      <c r="N1057"/>
      <c r="O1057"/>
      <c r="P1057"/>
      <c r="Q1057"/>
      <c r="R1057"/>
      <c r="S1057"/>
      <c r="T1057"/>
      <c r="U1057"/>
      <c r="V1057"/>
      <c r="W1057"/>
      <c r="X1057"/>
      <c r="Y1057"/>
      <c r="Z1057"/>
      <c r="AC1057"/>
      <c r="AD1057"/>
      <c r="AE1057"/>
      <c r="AF1057"/>
      <c r="AG1057"/>
      <c r="AH1057"/>
    </row>
    <row r="1058" spans="1:34" x14ac:dyDescent="0.25">
      <c r="A1058"/>
      <c r="B1058"/>
      <c r="C1058"/>
      <c r="D1058"/>
      <c r="E1058"/>
      <c r="F1058"/>
      <c r="G1058"/>
      <c r="H1058"/>
      <c r="I1058"/>
      <c r="J1058"/>
      <c r="K1058"/>
      <c r="L1058"/>
      <c r="M1058"/>
      <c r="N1058"/>
      <c r="O1058"/>
      <c r="P1058"/>
      <c r="Q1058"/>
      <c r="R1058"/>
      <c r="S1058"/>
      <c r="T1058"/>
      <c r="U1058"/>
      <c r="V1058"/>
      <c r="W1058"/>
      <c r="X1058"/>
      <c r="Y1058"/>
      <c r="Z1058"/>
      <c r="AC1058"/>
      <c r="AD1058"/>
      <c r="AE1058"/>
      <c r="AF1058"/>
      <c r="AG1058"/>
      <c r="AH1058"/>
    </row>
    <row r="1059" spans="1:34" x14ac:dyDescent="0.25">
      <c r="A1059"/>
      <c r="B1059"/>
      <c r="C1059"/>
      <c r="D1059"/>
      <c r="E1059"/>
      <c r="F1059"/>
      <c r="G1059"/>
      <c r="H1059"/>
      <c r="I1059"/>
      <c r="J1059"/>
      <c r="K1059"/>
      <c r="L1059"/>
      <c r="M1059"/>
      <c r="N1059"/>
      <c r="O1059"/>
      <c r="P1059"/>
      <c r="Q1059"/>
      <c r="R1059"/>
      <c r="S1059"/>
      <c r="T1059"/>
      <c r="U1059"/>
      <c r="V1059"/>
      <c r="W1059"/>
      <c r="X1059"/>
      <c r="Y1059"/>
      <c r="Z1059"/>
      <c r="AC1059"/>
      <c r="AD1059"/>
      <c r="AE1059"/>
      <c r="AF1059"/>
      <c r="AG1059"/>
      <c r="AH1059"/>
    </row>
    <row r="1060" spans="1:34" x14ac:dyDescent="0.25">
      <c r="A1060"/>
      <c r="B1060"/>
      <c r="C1060"/>
      <c r="D1060"/>
      <c r="E1060"/>
      <c r="F1060"/>
      <c r="G1060"/>
      <c r="H1060"/>
      <c r="I1060"/>
      <c r="J1060"/>
      <c r="K1060"/>
      <c r="L1060"/>
      <c r="M1060"/>
      <c r="N1060"/>
      <c r="O1060"/>
      <c r="P1060"/>
      <c r="Q1060"/>
      <c r="R1060"/>
      <c r="S1060"/>
      <c r="T1060"/>
      <c r="U1060"/>
      <c r="V1060"/>
      <c r="W1060"/>
      <c r="X1060"/>
      <c r="Y1060"/>
      <c r="Z1060"/>
      <c r="AC1060"/>
      <c r="AD1060"/>
      <c r="AE1060"/>
      <c r="AF1060"/>
      <c r="AG1060"/>
      <c r="AH1060"/>
    </row>
    <row r="1061" spans="1:34" x14ac:dyDescent="0.25">
      <c r="A1061"/>
      <c r="B1061"/>
      <c r="C1061"/>
      <c r="D1061"/>
      <c r="E1061"/>
      <c r="F1061"/>
      <c r="G1061"/>
      <c r="H1061"/>
      <c r="I1061"/>
      <c r="J1061"/>
      <c r="K1061"/>
      <c r="L1061"/>
      <c r="M1061"/>
      <c r="N1061"/>
      <c r="O1061"/>
      <c r="P1061"/>
      <c r="Q1061"/>
      <c r="R1061"/>
      <c r="S1061"/>
      <c r="T1061"/>
      <c r="U1061"/>
      <c r="V1061"/>
      <c r="W1061"/>
      <c r="X1061"/>
      <c r="Y1061"/>
      <c r="Z1061"/>
      <c r="AC1061"/>
      <c r="AD1061"/>
      <c r="AE1061"/>
      <c r="AF1061"/>
      <c r="AG1061"/>
      <c r="AH1061"/>
    </row>
    <row r="1062" spans="1:34" x14ac:dyDescent="0.25">
      <c r="A1062"/>
      <c r="B1062"/>
      <c r="C1062"/>
      <c r="D1062"/>
      <c r="E1062"/>
      <c r="F1062"/>
      <c r="G1062"/>
      <c r="H1062"/>
      <c r="I1062"/>
      <c r="J1062"/>
      <c r="K1062"/>
      <c r="L1062"/>
      <c r="M1062"/>
      <c r="N1062"/>
      <c r="O1062"/>
      <c r="P1062"/>
      <c r="Q1062"/>
      <c r="R1062"/>
      <c r="S1062"/>
      <c r="T1062"/>
      <c r="U1062"/>
      <c r="V1062"/>
      <c r="W1062"/>
      <c r="X1062"/>
      <c r="Y1062"/>
      <c r="Z1062"/>
      <c r="AC1062"/>
      <c r="AD1062"/>
      <c r="AE1062"/>
      <c r="AF1062"/>
      <c r="AG1062"/>
      <c r="AH1062"/>
    </row>
    <row r="1063" spans="1:34" x14ac:dyDescent="0.25">
      <c r="A1063"/>
      <c r="B1063"/>
      <c r="C1063"/>
      <c r="D1063"/>
      <c r="E1063"/>
      <c r="F1063"/>
      <c r="G1063"/>
      <c r="H1063"/>
      <c r="I1063"/>
      <c r="J1063"/>
      <c r="K1063"/>
      <c r="L1063"/>
      <c r="M1063"/>
      <c r="N1063"/>
      <c r="O1063"/>
      <c r="P1063"/>
      <c r="Q1063"/>
      <c r="R1063"/>
      <c r="S1063"/>
      <c r="T1063"/>
      <c r="U1063"/>
      <c r="V1063"/>
      <c r="W1063"/>
      <c r="X1063"/>
      <c r="Y1063"/>
      <c r="Z1063"/>
      <c r="AC1063"/>
      <c r="AD1063"/>
      <c r="AE1063"/>
      <c r="AF1063"/>
      <c r="AG1063"/>
      <c r="AH1063"/>
    </row>
    <row r="1064" spans="1:34" x14ac:dyDescent="0.25">
      <c r="A1064"/>
      <c r="B1064"/>
      <c r="C1064"/>
      <c r="D1064"/>
      <c r="E1064"/>
      <c r="F1064"/>
      <c r="G1064"/>
      <c r="H1064"/>
      <c r="I1064"/>
      <c r="J1064"/>
      <c r="K1064"/>
      <c r="L1064"/>
      <c r="M1064"/>
      <c r="N1064"/>
      <c r="O1064"/>
      <c r="P1064"/>
      <c r="Q1064"/>
      <c r="R1064"/>
      <c r="S1064"/>
      <c r="T1064"/>
      <c r="U1064"/>
      <c r="V1064"/>
      <c r="W1064"/>
      <c r="X1064"/>
      <c r="Y1064"/>
      <c r="Z1064"/>
      <c r="AC1064"/>
      <c r="AD1064"/>
      <c r="AE1064"/>
      <c r="AF1064"/>
      <c r="AG1064"/>
      <c r="AH1064"/>
    </row>
    <row r="1065" spans="1:34" x14ac:dyDescent="0.25">
      <c r="A1065"/>
      <c r="B1065"/>
      <c r="C1065"/>
      <c r="D1065"/>
      <c r="E1065"/>
      <c r="F1065"/>
      <c r="G1065"/>
      <c r="H1065"/>
      <c r="I1065"/>
      <c r="J1065"/>
      <c r="K1065"/>
      <c r="L1065"/>
      <c r="M1065"/>
      <c r="N1065"/>
      <c r="O1065"/>
      <c r="P1065"/>
      <c r="Q1065"/>
      <c r="R1065"/>
      <c r="S1065"/>
      <c r="T1065"/>
      <c r="U1065"/>
      <c r="V1065"/>
      <c r="W1065"/>
      <c r="X1065"/>
      <c r="Y1065"/>
      <c r="Z1065"/>
      <c r="AC1065"/>
      <c r="AD1065"/>
      <c r="AE1065"/>
      <c r="AF1065"/>
      <c r="AG1065"/>
      <c r="AH1065"/>
    </row>
    <row r="1066" spans="1:34" x14ac:dyDescent="0.25">
      <c r="A1066"/>
      <c r="B1066"/>
      <c r="C1066"/>
      <c r="D1066"/>
      <c r="E1066"/>
      <c r="F1066"/>
      <c r="G1066"/>
      <c r="H1066"/>
      <c r="I1066"/>
      <c r="J1066"/>
      <c r="K1066"/>
      <c r="L1066"/>
      <c r="M1066"/>
      <c r="N1066"/>
      <c r="O1066"/>
      <c r="P1066"/>
      <c r="Q1066"/>
      <c r="R1066"/>
      <c r="S1066"/>
      <c r="T1066"/>
      <c r="U1066"/>
      <c r="V1066"/>
      <c r="W1066"/>
      <c r="X1066"/>
      <c r="Y1066"/>
      <c r="Z1066"/>
      <c r="AC1066"/>
      <c r="AD1066"/>
      <c r="AE1066"/>
      <c r="AF1066"/>
      <c r="AG1066"/>
      <c r="AH1066"/>
    </row>
    <row r="1067" spans="1:34" x14ac:dyDescent="0.25">
      <c r="A1067"/>
      <c r="B1067"/>
      <c r="C1067"/>
      <c r="D1067"/>
      <c r="E1067"/>
      <c r="F1067"/>
      <c r="G1067"/>
      <c r="H1067"/>
      <c r="I1067"/>
      <c r="J1067"/>
      <c r="K1067"/>
      <c r="L1067"/>
      <c r="M1067"/>
      <c r="N1067"/>
      <c r="O1067"/>
      <c r="P1067"/>
      <c r="Q1067"/>
      <c r="R1067"/>
      <c r="S1067"/>
      <c r="T1067"/>
      <c r="U1067"/>
      <c r="V1067"/>
      <c r="W1067"/>
      <c r="X1067"/>
      <c r="Y1067"/>
      <c r="Z1067"/>
      <c r="AC1067"/>
      <c r="AD1067"/>
      <c r="AE1067"/>
      <c r="AF1067"/>
      <c r="AG1067"/>
      <c r="AH1067"/>
    </row>
    <row r="1068" spans="1:34" x14ac:dyDescent="0.25">
      <c r="A1068"/>
      <c r="B1068"/>
      <c r="C1068"/>
      <c r="D1068"/>
      <c r="E1068"/>
      <c r="F1068"/>
      <c r="G1068"/>
      <c r="H1068"/>
      <c r="I1068"/>
      <c r="J1068"/>
      <c r="K1068"/>
      <c r="L1068"/>
      <c r="M1068"/>
      <c r="N1068"/>
      <c r="O1068"/>
      <c r="P1068"/>
      <c r="Q1068"/>
      <c r="R1068"/>
      <c r="S1068"/>
      <c r="T1068"/>
      <c r="U1068"/>
      <c r="V1068"/>
      <c r="W1068"/>
      <c r="X1068"/>
      <c r="Y1068"/>
      <c r="Z1068"/>
      <c r="AC1068"/>
      <c r="AD1068"/>
      <c r="AE1068"/>
      <c r="AF1068"/>
      <c r="AG1068"/>
      <c r="AH1068"/>
    </row>
    <row r="1069" spans="1:34" x14ac:dyDescent="0.25">
      <c r="A1069"/>
      <c r="B1069"/>
      <c r="C1069"/>
      <c r="D1069"/>
      <c r="E1069"/>
      <c r="F1069"/>
      <c r="G1069"/>
      <c r="H1069"/>
      <c r="I1069"/>
      <c r="J1069"/>
      <c r="K1069"/>
      <c r="L1069"/>
      <c r="M1069"/>
      <c r="N1069"/>
      <c r="O1069"/>
      <c r="P1069"/>
      <c r="Q1069"/>
      <c r="R1069"/>
      <c r="S1069"/>
      <c r="T1069"/>
      <c r="U1069"/>
      <c r="V1069"/>
      <c r="W1069"/>
      <c r="X1069"/>
      <c r="Y1069"/>
      <c r="Z1069"/>
      <c r="AC1069"/>
      <c r="AD1069"/>
      <c r="AE1069"/>
      <c r="AF1069"/>
      <c r="AG1069"/>
      <c r="AH1069"/>
    </row>
    <row r="1070" spans="1:34" x14ac:dyDescent="0.25">
      <c r="A1070"/>
      <c r="B1070"/>
      <c r="C1070"/>
      <c r="D1070"/>
      <c r="E1070"/>
      <c r="F1070"/>
      <c r="G1070"/>
      <c r="H1070"/>
      <c r="I1070"/>
      <c r="J1070"/>
      <c r="K1070"/>
      <c r="L1070"/>
      <c r="M1070"/>
      <c r="N1070"/>
      <c r="O1070"/>
      <c r="P1070"/>
      <c r="Q1070"/>
      <c r="R1070"/>
      <c r="S1070"/>
      <c r="T1070"/>
      <c r="U1070"/>
      <c r="V1070"/>
      <c r="W1070"/>
      <c r="X1070"/>
      <c r="Y1070"/>
      <c r="Z1070"/>
      <c r="AC1070"/>
      <c r="AD1070"/>
      <c r="AE1070"/>
      <c r="AF1070"/>
      <c r="AG1070"/>
      <c r="AH1070"/>
    </row>
    <row r="1071" spans="1:34" x14ac:dyDescent="0.25">
      <c r="A1071"/>
      <c r="B1071"/>
      <c r="C1071"/>
      <c r="D1071"/>
      <c r="E1071"/>
      <c r="F1071"/>
      <c r="G1071"/>
      <c r="H1071"/>
      <c r="I1071"/>
      <c r="J1071"/>
      <c r="K1071"/>
      <c r="L1071"/>
      <c r="M1071"/>
      <c r="N1071"/>
      <c r="O1071"/>
      <c r="P1071"/>
      <c r="Q1071"/>
      <c r="R1071"/>
      <c r="S1071"/>
      <c r="T1071"/>
      <c r="U1071"/>
      <c r="V1071"/>
      <c r="W1071"/>
      <c r="X1071"/>
      <c r="Y1071"/>
      <c r="Z1071"/>
      <c r="AC1071"/>
      <c r="AD1071"/>
      <c r="AE1071"/>
      <c r="AF1071"/>
      <c r="AG1071"/>
      <c r="AH1071"/>
    </row>
    <row r="1072" spans="1:34" x14ac:dyDescent="0.25">
      <c r="A1072"/>
      <c r="B1072"/>
      <c r="C1072"/>
      <c r="D1072"/>
      <c r="E1072"/>
      <c r="F1072"/>
      <c r="G1072"/>
      <c r="H1072"/>
      <c r="I1072"/>
      <c r="J1072"/>
      <c r="K1072"/>
      <c r="L1072"/>
      <c r="M1072"/>
      <c r="N1072"/>
      <c r="O1072"/>
      <c r="P1072"/>
      <c r="Q1072"/>
      <c r="R1072"/>
      <c r="S1072"/>
      <c r="T1072"/>
      <c r="U1072"/>
      <c r="V1072"/>
      <c r="W1072"/>
      <c r="X1072"/>
      <c r="Y1072"/>
      <c r="Z1072"/>
      <c r="AC1072"/>
      <c r="AD1072"/>
      <c r="AE1072"/>
      <c r="AF1072"/>
      <c r="AG1072"/>
      <c r="AH1072"/>
    </row>
    <row r="1073" spans="1:34" x14ac:dyDescent="0.25">
      <c r="A1073"/>
      <c r="B1073"/>
      <c r="C1073"/>
      <c r="D1073"/>
      <c r="E1073"/>
      <c r="F1073"/>
      <c r="G1073"/>
      <c r="H1073"/>
      <c r="I1073"/>
      <c r="J1073"/>
      <c r="K1073"/>
      <c r="L1073"/>
      <c r="M1073"/>
      <c r="N1073"/>
      <c r="O1073"/>
      <c r="P1073"/>
      <c r="Q1073"/>
      <c r="R1073"/>
      <c r="S1073"/>
      <c r="T1073"/>
      <c r="U1073"/>
      <c r="V1073"/>
      <c r="W1073"/>
      <c r="X1073"/>
      <c r="Y1073"/>
      <c r="Z1073"/>
      <c r="AC1073"/>
      <c r="AD1073"/>
      <c r="AE1073"/>
      <c r="AF1073"/>
      <c r="AG1073"/>
      <c r="AH1073"/>
    </row>
    <row r="1074" spans="1:34" x14ac:dyDescent="0.25">
      <c r="A1074"/>
      <c r="B1074"/>
      <c r="C1074"/>
      <c r="D1074"/>
      <c r="E1074"/>
      <c r="F1074"/>
      <c r="G1074"/>
      <c r="H1074"/>
      <c r="I1074"/>
      <c r="J1074"/>
      <c r="K1074"/>
      <c r="L1074"/>
      <c r="M1074"/>
      <c r="N1074"/>
      <c r="O1074"/>
      <c r="P1074"/>
      <c r="Q1074"/>
      <c r="R1074"/>
      <c r="S1074"/>
      <c r="T1074"/>
      <c r="U1074"/>
      <c r="V1074"/>
      <c r="W1074"/>
      <c r="X1074"/>
      <c r="Y1074"/>
      <c r="Z1074"/>
      <c r="AC1074"/>
      <c r="AD1074"/>
      <c r="AE1074"/>
      <c r="AF1074"/>
      <c r="AG1074"/>
      <c r="AH1074"/>
    </row>
    <row r="1075" spans="1:34" x14ac:dyDescent="0.25">
      <c r="A1075"/>
      <c r="B1075"/>
      <c r="C1075"/>
      <c r="D1075"/>
      <c r="E1075"/>
      <c r="F1075"/>
      <c r="G1075"/>
      <c r="H1075"/>
      <c r="I1075"/>
      <c r="J1075"/>
      <c r="K1075"/>
      <c r="L1075"/>
      <c r="M1075"/>
      <c r="N1075"/>
      <c r="O1075"/>
      <c r="P1075"/>
      <c r="Q1075"/>
      <c r="R1075"/>
      <c r="S1075"/>
      <c r="T1075"/>
      <c r="U1075"/>
      <c r="V1075"/>
      <c r="W1075"/>
      <c r="X1075"/>
      <c r="Y1075"/>
      <c r="Z1075"/>
      <c r="AC1075"/>
      <c r="AD1075"/>
      <c r="AE1075"/>
      <c r="AF1075"/>
      <c r="AG1075"/>
      <c r="AH1075"/>
    </row>
    <row r="1076" spans="1:34" x14ac:dyDescent="0.25">
      <c r="A1076"/>
      <c r="B1076"/>
      <c r="C1076"/>
      <c r="D1076"/>
      <c r="E1076"/>
      <c r="F1076"/>
      <c r="G1076"/>
      <c r="H1076"/>
      <c r="I1076"/>
      <c r="J1076"/>
      <c r="K1076"/>
      <c r="L1076"/>
      <c r="M1076"/>
      <c r="N1076"/>
      <c r="O1076"/>
      <c r="P1076"/>
      <c r="Q1076"/>
      <c r="R1076"/>
      <c r="S1076"/>
      <c r="T1076"/>
      <c r="U1076"/>
      <c r="V1076"/>
      <c r="W1076"/>
      <c r="X1076"/>
      <c r="Y1076"/>
      <c r="Z1076"/>
      <c r="AC1076"/>
      <c r="AD1076"/>
      <c r="AE1076"/>
      <c r="AF1076"/>
      <c r="AG1076"/>
      <c r="AH1076"/>
    </row>
    <row r="1077" spans="1:34" x14ac:dyDescent="0.25">
      <c r="A1077"/>
      <c r="B1077"/>
      <c r="C1077"/>
      <c r="D1077"/>
      <c r="E1077"/>
      <c r="F1077"/>
      <c r="G1077"/>
      <c r="H1077"/>
      <c r="I1077"/>
      <c r="J1077"/>
      <c r="K1077"/>
      <c r="L1077"/>
      <c r="M1077"/>
      <c r="N1077"/>
      <c r="O1077"/>
      <c r="P1077"/>
      <c r="Q1077"/>
      <c r="R1077"/>
      <c r="S1077"/>
      <c r="T1077"/>
      <c r="U1077"/>
      <c r="V1077"/>
      <c r="W1077"/>
      <c r="X1077"/>
      <c r="Y1077"/>
      <c r="Z1077"/>
      <c r="AC1077"/>
      <c r="AD1077"/>
      <c r="AE1077"/>
      <c r="AF1077"/>
      <c r="AG1077"/>
      <c r="AH1077"/>
    </row>
    <row r="1078" spans="1:34" x14ac:dyDescent="0.25">
      <c r="A1078"/>
      <c r="B1078"/>
      <c r="C1078"/>
      <c r="D1078"/>
      <c r="E1078"/>
      <c r="F1078"/>
      <c r="G1078"/>
      <c r="H1078"/>
      <c r="I1078"/>
      <c r="J1078"/>
      <c r="K1078"/>
      <c r="L1078"/>
      <c r="M1078"/>
      <c r="N1078"/>
      <c r="O1078"/>
      <c r="P1078"/>
      <c r="Q1078"/>
      <c r="R1078"/>
      <c r="S1078"/>
      <c r="T1078"/>
      <c r="U1078"/>
      <c r="V1078"/>
      <c r="W1078"/>
      <c r="X1078"/>
      <c r="Y1078"/>
      <c r="Z1078"/>
      <c r="AC1078"/>
      <c r="AD1078"/>
      <c r="AE1078"/>
      <c r="AF1078"/>
      <c r="AG1078"/>
      <c r="AH1078"/>
    </row>
    <row r="1079" spans="1:34" x14ac:dyDescent="0.25">
      <c r="A1079"/>
      <c r="B1079"/>
      <c r="C1079"/>
      <c r="D1079"/>
      <c r="E1079"/>
      <c r="F1079"/>
      <c r="G1079"/>
      <c r="H1079"/>
      <c r="I1079"/>
      <c r="J1079"/>
      <c r="K1079"/>
      <c r="L1079"/>
      <c r="M1079"/>
      <c r="N1079"/>
      <c r="O1079"/>
      <c r="P1079"/>
      <c r="Q1079"/>
      <c r="R1079"/>
      <c r="S1079"/>
      <c r="T1079"/>
      <c r="U1079"/>
      <c r="V1079"/>
      <c r="W1079"/>
      <c r="X1079"/>
      <c r="Y1079"/>
      <c r="Z1079"/>
      <c r="AC1079"/>
      <c r="AD1079"/>
      <c r="AE1079"/>
      <c r="AF1079"/>
      <c r="AG1079"/>
      <c r="AH1079"/>
    </row>
    <row r="1080" spans="1:34" x14ac:dyDescent="0.25">
      <c r="A1080"/>
      <c r="B1080"/>
      <c r="C1080"/>
      <c r="D1080"/>
      <c r="E1080"/>
      <c r="F1080"/>
      <c r="G1080"/>
      <c r="H1080"/>
      <c r="I1080"/>
      <c r="J1080"/>
      <c r="K1080"/>
      <c r="L1080"/>
      <c r="M1080"/>
      <c r="N1080"/>
      <c r="O1080"/>
      <c r="P1080"/>
      <c r="Q1080"/>
      <c r="R1080"/>
      <c r="S1080"/>
      <c r="T1080"/>
      <c r="U1080"/>
      <c r="V1080"/>
      <c r="W1080"/>
      <c r="X1080"/>
      <c r="Y1080"/>
      <c r="Z1080"/>
      <c r="AC1080"/>
      <c r="AD1080"/>
      <c r="AE1080"/>
      <c r="AF1080"/>
      <c r="AG1080"/>
      <c r="AH1080"/>
    </row>
    <row r="1081" spans="1:34" x14ac:dyDescent="0.25">
      <c r="A1081"/>
      <c r="B1081"/>
      <c r="C1081"/>
      <c r="D1081"/>
      <c r="E1081"/>
      <c r="F1081"/>
      <c r="G1081"/>
      <c r="H1081"/>
      <c r="I1081"/>
      <c r="J1081"/>
      <c r="K1081"/>
      <c r="L1081"/>
      <c r="M1081"/>
      <c r="N1081"/>
      <c r="O1081"/>
      <c r="P1081"/>
      <c r="Q1081"/>
      <c r="R1081"/>
      <c r="S1081"/>
      <c r="T1081"/>
      <c r="U1081"/>
      <c r="V1081"/>
      <c r="W1081"/>
      <c r="X1081"/>
      <c r="Y1081"/>
      <c r="Z1081"/>
      <c r="AC1081"/>
      <c r="AD1081"/>
      <c r="AE1081"/>
      <c r="AF1081"/>
      <c r="AG1081"/>
      <c r="AH1081"/>
    </row>
    <row r="1082" spans="1:34" x14ac:dyDescent="0.25">
      <c r="A1082"/>
      <c r="B1082"/>
      <c r="C1082"/>
      <c r="D1082"/>
      <c r="E1082"/>
      <c r="F1082"/>
      <c r="G1082"/>
      <c r="H1082"/>
      <c r="I1082"/>
      <c r="J1082"/>
      <c r="K1082"/>
      <c r="L1082"/>
      <c r="M1082"/>
      <c r="N1082"/>
      <c r="O1082"/>
      <c r="P1082"/>
      <c r="Q1082"/>
      <c r="R1082"/>
      <c r="S1082"/>
      <c r="T1082"/>
      <c r="U1082"/>
      <c r="V1082"/>
      <c r="W1082"/>
      <c r="X1082"/>
      <c r="Y1082"/>
      <c r="Z1082"/>
      <c r="AC1082"/>
      <c r="AD1082"/>
      <c r="AE1082"/>
      <c r="AF1082"/>
      <c r="AG1082"/>
      <c r="AH1082"/>
    </row>
    <row r="1083" spans="1:34" x14ac:dyDescent="0.25">
      <c r="A1083"/>
      <c r="B1083"/>
      <c r="C1083"/>
      <c r="D1083"/>
      <c r="E1083"/>
      <c r="F1083"/>
      <c r="G1083"/>
      <c r="H1083"/>
      <c r="I1083"/>
      <c r="J1083"/>
      <c r="K1083"/>
      <c r="L1083"/>
      <c r="M1083"/>
      <c r="N1083"/>
      <c r="O1083"/>
      <c r="P1083"/>
      <c r="Q1083"/>
      <c r="R1083"/>
      <c r="S1083"/>
      <c r="T1083"/>
      <c r="U1083"/>
      <c r="V1083"/>
      <c r="W1083"/>
      <c r="X1083"/>
      <c r="Y1083"/>
      <c r="Z1083"/>
      <c r="AC1083"/>
      <c r="AD1083"/>
      <c r="AE1083"/>
      <c r="AF1083"/>
      <c r="AG1083"/>
      <c r="AH1083"/>
    </row>
    <row r="1084" spans="1:34" x14ac:dyDescent="0.25">
      <c r="A1084"/>
      <c r="B1084"/>
      <c r="C1084"/>
      <c r="D1084"/>
      <c r="E1084"/>
      <c r="F1084"/>
      <c r="G1084"/>
      <c r="H1084"/>
      <c r="I1084"/>
      <c r="J1084"/>
      <c r="K1084"/>
      <c r="L1084"/>
      <c r="M1084"/>
      <c r="N1084"/>
      <c r="O1084"/>
      <c r="P1084"/>
      <c r="Q1084"/>
      <c r="R1084"/>
      <c r="S1084"/>
      <c r="T1084"/>
      <c r="U1084"/>
      <c r="V1084"/>
      <c r="W1084"/>
      <c r="X1084"/>
      <c r="Y1084"/>
      <c r="Z1084"/>
      <c r="AC1084"/>
      <c r="AD1084"/>
      <c r="AE1084"/>
      <c r="AF1084"/>
      <c r="AG1084"/>
      <c r="AH1084"/>
    </row>
    <row r="1085" spans="1:34" x14ac:dyDescent="0.25">
      <c r="A1085"/>
      <c r="B1085"/>
      <c r="C1085"/>
      <c r="D1085"/>
      <c r="E1085"/>
      <c r="F1085"/>
      <c r="G1085"/>
      <c r="H1085"/>
      <c r="I1085"/>
      <c r="J1085"/>
      <c r="K1085"/>
      <c r="L1085"/>
      <c r="M1085"/>
      <c r="N1085"/>
      <c r="O1085"/>
      <c r="P1085"/>
      <c r="Q1085"/>
      <c r="R1085"/>
      <c r="S1085"/>
      <c r="T1085"/>
      <c r="U1085"/>
      <c r="V1085"/>
      <c r="W1085"/>
      <c r="X1085"/>
      <c r="Y1085"/>
      <c r="Z1085"/>
      <c r="AC1085"/>
      <c r="AD1085"/>
      <c r="AE1085"/>
      <c r="AF1085"/>
      <c r="AG1085"/>
      <c r="AH1085"/>
    </row>
    <row r="1086" spans="1:34" x14ac:dyDescent="0.25">
      <c r="A1086"/>
      <c r="B1086"/>
      <c r="C1086"/>
      <c r="D1086"/>
      <c r="E1086"/>
      <c r="F1086"/>
      <c r="G1086"/>
      <c r="H1086"/>
      <c r="I1086"/>
      <c r="J1086"/>
      <c r="K1086"/>
      <c r="L1086"/>
      <c r="M1086"/>
      <c r="N1086"/>
      <c r="O1086"/>
      <c r="P1086"/>
      <c r="Q1086"/>
      <c r="R1086"/>
      <c r="S1086"/>
      <c r="T1086"/>
      <c r="U1086"/>
      <c r="V1086"/>
      <c r="W1086"/>
      <c r="X1086"/>
      <c r="Y1086"/>
      <c r="Z1086"/>
      <c r="AC1086"/>
      <c r="AD1086"/>
      <c r="AE1086"/>
      <c r="AF1086"/>
      <c r="AG1086"/>
      <c r="AH1086"/>
    </row>
    <row r="1087" spans="1:34" x14ac:dyDescent="0.25">
      <c r="A1087"/>
      <c r="B1087"/>
      <c r="C1087"/>
      <c r="D1087"/>
      <c r="E1087"/>
      <c r="F1087"/>
      <c r="G1087"/>
      <c r="H1087"/>
      <c r="I1087"/>
      <c r="J1087"/>
      <c r="K1087"/>
      <c r="L1087"/>
      <c r="M1087"/>
      <c r="N1087"/>
      <c r="O1087"/>
      <c r="P1087"/>
      <c r="Q1087"/>
      <c r="R1087"/>
      <c r="S1087"/>
      <c r="T1087"/>
      <c r="U1087"/>
      <c r="V1087"/>
      <c r="W1087"/>
      <c r="X1087"/>
      <c r="Y1087"/>
      <c r="Z1087"/>
      <c r="AC1087"/>
      <c r="AD1087"/>
      <c r="AE1087"/>
      <c r="AF1087"/>
      <c r="AG1087"/>
      <c r="AH1087"/>
    </row>
    <row r="1088" spans="1:34" x14ac:dyDescent="0.25">
      <c r="A1088"/>
      <c r="B1088"/>
      <c r="C1088"/>
      <c r="D1088"/>
      <c r="E1088"/>
      <c r="F1088"/>
      <c r="G1088"/>
      <c r="H1088"/>
      <c r="I1088"/>
      <c r="J1088"/>
      <c r="K1088"/>
      <c r="L1088"/>
      <c r="M1088"/>
      <c r="N1088"/>
      <c r="O1088"/>
      <c r="P1088"/>
      <c r="Q1088"/>
      <c r="R1088"/>
      <c r="S1088"/>
      <c r="T1088"/>
      <c r="U1088"/>
      <c r="V1088"/>
      <c r="W1088"/>
      <c r="X1088"/>
      <c r="Y1088"/>
      <c r="Z1088"/>
      <c r="AC1088"/>
      <c r="AD1088"/>
      <c r="AE1088"/>
      <c r="AF1088"/>
      <c r="AG1088"/>
      <c r="AH1088"/>
    </row>
    <row r="1089" spans="1:34" x14ac:dyDescent="0.25">
      <c r="A1089"/>
      <c r="B1089"/>
      <c r="C1089"/>
      <c r="D1089"/>
      <c r="E1089"/>
      <c r="F1089"/>
      <c r="G1089"/>
      <c r="H1089"/>
      <c r="I1089"/>
      <c r="J1089"/>
      <c r="K1089"/>
      <c r="L1089"/>
      <c r="M1089"/>
      <c r="N1089"/>
      <c r="O1089"/>
      <c r="P1089"/>
      <c r="Q1089"/>
      <c r="R1089"/>
      <c r="S1089"/>
      <c r="T1089"/>
      <c r="U1089"/>
      <c r="V1089"/>
      <c r="W1089"/>
      <c r="X1089"/>
      <c r="Y1089"/>
      <c r="Z1089"/>
      <c r="AC1089"/>
      <c r="AD1089"/>
      <c r="AE1089"/>
      <c r="AF1089"/>
      <c r="AG1089"/>
      <c r="AH1089"/>
    </row>
    <row r="1090" spans="1:34" x14ac:dyDescent="0.25">
      <c r="A1090"/>
      <c r="B1090"/>
      <c r="C1090"/>
      <c r="D1090"/>
      <c r="E1090"/>
      <c r="F1090"/>
      <c r="G1090"/>
      <c r="H1090"/>
      <c r="I1090"/>
      <c r="J1090"/>
      <c r="K1090"/>
      <c r="L1090"/>
      <c r="M1090"/>
      <c r="N1090"/>
      <c r="O1090"/>
      <c r="P1090"/>
      <c r="Q1090"/>
      <c r="R1090"/>
      <c r="S1090"/>
      <c r="T1090"/>
      <c r="U1090"/>
      <c r="V1090"/>
      <c r="W1090"/>
      <c r="X1090"/>
      <c r="Y1090"/>
      <c r="Z1090"/>
      <c r="AC1090"/>
      <c r="AD1090"/>
      <c r="AE1090"/>
      <c r="AF1090"/>
      <c r="AG1090"/>
      <c r="AH1090"/>
    </row>
    <row r="1091" spans="1:34" x14ac:dyDescent="0.25">
      <c r="A1091"/>
      <c r="B1091"/>
      <c r="C1091"/>
      <c r="D1091"/>
      <c r="E1091"/>
      <c r="F1091"/>
      <c r="G1091"/>
      <c r="H1091"/>
      <c r="I1091"/>
      <c r="J1091"/>
      <c r="K1091"/>
      <c r="L1091"/>
      <c r="M1091"/>
      <c r="N1091"/>
      <c r="O1091"/>
      <c r="P1091"/>
      <c r="Q1091"/>
      <c r="R1091"/>
      <c r="S1091"/>
      <c r="T1091"/>
      <c r="U1091"/>
      <c r="V1091"/>
      <c r="W1091"/>
      <c r="X1091"/>
      <c r="Y1091"/>
      <c r="Z1091"/>
      <c r="AC1091"/>
      <c r="AD1091"/>
      <c r="AE1091"/>
      <c r="AF1091"/>
      <c r="AG1091"/>
      <c r="AH1091"/>
    </row>
    <row r="1092" spans="1:34" x14ac:dyDescent="0.25">
      <c r="A1092"/>
      <c r="B1092"/>
      <c r="C1092"/>
      <c r="D1092"/>
      <c r="E1092"/>
      <c r="F1092"/>
      <c r="G1092"/>
      <c r="H1092"/>
      <c r="I1092"/>
      <c r="J1092"/>
      <c r="K1092"/>
      <c r="L1092"/>
      <c r="M1092"/>
      <c r="N1092"/>
      <c r="O1092"/>
      <c r="P1092"/>
      <c r="Q1092"/>
      <c r="R1092"/>
      <c r="S1092"/>
      <c r="T1092"/>
      <c r="U1092"/>
      <c r="V1092"/>
      <c r="W1092"/>
      <c r="X1092"/>
      <c r="Y1092"/>
      <c r="Z1092"/>
      <c r="AC1092"/>
      <c r="AD1092"/>
      <c r="AE1092"/>
      <c r="AF1092"/>
      <c r="AG1092"/>
      <c r="AH1092"/>
    </row>
    <row r="1093" spans="1:34" x14ac:dyDescent="0.25">
      <c r="A1093"/>
      <c r="B1093"/>
      <c r="C1093"/>
      <c r="D1093"/>
      <c r="E1093"/>
      <c r="F1093"/>
      <c r="G1093"/>
      <c r="H1093"/>
      <c r="I1093"/>
      <c r="J1093"/>
      <c r="K1093"/>
      <c r="L1093"/>
      <c r="M1093"/>
      <c r="N1093"/>
      <c r="O1093"/>
      <c r="P1093"/>
      <c r="Q1093"/>
      <c r="R1093"/>
      <c r="S1093"/>
      <c r="T1093"/>
      <c r="U1093"/>
      <c r="V1093"/>
      <c r="W1093"/>
      <c r="X1093"/>
      <c r="Y1093"/>
      <c r="Z1093"/>
      <c r="AC1093"/>
      <c r="AD1093"/>
      <c r="AE1093"/>
      <c r="AF1093"/>
      <c r="AG1093"/>
      <c r="AH1093"/>
    </row>
    <row r="1094" spans="1:34" x14ac:dyDescent="0.25">
      <c r="A1094"/>
      <c r="B1094"/>
      <c r="C1094"/>
      <c r="D1094"/>
      <c r="E1094"/>
      <c r="F1094"/>
      <c r="G1094"/>
      <c r="H1094"/>
      <c r="I1094"/>
      <c r="J1094"/>
      <c r="K1094"/>
      <c r="L1094"/>
      <c r="M1094"/>
      <c r="N1094"/>
      <c r="O1094"/>
      <c r="P1094"/>
      <c r="Q1094"/>
      <c r="R1094"/>
      <c r="S1094"/>
      <c r="T1094"/>
      <c r="U1094"/>
      <c r="V1094"/>
      <c r="W1094"/>
      <c r="X1094"/>
      <c r="Y1094"/>
      <c r="Z1094"/>
      <c r="AC1094"/>
      <c r="AD1094"/>
      <c r="AE1094"/>
      <c r="AF1094"/>
      <c r="AG1094"/>
      <c r="AH1094"/>
    </row>
    <row r="1095" spans="1:34" x14ac:dyDescent="0.25">
      <c r="A1095"/>
      <c r="B1095"/>
      <c r="C1095"/>
      <c r="D1095"/>
      <c r="E1095"/>
      <c r="F1095"/>
      <c r="G1095"/>
      <c r="H1095"/>
      <c r="I1095"/>
      <c r="J1095"/>
      <c r="K1095"/>
      <c r="L1095"/>
      <c r="M1095"/>
      <c r="N1095"/>
      <c r="O1095"/>
      <c r="P1095"/>
      <c r="Q1095"/>
      <c r="R1095"/>
      <c r="S1095"/>
      <c r="T1095"/>
      <c r="U1095"/>
      <c r="V1095"/>
      <c r="W1095"/>
      <c r="X1095"/>
      <c r="Y1095"/>
      <c r="Z1095"/>
      <c r="AC1095"/>
      <c r="AD1095"/>
      <c r="AE1095"/>
      <c r="AF1095"/>
      <c r="AG1095"/>
      <c r="AH1095"/>
    </row>
    <row r="1096" spans="1:34" x14ac:dyDescent="0.25">
      <c r="A1096"/>
      <c r="B1096"/>
      <c r="C1096"/>
      <c r="D1096"/>
      <c r="E1096"/>
      <c r="F1096"/>
      <c r="G1096"/>
      <c r="H1096"/>
      <c r="I1096"/>
      <c r="J1096"/>
      <c r="K1096"/>
      <c r="L1096"/>
      <c r="M1096"/>
      <c r="N1096"/>
      <c r="O1096"/>
      <c r="P1096"/>
      <c r="Q1096"/>
      <c r="R1096"/>
      <c r="S1096"/>
      <c r="T1096"/>
      <c r="U1096"/>
      <c r="V1096"/>
      <c r="W1096"/>
      <c r="X1096"/>
      <c r="Y1096"/>
      <c r="Z1096"/>
      <c r="AC1096"/>
      <c r="AD1096"/>
      <c r="AE1096"/>
      <c r="AF1096"/>
      <c r="AG1096"/>
      <c r="AH1096"/>
    </row>
    <row r="1097" spans="1:34" x14ac:dyDescent="0.25">
      <c r="A1097"/>
      <c r="B1097"/>
      <c r="C1097"/>
      <c r="D1097"/>
      <c r="E1097"/>
      <c r="F1097"/>
      <c r="G1097"/>
      <c r="H1097"/>
      <c r="I1097"/>
      <c r="J1097"/>
      <c r="K1097"/>
      <c r="L1097"/>
      <c r="M1097"/>
      <c r="N1097"/>
      <c r="O1097"/>
      <c r="P1097"/>
      <c r="Q1097"/>
      <c r="R1097"/>
      <c r="S1097"/>
      <c r="T1097"/>
      <c r="U1097"/>
      <c r="V1097"/>
      <c r="W1097"/>
      <c r="X1097"/>
      <c r="Y1097"/>
      <c r="Z1097"/>
      <c r="AC1097"/>
      <c r="AD1097"/>
      <c r="AE1097"/>
      <c r="AF1097"/>
      <c r="AG1097"/>
      <c r="AH1097"/>
    </row>
    <row r="1098" spans="1:34" x14ac:dyDescent="0.25">
      <c r="A1098"/>
      <c r="B1098"/>
      <c r="C1098"/>
      <c r="D1098"/>
      <c r="E1098"/>
      <c r="F1098"/>
      <c r="G1098"/>
      <c r="H1098"/>
      <c r="I1098"/>
      <c r="J1098"/>
      <c r="K1098"/>
      <c r="L1098"/>
      <c r="M1098"/>
      <c r="N1098"/>
      <c r="O1098"/>
      <c r="P1098"/>
      <c r="Q1098"/>
      <c r="R1098"/>
      <c r="S1098"/>
      <c r="T1098"/>
      <c r="U1098"/>
      <c r="V1098"/>
      <c r="W1098"/>
      <c r="X1098"/>
      <c r="Y1098"/>
      <c r="Z1098"/>
      <c r="AC1098"/>
      <c r="AD1098"/>
      <c r="AE1098"/>
      <c r="AF1098"/>
      <c r="AG1098"/>
      <c r="AH1098"/>
    </row>
    <row r="1099" spans="1:34" x14ac:dyDescent="0.25">
      <c r="A1099"/>
      <c r="B1099"/>
      <c r="C1099"/>
      <c r="D1099"/>
      <c r="E1099"/>
      <c r="F1099"/>
      <c r="G1099"/>
      <c r="H1099"/>
      <c r="I1099"/>
      <c r="J1099"/>
      <c r="K1099"/>
      <c r="L1099"/>
      <c r="M1099"/>
      <c r="N1099"/>
      <c r="O1099"/>
      <c r="P1099"/>
      <c r="Q1099"/>
      <c r="R1099"/>
      <c r="S1099"/>
      <c r="T1099"/>
      <c r="U1099"/>
      <c r="V1099"/>
      <c r="W1099"/>
      <c r="X1099"/>
      <c r="Y1099"/>
      <c r="Z1099"/>
      <c r="AC1099"/>
      <c r="AD1099"/>
      <c r="AE1099"/>
      <c r="AF1099"/>
      <c r="AG1099"/>
      <c r="AH1099"/>
    </row>
    <row r="1100" spans="1:34" x14ac:dyDescent="0.25">
      <c r="A1100"/>
      <c r="B1100"/>
      <c r="C1100"/>
      <c r="D1100"/>
      <c r="E1100"/>
      <c r="F1100"/>
      <c r="G1100"/>
      <c r="H1100"/>
      <c r="I1100"/>
      <c r="J1100"/>
      <c r="K1100"/>
      <c r="L1100"/>
      <c r="M1100"/>
      <c r="N1100"/>
      <c r="O1100"/>
      <c r="P1100"/>
      <c r="Q1100"/>
      <c r="R1100"/>
      <c r="S1100"/>
      <c r="T1100"/>
      <c r="U1100"/>
      <c r="V1100"/>
      <c r="W1100"/>
      <c r="X1100"/>
      <c r="Y1100"/>
      <c r="Z1100"/>
      <c r="AC1100"/>
      <c r="AD1100"/>
      <c r="AE1100"/>
      <c r="AF1100"/>
      <c r="AG1100"/>
      <c r="AH1100"/>
    </row>
    <row r="1101" spans="1:34" x14ac:dyDescent="0.25">
      <c r="A1101"/>
      <c r="B1101"/>
      <c r="C1101"/>
      <c r="D1101"/>
      <c r="E1101"/>
      <c r="F1101"/>
      <c r="G1101"/>
      <c r="H1101"/>
      <c r="I1101"/>
      <c r="J1101"/>
      <c r="K1101"/>
      <c r="L1101"/>
      <c r="M1101"/>
      <c r="N1101"/>
      <c r="O1101"/>
      <c r="P1101"/>
      <c r="Q1101"/>
      <c r="R1101"/>
      <c r="S1101"/>
      <c r="T1101"/>
      <c r="U1101"/>
      <c r="V1101"/>
      <c r="W1101"/>
      <c r="X1101"/>
      <c r="Y1101"/>
      <c r="Z1101"/>
      <c r="AC1101"/>
      <c r="AD1101"/>
      <c r="AE1101"/>
      <c r="AF1101"/>
      <c r="AG1101"/>
      <c r="AH1101"/>
    </row>
    <row r="1102" spans="1:34" x14ac:dyDescent="0.25">
      <c r="A1102"/>
      <c r="B1102"/>
      <c r="C1102"/>
      <c r="D1102"/>
      <c r="E1102"/>
      <c r="F1102"/>
      <c r="G1102"/>
      <c r="H1102"/>
      <c r="I1102"/>
      <c r="J1102"/>
      <c r="K1102"/>
      <c r="L1102"/>
      <c r="M1102"/>
      <c r="N1102"/>
      <c r="O1102"/>
      <c r="P1102"/>
      <c r="Q1102"/>
      <c r="R1102"/>
      <c r="S1102"/>
      <c r="T1102"/>
      <c r="U1102"/>
      <c r="V1102"/>
      <c r="W1102"/>
      <c r="X1102"/>
      <c r="Y1102"/>
      <c r="Z1102"/>
      <c r="AC1102"/>
      <c r="AD1102"/>
      <c r="AE1102"/>
      <c r="AF1102"/>
      <c r="AG1102"/>
      <c r="AH1102"/>
    </row>
    <row r="1103" spans="1:34" x14ac:dyDescent="0.25">
      <c r="A1103"/>
      <c r="B1103"/>
      <c r="C1103"/>
      <c r="D1103"/>
      <c r="E1103"/>
      <c r="F1103"/>
      <c r="G1103"/>
      <c r="H1103"/>
      <c r="I1103"/>
      <c r="J1103"/>
      <c r="K1103"/>
      <c r="L1103"/>
      <c r="M1103"/>
      <c r="N1103"/>
      <c r="O1103"/>
      <c r="P1103"/>
      <c r="Q1103"/>
      <c r="R1103"/>
      <c r="S1103"/>
      <c r="T1103"/>
      <c r="U1103"/>
      <c r="V1103"/>
      <c r="W1103"/>
      <c r="X1103"/>
      <c r="Y1103"/>
      <c r="Z1103"/>
      <c r="AC1103"/>
      <c r="AD1103"/>
      <c r="AE1103"/>
      <c r="AF1103"/>
      <c r="AG1103"/>
      <c r="AH1103"/>
    </row>
    <row r="1104" spans="1:34" x14ac:dyDescent="0.25">
      <c r="A1104"/>
      <c r="B1104"/>
      <c r="C1104"/>
      <c r="D1104"/>
      <c r="E1104"/>
      <c r="F1104"/>
      <c r="G1104"/>
      <c r="H1104"/>
      <c r="I1104"/>
      <c r="J1104"/>
      <c r="K1104"/>
      <c r="L1104"/>
      <c r="M1104"/>
      <c r="N1104"/>
      <c r="O1104"/>
      <c r="P1104"/>
      <c r="Q1104"/>
      <c r="R1104"/>
      <c r="S1104"/>
      <c r="T1104"/>
      <c r="U1104"/>
      <c r="V1104"/>
      <c r="W1104"/>
      <c r="X1104"/>
      <c r="Y1104"/>
      <c r="Z1104"/>
      <c r="AC1104"/>
      <c r="AD1104"/>
      <c r="AE1104"/>
      <c r="AF1104"/>
      <c r="AG1104"/>
      <c r="AH1104"/>
    </row>
    <row r="1105" spans="1:34" x14ac:dyDescent="0.25">
      <c r="A1105"/>
      <c r="B1105"/>
      <c r="C1105"/>
      <c r="D1105"/>
      <c r="E1105"/>
      <c r="F1105"/>
      <c r="G1105"/>
      <c r="H1105"/>
      <c r="I1105"/>
      <c r="J1105"/>
      <c r="K1105"/>
      <c r="L1105"/>
      <c r="M1105"/>
      <c r="N1105"/>
      <c r="O1105"/>
      <c r="P1105"/>
      <c r="Q1105"/>
      <c r="R1105"/>
      <c r="S1105"/>
      <c r="T1105"/>
      <c r="U1105"/>
      <c r="V1105"/>
      <c r="W1105"/>
      <c r="X1105"/>
      <c r="Y1105"/>
      <c r="Z1105"/>
      <c r="AC1105"/>
      <c r="AD1105"/>
      <c r="AE1105"/>
      <c r="AF1105"/>
      <c r="AG1105"/>
      <c r="AH1105"/>
    </row>
    <row r="1106" spans="1:34" x14ac:dyDescent="0.25">
      <c r="A1106"/>
      <c r="B1106"/>
      <c r="C1106"/>
      <c r="D1106"/>
      <c r="E1106"/>
      <c r="F1106"/>
      <c r="G1106"/>
      <c r="H1106"/>
      <c r="I1106"/>
      <c r="J1106"/>
      <c r="K1106"/>
      <c r="L1106"/>
      <c r="M1106"/>
      <c r="N1106"/>
      <c r="O1106"/>
      <c r="P1106"/>
      <c r="Q1106"/>
      <c r="R1106"/>
      <c r="S1106"/>
      <c r="T1106"/>
      <c r="U1106"/>
      <c r="V1106"/>
      <c r="W1106"/>
      <c r="X1106"/>
      <c r="Y1106"/>
      <c r="Z1106"/>
      <c r="AC1106"/>
      <c r="AD1106"/>
      <c r="AE1106"/>
      <c r="AF1106"/>
      <c r="AG1106"/>
      <c r="AH1106"/>
    </row>
    <row r="1107" spans="1:34" x14ac:dyDescent="0.25">
      <c r="A1107"/>
      <c r="B1107"/>
      <c r="C1107"/>
      <c r="D1107"/>
      <c r="E1107"/>
      <c r="F1107"/>
      <c r="G1107"/>
      <c r="H1107"/>
      <c r="I1107"/>
      <c r="J1107"/>
      <c r="K1107"/>
      <c r="L1107"/>
      <c r="M1107"/>
      <c r="N1107"/>
      <c r="O1107"/>
      <c r="P1107"/>
      <c r="Q1107"/>
      <c r="R1107"/>
      <c r="S1107"/>
      <c r="T1107"/>
      <c r="U1107"/>
      <c r="V1107"/>
      <c r="W1107"/>
      <c r="X1107"/>
      <c r="Y1107"/>
      <c r="Z1107"/>
      <c r="AC1107"/>
      <c r="AD1107"/>
      <c r="AE1107"/>
      <c r="AF1107"/>
      <c r="AG1107"/>
      <c r="AH1107"/>
    </row>
    <row r="1108" spans="1:34" x14ac:dyDescent="0.25">
      <c r="A1108"/>
      <c r="B1108"/>
      <c r="C1108"/>
      <c r="D1108"/>
      <c r="E1108"/>
      <c r="F1108"/>
      <c r="G1108"/>
      <c r="H1108"/>
      <c r="I1108"/>
      <c r="J1108"/>
      <c r="K1108"/>
      <c r="L1108"/>
      <c r="M1108"/>
      <c r="N1108"/>
      <c r="O1108"/>
      <c r="P1108"/>
      <c r="Q1108"/>
      <c r="R1108"/>
      <c r="S1108"/>
      <c r="T1108"/>
      <c r="U1108"/>
      <c r="V1108"/>
      <c r="W1108"/>
      <c r="X1108"/>
      <c r="Y1108"/>
      <c r="Z1108"/>
      <c r="AC1108"/>
      <c r="AD1108"/>
      <c r="AE1108"/>
      <c r="AF1108"/>
      <c r="AG1108"/>
      <c r="AH1108"/>
    </row>
    <row r="1109" spans="1:34" x14ac:dyDescent="0.25">
      <c r="A1109"/>
      <c r="B1109"/>
      <c r="C1109"/>
      <c r="D1109"/>
      <c r="E1109"/>
      <c r="F1109"/>
      <c r="G1109"/>
      <c r="H1109"/>
      <c r="I1109"/>
      <c r="J1109"/>
      <c r="K1109"/>
      <c r="L1109"/>
      <c r="M1109"/>
      <c r="N1109"/>
      <c r="O1109"/>
      <c r="P1109"/>
      <c r="Q1109"/>
      <c r="R1109"/>
      <c r="S1109"/>
      <c r="T1109"/>
      <c r="U1109"/>
      <c r="V1109"/>
      <c r="W1109"/>
      <c r="X1109"/>
      <c r="Y1109"/>
      <c r="Z1109"/>
      <c r="AC1109"/>
      <c r="AD1109"/>
      <c r="AE1109"/>
      <c r="AF1109"/>
      <c r="AG1109"/>
      <c r="AH1109"/>
    </row>
    <row r="1110" spans="1:34" x14ac:dyDescent="0.25">
      <c r="A1110"/>
      <c r="B1110"/>
      <c r="C1110"/>
      <c r="D1110"/>
      <c r="E1110"/>
      <c r="F1110"/>
      <c r="G1110"/>
      <c r="H1110"/>
      <c r="I1110"/>
      <c r="J1110"/>
      <c r="K1110"/>
      <c r="L1110"/>
      <c r="M1110"/>
      <c r="N1110"/>
      <c r="O1110"/>
      <c r="P1110"/>
      <c r="Q1110"/>
      <c r="R1110"/>
      <c r="S1110"/>
      <c r="T1110"/>
      <c r="U1110"/>
      <c r="V1110"/>
      <c r="W1110"/>
      <c r="X1110"/>
      <c r="Y1110"/>
      <c r="Z1110"/>
      <c r="AC1110"/>
      <c r="AD1110"/>
      <c r="AE1110"/>
      <c r="AF1110"/>
      <c r="AG1110"/>
      <c r="AH1110"/>
    </row>
    <row r="1111" spans="1:34" x14ac:dyDescent="0.25">
      <c r="A1111"/>
      <c r="B1111"/>
      <c r="C1111"/>
      <c r="D1111"/>
      <c r="E1111"/>
      <c r="F1111"/>
      <c r="G1111"/>
      <c r="H1111"/>
      <c r="I1111"/>
      <c r="J1111"/>
      <c r="K1111"/>
      <c r="L1111"/>
      <c r="M1111"/>
      <c r="N1111"/>
      <c r="O1111"/>
      <c r="P1111"/>
      <c r="Q1111"/>
      <c r="R1111"/>
      <c r="S1111"/>
      <c r="T1111"/>
      <c r="U1111"/>
      <c r="V1111"/>
      <c r="W1111"/>
      <c r="X1111"/>
      <c r="Y1111"/>
      <c r="Z1111"/>
      <c r="AC1111"/>
      <c r="AD1111"/>
      <c r="AE1111"/>
      <c r="AF1111"/>
      <c r="AG1111"/>
      <c r="AH1111"/>
    </row>
    <row r="1112" spans="1:34" x14ac:dyDescent="0.25">
      <c r="A1112"/>
      <c r="B1112"/>
      <c r="C1112"/>
      <c r="D1112"/>
      <c r="E1112"/>
      <c r="F1112"/>
      <c r="G1112"/>
      <c r="H1112"/>
      <c r="I1112"/>
      <c r="J1112"/>
      <c r="K1112"/>
      <c r="L1112"/>
      <c r="M1112"/>
      <c r="N1112"/>
      <c r="O1112"/>
      <c r="P1112"/>
      <c r="Q1112"/>
      <c r="R1112"/>
      <c r="S1112"/>
      <c r="T1112"/>
      <c r="U1112"/>
      <c r="V1112"/>
      <c r="W1112"/>
      <c r="X1112"/>
      <c r="Y1112"/>
      <c r="Z1112"/>
      <c r="AC1112"/>
      <c r="AD1112"/>
      <c r="AE1112"/>
      <c r="AF1112"/>
      <c r="AG1112"/>
      <c r="AH1112"/>
    </row>
    <row r="1113" spans="1:34" x14ac:dyDescent="0.25">
      <c r="A1113"/>
      <c r="B1113"/>
      <c r="C1113"/>
      <c r="D1113"/>
      <c r="E1113"/>
      <c r="F1113"/>
      <c r="G1113"/>
      <c r="H1113"/>
      <c r="I1113"/>
      <c r="J1113"/>
      <c r="K1113"/>
      <c r="L1113"/>
      <c r="M1113"/>
      <c r="N1113"/>
      <c r="O1113"/>
      <c r="P1113"/>
      <c r="Q1113"/>
      <c r="R1113"/>
      <c r="S1113"/>
      <c r="T1113"/>
      <c r="U1113"/>
      <c r="V1113"/>
      <c r="W1113"/>
      <c r="X1113"/>
      <c r="Y1113"/>
      <c r="Z1113"/>
      <c r="AC1113"/>
      <c r="AD1113"/>
      <c r="AE1113"/>
      <c r="AF1113"/>
      <c r="AG1113"/>
      <c r="AH1113"/>
    </row>
    <row r="1114" spans="1:34" x14ac:dyDescent="0.25">
      <c r="A1114"/>
      <c r="B1114"/>
      <c r="C1114"/>
      <c r="D1114"/>
      <c r="E1114"/>
      <c r="F1114"/>
      <c r="G1114"/>
      <c r="H1114"/>
      <c r="I1114"/>
      <c r="J1114"/>
      <c r="K1114"/>
      <c r="L1114"/>
      <c r="M1114"/>
      <c r="N1114"/>
      <c r="O1114"/>
      <c r="P1114"/>
      <c r="Q1114"/>
      <c r="R1114"/>
      <c r="S1114"/>
      <c r="T1114"/>
      <c r="U1114"/>
      <c r="V1114"/>
      <c r="W1114"/>
      <c r="X1114"/>
      <c r="Y1114"/>
      <c r="Z1114"/>
      <c r="AC1114"/>
      <c r="AD1114"/>
      <c r="AE1114"/>
      <c r="AF1114"/>
      <c r="AG1114"/>
      <c r="AH1114"/>
    </row>
    <row r="1115" spans="1:34" x14ac:dyDescent="0.25">
      <c r="A1115"/>
      <c r="B1115"/>
      <c r="C1115"/>
      <c r="D1115"/>
      <c r="E1115"/>
      <c r="F1115"/>
      <c r="G1115"/>
      <c r="H1115"/>
      <c r="I1115"/>
      <c r="J1115"/>
      <c r="K1115"/>
      <c r="L1115"/>
      <c r="M1115"/>
      <c r="N1115"/>
      <c r="O1115"/>
      <c r="P1115"/>
      <c r="Q1115"/>
      <c r="R1115"/>
      <c r="S1115"/>
      <c r="T1115"/>
      <c r="U1115"/>
      <c r="V1115"/>
      <c r="W1115"/>
      <c r="X1115"/>
      <c r="Y1115"/>
      <c r="Z1115"/>
      <c r="AC1115"/>
      <c r="AD1115"/>
      <c r="AE1115"/>
      <c r="AF1115"/>
      <c r="AG1115"/>
      <c r="AH1115"/>
    </row>
    <row r="1116" spans="1:34" x14ac:dyDescent="0.25">
      <c r="A1116"/>
      <c r="B1116"/>
      <c r="C1116"/>
      <c r="D1116"/>
      <c r="E1116"/>
      <c r="F1116"/>
      <c r="G1116"/>
      <c r="H1116"/>
      <c r="I1116"/>
      <c r="J1116"/>
      <c r="K1116"/>
      <c r="L1116"/>
      <c r="M1116"/>
      <c r="N1116"/>
      <c r="O1116"/>
      <c r="P1116"/>
      <c r="Q1116"/>
      <c r="R1116"/>
      <c r="S1116"/>
      <c r="T1116"/>
      <c r="U1116"/>
      <c r="V1116"/>
      <c r="W1116"/>
      <c r="X1116"/>
      <c r="Y1116"/>
      <c r="Z1116"/>
      <c r="AC1116"/>
      <c r="AD1116"/>
      <c r="AE1116"/>
      <c r="AF1116"/>
      <c r="AG1116"/>
      <c r="AH1116"/>
    </row>
    <row r="1117" spans="1:34" x14ac:dyDescent="0.25">
      <c r="A1117"/>
      <c r="B1117"/>
      <c r="C1117"/>
      <c r="D1117"/>
      <c r="E1117"/>
      <c r="F1117"/>
      <c r="G1117"/>
      <c r="H1117"/>
      <c r="I1117"/>
      <c r="J1117"/>
      <c r="K1117"/>
      <c r="L1117"/>
      <c r="M1117"/>
      <c r="N1117"/>
      <c r="O1117"/>
      <c r="P1117"/>
      <c r="Q1117"/>
      <c r="R1117"/>
      <c r="S1117"/>
      <c r="T1117"/>
      <c r="U1117"/>
      <c r="V1117"/>
      <c r="W1117"/>
      <c r="X1117"/>
      <c r="Y1117"/>
      <c r="Z1117"/>
      <c r="AC1117"/>
      <c r="AD1117"/>
      <c r="AE1117"/>
      <c r="AF1117"/>
      <c r="AG1117"/>
      <c r="AH1117"/>
    </row>
    <row r="1118" spans="1:34" x14ac:dyDescent="0.25">
      <c r="A1118"/>
      <c r="B1118"/>
      <c r="C1118"/>
      <c r="D1118"/>
      <c r="E1118"/>
      <c r="F1118"/>
      <c r="G1118"/>
      <c r="H1118"/>
      <c r="I1118"/>
      <c r="J1118"/>
      <c r="K1118"/>
      <c r="L1118"/>
      <c r="M1118"/>
      <c r="N1118"/>
      <c r="O1118"/>
      <c r="P1118"/>
      <c r="Q1118"/>
      <c r="R1118"/>
      <c r="S1118"/>
      <c r="T1118"/>
      <c r="U1118"/>
      <c r="V1118"/>
      <c r="W1118"/>
      <c r="X1118"/>
      <c r="Y1118"/>
      <c r="Z1118"/>
      <c r="AC1118"/>
      <c r="AD1118"/>
      <c r="AE1118"/>
      <c r="AF1118"/>
      <c r="AG1118"/>
      <c r="AH1118"/>
    </row>
    <row r="1119" spans="1:34" x14ac:dyDescent="0.25">
      <c r="A1119"/>
      <c r="B1119"/>
      <c r="C1119"/>
      <c r="D1119"/>
      <c r="E1119"/>
      <c r="F1119"/>
      <c r="G1119"/>
      <c r="H1119"/>
      <c r="I1119"/>
      <c r="J1119"/>
      <c r="K1119"/>
      <c r="L1119"/>
      <c r="M1119"/>
      <c r="N1119"/>
      <c r="O1119"/>
      <c r="P1119"/>
      <c r="Q1119"/>
      <c r="R1119"/>
      <c r="S1119"/>
      <c r="T1119"/>
      <c r="U1119"/>
      <c r="V1119"/>
      <c r="W1119"/>
      <c r="X1119"/>
      <c r="Y1119"/>
      <c r="Z1119"/>
      <c r="AC1119"/>
      <c r="AD1119"/>
      <c r="AE1119"/>
      <c r="AF1119"/>
      <c r="AG1119"/>
      <c r="AH1119"/>
    </row>
    <row r="1120" spans="1:34" x14ac:dyDescent="0.25">
      <c r="A1120"/>
      <c r="B1120"/>
      <c r="C1120"/>
      <c r="D1120"/>
      <c r="E1120"/>
      <c r="F1120"/>
      <c r="G1120"/>
      <c r="H1120"/>
      <c r="I1120"/>
      <c r="J1120"/>
      <c r="K1120"/>
      <c r="L1120"/>
      <c r="M1120"/>
      <c r="N1120"/>
      <c r="O1120"/>
      <c r="P1120"/>
      <c r="Q1120"/>
      <c r="R1120"/>
      <c r="S1120"/>
      <c r="T1120"/>
      <c r="U1120"/>
      <c r="V1120"/>
      <c r="W1120"/>
      <c r="X1120"/>
      <c r="Y1120"/>
      <c r="Z1120"/>
      <c r="AC1120"/>
      <c r="AD1120"/>
      <c r="AE1120"/>
      <c r="AF1120"/>
      <c r="AG1120"/>
      <c r="AH1120"/>
    </row>
    <row r="1121" spans="1:34" x14ac:dyDescent="0.25">
      <c r="A1121"/>
      <c r="B1121"/>
      <c r="C1121"/>
      <c r="D1121"/>
      <c r="E1121"/>
      <c r="F1121"/>
      <c r="G1121"/>
      <c r="H1121"/>
      <c r="I1121"/>
      <c r="J1121"/>
      <c r="K1121"/>
      <c r="L1121"/>
      <c r="M1121"/>
      <c r="N1121"/>
      <c r="O1121"/>
      <c r="P1121"/>
      <c r="Q1121"/>
      <c r="R1121"/>
      <c r="S1121"/>
      <c r="T1121"/>
      <c r="U1121"/>
      <c r="V1121"/>
      <c r="W1121"/>
      <c r="X1121"/>
      <c r="Y1121"/>
      <c r="Z1121"/>
      <c r="AC1121"/>
      <c r="AD1121"/>
      <c r="AE1121"/>
      <c r="AF1121"/>
      <c r="AG1121"/>
      <c r="AH1121"/>
    </row>
    <row r="1122" spans="1:34" x14ac:dyDescent="0.25">
      <c r="A1122"/>
      <c r="B1122"/>
      <c r="C1122"/>
      <c r="D1122"/>
      <c r="E1122"/>
      <c r="F1122"/>
      <c r="G1122"/>
      <c r="H1122"/>
      <c r="I1122"/>
      <c r="J1122"/>
      <c r="K1122"/>
      <c r="L1122"/>
      <c r="M1122"/>
      <c r="N1122"/>
      <c r="O1122"/>
      <c r="P1122"/>
      <c r="Q1122"/>
      <c r="R1122"/>
      <c r="S1122"/>
      <c r="T1122"/>
      <c r="U1122"/>
      <c r="V1122"/>
      <c r="W1122"/>
      <c r="X1122"/>
      <c r="Y1122"/>
      <c r="Z1122"/>
      <c r="AC1122"/>
      <c r="AD1122"/>
      <c r="AE1122"/>
      <c r="AF1122"/>
      <c r="AG1122"/>
      <c r="AH1122"/>
    </row>
    <row r="1123" spans="1:34" x14ac:dyDescent="0.25">
      <c r="A1123"/>
      <c r="B1123"/>
      <c r="C1123"/>
      <c r="D1123"/>
      <c r="E1123"/>
      <c r="F1123"/>
      <c r="G1123"/>
      <c r="H1123"/>
      <c r="I1123"/>
      <c r="J1123"/>
      <c r="K1123"/>
      <c r="L1123"/>
      <c r="M1123"/>
      <c r="N1123"/>
      <c r="O1123"/>
      <c r="P1123"/>
      <c r="Q1123"/>
      <c r="R1123"/>
      <c r="S1123"/>
      <c r="T1123"/>
      <c r="U1123"/>
      <c r="V1123"/>
      <c r="W1123"/>
      <c r="X1123"/>
      <c r="Y1123"/>
      <c r="Z1123"/>
      <c r="AC1123"/>
      <c r="AD1123"/>
      <c r="AE1123"/>
      <c r="AF1123"/>
      <c r="AG1123"/>
      <c r="AH1123"/>
    </row>
    <row r="1124" spans="1:34" x14ac:dyDescent="0.25">
      <c r="A1124"/>
      <c r="B1124"/>
      <c r="C1124"/>
      <c r="D1124"/>
      <c r="E1124"/>
      <c r="F1124"/>
      <c r="G1124"/>
      <c r="H1124"/>
      <c r="I1124"/>
      <c r="J1124"/>
      <c r="K1124"/>
      <c r="L1124"/>
      <c r="M1124"/>
      <c r="N1124"/>
      <c r="O1124"/>
      <c r="P1124"/>
      <c r="Q1124"/>
      <c r="R1124"/>
      <c r="S1124"/>
      <c r="T1124"/>
      <c r="U1124"/>
      <c r="V1124"/>
      <c r="W1124"/>
      <c r="X1124"/>
      <c r="Y1124"/>
      <c r="Z1124"/>
      <c r="AC1124"/>
      <c r="AD1124"/>
      <c r="AE1124"/>
      <c r="AF1124"/>
      <c r="AG1124"/>
      <c r="AH1124"/>
    </row>
    <row r="1125" spans="1:34" x14ac:dyDescent="0.25">
      <c r="A1125"/>
      <c r="B1125"/>
      <c r="C1125"/>
      <c r="D1125"/>
      <c r="E1125"/>
      <c r="F1125"/>
      <c r="G1125"/>
      <c r="H1125"/>
      <c r="I1125"/>
      <c r="J1125"/>
      <c r="K1125"/>
      <c r="L1125"/>
      <c r="M1125"/>
      <c r="N1125"/>
      <c r="O1125"/>
      <c r="P1125"/>
      <c r="Q1125"/>
      <c r="R1125"/>
      <c r="S1125"/>
      <c r="T1125"/>
      <c r="U1125"/>
      <c r="V1125"/>
      <c r="W1125"/>
      <c r="X1125"/>
      <c r="Y1125"/>
      <c r="Z1125"/>
      <c r="AC1125"/>
      <c r="AD1125"/>
      <c r="AE1125"/>
      <c r="AF1125"/>
      <c r="AG1125"/>
      <c r="AH1125"/>
    </row>
    <row r="1126" spans="1:34" x14ac:dyDescent="0.25">
      <c r="A1126"/>
      <c r="B1126"/>
      <c r="C1126"/>
      <c r="D1126"/>
      <c r="E1126"/>
      <c r="F1126"/>
      <c r="G1126"/>
      <c r="H1126"/>
      <c r="I1126"/>
      <c r="J1126"/>
      <c r="K1126"/>
      <c r="L1126"/>
      <c r="M1126"/>
      <c r="N1126"/>
      <c r="O1126"/>
      <c r="P1126"/>
      <c r="Q1126"/>
      <c r="R1126"/>
      <c r="S1126"/>
      <c r="T1126"/>
      <c r="U1126"/>
      <c r="V1126"/>
      <c r="W1126"/>
      <c r="X1126"/>
      <c r="Y1126"/>
      <c r="Z1126"/>
      <c r="AC1126"/>
      <c r="AD1126"/>
      <c r="AE1126"/>
      <c r="AF1126"/>
      <c r="AG1126"/>
      <c r="AH1126"/>
    </row>
    <row r="1127" spans="1:34" x14ac:dyDescent="0.25">
      <c r="A1127"/>
      <c r="B1127"/>
      <c r="C1127"/>
      <c r="D1127"/>
      <c r="E1127"/>
      <c r="F1127"/>
      <c r="G1127"/>
      <c r="H1127"/>
      <c r="I1127"/>
      <c r="J1127"/>
      <c r="K1127"/>
      <c r="L1127"/>
      <c r="M1127"/>
      <c r="N1127"/>
      <c r="O1127"/>
      <c r="P1127"/>
      <c r="Q1127"/>
      <c r="R1127"/>
      <c r="S1127"/>
      <c r="T1127"/>
      <c r="U1127"/>
      <c r="V1127"/>
      <c r="W1127"/>
      <c r="X1127"/>
      <c r="Y1127"/>
      <c r="Z1127"/>
      <c r="AC1127"/>
      <c r="AD1127"/>
      <c r="AE1127"/>
      <c r="AF1127"/>
      <c r="AG1127"/>
      <c r="AH1127"/>
    </row>
    <row r="1128" spans="1:34" x14ac:dyDescent="0.25">
      <c r="A1128"/>
      <c r="B1128"/>
      <c r="C1128"/>
      <c r="D1128"/>
      <c r="E1128"/>
      <c r="F1128"/>
      <c r="G1128"/>
      <c r="H1128"/>
      <c r="I1128"/>
      <c r="J1128"/>
      <c r="K1128"/>
      <c r="L1128"/>
      <c r="M1128"/>
      <c r="N1128"/>
      <c r="O1128"/>
      <c r="P1128"/>
      <c r="Q1128"/>
      <c r="R1128"/>
      <c r="S1128"/>
      <c r="T1128"/>
      <c r="U1128"/>
      <c r="V1128"/>
      <c r="W1128"/>
      <c r="X1128"/>
      <c r="Y1128"/>
      <c r="Z1128"/>
      <c r="AC1128"/>
      <c r="AD1128"/>
      <c r="AE1128"/>
      <c r="AF1128"/>
      <c r="AG1128"/>
      <c r="AH1128"/>
    </row>
    <row r="1129" spans="1:34" x14ac:dyDescent="0.25">
      <c r="A1129"/>
      <c r="B1129"/>
      <c r="C1129"/>
      <c r="D1129"/>
      <c r="E1129"/>
      <c r="F1129"/>
      <c r="G1129"/>
      <c r="H1129"/>
      <c r="I1129"/>
      <c r="J1129"/>
      <c r="K1129"/>
      <c r="L1129"/>
      <c r="M1129"/>
      <c r="N1129"/>
      <c r="O1129"/>
      <c r="P1129"/>
      <c r="Q1129"/>
      <c r="R1129"/>
      <c r="S1129"/>
      <c r="T1129"/>
      <c r="U1129"/>
      <c r="V1129"/>
      <c r="W1129"/>
      <c r="X1129"/>
      <c r="Y1129"/>
      <c r="Z1129"/>
      <c r="AC1129"/>
      <c r="AD1129"/>
      <c r="AE1129"/>
      <c r="AF1129"/>
      <c r="AG1129"/>
      <c r="AH1129"/>
    </row>
    <row r="1130" spans="1:34" x14ac:dyDescent="0.25">
      <c r="A1130"/>
      <c r="B1130"/>
      <c r="C1130"/>
      <c r="D1130"/>
      <c r="E1130"/>
      <c r="F1130"/>
      <c r="G1130"/>
      <c r="H1130"/>
      <c r="I1130"/>
      <c r="J1130"/>
      <c r="K1130"/>
      <c r="L1130"/>
      <c r="M1130"/>
      <c r="N1130"/>
      <c r="O1130"/>
      <c r="P1130"/>
      <c r="Q1130"/>
      <c r="R1130"/>
      <c r="S1130"/>
      <c r="T1130"/>
      <c r="U1130"/>
      <c r="V1130"/>
      <c r="W1130"/>
      <c r="X1130"/>
      <c r="Y1130"/>
      <c r="Z1130"/>
      <c r="AC1130"/>
      <c r="AD1130"/>
      <c r="AE1130"/>
      <c r="AF1130"/>
      <c r="AG1130"/>
      <c r="AH1130"/>
    </row>
    <row r="1131" spans="1:34" x14ac:dyDescent="0.25">
      <c r="A1131"/>
      <c r="B1131"/>
      <c r="C1131"/>
      <c r="D1131"/>
      <c r="E1131"/>
      <c r="F1131"/>
      <c r="G1131"/>
      <c r="H1131"/>
      <c r="I1131"/>
      <c r="J1131"/>
      <c r="K1131"/>
      <c r="L1131"/>
      <c r="M1131"/>
      <c r="N1131"/>
      <c r="O1131"/>
      <c r="P1131"/>
      <c r="Q1131"/>
      <c r="R1131"/>
      <c r="S1131"/>
      <c r="T1131"/>
      <c r="U1131"/>
      <c r="V1131"/>
      <c r="W1131"/>
      <c r="X1131"/>
      <c r="Y1131"/>
      <c r="Z1131"/>
      <c r="AC1131"/>
      <c r="AD1131"/>
      <c r="AE1131"/>
      <c r="AF1131"/>
      <c r="AG1131"/>
      <c r="AH1131"/>
    </row>
    <row r="1132" spans="1:34" x14ac:dyDescent="0.25">
      <c r="A1132"/>
      <c r="B1132"/>
      <c r="C1132"/>
      <c r="D1132"/>
      <c r="E1132"/>
      <c r="F1132"/>
      <c r="G1132"/>
      <c r="H1132"/>
      <c r="I1132"/>
      <c r="J1132"/>
      <c r="K1132"/>
      <c r="L1132"/>
      <c r="M1132"/>
      <c r="N1132"/>
      <c r="O1132"/>
      <c r="P1132"/>
      <c r="Q1132"/>
      <c r="R1132"/>
      <c r="S1132"/>
      <c r="T1132"/>
      <c r="U1132"/>
      <c r="V1132"/>
      <c r="W1132"/>
      <c r="X1132"/>
      <c r="Y1132"/>
      <c r="Z1132"/>
      <c r="AC1132"/>
      <c r="AD1132"/>
      <c r="AE1132"/>
      <c r="AF1132"/>
      <c r="AG1132"/>
      <c r="AH1132"/>
    </row>
    <row r="1133" spans="1:34" x14ac:dyDescent="0.25">
      <c r="A1133"/>
      <c r="B1133"/>
      <c r="C1133"/>
      <c r="D1133"/>
      <c r="E1133"/>
      <c r="F1133"/>
      <c r="G1133"/>
      <c r="H1133"/>
      <c r="I1133"/>
      <c r="J1133"/>
      <c r="K1133"/>
      <c r="L1133"/>
      <c r="M1133"/>
      <c r="N1133"/>
      <c r="O1133"/>
      <c r="P1133"/>
      <c r="Q1133"/>
      <c r="R1133"/>
      <c r="S1133"/>
      <c r="T1133"/>
      <c r="U1133"/>
      <c r="V1133"/>
      <c r="W1133"/>
      <c r="X1133"/>
      <c r="Y1133"/>
      <c r="Z1133"/>
      <c r="AC1133"/>
      <c r="AD1133"/>
      <c r="AE1133"/>
      <c r="AF1133"/>
      <c r="AG1133"/>
      <c r="AH1133"/>
    </row>
    <row r="1134" spans="1:34" x14ac:dyDescent="0.25">
      <c r="A1134"/>
      <c r="B1134"/>
      <c r="C1134"/>
      <c r="D1134"/>
      <c r="E1134"/>
      <c r="F1134"/>
      <c r="G1134"/>
      <c r="H1134"/>
      <c r="I1134"/>
      <c r="J1134"/>
      <c r="K1134"/>
      <c r="L1134"/>
      <c r="M1134"/>
      <c r="N1134"/>
      <c r="O1134"/>
      <c r="P1134"/>
      <c r="Q1134"/>
      <c r="R1134"/>
      <c r="S1134"/>
      <c r="T1134"/>
      <c r="U1134"/>
      <c r="V1134"/>
      <c r="W1134"/>
      <c r="X1134"/>
      <c r="Y1134"/>
      <c r="Z1134"/>
      <c r="AC1134"/>
      <c r="AD1134"/>
      <c r="AE1134"/>
      <c r="AF1134"/>
      <c r="AG1134"/>
      <c r="AH1134"/>
    </row>
    <row r="1135" spans="1:34" x14ac:dyDescent="0.25">
      <c r="A1135"/>
      <c r="B1135"/>
      <c r="C1135"/>
      <c r="D1135"/>
      <c r="E1135"/>
      <c r="F1135"/>
      <c r="G1135"/>
      <c r="H1135"/>
      <c r="I1135"/>
      <c r="J1135"/>
      <c r="K1135"/>
      <c r="L1135"/>
      <c r="M1135"/>
      <c r="N1135"/>
      <c r="O1135"/>
      <c r="P1135"/>
      <c r="Q1135"/>
      <c r="R1135"/>
      <c r="S1135"/>
      <c r="T1135"/>
      <c r="U1135"/>
      <c r="V1135"/>
      <c r="W1135"/>
      <c r="X1135"/>
      <c r="Y1135"/>
      <c r="Z1135"/>
      <c r="AC1135"/>
      <c r="AD1135"/>
      <c r="AE1135"/>
      <c r="AF1135"/>
      <c r="AG1135"/>
      <c r="AH1135"/>
    </row>
    <row r="1136" spans="1:34" x14ac:dyDescent="0.25">
      <c r="A1136"/>
      <c r="B1136"/>
      <c r="C1136"/>
      <c r="D1136"/>
      <c r="E1136"/>
      <c r="F1136"/>
      <c r="G1136"/>
      <c r="H1136"/>
      <c r="I1136"/>
      <c r="J1136"/>
      <c r="K1136"/>
      <c r="L1136"/>
      <c r="M1136"/>
      <c r="N1136"/>
      <c r="O1136"/>
      <c r="P1136"/>
      <c r="Q1136"/>
      <c r="R1136"/>
      <c r="S1136"/>
      <c r="T1136"/>
      <c r="U1136"/>
      <c r="V1136"/>
      <c r="W1136"/>
      <c r="X1136"/>
      <c r="Y1136"/>
      <c r="Z1136"/>
      <c r="AC1136"/>
      <c r="AD1136"/>
      <c r="AE1136"/>
      <c r="AF1136"/>
      <c r="AG1136"/>
      <c r="AH1136"/>
    </row>
    <row r="1137" spans="1:34" x14ac:dyDescent="0.25">
      <c r="A1137"/>
      <c r="B1137"/>
      <c r="C1137"/>
      <c r="D1137"/>
      <c r="E1137"/>
      <c r="F1137"/>
      <c r="G1137"/>
      <c r="H1137"/>
      <c r="I1137"/>
      <c r="J1137"/>
      <c r="K1137"/>
      <c r="L1137"/>
      <c r="M1137"/>
      <c r="N1137"/>
      <c r="O1137"/>
      <c r="P1137"/>
      <c r="Q1137"/>
      <c r="R1137"/>
      <c r="S1137"/>
      <c r="T1137"/>
      <c r="U1137"/>
      <c r="V1137"/>
      <c r="W1137"/>
      <c r="X1137"/>
      <c r="Y1137"/>
      <c r="Z1137"/>
      <c r="AC1137"/>
      <c r="AD1137"/>
      <c r="AE1137"/>
      <c r="AF1137"/>
      <c r="AG1137"/>
      <c r="AH1137"/>
    </row>
    <row r="1138" spans="1:34" x14ac:dyDescent="0.25">
      <c r="A1138"/>
      <c r="B1138"/>
      <c r="C1138"/>
      <c r="D1138"/>
      <c r="E1138"/>
      <c r="F1138"/>
      <c r="G1138"/>
      <c r="H1138"/>
      <c r="I1138"/>
      <c r="J1138"/>
      <c r="K1138"/>
      <c r="L1138"/>
      <c r="M1138"/>
      <c r="N1138"/>
      <c r="O1138"/>
      <c r="P1138"/>
      <c r="Q1138"/>
      <c r="R1138"/>
      <c r="S1138"/>
      <c r="T1138"/>
      <c r="U1138"/>
      <c r="V1138"/>
      <c r="W1138"/>
      <c r="X1138"/>
      <c r="Y1138"/>
      <c r="Z1138"/>
      <c r="AC1138"/>
      <c r="AD1138"/>
      <c r="AE1138"/>
      <c r="AF1138"/>
      <c r="AG1138"/>
      <c r="AH1138"/>
    </row>
    <row r="1139" spans="1:34" x14ac:dyDescent="0.25">
      <c r="A1139"/>
      <c r="B1139"/>
      <c r="C1139"/>
      <c r="D1139"/>
      <c r="E1139"/>
      <c r="F1139"/>
      <c r="G1139"/>
      <c r="H1139"/>
      <c r="I1139"/>
      <c r="J1139"/>
      <c r="K1139"/>
      <c r="L1139"/>
      <c r="M1139"/>
      <c r="N1139"/>
      <c r="O1139"/>
      <c r="P1139"/>
      <c r="Q1139"/>
      <c r="R1139"/>
      <c r="S1139"/>
      <c r="T1139"/>
      <c r="U1139"/>
      <c r="V1139"/>
      <c r="W1139"/>
      <c r="X1139"/>
      <c r="Y1139"/>
      <c r="Z1139"/>
      <c r="AC1139"/>
      <c r="AD1139"/>
      <c r="AE1139"/>
      <c r="AF1139"/>
      <c r="AG1139"/>
      <c r="AH1139"/>
    </row>
    <row r="1140" spans="1:34" x14ac:dyDescent="0.25">
      <c r="A1140"/>
      <c r="B1140"/>
      <c r="C1140"/>
      <c r="D1140"/>
      <c r="E1140"/>
      <c r="F1140"/>
      <c r="G1140"/>
      <c r="H1140"/>
      <c r="I1140"/>
      <c r="J1140"/>
      <c r="K1140"/>
      <c r="L1140"/>
      <c r="M1140"/>
      <c r="N1140"/>
      <c r="O1140"/>
      <c r="P1140"/>
      <c r="Q1140"/>
      <c r="R1140"/>
      <c r="S1140"/>
      <c r="T1140"/>
      <c r="U1140"/>
      <c r="V1140"/>
      <c r="W1140"/>
      <c r="X1140"/>
      <c r="Y1140"/>
      <c r="Z1140"/>
      <c r="AC1140"/>
      <c r="AD1140"/>
      <c r="AE1140"/>
      <c r="AF1140"/>
      <c r="AG1140"/>
      <c r="AH1140"/>
    </row>
    <row r="1141" spans="1:34" x14ac:dyDescent="0.25">
      <c r="A1141"/>
      <c r="B1141"/>
      <c r="C1141"/>
      <c r="D1141"/>
      <c r="E1141"/>
      <c r="F1141"/>
      <c r="G1141"/>
      <c r="H1141"/>
      <c r="I1141"/>
      <c r="J1141"/>
      <c r="K1141"/>
      <c r="L1141"/>
      <c r="M1141"/>
      <c r="N1141"/>
      <c r="O1141"/>
      <c r="P1141"/>
      <c r="Q1141"/>
      <c r="R1141"/>
      <c r="S1141"/>
      <c r="T1141"/>
      <c r="U1141"/>
      <c r="V1141"/>
      <c r="W1141"/>
      <c r="X1141"/>
      <c r="Y1141"/>
      <c r="Z1141"/>
      <c r="AC1141"/>
      <c r="AD1141"/>
      <c r="AE1141"/>
      <c r="AF1141"/>
      <c r="AG1141"/>
      <c r="AH1141"/>
    </row>
    <row r="1142" spans="1:34" x14ac:dyDescent="0.25">
      <c r="A1142"/>
      <c r="B1142"/>
      <c r="C1142"/>
      <c r="D1142"/>
      <c r="E1142"/>
      <c r="F1142"/>
      <c r="G1142"/>
      <c r="H1142"/>
      <c r="I1142"/>
      <c r="J1142"/>
      <c r="K1142"/>
      <c r="L1142"/>
      <c r="M1142"/>
      <c r="N1142"/>
      <c r="O1142"/>
      <c r="P1142"/>
      <c r="Q1142"/>
      <c r="R1142"/>
      <c r="S1142"/>
      <c r="T1142"/>
      <c r="U1142"/>
      <c r="V1142"/>
      <c r="W1142"/>
      <c r="X1142"/>
      <c r="Y1142"/>
      <c r="Z1142"/>
      <c r="AC1142"/>
      <c r="AD1142"/>
      <c r="AE1142"/>
      <c r="AF1142"/>
      <c r="AG1142"/>
      <c r="AH1142"/>
    </row>
    <row r="1143" spans="1:34" x14ac:dyDescent="0.25">
      <c r="A1143"/>
      <c r="B1143"/>
      <c r="C1143"/>
      <c r="D1143"/>
      <c r="E1143"/>
      <c r="F1143"/>
      <c r="G1143"/>
      <c r="H1143"/>
      <c r="I1143"/>
      <c r="J1143"/>
      <c r="K1143"/>
      <c r="L1143"/>
      <c r="M1143"/>
      <c r="N1143"/>
      <c r="O1143"/>
      <c r="P1143"/>
      <c r="Q1143"/>
      <c r="R1143"/>
      <c r="S1143"/>
      <c r="T1143"/>
      <c r="U1143"/>
      <c r="V1143"/>
      <c r="W1143"/>
      <c r="X1143"/>
      <c r="Y1143"/>
      <c r="Z1143"/>
      <c r="AC1143"/>
      <c r="AD1143"/>
      <c r="AE1143"/>
      <c r="AF1143"/>
      <c r="AG1143"/>
      <c r="AH1143"/>
    </row>
    <row r="1144" spans="1:34" x14ac:dyDescent="0.25">
      <c r="A1144"/>
      <c r="B1144"/>
      <c r="C1144"/>
      <c r="D1144"/>
      <c r="E1144"/>
      <c r="F1144"/>
      <c r="G1144"/>
      <c r="H1144"/>
      <c r="I1144"/>
      <c r="J1144"/>
      <c r="K1144"/>
      <c r="L1144"/>
      <c r="M1144"/>
      <c r="N1144"/>
      <c r="O1144"/>
      <c r="P1144"/>
      <c r="Q1144"/>
      <c r="R1144"/>
      <c r="S1144"/>
      <c r="T1144"/>
      <c r="U1144"/>
      <c r="V1144"/>
      <c r="W1144"/>
      <c r="X1144"/>
      <c r="Y1144"/>
      <c r="Z1144"/>
      <c r="AC1144"/>
      <c r="AD1144"/>
      <c r="AE1144"/>
      <c r="AF1144"/>
      <c r="AG1144"/>
      <c r="AH1144"/>
    </row>
    <row r="1145" spans="1:34" x14ac:dyDescent="0.25">
      <c r="A1145"/>
      <c r="B1145"/>
      <c r="C1145"/>
      <c r="D1145"/>
      <c r="E1145"/>
      <c r="F1145"/>
      <c r="G1145"/>
      <c r="H1145"/>
      <c r="I1145"/>
      <c r="J1145"/>
      <c r="K1145"/>
      <c r="L1145"/>
      <c r="M1145"/>
      <c r="N1145"/>
      <c r="O1145"/>
      <c r="P1145"/>
      <c r="Q1145"/>
      <c r="R1145"/>
      <c r="S1145"/>
      <c r="T1145"/>
      <c r="U1145"/>
      <c r="V1145"/>
      <c r="W1145"/>
      <c r="X1145"/>
      <c r="Y1145"/>
      <c r="Z1145"/>
      <c r="AC1145"/>
      <c r="AD1145"/>
      <c r="AE1145"/>
      <c r="AF1145"/>
      <c r="AG1145"/>
      <c r="AH1145"/>
    </row>
    <row r="1146" spans="1:34" x14ac:dyDescent="0.25">
      <c r="A1146"/>
      <c r="B1146"/>
      <c r="C1146"/>
      <c r="D1146"/>
      <c r="E1146"/>
      <c r="F1146"/>
      <c r="G1146"/>
      <c r="H1146"/>
      <c r="I1146"/>
      <c r="J1146"/>
      <c r="K1146"/>
      <c r="L1146"/>
      <c r="M1146"/>
      <c r="N1146"/>
      <c r="O1146"/>
      <c r="P1146"/>
      <c r="Q1146"/>
      <c r="R1146"/>
      <c r="S1146"/>
      <c r="T1146"/>
      <c r="U1146"/>
      <c r="V1146"/>
      <c r="W1146"/>
      <c r="X1146"/>
      <c r="Y1146"/>
      <c r="Z1146"/>
      <c r="AC1146"/>
      <c r="AD1146"/>
      <c r="AE1146"/>
      <c r="AF1146"/>
      <c r="AG1146"/>
      <c r="AH1146"/>
    </row>
    <row r="1147" spans="1:34" x14ac:dyDescent="0.25">
      <c r="A1147"/>
      <c r="B1147"/>
      <c r="C1147"/>
      <c r="D1147"/>
      <c r="E1147"/>
      <c r="F1147"/>
      <c r="G1147"/>
      <c r="H1147"/>
      <c r="I1147"/>
      <c r="J1147"/>
      <c r="K1147"/>
      <c r="L1147"/>
      <c r="M1147"/>
      <c r="N1147"/>
      <c r="O1147"/>
      <c r="P1147"/>
      <c r="Q1147"/>
      <c r="R1147"/>
      <c r="S1147"/>
      <c r="T1147"/>
      <c r="U1147"/>
      <c r="V1147"/>
      <c r="W1147"/>
      <c r="X1147"/>
      <c r="Y1147"/>
      <c r="Z1147"/>
      <c r="AC1147"/>
      <c r="AD1147"/>
      <c r="AE1147"/>
      <c r="AF1147"/>
      <c r="AG1147"/>
      <c r="AH1147"/>
    </row>
    <row r="1148" spans="1:34" x14ac:dyDescent="0.25">
      <c r="A1148"/>
      <c r="B1148"/>
      <c r="C1148"/>
      <c r="D1148"/>
      <c r="E1148"/>
      <c r="F1148"/>
      <c r="G1148"/>
      <c r="H1148"/>
      <c r="I1148"/>
      <c r="J1148"/>
      <c r="K1148"/>
      <c r="L1148"/>
      <c r="M1148"/>
      <c r="N1148"/>
      <c r="O1148"/>
      <c r="P1148"/>
      <c r="Q1148"/>
      <c r="R1148"/>
      <c r="S1148"/>
      <c r="T1148"/>
      <c r="U1148"/>
      <c r="V1148"/>
      <c r="W1148"/>
      <c r="X1148"/>
      <c r="Y1148"/>
      <c r="Z1148"/>
      <c r="AC1148"/>
      <c r="AD1148"/>
      <c r="AE1148"/>
      <c r="AF1148"/>
      <c r="AG1148"/>
      <c r="AH1148"/>
    </row>
    <row r="1149" spans="1:34" x14ac:dyDescent="0.25">
      <c r="A1149"/>
      <c r="B1149"/>
      <c r="C1149"/>
      <c r="D1149"/>
      <c r="E1149"/>
      <c r="F1149"/>
      <c r="G1149"/>
      <c r="H1149"/>
      <c r="I1149"/>
      <c r="J1149"/>
      <c r="K1149"/>
      <c r="L1149"/>
      <c r="M1149"/>
      <c r="N1149"/>
      <c r="O1149"/>
      <c r="P1149"/>
      <c r="Q1149"/>
      <c r="R1149"/>
      <c r="S1149"/>
      <c r="T1149"/>
      <c r="U1149"/>
      <c r="V1149"/>
      <c r="W1149"/>
      <c r="X1149"/>
      <c r="Y1149"/>
      <c r="Z1149"/>
      <c r="AC1149"/>
      <c r="AD1149"/>
      <c r="AE1149"/>
      <c r="AF1149"/>
      <c r="AG1149"/>
      <c r="AH1149"/>
    </row>
    <row r="1150" spans="1:34" x14ac:dyDescent="0.25">
      <c r="A1150"/>
      <c r="B1150"/>
      <c r="C1150"/>
      <c r="D1150"/>
      <c r="E1150"/>
      <c r="F1150"/>
      <c r="G1150"/>
      <c r="H1150"/>
      <c r="I1150"/>
      <c r="J1150"/>
      <c r="K1150"/>
      <c r="L1150"/>
      <c r="M1150"/>
      <c r="N1150"/>
      <c r="O1150"/>
      <c r="P1150"/>
      <c r="Q1150"/>
      <c r="R1150"/>
      <c r="S1150"/>
      <c r="T1150"/>
      <c r="U1150"/>
      <c r="V1150"/>
      <c r="W1150"/>
      <c r="X1150"/>
      <c r="Y1150"/>
      <c r="Z1150"/>
      <c r="AC1150"/>
      <c r="AD1150"/>
      <c r="AE1150"/>
      <c r="AF1150"/>
      <c r="AG1150"/>
      <c r="AH1150"/>
    </row>
    <row r="1151" spans="1:34" x14ac:dyDescent="0.25">
      <c r="A1151"/>
      <c r="B1151"/>
      <c r="C1151"/>
      <c r="D1151"/>
      <c r="E1151"/>
      <c r="F1151"/>
      <c r="G1151"/>
      <c r="H1151"/>
      <c r="I1151"/>
      <c r="J1151"/>
      <c r="K1151"/>
      <c r="L1151"/>
      <c r="M1151"/>
      <c r="N1151"/>
      <c r="O1151"/>
      <c r="P1151"/>
      <c r="Q1151"/>
      <c r="R1151"/>
      <c r="S1151"/>
      <c r="T1151"/>
      <c r="U1151"/>
      <c r="V1151"/>
      <c r="W1151"/>
      <c r="X1151"/>
      <c r="Y1151"/>
      <c r="Z1151"/>
      <c r="AC1151"/>
      <c r="AD1151"/>
      <c r="AE1151"/>
      <c r="AF1151"/>
      <c r="AG1151"/>
      <c r="AH1151"/>
    </row>
    <row r="1152" spans="1:34" x14ac:dyDescent="0.25">
      <c r="A1152"/>
      <c r="B1152"/>
      <c r="C1152"/>
      <c r="D1152"/>
      <c r="E1152"/>
      <c r="F1152"/>
      <c r="G1152"/>
      <c r="H1152"/>
      <c r="I1152"/>
      <c r="J1152"/>
      <c r="K1152"/>
      <c r="L1152"/>
      <c r="M1152"/>
      <c r="N1152"/>
      <c r="O1152"/>
      <c r="P1152"/>
      <c r="Q1152"/>
      <c r="R1152"/>
      <c r="S1152"/>
      <c r="T1152"/>
      <c r="U1152"/>
      <c r="V1152"/>
      <c r="W1152"/>
      <c r="X1152"/>
      <c r="Y1152"/>
      <c r="Z1152"/>
      <c r="AC1152"/>
      <c r="AD1152"/>
      <c r="AE1152"/>
      <c r="AF1152"/>
      <c r="AG1152"/>
      <c r="AH1152"/>
    </row>
    <row r="1153" spans="1:34" x14ac:dyDescent="0.25">
      <c r="A1153"/>
      <c r="B1153"/>
      <c r="C1153"/>
      <c r="D1153"/>
      <c r="E1153"/>
      <c r="F1153"/>
      <c r="G1153"/>
      <c r="H1153"/>
      <c r="I1153"/>
      <c r="J1153"/>
      <c r="K1153"/>
      <c r="L1153"/>
      <c r="M1153"/>
      <c r="N1153"/>
      <c r="O1153"/>
      <c r="P1153"/>
      <c r="Q1153"/>
      <c r="R1153"/>
      <c r="S1153"/>
      <c r="T1153"/>
      <c r="U1153"/>
      <c r="V1153"/>
      <c r="W1153"/>
      <c r="X1153"/>
      <c r="Y1153"/>
      <c r="Z1153"/>
      <c r="AC1153"/>
      <c r="AD1153"/>
      <c r="AE1153"/>
      <c r="AF1153"/>
      <c r="AG1153"/>
      <c r="AH1153"/>
    </row>
    <row r="1154" spans="1:34" x14ac:dyDescent="0.25">
      <c r="A1154"/>
      <c r="B1154"/>
      <c r="C1154"/>
      <c r="D1154"/>
      <c r="E1154"/>
      <c r="F1154"/>
      <c r="G1154"/>
      <c r="H1154"/>
      <c r="I1154"/>
      <c r="J1154"/>
      <c r="K1154"/>
      <c r="L1154"/>
      <c r="M1154"/>
      <c r="N1154"/>
      <c r="O1154"/>
      <c r="P1154"/>
      <c r="Q1154"/>
      <c r="R1154"/>
      <c r="S1154"/>
      <c r="T1154"/>
      <c r="U1154"/>
      <c r="V1154"/>
      <c r="W1154"/>
      <c r="X1154"/>
      <c r="Y1154"/>
      <c r="Z1154"/>
      <c r="AC1154"/>
      <c r="AD1154"/>
      <c r="AE1154"/>
      <c r="AF1154"/>
      <c r="AG1154"/>
      <c r="AH1154"/>
    </row>
    <row r="1155" spans="1:34" x14ac:dyDescent="0.25">
      <c r="A1155"/>
      <c r="B1155"/>
      <c r="C1155"/>
      <c r="D1155"/>
      <c r="E1155"/>
      <c r="F1155"/>
      <c r="G1155"/>
      <c r="H1155"/>
      <c r="I1155"/>
      <c r="J1155"/>
      <c r="K1155"/>
      <c r="L1155"/>
      <c r="M1155"/>
      <c r="N1155"/>
      <c r="O1155"/>
      <c r="P1155"/>
      <c r="Q1155"/>
      <c r="R1155"/>
      <c r="S1155"/>
      <c r="T1155"/>
      <c r="U1155"/>
      <c r="V1155"/>
      <c r="W1155"/>
      <c r="X1155"/>
      <c r="Y1155"/>
      <c r="Z1155"/>
      <c r="AC1155"/>
      <c r="AD1155"/>
      <c r="AE1155"/>
      <c r="AF1155"/>
      <c r="AG1155"/>
      <c r="AH1155"/>
    </row>
    <row r="1156" spans="1:34" x14ac:dyDescent="0.25">
      <c r="A1156"/>
      <c r="B1156"/>
      <c r="C1156"/>
      <c r="D1156"/>
      <c r="E1156"/>
      <c r="F1156"/>
      <c r="G1156"/>
      <c r="H1156"/>
      <c r="I1156"/>
      <c r="J1156"/>
      <c r="K1156"/>
      <c r="L1156"/>
      <c r="M1156"/>
      <c r="N1156"/>
      <c r="O1156"/>
      <c r="P1156"/>
      <c r="Q1156"/>
      <c r="R1156"/>
      <c r="S1156"/>
      <c r="T1156"/>
      <c r="U1156"/>
      <c r="V1156"/>
      <c r="W1156"/>
      <c r="X1156"/>
      <c r="Y1156"/>
      <c r="Z1156"/>
      <c r="AC1156"/>
      <c r="AD1156"/>
      <c r="AE1156"/>
      <c r="AF1156"/>
      <c r="AG1156"/>
      <c r="AH1156"/>
    </row>
    <row r="1157" spans="1:34" x14ac:dyDescent="0.25">
      <c r="A1157"/>
      <c r="B1157"/>
      <c r="C1157"/>
      <c r="D1157"/>
      <c r="E1157"/>
      <c r="F1157"/>
      <c r="G1157"/>
      <c r="H1157"/>
      <c r="I1157"/>
      <c r="J1157"/>
      <c r="K1157"/>
      <c r="L1157"/>
      <c r="M1157"/>
      <c r="N1157"/>
      <c r="O1157"/>
      <c r="P1157"/>
      <c r="Q1157"/>
      <c r="R1157"/>
      <c r="S1157"/>
      <c r="T1157"/>
      <c r="U1157"/>
      <c r="V1157"/>
      <c r="W1157"/>
      <c r="X1157"/>
      <c r="Y1157"/>
      <c r="Z1157"/>
      <c r="AC1157"/>
      <c r="AD1157"/>
      <c r="AE1157"/>
      <c r="AF1157"/>
      <c r="AG1157"/>
      <c r="AH1157"/>
    </row>
    <row r="1158" spans="1:34" x14ac:dyDescent="0.25">
      <c r="A1158"/>
      <c r="B1158"/>
      <c r="C1158"/>
      <c r="D1158"/>
      <c r="E1158"/>
      <c r="F1158"/>
      <c r="G1158"/>
      <c r="H1158"/>
      <c r="I1158"/>
      <c r="J1158"/>
      <c r="K1158"/>
      <c r="L1158"/>
      <c r="M1158"/>
      <c r="N1158"/>
      <c r="O1158"/>
      <c r="P1158"/>
      <c r="Q1158"/>
      <c r="R1158"/>
      <c r="S1158"/>
      <c r="T1158"/>
      <c r="U1158"/>
      <c r="V1158"/>
      <c r="W1158"/>
      <c r="X1158"/>
      <c r="Y1158"/>
      <c r="Z1158"/>
      <c r="AC1158"/>
      <c r="AD1158"/>
      <c r="AE1158"/>
      <c r="AF1158"/>
      <c r="AG1158"/>
      <c r="AH1158"/>
    </row>
    <row r="1159" spans="1:34" x14ac:dyDescent="0.25">
      <c r="A1159"/>
      <c r="B1159"/>
      <c r="C1159"/>
      <c r="D1159"/>
      <c r="E1159"/>
      <c r="F1159"/>
      <c r="G1159"/>
      <c r="H1159"/>
      <c r="I1159"/>
      <c r="J1159"/>
      <c r="K1159"/>
      <c r="L1159"/>
      <c r="M1159"/>
      <c r="N1159"/>
      <c r="O1159"/>
      <c r="P1159"/>
      <c r="Q1159"/>
      <c r="R1159"/>
      <c r="S1159"/>
      <c r="T1159"/>
      <c r="U1159"/>
      <c r="V1159"/>
      <c r="W1159"/>
      <c r="X1159"/>
      <c r="Y1159"/>
      <c r="Z1159"/>
      <c r="AC1159"/>
      <c r="AD1159"/>
      <c r="AE1159"/>
      <c r="AF1159"/>
      <c r="AG1159"/>
      <c r="AH1159"/>
    </row>
    <row r="1160" spans="1:34" x14ac:dyDescent="0.25">
      <c r="A1160"/>
      <c r="B1160"/>
      <c r="C1160"/>
      <c r="D1160"/>
      <c r="E1160"/>
      <c r="F1160"/>
      <c r="G1160"/>
      <c r="H1160"/>
      <c r="I1160"/>
      <c r="J1160"/>
      <c r="K1160"/>
      <c r="L1160"/>
      <c r="M1160"/>
      <c r="N1160"/>
      <c r="O1160"/>
      <c r="P1160"/>
      <c r="Q1160"/>
      <c r="R1160"/>
      <c r="S1160"/>
      <c r="T1160"/>
      <c r="U1160"/>
      <c r="V1160"/>
      <c r="W1160"/>
      <c r="X1160"/>
      <c r="Y1160"/>
      <c r="Z1160"/>
      <c r="AC1160"/>
      <c r="AD1160"/>
      <c r="AE1160"/>
      <c r="AF1160"/>
      <c r="AG1160"/>
      <c r="AH1160"/>
    </row>
    <row r="1161" spans="1:34" x14ac:dyDescent="0.25">
      <c r="A1161"/>
      <c r="B1161"/>
      <c r="C1161"/>
      <c r="D1161"/>
      <c r="E1161"/>
      <c r="F1161"/>
      <c r="G1161"/>
      <c r="H1161"/>
      <c r="I1161"/>
      <c r="J1161"/>
      <c r="K1161"/>
      <c r="L1161"/>
      <c r="M1161"/>
      <c r="N1161"/>
      <c r="O1161"/>
      <c r="P1161"/>
      <c r="Q1161"/>
      <c r="R1161"/>
      <c r="S1161"/>
      <c r="T1161"/>
      <c r="U1161"/>
      <c r="V1161"/>
      <c r="W1161"/>
      <c r="X1161"/>
      <c r="Y1161"/>
      <c r="Z1161"/>
      <c r="AC1161"/>
      <c r="AD1161"/>
      <c r="AE1161"/>
      <c r="AF1161"/>
      <c r="AG1161"/>
      <c r="AH1161"/>
    </row>
    <row r="1162" spans="1:34" x14ac:dyDescent="0.25">
      <c r="A1162"/>
      <c r="B1162"/>
      <c r="C1162"/>
      <c r="D1162"/>
      <c r="E1162"/>
      <c r="F1162"/>
      <c r="G1162"/>
      <c r="H1162"/>
      <c r="I1162"/>
      <c r="J1162"/>
      <c r="K1162"/>
      <c r="L1162"/>
      <c r="M1162"/>
      <c r="N1162"/>
      <c r="O1162"/>
      <c r="P1162"/>
      <c r="Q1162"/>
      <c r="R1162"/>
      <c r="S1162"/>
      <c r="T1162"/>
      <c r="U1162"/>
      <c r="V1162"/>
      <c r="W1162"/>
      <c r="X1162"/>
      <c r="Y1162"/>
      <c r="Z1162"/>
      <c r="AC1162"/>
      <c r="AD1162"/>
      <c r="AE1162"/>
      <c r="AF1162"/>
      <c r="AG1162"/>
      <c r="AH1162"/>
    </row>
    <row r="1163" spans="1:34" x14ac:dyDescent="0.25">
      <c r="A1163"/>
      <c r="B1163"/>
      <c r="C1163"/>
      <c r="D1163"/>
      <c r="E1163"/>
      <c r="F1163"/>
      <c r="G1163"/>
      <c r="H1163"/>
      <c r="I1163"/>
      <c r="J1163"/>
      <c r="K1163"/>
      <c r="L1163"/>
      <c r="M1163"/>
      <c r="N1163"/>
      <c r="O1163"/>
      <c r="P1163"/>
      <c r="Q1163"/>
      <c r="R1163"/>
      <c r="S1163"/>
      <c r="T1163"/>
      <c r="U1163"/>
      <c r="V1163"/>
      <c r="W1163"/>
      <c r="X1163"/>
      <c r="Y1163"/>
      <c r="Z1163"/>
      <c r="AC1163"/>
      <c r="AD1163"/>
      <c r="AE1163"/>
      <c r="AF1163"/>
      <c r="AG1163"/>
      <c r="AH1163"/>
    </row>
    <row r="1164" spans="1:34" x14ac:dyDescent="0.25">
      <c r="A1164"/>
      <c r="B1164"/>
      <c r="C1164"/>
      <c r="D1164"/>
      <c r="E1164"/>
      <c r="F1164"/>
      <c r="G1164"/>
      <c r="H1164"/>
      <c r="I1164"/>
      <c r="J1164"/>
      <c r="K1164"/>
      <c r="L1164"/>
      <c r="M1164"/>
      <c r="N1164"/>
      <c r="O1164"/>
      <c r="P1164"/>
      <c r="Q1164"/>
      <c r="R1164"/>
      <c r="S1164"/>
      <c r="T1164"/>
      <c r="U1164"/>
      <c r="V1164"/>
      <c r="W1164"/>
      <c r="X1164"/>
      <c r="Y1164"/>
      <c r="Z1164"/>
      <c r="AC1164"/>
      <c r="AD1164"/>
      <c r="AE1164"/>
      <c r="AF1164"/>
      <c r="AG1164"/>
      <c r="AH1164"/>
    </row>
    <row r="1165" spans="1:34" x14ac:dyDescent="0.25">
      <c r="A1165"/>
      <c r="B1165"/>
      <c r="C1165"/>
      <c r="D1165"/>
      <c r="E1165"/>
      <c r="F1165"/>
      <c r="G1165"/>
      <c r="H1165"/>
      <c r="I1165"/>
      <c r="J1165"/>
      <c r="K1165"/>
      <c r="L1165"/>
      <c r="M1165"/>
      <c r="N1165"/>
      <c r="O1165"/>
      <c r="P1165"/>
      <c r="Q1165"/>
      <c r="R1165"/>
      <c r="S1165"/>
      <c r="T1165"/>
      <c r="U1165"/>
      <c r="V1165"/>
      <c r="W1165"/>
      <c r="X1165"/>
      <c r="Y1165"/>
      <c r="Z1165"/>
      <c r="AC1165"/>
      <c r="AD1165"/>
      <c r="AE1165"/>
      <c r="AF1165"/>
      <c r="AG1165"/>
      <c r="AH1165"/>
    </row>
    <row r="1166" spans="1:34" x14ac:dyDescent="0.25">
      <c r="A1166"/>
      <c r="B1166"/>
      <c r="C1166"/>
      <c r="D1166"/>
      <c r="E1166"/>
      <c r="F1166"/>
      <c r="G1166"/>
      <c r="H1166"/>
      <c r="I1166"/>
      <c r="J1166"/>
      <c r="K1166"/>
      <c r="L1166"/>
      <c r="M1166"/>
      <c r="N1166"/>
      <c r="O1166"/>
      <c r="P1166"/>
      <c r="Q1166"/>
      <c r="R1166"/>
      <c r="S1166"/>
      <c r="T1166"/>
      <c r="U1166"/>
      <c r="V1166"/>
      <c r="W1166"/>
      <c r="X1166"/>
      <c r="Y1166"/>
      <c r="Z1166"/>
      <c r="AC1166"/>
      <c r="AD1166"/>
      <c r="AE1166"/>
      <c r="AF1166"/>
      <c r="AG1166"/>
      <c r="AH1166"/>
    </row>
    <row r="1167" spans="1:34" x14ac:dyDescent="0.25">
      <c r="A1167"/>
      <c r="B1167"/>
      <c r="C1167"/>
      <c r="D1167"/>
      <c r="E1167"/>
      <c r="F1167"/>
      <c r="G1167"/>
      <c r="H1167"/>
      <c r="I1167"/>
      <c r="J1167"/>
      <c r="K1167"/>
      <c r="L1167"/>
      <c r="M1167"/>
      <c r="N1167"/>
      <c r="O1167"/>
      <c r="P1167"/>
      <c r="Q1167"/>
      <c r="R1167"/>
      <c r="S1167"/>
      <c r="T1167"/>
      <c r="U1167"/>
      <c r="V1167"/>
      <c r="W1167"/>
      <c r="X1167"/>
      <c r="Y1167"/>
      <c r="Z1167"/>
      <c r="AC1167"/>
      <c r="AD1167"/>
      <c r="AE1167"/>
      <c r="AF1167"/>
      <c r="AG1167"/>
      <c r="AH1167"/>
    </row>
    <row r="1168" spans="1:34" x14ac:dyDescent="0.25">
      <c r="A1168"/>
      <c r="B1168"/>
      <c r="C1168"/>
      <c r="D1168"/>
      <c r="E1168"/>
      <c r="F1168"/>
      <c r="G1168"/>
      <c r="H1168"/>
      <c r="I1168"/>
      <c r="J1168"/>
      <c r="K1168"/>
      <c r="L1168"/>
      <c r="M1168"/>
      <c r="N1168"/>
      <c r="O1168"/>
      <c r="P1168"/>
      <c r="Q1168"/>
      <c r="R1168"/>
      <c r="S1168"/>
      <c r="T1168"/>
      <c r="U1168"/>
      <c r="V1168"/>
      <c r="W1168"/>
      <c r="X1168"/>
      <c r="Y1168"/>
      <c r="Z1168"/>
      <c r="AC1168"/>
      <c r="AD1168"/>
      <c r="AE1168"/>
      <c r="AF1168"/>
      <c r="AG1168"/>
      <c r="AH1168"/>
    </row>
    <row r="1169" spans="1:34" x14ac:dyDescent="0.25">
      <c r="A1169"/>
      <c r="B1169"/>
      <c r="C1169"/>
      <c r="D1169"/>
      <c r="E1169"/>
      <c r="F1169"/>
      <c r="G1169"/>
      <c r="H1169"/>
      <c r="I1169"/>
      <c r="J1169"/>
      <c r="K1169"/>
      <c r="L1169"/>
      <c r="M1169"/>
      <c r="N1169"/>
      <c r="O1169"/>
      <c r="P1169"/>
      <c r="Q1169"/>
      <c r="R1169"/>
      <c r="S1169"/>
      <c r="T1169"/>
      <c r="U1169"/>
      <c r="V1169"/>
      <c r="W1169"/>
      <c r="X1169"/>
      <c r="Y1169"/>
      <c r="Z1169"/>
      <c r="AC1169"/>
      <c r="AD1169"/>
      <c r="AE1169"/>
      <c r="AF1169"/>
      <c r="AG1169"/>
      <c r="AH1169"/>
    </row>
    <row r="1170" spans="1:34" x14ac:dyDescent="0.25">
      <c r="A1170"/>
      <c r="B1170"/>
      <c r="C1170"/>
      <c r="D1170"/>
      <c r="E1170"/>
      <c r="F1170"/>
      <c r="G1170"/>
      <c r="H1170"/>
      <c r="I1170"/>
      <c r="J1170"/>
      <c r="K1170"/>
      <c r="L1170"/>
      <c r="M1170"/>
      <c r="N1170"/>
      <c r="O1170"/>
      <c r="P1170"/>
      <c r="Q1170"/>
      <c r="R1170"/>
      <c r="S1170"/>
      <c r="T1170"/>
      <c r="U1170"/>
      <c r="V1170"/>
      <c r="W1170"/>
      <c r="X1170"/>
      <c r="Y1170"/>
      <c r="Z1170"/>
      <c r="AC1170"/>
      <c r="AD1170"/>
      <c r="AE1170"/>
      <c r="AF1170"/>
      <c r="AG1170"/>
      <c r="AH1170"/>
    </row>
    <row r="1171" spans="1:34" x14ac:dyDescent="0.25">
      <c r="A1171"/>
      <c r="B1171"/>
      <c r="C1171"/>
      <c r="D1171"/>
      <c r="E1171"/>
      <c r="F1171"/>
      <c r="G1171"/>
      <c r="H1171"/>
      <c r="I1171"/>
      <c r="J1171"/>
      <c r="K1171"/>
      <c r="L1171"/>
      <c r="M1171"/>
      <c r="N1171"/>
      <c r="O1171"/>
      <c r="P1171"/>
      <c r="Q1171"/>
      <c r="R1171"/>
      <c r="S1171"/>
      <c r="T1171"/>
      <c r="U1171"/>
      <c r="V1171"/>
      <c r="W1171"/>
      <c r="X1171"/>
      <c r="Y1171"/>
      <c r="Z1171"/>
      <c r="AC1171"/>
      <c r="AD1171"/>
      <c r="AE1171"/>
      <c r="AF1171"/>
      <c r="AG1171"/>
      <c r="AH1171"/>
    </row>
    <row r="1172" spans="1:34" x14ac:dyDescent="0.25">
      <c r="A1172"/>
      <c r="B1172"/>
      <c r="C1172"/>
      <c r="D1172"/>
      <c r="E1172"/>
      <c r="F1172"/>
      <c r="G1172"/>
      <c r="H1172"/>
      <c r="I1172"/>
      <c r="J1172"/>
      <c r="K1172"/>
      <c r="L1172"/>
      <c r="M1172"/>
      <c r="N1172"/>
      <c r="O1172"/>
      <c r="P1172"/>
      <c r="Q1172"/>
      <c r="R1172"/>
      <c r="S1172"/>
      <c r="T1172"/>
      <c r="U1172"/>
      <c r="V1172"/>
      <c r="W1172"/>
      <c r="X1172"/>
      <c r="Y1172"/>
      <c r="Z1172"/>
      <c r="AC1172"/>
      <c r="AD1172"/>
      <c r="AE1172"/>
      <c r="AF1172"/>
      <c r="AG1172"/>
      <c r="AH1172"/>
    </row>
    <row r="1173" spans="1:34" x14ac:dyDescent="0.25">
      <c r="A1173"/>
      <c r="B1173"/>
      <c r="C1173"/>
      <c r="D1173"/>
      <c r="E1173"/>
      <c r="F1173"/>
      <c r="G1173"/>
      <c r="H1173"/>
      <c r="I1173"/>
      <c r="J1173"/>
      <c r="K1173"/>
      <c r="L1173"/>
      <c r="M1173"/>
      <c r="N1173"/>
      <c r="O1173"/>
      <c r="P1173"/>
      <c r="Q1173"/>
      <c r="R1173"/>
      <c r="S1173"/>
      <c r="T1173"/>
      <c r="U1173"/>
      <c r="V1173"/>
      <c r="W1173"/>
      <c r="X1173"/>
      <c r="Y1173"/>
      <c r="Z1173"/>
      <c r="AC1173"/>
      <c r="AD1173"/>
      <c r="AE1173"/>
      <c r="AF1173"/>
      <c r="AG1173"/>
      <c r="AH1173"/>
    </row>
    <row r="1174" spans="1:34" x14ac:dyDescent="0.25">
      <c r="A1174"/>
      <c r="B1174"/>
      <c r="C1174"/>
      <c r="D1174"/>
      <c r="E1174"/>
      <c r="F1174"/>
      <c r="G1174"/>
      <c r="H1174"/>
      <c r="I1174"/>
      <c r="J1174"/>
      <c r="K1174"/>
      <c r="L1174"/>
      <c r="M1174"/>
      <c r="N1174"/>
      <c r="O1174"/>
      <c r="P1174"/>
      <c r="Q1174"/>
      <c r="R1174"/>
      <c r="S1174"/>
      <c r="T1174"/>
      <c r="U1174"/>
      <c r="V1174"/>
      <c r="W1174"/>
      <c r="X1174"/>
      <c r="Y1174"/>
      <c r="Z1174"/>
      <c r="AC1174"/>
      <c r="AD1174"/>
      <c r="AE1174"/>
      <c r="AF1174"/>
      <c r="AG1174"/>
      <c r="AH117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
  <sheetViews>
    <sheetView topLeftCell="A2" zoomScale="115" zoomScaleNormal="115" workbookViewId="0">
      <selection activeCell="K41" sqref="K41"/>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42578125" customWidth="1"/>
    <col min="12" max="12" width="10.7109375" bestFit="1" customWidth="1"/>
  </cols>
  <sheetData>
    <row r="1" spans="1:18" ht="202.5" customHeight="1" x14ac:dyDescent="0.25">
      <c r="A1" s="69" t="s">
        <v>830</v>
      </c>
      <c r="B1" s="70"/>
      <c r="C1" s="70"/>
      <c r="D1" s="70"/>
      <c r="E1" s="70"/>
      <c r="F1" s="70"/>
      <c r="G1" s="70"/>
      <c r="H1" s="70"/>
      <c r="I1" s="70"/>
      <c r="J1" s="70"/>
      <c r="K1" s="70"/>
      <c r="L1" s="70"/>
      <c r="M1" s="70"/>
      <c r="N1" s="70"/>
    </row>
    <row r="3" spans="1:18" x14ac:dyDescent="0.25">
      <c r="A3" s="3" t="s">
        <v>2</v>
      </c>
      <c r="B3" s="5" t="s">
        <v>107</v>
      </c>
      <c r="C3" s="5" t="s">
        <v>108</v>
      </c>
      <c r="D3" s="5" t="s">
        <v>109</v>
      </c>
      <c r="E3" s="5" t="s">
        <v>110</v>
      </c>
      <c r="F3" s="3" t="s">
        <v>119</v>
      </c>
      <c r="G3" s="3" t="s">
        <v>120</v>
      </c>
      <c r="H3" s="5" t="s">
        <v>111</v>
      </c>
      <c r="I3" s="2"/>
      <c r="K3" s="68" t="s">
        <v>818</v>
      </c>
      <c r="L3" s="68"/>
    </row>
    <row r="4" spans="1:18" x14ac:dyDescent="0.25">
      <c r="A4" s="4">
        <v>1</v>
      </c>
      <c r="B4" s="6">
        <f>AVERAGE(DT!A4:A1004)</f>
        <v>1.0212765957446808</v>
      </c>
      <c r="C4" s="6">
        <f>VAR(DT!A4:A1004)</f>
        <v>1.0748112560054908</v>
      </c>
      <c r="D4" s="6">
        <f>SQRT(C4)</f>
        <v>1.0367310432342087</v>
      </c>
      <c r="E4" s="7">
        <f>COUNTA(Data!A4:A1000)</f>
        <v>94</v>
      </c>
      <c r="F4" s="27" t="str">
        <f>VLOOKUP(Read_First!B4,Items!A1:BA50,2,FALSE)</f>
        <v>annoying</v>
      </c>
      <c r="G4" s="27" t="str">
        <f>VLOOKUP(Read_First!B4,Items!A1:BA50,3,FALSE)</f>
        <v>enjoyable</v>
      </c>
      <c r="H4" s="32" t="str">
        <f>VLOOKUP(Read_First!B4,Items!A1:BI50,54,FALSE)</f>
        <v>Attractiveness</v>
      </c>
      <c r="I4" s="11"/>
      <c r="K4" s="17" t="str">
        <f>VLOOKUP(Read_First!B4,Items!A1:BI50,54,FALSE)</f>
        <v>Attractiveness</v>
      </c>
      <c r="L4" s="18">
        <f>AVERAGE(DT!AC4:AC1004)</f>
        <v>0.88758865248226937</v>
      </c>
      <c r="R4" s="8"/>
    </row>
    <row r="5" spans="1:18" x14ac:dyDescent="0.25">
      <c r="A5" s="4">
        <v>2</v>
      </c>
      <c r="B5" s="6">
        <f>AVERAGE(DT!B4:B1004)</f>
        <v>0.88172043010752688</v>
      </c>
      <c r="C5" s="6">
        <f>VAR(DT!B4:B1004)</f>
        <v>0.93151005142590004</v>
      </c>
      <c r="D5" s="6">
        <f t="shared" ref="D5:D29" si="0">SQRT(C5)</f>
        <v>0.96514768373855619</v>
      </c>
      <c r="E5" s="7">
        <f>COUNTA(Data!B4:B1000)</f>
        <v>93</v>
      </c>
      <c r="F5" s="27" t="str">
        <f>VLOOKUP(Read_First!B4,Items!A1:BA50,4,FALSE)</f>
        <v>not understandable</v>
      </c>
      <c r="G5" s="27" t="str">
        <f>VLOOKUP(Read_First!B4,Items!A1:BA50,5,FALSE)</f>
        <v>understandable</v>
      </c>
      <c r="H5" s="32" t="str">
        <f>VLOOKUP(Read_First!B4,Items!A1:BI50,55,FALSE)</f>
        <v>Perspicuity</v>
      </c>
      <c r="I5" s="13"/>
      <c r="K5" s="17" t="str">
        <f>VLOOKUP(Read_First!B4,Items!A1:BI50,55,FALSE)</f>
        <v>Perspicuity</v>
      </c>
      <c r="L5" s="18">
        <f>AVERAGE(DT!AD4:AD1004)</f>
        <v>0.75443262411347511</v>
      </c>
    </row>
    <row r="6" spans="1:18" x14ac:dyDescent="0.25">
      <c r="A6" s="4">
        <v>3</v>
      </c>
      <c r="B6" s="6">
        <f>AVERAGE(DT!C4:C1004)</f>
        <v>0.22340425531914893</v>
      </c>
      <c r="C6" s="6">
        <f>VAR(DT!C4:C1004)</f>
        <v>1.1431022649279341</v>
      </c>
      <c r="D6" s="6">
        <f t="shared" si="0"/>
        <v>1.0691596068538758</v>
      </c>
      <c r="E6" s="7">
        <f>COUNTA(Data!C4:C1000)</f>
        <v>94</v>
      </c>
      <c r="F6" s="27" t="str">
        <f>VLOOKUP(Read_First!B4,Items!A1:BA50,6,FALSE)</f>
        <v>creative</v>
      </c>
      <c r="G6" s="27" t="str">
        <f>VLOOKUP(Read_First!B4,Items!A1:BA50,7,FALSE)</f>
        <v>dull</v>
      </c>
      <c r="H6" s="32" t="str">
        <f>VLOOKUP(Read_First!B4,Items!A1:BI50,59,FALSE)</f>
        <v>Novelty</v>
      </c>
      <c r="I6" s="15"/>
      <c r="K6" s="17" t="str">
        <f>VLOOKUP(Read_First!B4,Items!A1:BI50,56,FALSE)</f>
        <v>Efficiency</v>
      </c>
      <c r="L6" s="18">
        <f>AVERAGE(DT!AE4:AE1004)</f>
        <v>1.0824468085106382</v>
      </c>
    </row>
    <row r="7" spans="1:18" x14ac:dyDescent="0.25">
      <c r="A7" s="4">
        <v>4</v>
      </c>
      <c r="B7" s="6">
        <f>AVERAGE(DT!D4:D1004)</f>
        <v>0.62765957446808507</v>
      </c>
      <c r="C7" s="6">
        <f>VAR(DT!D4:D1004)</f>
        <v>1.6770761839396018</v>
      </c>
      <c r="D7" s="6">
        <f t="shared" si="0"/>
        <v>1.2950197619880561</v>
      </c>
      <c r="E7" s="7">
        <f>COUNTA(Data!D4:D1000)</f>
        <v>94</v>
      </c>
      <c r="F7" s="27" t="str">
        <f>VLOOKUP(Read_First!B4,Items!A1:BA50,8,FALSE)</f>
        <v>easy to learn</v>
      </c>
      <c r="G7" s="27" t="str">
        <f>VLOOKUP(Read_First!B4,Items!A1:BA50,9,FALSE)</f>
        <v>difficult to learn</v>
      </c>
      <c r="H7" s="32" t="str">
        <f>VLOOKUP(Read_First!B4,Items!A1:BI50,55,FALSE)</f>
        <v>Perspicuity</v>
      </c>
      <c r="I7" s="13"/>
      <c r="K7" s="19" t="str">
        <f>VLOOKUP(Read_First!B4,Items!A1:BI50,57,FALSE)</f>
        <v>Dependability</v>
      </c>
      <c r="L7" s="18">
        <f>AVERAGE(DT!AF4:AF1004)</f>
        <v>0.8457446808510638</v>
      </c>
    </row>
    <row r="8" spans="1:18" x14ac:dyDescent="0.25">
      <c r="A8" s="4">
        <v>5</v>
      </c>
      <c r="B8" s="6">
        <f>AVERAGE(DT!E4:E1004)</f>
        <v>0.86170212765957444</v>
      </c>
      <c r="C8" s="6">
        <f>VAR(DT!E4:E1004)</f>
        <v>1.5613132006405857</v>
      </c>
      <c r="D8" s="6">
        <f t="shared" si="0"/>
        <v>1.2495251900784496</v>
      </c>
      <c r="E8" s="7">
        <f>COUNTA(Data!E4:E1000)</f>
        <v>94</v>
      </c>
      <c r="F8" s="27" t="str">
        <f>VLOOKUP(Read_First!B4,Items!A1:BA50,10,FALSE)</f>
        <v>valuable</v>
      </c>
      <c r="G8" s="27" t="str">
        <f>VLOOKUP(Read_First!B4,Items!A1:BA50,11,FALSE)</f>
        <v>inferior</v>
      </c>
      <c r="H8" s="33" t="str">
        <f>VLOOKUP(Read_First!B4,Items!A1:BI50,58,FALSE)</f>
        <v>Stimulation</v>
      </c>
      <c r="I8" s="16"/>
      <c r="K8" s="19" t="str">
        <f>VLOOKUP(Read_First!B4,Items!A1:BI50,58,FALSE)</f>
        <v>Stimulation</v>
      </c>
      <c r="L8" s="18">
        <f>AVERAGE(DT!AG4:AG1004)</f>
        <v>0.58244680851063835</v>
      </c>
    </row>
    <row r="9" spans="1:18" x14ac:dyDescent="0.25">
      <c r="A9" s="4">
        <v>6</v>
      </c>
      <c r="B9" s="6">
        <f>AVERAGE(DT!F4:F1004)</f>
        <v>5.3191489361702128E-2</v>
      </c>
      <c r="C9" s="6">
        <f>VAR(DT!F4:F1004)</f>
        <v>1.3842370167009839</v>
      </c>
      <c r="D9" s="6">
        <f t="shared" si="0"/>
        <v>1.1765360243957614</v>
      </c>
      <c r="E9" s="7">
        <f>COUNTA(Data!F4:F1000)</f>
        <v>94</v>
      </c>
      <c r="F9" s="27" t="str">
        <f>VLOOKUP(Read_First!B4,Items!A1:BA50,12,FALSE)</f>
        <v>boring</v>
      </c>
      <c r="G9" s="27" t="str">
        <f>VLOOKUP(Read_First!B4,Items!A1:BA50,13,FALSE)</f>
        <v>exciting</v>
      </c>
      <c r="H9" s="33" t="str">
        <f>VLOOKUP(Read_First!B4,Items!A1:BI50,58,FALSE)</f>
        <v>Stimulation</v>
      </c>
      <c r="I9" s="16"/>
      <c r="K9" s="17" t="str">
        <f>VLOOKUP(Read_First!B4,Items!A1:BI50,59,FALSE)</f>
        <v>Novelty</v>
      </c>
      <c r="L9" s="18">
        <f>AVERAGE(DT!AH4:AH1004)</f>
        <v>0.34574468085106386</v>
      </c>
    </row>
    <row r="10" spans="1:18" x14ac:dyDescent="0.25">
      <c r="A10" s="4">
        <v>7</v>
      </c>
      <c r="B10" s="6">
        <f>AVERAGE(DT!G4:G1004)</f>
        <v>0.7978723404255319</v>
      </c>
      <c r="C10" s="6">
        <f>VAR(DT!G4:G1004)</f>
        <v>1.3458018760009152</v>
      </c>
      <c r="D10" s="6">
        <f t="shared" si="0"/>
        <v>1.1600870122542166</v>
      </c>
      <c r="E10" s="7">
        <f>COUNTA(Data!G4:G1000)</f>
        <v>94</v>
      </c>
      <c r="F10" s="27" t="str">
        <f>VLOOKUP(Read_First!B4,Items!A1:BA50,14,FALSE)</f>
        <v>not interesting</v>
      </c>
      <c r="G10" s="27" t="str">
        <f>VLOOKUP(Read_First!B4,Items!A1:BA50,15,FALSE)</f>
        <v>interesting</v>
      </c>
      <c r="H10" s="33" t="str">
        <f>VLOOKUP(Read_First!B4,Items!A1:BI50,58,FALSE)</f>
        <v>Stimulation</v>
      </c>
      <c r="I10" s="16"/>
    </row>
    <row r="11" spans="1:18" x14ac:dyDescent="0.25">
      <c r="A11" s="4">
        <v>8</v>
      </c>
      <c r="B11" s="6">
        <f>AVERAGE(DT!H4:H1004)</f>
        <v>0.75531914893617025</v>
      </c>
      <c r="C11" s="6">
        <f>VAR(DT!H4:H1004)</f>
        <v>1.0900251658659346</v>
      </c>
      <c r="D11" s="6">
        <f t="shared" si="0"/>
        <v>1.0440427030854316</v>
      </c>
      <c r="E11" s="7">
        <f>COUNTA(Data!H4:H1000)</f>
        <v>94</v>
      </c>
      <c r="F11" s="27" t="str">
        <f>VLOOKUP(Read_First!B4,Items!A1:BA50,16,FALSE)</f>
        <v>unpredictable</v>
      </c>
      <c r="G11" s="27" t="str">
        <f>VLOOKUP(Read_First!B4,Items!A1:BA50,17,FALSE)</f>
        <v>predictable</v>
      </c>
      <c r="H11" s="32" t="str">
        <f>VLOOKUP(Read_First!B4,Items!A1:BI50,57,FALSE)</f>
        <v>Dependability</v>
      </c>
      <c r="I11" s="14"/>
    </row>
    <row r="12" spans="1:18" x14ac:dyDescent="0.25">
      <c r="A12" s="4">
        <v>9</v>
      </c>
      <c r="B12" s="6">
        <f>AVERAGE(DT!I4:I1004)</f>
        <v>1.1702127659574468</v>
      </c>
      <c r="C12" s="6">
        <f>VAR(DT!I4:I1004)</f>
        <v>1.3470601692976436</v>
      </c>
      <c r="D12" s="6">
        <f t="shared" si="0"/>
        <v>1.1606292126676994</v>
      </c>
      <c r="E12" s="7">
        <f>COUNTA(Data!I4:I1000)</f>
        <v>94</v>
      </c>
      <c r="F12" s="27" t="str">
        <f>VLOOKUP(Read_First!B4,Items!A1:BA50,18,FALSE)</f>
        <v>fast</v>
      </c>
      <c r="G12" s="27" t="str">
        <f>VLOOKUP(Read_First!B4,Items!A1:BA50,19,FALSE)</f>
        <v>slow</v>
      </c>
      <c r="H12" s="32" t="str">
        <f>VLOOKUP(Read_First!B4,Items!A1:BI50,56,FALSE)</f>
        <v>Efficiency</v>
      </c>
      <c r="I12" s="12"/>
    </row>
    <row r="13" spans="1:18" x14ac:dyDescent="0.25">
      <c r="A13" s="4">
        <v>10</v>
      </c>
      <c r="B13" s="6">
        <f>AVERAGE(DT!J4:J1004)</f>
        <v>0.53191489361702127</v>
      </c>
      <c r="C13" s="6">
        <f>VAR(DT!J4:J1004)</f>
        <v>1.778540379775795</v>
      </c>
      <c r="D13" s="6">
        <f t="shared" si="0"/>
        <v>1.3336192784208674</v>
      </c>
      <c r="E13" s="7">
        <f>COUNTA(Data!J4:J1000)</f>
        <v>94</v>
      </c>
      <c r="F13" s="27" t="str">
        <f>VLOOKUP(Read_First!B4,Items!A1:BA50,20,FALSE)</f>
        <v>inventive</v>
      </c>
      <c r="G13" s="27" t="str">
        <f>VLOOKUP(Read_First!B4,Items!A1:BA50,21,FALSE)</f>
        <v>conventional</v>
      </c>
      <c r="H13" s="32" t="str">
        <f>VLOOKUP(Read_First!B4,Items!A1:BI50,59,FALSE)</f>
        <v>Novelty</v>
      </c>
      <c r="I13" s="15"/>
    </row>
    <row r="14" spans="1:18" x14ac:dyDescent="0.25">
      <c r="A14" s="4">
        <v>11</v>
      </c>
      <c r="B14" s="6">
        <f>AVERAGE(DT!K4:K1004)</f>
        <v>0.51063829787234039</v>
      </c>
      <c r="C14" s="6">
        <f>VAR(DT!K4:K1004)</f>
        <v>1.3063372226035233</v>
      </c>
      <c r="D14" s="6">
        <f t="shared" si="0"/>
        <v>1.1429511024551853</v>
      </c>
      <c r="E14" s="7">
        <f>COUNTA(Data!K4:K1000)</f>
        <v>94</v>
      </c>
      <c r="F14" s="27" t="str">
        <f>VLOOKUP(Read_First!B4,Items!A1:BA50,22,FALSE)</f>
        <v>obstructive</v>
      </c>
      <c r="G14" s="27" t="str">
        <f>VLOOKUP(Read_First!B4,Items!A1:BA50,23,FALSE)</f>
        <v>supportive</v>
      </c>
      <c r="H14" s="32" t="str">
        <f>VLOOKUP(Read_First!B4,Items!A1:BI50,57,FALSE)</f>
        <v>Dependability</v>
      </c>
      <c r="I14" s="14"/>
    </row>
    <row r="15" spans="1:18" x14ac:dyDescent="0.25">
      <c r="A15" s="4">
        <v>12</v>
      </c>
      <c r="B15" s="6">
        <f>AVERAGE(DT!L4:L1004)</f>
        <v>1.1702127659574468</v>
      </c>
      <c r="C15" s="6">
        <f>VAR(DT!L4:L1004)</f>
        <v>1.3255547929535576</v>
      </c>
      <c r="D15" s="6">
        <f t="shared" si="0"/>
        <v>1.1513274047609383</v>
      </c>
      <c r="E15" s="7">
        <f>COUNTA(Data!L4:L1000)</f>
        <v>94</v>
      </c>
      <c r="F15" s="27" t="str">
        <f>VLOOKUP(Read_First!B4,Items!A1:BA50,24,FALSE)</f>
        <v>good</v>
      </c>
      <c r="G15" s="27" t="str">
        <f>VLOOKUP(Read_First!B4,Items!A1:BA50,25,FALSE)</f>
        <v>bad</v>
      </c>
      <c r="H15" s="32" t="str">
        <f>VLOOKUP(Read_First!B4,Items!A1:BI50,54,FALSE)</f>
        <v>Attractiveness</v>
      </c>
      <c r="I15" s="11"/>
    </row>
    <row r="16" spans="1:18" x14ac:dyDescent="0.25">
      <c r="A16" s="4">
        <v>13</v>
      </c>
      <c r="B16" s="6">
        <f>AVERAGE(DT!M4:M1004)</f>
        <v>0.76595744680851063</v>
      </c>
      <c r="C16" s="6">
        <f>VAR(DT!M4:M1004)</f>
        <v>1.5790436970944863</v>
      </c>
      <c r="D16" s="6">
        <f t="shared" si="0"/>
        <v>1.2566000545497706</v>
      </c>
      <c r="E16" s="7">
        <f>COUNTA(Data!M4:M1000)</f>
        <v>94</v>
      </c>
      <c r="F16" s="27" t="str">
        <f>VLOOKUP(Read_First!B4,Items!A1:BA50,26,FALSE)</f>
        <v>complicated</v>
      </c>
      <c r="G16" s="27" t="str">
        <f>VLOOKUP(Read_First!B4,Items!A1:BA50,27,FALSE)</f>
        <v>easy</v>
      </c>
      <c r="H16" s="32" t="str">
        <f>VLOOKUP(Read_First!B4,Items!A1:BI50,55,FALSE)</f>
        <v>Perspicuity</v>
      </c>
      <c r="I16" s="13"/>
    </row>
    <row r="17" spans="1:9" x14ac:dyDescent="0.25">
      <c r="A17" s="4">
        <v>14</v>
      </c>
      <c r="B17" s="6">
        <f>AVERAGE(DT!N4:N1004)</f>
        <v>0.956989247311828</v>
      </c>
      <c r="C17" s="6">
        <f>VAR(DT!N4:N1004)</f>
        <v>1.7155212716222532</v>
      </c>
      <c r="D17" s="6">
        <f t="shared" si="0"/>
        <v>1.3097790926802326</v>
      </c>
      <c r="E17" s="7">
        <f>COUNTA(Data!N4:N1000)</f>
        <v>93</v>
      </c>
      <c r="F17" s="27" t="str">
        <f>VLOOKUP(Read_First!B4,Items!A1:BA50,28,FALSE)</f>
        <v>unlikable</v>
      </c>
      <c r="G17" s="27" t="str">
        <f>VLOOKUP(Read_First!B4,Items!A1:BA50,29,FALSE)</f>
        <v>pleasing</v>
      </c>
      <c r="H17" s="32" t="str">
        <f>VLOOKUP(Read_First!B4,Items!A1:BI50,54,FALSE)</f>
        <v>Attractiveness</v>
      </c>
      <c r="I17" s="11"/>
    </row>
    <row r="18" spans="1:9" x14ac:dyDescent="0.25">
      <c r="A18" s="4">
        <v>15</v>
      </c>
      <c r="B18" s="6">
        <f>AVERAGE(DT!O4:O1004)</f>
        <v>3.1914893617021274E-2</v>
      </c>
      <c r="C18" s="6">
        <f>VAR(DT!O4:O1004)</f>
        <v>1.6226264012811715</v>
      </c>
      <c r="D18" s="6">
        <f t="shared" si="0"/>
        <v>1.2738235361623569</v>
      </c>
      <c r="E18" s="7">
        <f>COUNTA(Data!O4:O1000)</f>
        <v>94</v>
      </c>
      <c r="F18" s="27" t="str">
        <f>VLOOKUP(Read_First!B4,Items!A1:BA50,30,FALSE)</f>
        <v>usual</v>
      </c>
      <c r="G18" s="27" t="str">
        <f>VLOOKUP(Read_First!B4,Items!A1:BA50,31,FALSE)</f>
        <v>leading edge</v>
      </c>
      <c r="H18" s="32" t="str">
        <f>VLOOKUP(Read_First!B4,Items!A1:BI50,59,FALSE)</f>
        <v>Novelty</v>
      </c>
      <c r="I18" s="15"/>
    </row>
    <row r="19" spans="1:9" x14ac:dyDescent="0.25">
      <c r="A19" s="4">
        <v>16</v>
      </c>
      <c r="B19" s="6">
        <f>AVERAGE(DT!P4:P1004)</f>
        <v>0.7978723404255319</v>
      </c>
      <c r="C19" s="6">
        <f>VAR(DT!P4:P1004)</f>
        <v>1.1092427362159689</v>
      </c>
      <c r="D19" s="6">
        <f t="shared" si="0"/>
        <v>1.0532059324823275</v>
      </c>
      <c r="E19" s="7">
        <f>COUNTA(Data!P4:P1000)</f>
        <v>94</v>
      </c>
      <c r="F19" s="27" t="str">
        <f>VLOOKUP(Read_First!B4,Items!A1:BA50,32,FALSE)</f>
        <v>unpleasant</v>
      </c>
      <c r="G19" s="27" t="str">
        <f>VLOOKUP(Read_First!B4,Items!A1:BA50,33,FALSE)</f>
        <v>pleasant</v>
      </c>
      <c r="H19" s="32" t="str">
        <f>VLOOKUP(Read_First!B4,Items!A1:BI50,54,FALSE)</f>
        <v>Attractiveness</v>
      </c>
      <c r="I19" s="11"/>
    </row>
    <row r="20" spans="1:9" x14ac:dyDescent="0.25">
      <c r="A20" s="4">
        <v>17</v>
      </c>
      <c r="B20" s="6">
        <f>AVERAGE(DT!Q4:Q1004)</f>
        <v>1.074468085106383</v>
      </c>
      <c r="C20" s="6">
        <f>VAR(DT!Q4:Q1004)</f>
        <v>1.44600777854038</v>
      </c>
      <c r="D20" s="6">
        <f t="shared" si="0"/>
        <v>1.2025006355675576</v>
      </c>
      <c r="E20" s="7">
        <f>COUNTA(Data!Q4:Q1000)</f>
        <v>94</v>
      </c>
      <c r="F20" s="27" t="str">
        <f>VLOOKUP(Read_First!B4,Items!A1:BA50,34,FALSE)</f>
        <v>secure</v>
      </c>
      <c r="G20" s="27" t="str">
        <f>VLOOKUP(Read_First!B4,Items!A1:BA50,35,FALSE)</f>
        <v>not secure</v>
      </c>
      <c r="H20" s="32" t="str">
        <f>VLOOKUP(Read_First!B4,Items!A1:BI50,57,FALSE)</f>
        <v>Dependability</v>
      </c>
      <c r="I20" s="14"/>
    </row>
    <row r="21" spans="1:9" x14ac:dyDescent="0.25">
      <c r="A21" s="4">
        <v>18</v>
      </c>
      <c r="B21" s="6">
        <f>AVERAGE(DT!R4:R1004)</f>
        <v>0.61702127659574468</v>
      </c>
      <c r="C21" s="6">
        <f>VAR(DT!R4:R1004)</f>
        <v>1.4431480210478151</v>
      </c>
      <c r="D21" s="6">
        <f t="shared" si="0"/>
        <v>1.2013109593472522</v>
      </c>
      <c r="E21" s="7">
        <f>COUNTA(Data!R4:R1000)</f>
        <v>94</v>
      </c>
      <c r="F21" s="27" t="str">
        <f>VLOOKUP(Read_First!B4,Items!A1:BA50,36,FALSE)</f>
        <v>motivating</v>
      </c>
      <c r="G21" s="27" t="str">
        <f>VLOOKUP(Read_First!B4,Items!A1:BA50,37,FALSE)</f>
        <v>demotivating</v>
      </c>
      <c r="H21" s="33" t="str">
        <f>VLOOKUP(Read_First!B4,Items!A1:BI50,58,FALSE)</f>
        <v>Stimulation</v>
      </c>
      <c r="I21" s="16"/>
    </row>
    <row r="22" spans="1:9" x14ac:dyDescent="0.25">
      <c r="A22" s="4">
        <v>19</v>
      </c>
      <c r="B22" s="6">
        <f>AVERAGE(DT!S4:S1004)</f>
        <v>1.0425531914893618</v>
      </c>
      <c r="C22" s="6">
        <f>VAR(DT!S4:S1004)</f>
        <v>1.4605353466026081</v>
      </c>
      <c r="D22" s="6">
        <f t="shared" si="0"/>
        <v>1.2085261050563236</v>
      </c>
      <c r="E22" s="7">
        <f>COUNTA(Data!S4:S1000)</f>
        <v>94</v>
      </c>
      <c r="F22" s="27" t="str">
        <f>VLOOKUP(Read_First!B4,Items!A1:BA50,38,FALSE)</f>
        <v>meets expectations</v>
      </c>
      <c r="G22" s="27" t="str">
        <f>VLOOKUP(Read_First!B4,Items!A1:BA50,39,FALSE)</f>
        <v>does not meet expectations</v>
      </c>
      <c r="H22" s="32" t="str">
        <f>VLOOKUP(Read_First!B4,Items!A1:BI50,57,FALSE)</f>
        <v>Dependability</v>
      </c>
      <c r="I22" s="14"/>
    </row>
    <row r="23" spans="1:9" x14ac:dyDescent="0.25">
      <c r="A23" s="4">
        <v>20</v>
      </c>
      <c r="B23" s="6">
        <f>AVERAGE(DT!T4:T1004)</f>
        <v>1.2340425531914894</v>
      </c>
      <c r="C23" s="6">
        <f>VAR(DT!T4:T1004)</f>
        <v>1.2564630519331959</v>
      </c>
      <c r="D23" s="6">
        <f t="shared" si="0"/>
        <v>1.1209206269550025</v>
      </c>
      <c r="E23" s="7">
        <f>COUNTA(Data!T4:T1000)</f>
        <v>94</v>
      </c>
      <c r="F23" s="27" t="str">
        <f>VLOOKUP(Read_First!B4,Items!A1:BA50,40,FALSE)</f>
        <v>inefficient</v>
      </c>
      <c r="G23" s="27" t="str">
        <f>VLOOKUP(Read_First!B4,Items!A1:BA50,41,FALSE)</f>
        <v>efficient</v>
      </c>
      <c r="H23" s="32" t="str">
        <f>VLOOKUP(Read_First!B4,Items!A1:BI50,56,FALSE)</f>
        <v>Efficiency</v>
      </c>
      <c r="I23" s="12"/>
    </row>
    <row r="24" spans="1:9" x14ac:dyDescent="0.25">
      <c r="A24" s="4">
        <v>21</v>
      </c>
      <c r="B24" s="6">
        <f>AVERAGE(DT!U4:U1004)</f>
        <v>0.74468085106382975</v>
      </c>
      <c r="C24" s="6">
        <f>VAR(DT!U4:U1004)</f>
        <v>1.5470144131777626</v>
      </c>
      <c r="D24" s="6">
        <f t="shared" si="0"/>
        <v>1.2437903413267699</v>
      </c>
      <c r="E24" s="7">
        <f>COUNTA(Data!U4:U1000)</f>
        <v>94</v>
      </c>
      <c r="F24" s="27" t="str">
        <f>VLOOKUP(Read_First!B4,Items!A1:BA50,42,FALSE)</f>
        <v>clear</v>
      </c>
      <c r="G24" s="27" t="str">
        <f>VLOOKUP(Read_First!B4,Items!A1:BA50,43,FALSE)</f>
        <v>confusing</v>
      </c>
      <c r="H24" s="32" t="str">
        <f>VLOOKUP(Read_First!B4,Items!A1:BI50,55,FALSE)</f>
        <v>Perspicuity</v>
      </c>
      <c r="I24" s="13"/>
    </row>
    <row r="25" spans="1:9" x14ac:dyDescent="0.25">
      <c r="A25" s="4">
        <v>22</v>
      </c>
      <c r="B25" s="6">
        <f>AVERAGE(DT!V4:V1004)</f>
        <v>0.98936170212765961</v>
      </c>
      <c r="C25" s="6">
        <f>VAR(DT!V4:V1004)</f>
        <v>1.1719286204529855</v>
      </c>
      <c r="D25" s="6">
        <f t="shared" si="0"/>
        <v>1.0825565206736254</v>
      </c>
      <c r="E25" s="7">
        <f>COUNTA(Data!V4:V1000)</f>
        <v>94</v>
      </c>
      <c r="F25" s="27" t="str">
        <f>VLOOKUP(Read_First!B4,Items!A1:BA50,44,FALSE)</f>
        <v>impractical</v>
      </c>
      <c r="G25" s="27" t="str">
        <f>VLOOKUP(Read_First!B4,Items!A1:BA50,45,FALSE)</f>
        <v>practical</v>
      </c>
      <c r="H25" s="32" t="str">
        <f>VLOOKUP(Read_First!B4,Items!A1:BI50,56,FALSE)</f>
        <v>Efficiency</v>
      </c>
      <c r="I25" s="12"/>
    </row>
    <row r="26" spans="1:9" x14ac:dyDescent="0.25">
      <c r="A26" s="4">
        <v>23</v>
      </c>
      <c r="B26" s="6">
        <f>AVERAGE(DT!W4:W1004)</f>
        <v>0.93617021276595747</v>
      </c>
      <c r="C26" s="6">
        <f>VAR(DT!W4:W1004)</f>
        <v>1.7163120567375887</v>
      </c>
      <c r="D26" s="6">
        <f t="shared" si="0"/>
        <v>1.31008093518591</v>
      </c>
      <c r="E26" s="7">
        <f>COUNTA(Data!W4:W1000)</f>
        <v>94</v>
      </c>
      <c r="F26" s="27" t="str">
        <f>VLOOKUP(Read_First!B4,Items!A1:BA50,46,FALSE)</f>
        <v>organized</v>
      </c>
      <c r="G26" s="27" t="str">
        <f>VLOOKUP(Read_First!B4,Items!A1:BA50,47,FALSE)</f>
        <v>cluttered</v>
      </c>
      <c r="H26" s="32" t="str">
        <f>VLOOKUP(Read_First!B4,Items!A1:BI50,56,FALSE)</f>
        <v>Efficiency</v>
      </c>
      <c r="I26" s="12"/>
    </row>
    <row r="27" spans="1:9" x14ac:dyDescent="0.25">
      <c r="A27" s="4">
        <v>24</v>
      </c>
      <c r="B27" s="6">
        <f>AVERAGE(DT!X4:X1004)</f>
        <v>0.57446808510638303</v>
      </c>
      <c r="C27" s="6">
        <f>VAR(DT!X4:X1004)</f>
        <v>1.6449325097231757</v>
      </c>
      <c r="D27" s="6">
        <f t="shared" si="0"/>
        <v>1.2825492231190099</v>
      </c>
      <c r="E27" s="7">
        <f>COUNTA(Data!X4:X1000)</f>
        <v>94</v>
      </c>
      <c r="F27" s="27" t="str">
        <f>VLOOKUP(Read_First!B4,Items!A1:BA50,48,FALSE)</f>
        <v>attractive</v>
      </c>
      <c r="G27" s="27" t="str">
        <f>VLOOKUP(Read_First!B4,Items!A1:BA50,49,FALSE)</f>
        <v>unattractive</v>
      </c>
      <c r="H27" s="32" t="str">
        <f>VLOOKUP(Read_First!B4,Items!A1:BI50,54,FALSE)</f>
        <v>Attractiveness</v>
      </c>
      <c r="I27" s="11"/>
    </row>
    <row r="28" spans="1:9" x14ac:dyDescent="0.25">
      <c r="A28" s="4">
        <v>25</v>
      </c>
      <c r="B28" s="6">
        <f>AVERAGE(DT!Y4:Y1004)</f>
        <v>0.7978723404255319</v>
      </c>
      <c r="C28" s="6">
        <f>VAR(DT!Y4:Y1004)</f>
        <v>1.1307481125600549</v>
      </c>
      <c r="D28" s="6">
        <f t="shared" si="0"/>
        <v>1.0633664056006542</v>
      </c>
      <c r="E28" s="7">
        <f>COUNTA(Data!Y4:Y1000)</f>
        <v>94</v>
      </c>
      <c r="F28" s="27" t="str">
        <f>VLOOKUP(Read_First!B4,Items!A1:BA50,50,FALSE)</f>
        <v>friendly</v>
      </c>
      <c r="G28" s="27" t="str">
        <f>VLOOKUP(Read_First!B4,Items!A1:BA50,51,FALSE)</f>
        <v>unfriendly</v>
      </c>
      <c r="H28" s="32" t="str">
        <f>VLOOKUP(Read_First!B4,Items!A1:BI50,54,FALSE)</f>
        <v>Attractiveness</v>
      </c>
      <c r="I28" s="11"/>
    </row>
    <row r="29" spans="1:9" x14ac:dyDescent="0.25">
      <c r="A29" s="4">
        <v>26</v>
      </c>
      <c r="B29" s="6">
        <f>AVERAGE(DT!Z4:Z1004)</f>
        <v>0.5957446808510638</v>
      </c>
      <c r="C29" s="6">
        <f>VAR(DT!Z4:Z1004)</f>
        <v>1.5552505147563485</v>
      </c>
      <c r="D29" s="6">
        <f t="shared" si="0"/>
        <v>1.2470968345546982</v>
      </c>
      <c r="E29" s="7">
        <f>COUNTA(Data!Z4:Z1000)</f>
        <v>94</v>
      </c>
      <c r="F29" s="27" t="str">
        <f>VLOOKUP(Read_First!B4,Items!A1:BA50,52,FALSE)</f>
        <v>conservative</v>
      </c>
      <c r="G29" s="27" t="str">
        <f>VLOOKUP(Read_First!B4,Items!A1:BA50,53,FALSE)</f>
        <v>innovative</v>
      </c>
      <c r="H29" s="32" t="str">
        <f>VLOOKUP(Read_First!B4,Items!A1:BI50,59,FALSE)</f>
        <v>Novelty</v>
      </c>
      <c r="I29" s="15"/>
    </row>
    <row r="40" spans="11:15" x14ac:dyDescent="0.25">
      <c r="K40" s="68" t="s">
        <v>819</v>
      </c>
      <c r="L40" s="68"/>
    </row>
    <row r="41" spans="11:15" x14ac:dyDescent="0.25">
      <c r="K41" s="50" t="str">
        <f>VLOOKUP(Read_First!B4,Items!A1:BI50,54,FALSE)</f>
        <v>Attractiveness</v>
      </c>
      <c r="L41" s="51">
        <f>AVERAGE(DT!AC4:AC1004)</f>
        <v>0.88758865248226937</v>
      </c>
    </row>
    <row r="42" spans="11:15" x14ac:dyDescent="0.25">
      <c r="K42" s="2" t="str">
        <f>VLOOKUP(Read_First!B4,Items!A1:BI50,60,FALSE)</f>
        <v>Pragmatic Quality</v>
      </c>
      <c r="L42" s="52">
        <f>(L5+L6+L7)/3</f>
        <v>0.89420803782505909</v>
      </c>
    </row>
    <row r="43" spans="11:15" x14ac:dyDescent="0.25">
      <c r="K43" s="2" t="str">
        <f>VLOOKUP(Read_First!B4,Items!A1:BI50,61,FALSE)</f>
        <v>Hedonic Quality</v>
      </c>
      <c r="L43" s="52">
        <f>(L8+L9)/2</f>
        <v>0.46409574468085113</v>
      </c>
    </row>
    <row r="45" spans="11:15" ht="102.75" customHeight="1" x14ac:dyDescent="0.25">
      <c r="K45" s="61" t="s">
        <v>820</v>
      </c>
      <c r="L45" s="61"/>
      <c r="M45" s="61"/>
      <c r="N45" s="61"/>
      <c r="O45" s="61"/>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fRule type="iconSet" priority="14">
      <iconSet iconSet="3Arrows">
        <cfvo type="percent" val="0"/>
        <cfvo type="num" val="-0.8"/>
        <cfvo type="num" val="0.8"/>
      </iconSet>
    </cfRule>
  </conditionalFormatting>
  <conditionalFormatting sqref="L5">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7">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8">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D5" sqref="D5"/>
    </sheetView>
  </sheetViews>
  <sheetFormatPr defaultColWidth="9.140625" defaultRowHeight="15" x14ac:dyDescent="0.25"/>
  <cols>
    <col min="5" max="5" width="12.7109375" customWidth="1"/>
    <col min="9" max="9" width="18.7109375" customWidth="1"/>
    <col min="13" max="13" width="11.85546875" customWidth="1"/>
  </cols>
  <sheetData>
    <row r="1" spans="1:15" ht="88.5" customHeight="1" x14ac:dyDescent="0.25">
      <c r="A1" s="71" t="s">
        <v>816</v>
      </c>
      <c r="B1" s="72"/>
      <c r="C1" s="72"/>
      <c r="D1" s="72"/>
      <c r="E1" s="72"/>
      <c r="F1" s="72"/>
      <c r="G1" s="72"/>
      <c r="H1" s="72"/>
      <c r="I1" s="72"/>
      <c r="J1" s="72"/>
      <c r="K1" s="72"/>
      <c r="L1" s="72"/>
      <c r="M1" s="72"/>
      <c r="N1" s="72"/>
      <c r="O1" s="72"/>
    </row>
    <row r="3" spans="1:15" x14ac:dyDescent="0.25">
      <c r="A3" s="68" t="s">
        <v>116</v>
      </c>
      <c r="B3" s="68"/>
      <c r="C3" s="68"/>
      <c r="D3" s="68"/>
      <c r="E3" s="68"/>
      <c r="F3" s="68"/>
      <c r="G3" s="68"/>
      <c r="I3" s="68" t="s">
        <v>113</v>
      </c>
      <c r="J3" s="68"/>
      <c r="K3" s="68"/>
      <c r="L3" s="68"/>
      <c r="M3" s="68"/>
      <c r="N3" s="68"/>
      <c r="O3" s="68"/>
    </row>
    <row r="4" spans="1:15" x14ac:dyDescent="0.25">
      <c r="A4" s="3" t="s">
        <v>2</v>
      </c>
      <c r="B4" s="5" t="s">
        <v>107</v>
      </c>
      <c r="C4" s="5" t="s">
        <v>109</v>
      </c>
      <c r="D4" s="3" t="s">
        <v>3</v>
      </c>
      <c r="E4" s="5" t="s">
        <v>114</v>
      </c>
      <c r="F4" s="68" t="s">
        <v>115</v>
      </c>
      <c r="G4" s="68"/>
      <c r="I4" s="5" t="s">
        <v>112</v>
      </c>
      <c r="J4" s="3" t="s">
        <v>107</v>
      </c>
      <c r="K4" s="3" t="s">
        <v>109</v>
      </c>
      <c r="L4" s="3" t="s">
        <v>3</v>
      </c>
      <c r="M4" s="5" t="s">
        <v>114</v>
      </c>
      <c r="N4" s="68" t="s">
        <v>115</v>
      </c>
      <c r="O4" s="68"/>
    </row>
    <row r="5" spans="1:15" x14ac:dyDescent="0.25">
      <c r="A5" s="20">
        <v>1</v>
      </c>
      <c r="B5" s="18">
        <f>Results!B4</f>
        <v>1.0212765957446808</v>
      </c>
      <c r="C5" s="18">
        <f>Results!D4</f>
        <v>1.0367310432342087</v>
      </c>
      <c r="D5" s="7">
        <f>Results!E4</f>
        <v>94</v>
      </c>
      <c r="E5" s="18">
        <f t="shared" ref="E5:E24" si="0">CONFIDENCE(0.05, C5, D5)</f>
        <v>0.20958020807469935</v>
      </c>
      <c r="F5" s="18">
        <f t="shared" ref="F5:F24" si="1">B5-E5</f>
        <v>0.81169638766998142</v>
      </c>
      <c r="G5" s="18">
        <f t="shared" ref="G5:G24" si="2">B5+E5</f>
        <v>1.2308568038193801</v>
      </c>
      <c r="I5" s="17" t="str">
        <f>VLOOKUP(Read_First!B4,Items!A1:BI50,54,FALSE)</f>
        <v>Attractiveness</v>
      </c>
      <c r="J5" s="18">
        <f>AVERAGE(DT!AC4:AC1004)</f>
        <v>0.88758865248226937</v>
      </c>
      <c r="K5" s="18">
        <f>STDEV(DT!AC4:AC1004)</f>
        <v>0.8760040703351808</v>
      </c>
      <c r="L5" s="7">
        <f>MAX(D5:D24)</f>
        <v>94</v>
      </c>
      <c r="M5" s="18">
        <f t="shared" ref="M5:M10" si="3">CONFIDENCE(0.05, K5, L5)</f>
        <v>0.17708847104875888</v>
      </c>
      <c r="N5" s="18">
        <f t="shared" ref="N5:N10" si="4">J5-M5</f>
        <v>0.71050018143351046</v>
      </c>
      <c r="O5" s="18">
        <f t="shared" ref="O5:O10" si="5">J5+M5</f>
        <v>1.0646771235310282</v>
      </c>
    </row>
    <row r="6" spans="1:15" x14ac:dyDescent="0.25">
      <c r="A6" s="20">
        <v>2</v>
      </c>
      <c r="B6" s="18">
        <f>Results!B5</f>
        <v>0.88172043010752688</v>
      </c>
      <c r="C6" s="18">
        <f>Results!D5</f>
        <v>0.96514768373855619</v>
      </c>
      <c r="D6" s="7">
        <f>Results!E5</f>
        <v>93</v>
      </c>
      <c r="E6" s="18">
        <f t="shared" si="0"/>
        <v>0.1961554546895527</v>
      </c>
      <c r="F6" s="18">
        <f t="shared" si="1"/>
        <v>0.68556497541797423</v>
      </c>
      <c r="G6" s="18">
        <f t="shared" si="2"/>
        <v>1.0778758847970795</v>
      </c>
      <c r="I6" s="17" t="str">
        <f>VLOOKUP(Read_First!B4,Items!A1:BI50,55,FALSE)</f>
        <v>Perspicuity</v>
      </c>
      <c r="J6" s="18">
        <f>AVERAGE(DT!AD4:AD1004)</f>
        <v>0.75443262411347511</v>
      </c>
      <c r="K6" s="18">
        <f>STDEV(DT!AD4:AD1004)</f>
        <v>0.79315009303606832</v>
      </c>
      <c r="L6" s="7">
        <f>L5</f>
        <v>94</v>
      </c>
      <c r="M6" s="18">
        <f t="shared" si="3"/>
        <v>0.16033913773276828</v>
      </c>
      <c r="N6" s="18">
        <f t="shared" si="4"/>
        <v>0.5940934863807068</v>
      </c>
      <c r="O6" s="18">
        <f t="shared" si="5"/>
        <v>0.91477176184624343</v>
      </c>
    </row>
    <row r="7" spans="1:15" x14ac:dyDescent="0.25">
      <c r="A7" s="20">
        <v>3</v>
      </c>
      <c r="B7" s="18">
        <f>Results!B6</f>
        <v>0.22340425531914893</v>
      </c>
      <c r="C7" s="18">
        <f>Results!D6</f>
        <v>1.0691596068538758</v>
      </c>
      <c r="D7" s="7">
        <f>Results!E6</f>
        <v>94</v>
      </c>
      <c r="E7" s="18">
        <f t="shared" si="0"/>
        <v>0.21613579947453945</v>
      </c>
      <c r="F7" s="18">
        <f t="shared" si="1"/>
        <v>7.2684558446094727E-3</v>
      </c>
      <c r="G7" s="18">
        <f t="shared" si="2"/>
        <v>0.43954005479368841</v>
      </c>
      <c r="I7" s="17" t="str">
        <f>VLOOKUP(Read_First!B4,Items!A1:BI50,56,FALSE)</f>
        <v>Efficiency</v>
      </c>
      <c r="J7" s="18">
        <f>AVERAGE(DT!AE4:AE1004)</f>
        <v>1.0824468085106382</v>
      </c>
      <c r="K7" s="18">
        <f>STDEV(DT!AE4:AE1004)</f>
        <v>0.87173993134015071</v>
      </c>
      <c r="L7" s="7">
        <f>L6</f>
        <v>94</v>
      </c>
      <c r="M7" s="18">
        <f t="shared" si="3"/>
        <v>0.17622645467173412</v>
      </c>
      <c r="N7" s="18">
        <f t="shared" si="4"/>
        <v>0.90622035383890409</v>
      </c>
      <c r="O7" s="18">
        <f t="shared" si="5"/>
        <v>1.2586732631823723</v>
      </c>
    </row>
    <row r="8" spans="1:15" x14ac:dyDescent="0.25">
      <c r="A8" s="20">
        <v>4</v>
      </c>
      <c r="B8" s="18">
        <f>Results!B7</f>
        <v>0.62765957446808507</v>
      </c>
      <c r="C8" s="18">
        <f>Results!D7</f>
        <v>1.2950197619880561</v>
      </c>
      <c r="D8" s="7">
        <f>Results!E7</f>
        <v>94</v>
      </c>
      <c r="E8" s="18">
        <f t="shared" si="0"/>
        <v>0.26179452515630891</v>
      </c>
      <c r="F8" s="18">
        <f t="shared" si="1"/>
        <v>0.36586504931177616</v>
      </c>
      <c r="G8" s="18">
        <f t="shared" si="2"/>
        <v>0.88945409962439403</v>
      </c>
      <c r="I8" s="19" t="str">
        <f>VLOOKUP(Read_First!B4,Items!A1:BI50,57,FALSE)</f>
        <v>Dependability</v>
      </c>
      <c r="J8" s="18">
        <f>AVERAGE(DT!AF4:AF1004)</f>
        <v>0.8457446808510638</v>
      </c>
      <c r="K8" s="18">
        <f>STDEV(DT!AF4:AF1004)</f>
        <v>0.72596467428156297</v>
      </c>
      <c r="L8" s="7">
        <f>L7</f>
        <v>94</v>
      </c>
      <c r="M8" s="18">
        <f t="shared" si="3"/>
        <v>0.14675727951211689</v>
      </c>
      <c r="N8" s="18">
        <f t="shared" si="4"/>
        <v>0.69898740133894688</v>
      </c>
      <c r="O8" s="18">
        <f t="shared" si="5"/>
        <v>0.99250196036318072</v>
      </c>
    </row>
    <row r="9" spans="1:15" x14ac:dyDescent="0.25">
      <c r="A9" s="20">
        <v>5</v>
      </c>
      <c r="B9" s="18">
        <f>Results!B8</f>
        <v>0.86170212765957444</v>
      </c>
      <c r="C9" s="18">
        <f>Results!D8</f>
        <v>1.2495251900784496</v>
      </c>
      <c r="D9" s="7">
        <f>Results!E8</f>
        <v>94</v>
      </c>
      <c r="E9" s="18">
        <f t="shared" si="0"/>
        <v>0.252597576816323</v>
      </c>
      <c r="F9" s="18">
        <f t="shared" si="1"/>
        <v>0.60910455084325144</v>
      </c>
      <c r="G9" s="18">
        <f t="shared" si="2"/>
        <v>1.1142997044758975</v>
      </c>
      <c r="I9" s="19" t="str">
        <f>VLOOKUP(Read_First!B4,Items!A1:BI50,58,FALSE)</f>
        <v>Stimulation</v>
      </c>
      <c r="J9" s="18">
        <f>AVERAGE(DT!AG4:AG1004)</f>
        <v>0.58244680851063835</v>
      </c>
      <c r="K9" s="18">
        <f>STDEV(DT!AG4:AG1004)</f>
        <v>0.90428215000499812</v>
      </c>
      <c r="L9" s="7">
        <f>L8</f>
        <v>94</v>
      </c>
      <c r="M9" s="18">
        <f t="shared" si="3"/>
        <v>0.1828050219901339</v>
      </c>
      <c r="N9" s="18">
        <f t="shared" si="4"/>
        <v>0.39964178652050442</v>
      </c>
      <c r="O9" s="18">
        <f t="shared" si="5"/>
        <v>0.76525183050077228</v>
      </c>
    </row>
    <row r="10" spans="1:15" x14ac:dyDescent="0.25">
      <c r="A10" s="20">
        <v>6</v>
      </c>
      <c r="B10" s="18">
        <f>Results!B9</f>
        <v>5.3191489361702128E-2</v>
      </c>
      <c r="C10" s="18">
        <f>Results!D9</f>
        <v>1.1765360243957614</v>
      </c>
      <c r="D10" s="7">
        <f>Results!E9</f>
        <v>94</v>
      </c>
      <c r="E10" s="18">
        <f t="shared" si="0"/>
        <v>0.23784246300854564</v>
      </c>
      <c r="F10" s="18">
        <f t="shared" si="1"/>
        <v>-0.18465097364684352</v>
      </c>
      <c r="G10" s="18">
        <f t="shared" si="2"/>
        <v>0.29103395237024776</v>
      </c>
      <c r="I10" s="17" t="str">
        <f>VLOOKUP(Read_First!B4,Items!A1:BI50,59,FALSE)</f>
        <v>Novelty</v>
      </c>
      <c r="J10" s="18">
        <f>AVERAGE(DT!AH4:AH1004)</f>
        <v>0.34574468085106386</v>
      </c>
      <c r="K10" s="18">
        <f>STDEV(DT!AH4:AH1004)</f>
        <v>0.85674614420875206</v>
      </c>
      <c r="L10" s="7">
        <f>L9</f>
        <v>94</v>
      </c>
      <c r="M10" s="18">
        <f t="shared" si="3"/>
        <v>0.17319538788991654</v>
      </c>
      <c r="N10" s="18">
        <f t="shared" si="4"/>
        <v>0.17254929296114732</v>
      </c>
      <c r="O10" s="18">
        <f t="shared" si="5"/>
        <v>0.51894006874098042</v>
      </c>
    </row>
    <row r="11" spans="1:15" x14ac:dyDescent="0.25">
      <c r="A11" s="20">
        <v>7</v>
      </c>
      <c r="B11" s="18">
        <f>Results!B10</f>
        <v>0.7978723404255319</v>
      </c>
      <c r="C11" s="18">
        <f>Results!D10</f>
        <v>1.1600870122542166</v>
      </c>
      <c r="D11" s="7">
        <f>Results!E10</f>
        <v>94</v>
      </c>
      <c r="E11" s="18">
        <f t="shared" si="0"/>
        <v>0.23451721543373236</v>
      </c>
      <c r="F11" s="18">
        <f t="shared" si="1"/>
        <v>0.56335512499179952</v>
      </c>
      <c r="G11" s="18">
        <f t="shared" si="2"/>
        <v>1.0323895558592642</v>
      </c>
    </row>
    <row r="12" spans="1:15" x14ac:dyDescent="0.25">
      <c r="A12" s="20">
        <v>8</v>
      </c>
      <c r="B12" s="18">
        <f>Results!B11</f>
        <v>0.75531914893617025</v>
      </c>
      <c r="C12" s="18">
        <f>Results!D11</f>
        <v>1.0440427030854316</v>
      </c>
      <c r="D12" s="7">
        <f>Results!E11</f>
        <v>94</v>
      </c>
      <c r="E12" s="18">
        <f t="shared" si="0"/>
        <v>0.21105829557192551</v>
      </c>
      <c r="F12" s="18">
        <f t="shared" si="1"/>
        <v>0.54426085336424479</v>
      </c>
      <c r="G12" s="18">
        <f t="shared" si="2"/>
        <v>0.96637744450809571</v>
      </c>
    </row>
    <row r="13" spans="1:15" x14ac:dyDescent="0.25">
      <c r="A13" s="20">
        <v>9</v>
      </c>
      <c r="B13" s="18">
        <f>Results!B12</f>
        <v>1.1702127659574468</v>
      </c>
      <c r="C13" s="18">
        <f>Results!D12</f>
        <v>1.1606292126676994</v>
      </c>
      <c r="D13" s="7">
        <f>Results!E12</f>
        <v>94</v>
      </c>
      <c r="E13" s="18">
        <f t="shared" si="0"/>
        <v>0.23462682387674899</v>
      </c>
      <c r="F13" s="18">
        <f t="shared" si="1"/>
        <v>0.93558594208069779</v>
      </c>
      <c r="G13" s="18">
        <f t="shared" si="2"/>
        <v>1.4048395898341959</v>
      </c>
    </row>
    <row r="14" spans="1:15" x14ac:dyDescent="0.25">
      <c r="A14" s="20">
        <v>10</v>
      </c>
      <c r="B14" s="18">
        <f>Results!B13</f>
        <v>0.53191489361702127</v>
      </c>
      <c r="C14" s="18">
        <f>Results!D13</f>
        <v>1.3336192784208674</v>
      </c>
      <c r="D14" s="7">
        <f>Results!E13</f>
        <v>94</v>
      </c>
      <c r="E14" s="18">
        <f t="shared" si="0"/>
        <v>0.2695976045937053</v>
      </c>
      <c r="F14" s="18">
        <f t="shared" si="1"/>
        <v>0.26231728902331597</v>
      </c>
      <c r="G14" s="18">
        <f t="shared" si="2"/>
        <v>0.80151249821072656</v>
      </c>
    </row>
    <row r="15" spans="1:15" x14ac:dyDescent="0.25">
      <c r="A15" s="20">
        <v>11</v>
      </c>
      <c r="B15" s="18">
        <f>Results!B14</f>
        <v>0.51063829787234039</v>
      </c>
      <c r="C15" s="18">
        <f>Results!D14</f>
        <v>1.1429511024551853</v>
      </c>
      <c r="D15" s="7">
        <f>Results!E14</f>
        <v>94</v>
      </c>
      <c r="E15" s="18">
        <f t="shared" si="0"/>
        <v>0.23105310816630972</v>
      </c>
      <c r="F15" s="18">
        <f t="shared" si="1"/>
        <v>0.27958518970603063</v>
      </c>
      <c r="G15" s="18">
        <f t="shared" si="2"/>
        <v>0.74169140603865014</v>
      </c>
    </row>
    <row r="16" spans="1:15" x14ac:dyDescent="0.25">
      <c r="A16" s="20">
        <v>12</v>
      </c>
      <c r="B16" s="18">
        <f>Results!B15</f>
        <v>1.1702127659574468</v>
      </c>
      <c r="C16" s="18">
        <f>Results!D15</f>
        <v>1.1513274047609383</v>
      </c>
      <c r="D16" s="7">
        <f>Results!E15</f>
        <v>94</v>
      </c>
      <c r="E16" s="18">
        <f t="shared" si="0"/>
        <v>0.232746418298762</v>
      </c>
      <c r="F16" s="18">
        <f t="shared" si="1"/>
        <v>0.93746634765868486</v>
      </c>
      <c r="G16" s="18">
        <f t="shared" si="2"/>
        <v>1.4029591842562088</v>
      </c>
    </row>
    <row r="17" spans="1:7" x14ac:dyDescent="0.25">
      <c r="A17" s="20">
        <v>13</v>
      </c>
      <c r="B17" s="18">
        <f>Results!B16</f>
        <v>0.76595744680851063</v>
      </c>
      <c r="C17" s="18">
        <f>Results!D16</f>
        <v>1.2566000545497706</v>
      </c>
      <c r="D17" s="7">
        <f>Results!E16</f>
        <v>94</v>
      </c>
      <c r="E17" s="18">
        <f t="shared" si="0"/>
        <v>0.25402779497914962</v>
      </c>
      <c r="F17" s="18">
        <f t="shared" si="1"/>
        <v>0.51192965182936101</v>
      </c>
      <c r="G17" s="18">
        <f t="shared" si="2"/>
        <v>1.0199852417876603</v>
      </c>
    </row>
    <row r="18" spans="1:7" x14ac:dyDescent="0.25">
      <c r="A18" s="20">
        <v>14</v>
      </c>
      <c r="B18" s="18">
        <f>Results!B17</f>
        <v>0.956989247311828</v>
      </c>
      <c r="C18" s="18">
        <f>Results!D17</f>
        <v>1.3097790926802326</v>
      </c>
      <c r="D18" s="7">
        <f>Results!E17</f>
        <v>93</v>
      </c>
      <c r="E18" s="18">
        <f t="shared" si="0"/>
        <v>0.26619792783666529</v>
      </c>
      <c r="F18" s="18">
        <f t="shared" si="1"/>
        <v>0.6907913194751627</v>
      </c>
      <c r="G18" s="18">
        <f t="shared" si="2"/>
        <v>1.2231871751484933</v>
      </c>
    </row>
    <row r="19" spans="1:7" x14ac:dyDescent="0.25">
      <c r="A19" s="20">
        <v>15</v>
      </c>
      <c r="B19" s="18">
        <f>Results!B18</f>
        <v>3.1914893617021274E-2</v>
      </c>
      <c r="C19" s="18">
        <f>Results!D18</f>
        <v>1.2738235361623569</v>
      </c>
      <c r="D19" s="7">
        <f>Results!E18</f>
        <v>94</v>
      </c>
      <c r="E19" s="18">
        <f t="shared" si="0"/>
        <v>0.25750960531336675</v>
      </c>
      <c r="F19" s="18">
        <f t="shared" si="1"/>
        <v>-0.22559471169634548</v>
      </c>
      <c r="G19" s="18">
        <f t="shared" si="2"/>
        <v>0.28942449893038802</v>
      </c>
    </row>
    <row r="20" spans="1:7" x14ac:dyDescent="0.25">
      <c r="A20" s="20">
        <v>16</v>
      </c>
      <c r="B20" s="18">
        <f>Results!B19</f>
        <v>0.7978723404255319</v>
      </c>
      <c r="C20" s="18">
        <f>Results!D19</f>
        <v>1.0532059324823275</v>
      </c>
      <c r="D20" s="7">
        <f>Results!E19</f>
        <v>94</v>
      </c>
      <c r="E20" s="18">
        <f t="shared" si="0"/>
        <v>0.21291068683209904</v>
      </c>
      <c r="F20" s="18">
        <f t="shared" si="1"/>
        <v>0.58496165359343288</v>
      </c>
      <c r="G20" s="18">
        <f t="shared" si="2"/>
        <v>1.010783027257631</v>
      </c>
    </row>
    <row r="21" spans="1:7" x14ac:dyDescent="0.25">
      <c r="A21" s="20">
        <v>17</v>
      </c>
      <c r="B21" s="18">
        <f>Results!B20</f>
        <v>1.074468085106383</v>
      </c>
      <c r="C21" s="18">
        <f>Results!D20</f>
        <v>1.2025006355675576</v>
      </c>
      <c r="D21" s="7">
        <f>Results!E20</f>
        <v>94</v>
      </c>
      <c r="E21" s="18">
        <f t="shared" si="0"/>
        <v>0.24309133507375144</v>
      </c>
      <c r="F21" s="18">
        <f t="shared" si="1"/>
        <v>0.83137675003263156</v>
      </c>
      <c r="G21" s="18">
        <f t="shared" si="2"/>
        <v>1.3175594201801344</v>
      </c>
    </row>
    <row r="22" spans="1:7" x14ac:dyDescent="0.25">
      <c r="A22" s="20">
        <v>18</v>
      </c>
      <c r="B22" s="18">
        <f>Results!B21</f>
        <v>0.61702127659574468</v>
      </c>
      <c r="C22" s="18">
        <f>Results!D21</f>
        <v>1.2013109593472522</v>
      </c>
      <c r="D22" s="7">
        <f>Results!E21</f>
        <v>94</v>
      </c>
      <c r="E22" s="18">
        <f t="shared" si="0"/>
        <v>0.24285083625641563</v>
      </c>
      <c r="F22" s="18">
        <f t="shared" si="1"/>
        <v>0.37417044033932906</v>
      </c>
      <c r="G22" s="18">
        <f t="shared" si="2"/>
        <v>0.85987211285216025</v>
      </c>
    </row>
    <row r="23" spans="1:7" x14ac:dyDescent="0.25">
      <c r="A23" s="20">
        <v>19</v>
      </c>
      <c r="B23" s="18">
        <f>Results!B22</f>
        <v>1.0425531914893618</v>
      </c>
      <c r="C23" s="18">
        <f>Results!D22</f>
        <v>1.2085261050563236</v>
      </c>
      <c r="D23" s="7">
        <f>Results!E22</f>
        <v>94</v>
      </c>
      <c r="E23" s="18">
        <f t="shared" si="0"/>
        <v>0.24430941295175521</v>
      </c>
      <c r="F23" s="18">
        <f t="shared" si="1"/>
        <v>0.79824377853760653</v>
      </c>
      <c r="G23" s="18">
        <f t="shared" si="2"/>
        <v>1.2868626044411169</v>
      </c>
    </row>
    <row r="24" spans="1:7" x14ac:dyDescent="0.25">
      <c r="A24" s="20">
        <v>20</v>
      </c>
      <c r="B24" s="18">
        <f>Results!B23</f>
        <v>1.2340425531914894</v>
      </c>
      <c r="C24" s="18">
        <f>Results!D23</f>
        <v>1.1209206269550025</v>
      </c>
      <c r="D24" s="7">
        <f>Results!E23</f>
        <v>94</v>
      </c>
      <c r="E24" s="18">
        <f t="shared" si="0"/>
        <v>0.22659954070593047</v>
      </c>
      <c r="F24" s="18">
        <f t="shared" si="1"/>
        <v>1.0074430124855589</v>
      </c>
      <c r="G24" s="18">
        <f t="shared" si="2"/>
        <v>1.4606420938974198</v>
      </c>
    </row>
    <row r="25" spans="1:7" x14ac:dyDescent="0.25">
      <c r="A25" s="20">
        <v>21</v>
      </c>
      <c r="B25" s="18">
        <f>Results!B24</f>
        <v>0.74468085106382975</v>
      </c>
      <c r="C25" s="18">
        <f>Results!D24</f>
        <v>1.2437903413267699</v>
      </c>
      <c r="D25" s="7">
        <f>Results!E24</f>
        <v>94</v>
      </c>
      <c r="E25" s="18">
        <f t="shared" ref="E25:E30" si="6">CONFIDENCE(0.05, C25, D25)</f>
        <v>0.25143824932970266</v>
      </c>
      <c r="F25" s="18">
        <f t="shared" ref="F25:F30" si="7">B25-E25</f>
        <v>0.4932426017341271</v>
      </c>
      <c r="G25" s="18">
        <f t="shared" ref="G25:G30" si="8">B25+E25</f>
        <v>0.99611910039353235</v>
      </c>
    </row>
    <row r="26" spans="1:7" x14ac:dyDescent="0.25">
      <c r="A26" s="20">
        <v>22</v>
      </c>
      <c r="B26" s="18">
        <f>Results!B25</f>
        <v>0.98936170212765961</v>
      </c>
      <c r="C26" s="18">
        <f>Results!D25</f>
        <v>1.0825565206736254</v>
      </c>
      <c r="D26" s="7">
        <f>Results!E25</f>
        <v>94</v>
      </c>
      <c r="E26" s="18">
        <f t="shared" si="6"/>
        <v>0.21884405057228115</v>
      </c>
      <c r="F26" s="18">
        <f t="shared" si="7"/>
        <v>0.77051765155537844</v>
      </c>
      <c r="G26" s="18">
        <f t="shared" si="8"/>
        <v>1.2082057526999408</v>
      </c>
    </row>
    <row r="27" spans="1:7" x14ac:dyDescent="0.25">
      <c r="A27" s="20">
        <v>23</v>
      </c>
      <c r="B27" s="18">
        <f>Results!B26</f>
        <v>0.93617021276595747</v>
      </c>
      <c r="C27" s="18">
        <f>Results!D26</f>
        <v>1.31008093518591</v>
      </c>
      <c r="D27" s="7">
        <f>Results!E26</f>
        <v>94</v>
      </c>
      <c r="E27" s="18">
        <f t="shared" si="6"/>
        <v>0.26483921435825286</v>
      </c>
      <c r="F27" s="18">
        <f t="shared" si="7"/>
        <v>0.6713309984077046</v>
      </c>
      <c r="G27" s="18">
        <f t="shared" si="8"/>
        <v>1.2010094271242102</v>
      </c>
    </row>
    <row r="28" spans="1:7" x14ac:dyDescent="0.25">
      <c r="A28" s="20">
        <v>24</v>
      </c>
      <c r="B28" s="18">
        <f>Results!B27</f>
        <v>0.57446808510638303</v>
      </c>
      <c r="C28" s="18">
        <f>Results!D27</f>
        <v>1.2825492231190099</v>
      </c>
      <c r="D28" s="7">
        <f>Results!E27</f>
        <v>94</v>
      </c>
      <c r="E28" s="18">
        <f t="shared" si="6"/>
        <v>0.25927354524735874</v>
      </c>
      <c r="F28" s="18">
        <f t="shared" si="7"/>
        <v>0.31519453985902429</v>
      </c>
      <c r="G28" s="18">
        <f t="shared" si="8"/>
        <v>0.83374163035374171</v>
      </c>
    </row>
    <row r="29" spans="1:7" x14ac:dyDescent="0.25">
      <c r="A29" s="20">
        <v>25</v>
      </c>
      <c r="B29" s="18">
        <f>Results!B28</f>
        <v>0.7978723404255319</v>
      </c>
      <c r="C29" s="18">
        <f>Results!D28</f>
        <v>1.0633664056006542</v>
      </c>
      <c r="D29" s="7">
        <f>Results!E28</f>
        <v>94</v>
      </c>
      <c r="E29" s="18">
        <f t="shared" si="6"/>
        <v>0.21496467574674877</v>
      </c>
      <c r="F29" s="18">
        <f t="shared" si="7"/>
        <v>0.58290766467878319</v>
      </c>
      <c r="G29" s="18">
        <f t="shared" si="8"/>
        <v>1.0128370161722806</v>
      </c>
    </row>
    <row r="30" spans="1:7" x14ac:dyDescent="0.25">
      <c r="A30" s="20">
        <v>26</v>
      </c>
      <c r="B30" s="18">
        <f>Results!B29</f>
        <v>0.5957446808510638</v>
      </c>
      <c r="C30" s="18">
        <f>Results!D29</f>
        <v>1.2470968345546982</v>
      </c>
      <c r="D30" s="7">
        <f>Results!E29</f>
        <v>94</v>
      </c>
      <c r="E30" s="18">
        <f t="shared" si="6"/>
        <v>0.25210667297075134</v>
      </c>
      <c r="F30" s="18">
        <f t="shared" si="7"/>
        <v>0.34363800788031246</v>
      </c>
      <c r="G30" s="18">
        <f t="shared" si="8"/>
        <v>0.84785135382181509</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zoomScale="115" zoomScaleNormal="115" workbookViewId="0">
      <selection activeCell="Q12" sqref="Q12"/>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42578125" customWidth="1"/>
    <col min="11" max="11" width="10.7109375" customWidth="1"/>
    <col min="12" max="12" width="5.42578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61" t="s">
        <v>817</v>
      </c>
      <c r="B1" s="73"/>
      <c r="C1" s="73"/>
      <c r="D1" s="73"/>
      <c r="E1" s="73"/>
      <c r="F1" s="73"/>
      <c r="G1" s="73"/>
      <c r="H1" s="73"/>
      <c r="I1" s="73"/>
      <c r="J1" s="73"/>
      <c r="K1" s="73"/>
      <c r="L1" s="73"/>
      <c r="M1" s="73"/>
      <c r="N1" s="73"/>
      <c r="O1" s="73"/>
      <c r="P1" s="73"/>
      <c r="Q1" s="73"/>
      <c r="R1" s="73"/>
    </row>
    <row r="3" spans="1:18" x14ac:dyDescent="0.25">
      <c r="A3" s="64" t="str">
        <f>VLOOKUP(Read_First!B4,Items!A1:BI50,54,FALSE)</f>
        <v>Attractiveness</v>
      </c>
      <c r="B3" s="64"/>
      <c r="D3" s="64" t="str">
        <f>VLOOKUP(Read_First!B4,Items!A1:BI50,55,FALSE)</f>
        <v>Perspicuity</v>
      </c>
      <c r="E3" s="64"/>
      <c r="G3" s="64" t="str">
        <f>VLOOKUP(Read_First!B4,Items!A1:BI50,56,FALSE)</f>
        <v>Efficiency</v>
      </c>
      <c r="H3" s="64"/>
      <c r="J3" s="64" t="str">
        <f>VLOOKUP(Read_First!B4,Items!A1:BI50,57,FALSE)</f>
        <v>Dependability</v>
      </c>
      <c r="K3" s="64"/>
      <c r="M3" s="64" t="str">
        <f>VLOOKUP(Read_First!B4,Items!A1:BI50,58,FALSE)</f>
        <v>Stimulation</v>
      </c>
      <c r="N3" s="64"/>
      <c r="P3" s="64" t="str">
        <f>VLOOKUP(Read_First!B4,Items!A1:BI50,59,FALSE)</f>
        <v>Novelty</v>
      </c>
      <c r="Q3" s="64"/>
    </row>
    <row r="4" spans="1:18" x14ac:dyDescent="0.25">
      <c r="A4" s="44" t="s">
        <v>0</v>
      </c>
      <c r="B4" s="44" t="s">
        <v>117</v>
      </c>
      <c r="D4" s="44" t="s">
        <v>0</v>
      </c>
      <c r="E4" s="44" t="s">
        <v>117</v>
      </c>
      <c r="G4" s="44" t="s">
        <v>0</v>
      </c>
      <c r="H4" s="44" t="s">
        <v>117</v>
      </c>
      <c r="J4" s="44" t="s">
        <v>0</v>
      </c>
      <c r="K4" s="44" t="s">
        <v>117</v>
      </c>
      <c r="M4" s="44" t="s">
        <v>0</v>
      </c>
      <c r="N4" s="44" t="s">
        <v>117</v>
      </c>
      <c r="P4" s="44" t="s">
        <v>0</v>
      </c>
      <c r="Q4" s="44" t="s">
        <v>117</v>
      </c>
    </row>
    <row r="5" spans="1:18" x14ac:dyDescent="0.25">
      <c r="A5" s="45" t="s">
        <v>36</v>
      </c>
      <c r="B5" s="46">
        <f>CORREL(DT!A4:A1004,DT!L4:L1004)</f>
        <v>0.46537487304318936</v>
      </c>
      <c r="D5" s="45" t="s">
        <v>5</v>
      </c>
      <c r="E5" s="46">
        <f>CORREL(DT!B4:B1004,DT!D4:D1004)</f>
        <v>0.24969838456287261</v>
      </c>
      <c r="G5" s="45" t="s">
        <v>11</v>
      </c>
      <c r="H5" s="46">
        <f>CORREL(DT!I4:I1004,DT!T4:T1004)</f>
        <v>0.41536579348811631</v>
      </c>
      <c r="J5" s="45" t="s">
        <v>17</v>
      </c>
      <c r="K5" s="46">
        <f>CORREL(DT!H4:H1004,DT!K4:K1004)</f>
        <v>6.077606004303162E-2</v>
      </c>
      <c r="M5" s="45" t="s">
        <v>24</v>
      </c>
      <c r="N5" s="46">
        <f>CORREL(DT!E4:E1004,DT!F4:F1004)</f>
        <v>0.45122386520716468</v>
      </c>
      <c r="P5" s="45" t="s">
        <v>34</v>
      </c>
      <c r="Q5" s="46">
        <f>CORREL(DT!C4:C1004,DT!J4:J1004)</f>
        <v>0.48889685126251886</v>
      </c>
    </row>
    <row r="6" spans="1:18" x14ac:dyDescent="0.25">
      <c r="A6" s="45" t="s">
        <v>37</v>
      </c>
      <c r="B6" s="46">
        <f>CORREL(DT!A4:A1004,DT!N4:N1004)</f>
        <v>0.6535377166153431</v>
      </c>
      <c r="D6" s="45" t="s">
        <v>6</v>
      </c>
      <c r="E6" s="46">
        <f>CORREL(DT!B4:B1004,DT!M4:M1004)</f>
        <v>0.17276635536068205</v>
      </c>
      <c r="G6" s="45" t="s">
        <v>12</v>
      </c>
      <c r="H6" s="46">
        <f>CORREL(DT!I4:I1004,DT!V4:V1004)</f>
        <v>0.3608932555502663</v>
      </c>
      <c r="J6" s="45" t="s">
        <v>18</v>
      </c>
      <c r="K6" s="46">
        <f>CORREL(DT!H4:H1004,DT!Q4:Q1004)</f>
        <v>-7.9542615009595863E-2</v>
      </c>
      <c r="M6" s="45" t="s">
        <v>25</v>
      </c>
      <c r="N6" s="46">
        <f>CORREL(DT!E4:E1004,DT!G4:G1004)</f>
        <v>0.44041858765622727</v>
      </c>
      <c r="P6" s="45" t="s">
        <v>33</v>
      </c>
      <c r="Q6" s="46">
        <f>CORREL(DT!C4:C1004,DT!O4:O1004)</f>
        <v>8.1556131253588751E-2</v>
      </c>
    </row>
    <row r="7" spans="1:18" x14ac:dyDescent="0.25">
      <c r="A7" s="45" t="s">
        <v>38</v>
      </c>
      <c r="B7" s="46">
        <f>CORREL(DT!A4:A1004,DT!P4:P1004)</f>
        <v>0.46682593992621241</v>
      </c>
      <c r="D7" s="45" t="s">
        <v>7</v>
      </c>
      <c r="E7" s="46">
        <f>CORREL(DT!B4:B1004,DT!U4:U1004)</f>
        <v>0.39885775564204951</v>
      </c>
      <c r="G7" s="45" t="s">
        <v>13</v>
      </c>
      <c r="H7" s="46">
        <f>CORREL(DT!I4:I1004,DT!W4:W1004)</f>
        <v>0.26180432554498129</v>
      </c>
      <c r="J7" s="45" t="s">
        <v>19</v>
      </c>
      <c r="K7" s="46">
        <f>CORREL(DT!H4:H1004,DT!S4:S1004)</f>
        <v>-5.1313463681083873E-2</v>
      </c>
      <c r="M7" s="45" t="s">
        <v>26</v>
      </c>
      <c r="N7" s="46">
        <f>CORREL(DT!E4:E1004,DT!R4:R1004)</f>
        <v>0.41562711874860753</v>
      </c>
      <c r="P7" s="45" t="s">
        <v>32</v>
      </c>
      <c r="Q7" s="46">
        <f>CORREL(DT!C4:C1004,DT!Z4:Z1004)</f>
        <v>0.27007302075653417</v>
      </c>
    </row>
    <row r="8" spans="1:18" x14ac:dyDescent="0.25">
      <c r="A8" s="45" t="s">
        <v>39</v>
      </c>
      <c r="B8" s="46">
        <f>CORREL(DT!A4:A1004,DT!X4:X1004)</f>
        <v>0.48400381044457824</v>
      </c>
      <c r="D8" s="45" t="s">
        <v>8</v>
      </c>
      <c r="E8" s="46">
        <f>CORREL(DT!D4:D1004,DT!M4:M1004)</f>
        <v>3.838030048086017E-2</v>
      </c>
      <c r="G8" s="45" t="s">
        <v>14</v>
      </c>
      <c r="H8" s="46">
        <f>CORREL(DT!T4:T1004,DT!V4:V1004)</f>
        <v>0.58691184279837916</v>
      </c>
      <c r="J8" s="45" t="s">
        <v>20</v>
      </c>
      <c r="K8" s="46">
        <f>CORREL(DT!K4:K1004,DT!Q4:Q1004)</f>
        <v>0.41015398130187902</v>
      </c>
      <c r="M8" s="45" t="s">
        <v>27</v>
      </c>
      <c r="N8" s="46">
        <f>CORREL(DT!F4:F1004,DT!G4:G1004)</f>
        <v>0.59881908994102973</v>
      </c>
      <c r="P8" s="45" t="s">
        <v>31</v>
      </c>
      <c r="Q8" s="46">
        <f>CORREL(DT!J4:J1004,DT!O4:O1004)</f>
        <v>0.29372013909195194</v>
      </c>
    </row>
    <row r="9" spans="1:18" x14ac:dyDescent="0.25">
      <c r="A9" s="45" t="s">
        <v>40</v>
      </c>
      <c r="B9" s="46">
        <f>CORREL(DT!A4:A1004,DT!Y4:Y1004)</f>
        <v>0.46236541494763905</v>
      </c>
      <c r="D9" s="45" t="s">
        <v>9</v>
      </c>
      <c r="E9" s="46">
        <f>CORREL(DT!D4:D1004,DT!U4:U1004)</f>
        <v>0.32753289261186069</v>
      </c>
      <c r="G9" s="45" t="s">
        <v>15</v>
      </c>
      <c r="H9" s="46">
        <f>CORREL(DT!T4:T1004,DT!W4:W1004)</f>
        <v>0.41300559352207972</v>
      </c>
      <c r="J9" s="45" t="s">
        <v>21</v>
      </c>
      <c r="K9" s="46">
        <f>CORREL(DT!K4:K1004,DT!S4:S1004)</f>
        <v>0.37332701549329084</v>
      </c>
      <c r="M9" s="45" t="s">
        <v>28</v>
      </c>
      <c r="N9" s="46">
        <f>CORREL(DT!F4:F1004,DT!R4:R1004)</f>
        <v>0.21997735802170271</v>
      </c>
      <c r="P9" s="45" t="s">
        <v>30</v>
      </c>
      <c r="Q9" s="46">
        <f>CORREL(DT!J4:J1004,DT!Z4:Z1004)</f>
        <v>0.38282505894458102</v>
      </c>
    </row>
    <row r="10" spans="1:18" x14ac:dyDescent="0.25">
      <c r="A10" s="45" t="s">
        <v>41</v>
      </c>
      <c r="B10" s="46">
        <f>CORREL(DT!L4:L1004,DT!N4:N1004)</f>
        <v>0.51509098131118447</v>
      </c>
      <c r="D10" s="45" t="s">
        <v>10</v>
      </c>
      <c r="E10" s="46">
        <f>CORREL(DT!M4:M1004,DT!U4:U1004)</f>
        <v>0.38102117100067184</v>
      </c>
      <c r="G10" s="45" t="s">
        <v>16</v>
      </c>
      <c r="H10" s="46">
        <f>CORREL(DT!V4:V1004,DT!W4:W1004)</f>
        <v>0.43925643032060774</v>
      </c>
      <c r="J10" s="45" t="s">
        <v>22</v>
      </c>
      <c r="K10" s="46">
        <f>CORREL(DT!Q4:Q1004,DT!S4:S1004)</f>
        <v>0.39734448868422134</v>
      </c>
      <c r="M10" s="45" t="s">
        <v>23</v>
      </c>
      <c r="N10" s="46">
        <f>CORREL(DT!G4:G1004,DT!R4:R1004)</f>
        <v>0.44537207539803347</v>
      </c>
      <c r="P10" s="45" t="s">
        <v>29</v>
      </c>
      <c r="Q10" s="46">
        <f>CORREL(DT!O4:O1004,DT!Z4:Z1004)</f>
        <v>0.32633950704344861</v>
      </c>
    </row>
    <row r="11" spans="1:18" x14ac:dyDescent="0.25">
      <c r="A11" s="45" t="s">
        <v>42</v>
      </c>
      <c r="B11" s="46">
        <f>CORREL(DT!L4:L1004,DT!P4:P1004)</f>
        <v>0.55186509352037005</v>
      </c>
      <c r="D11" s="47" t="s">
        <v>826</v>
      </c>
      <c r="E11" s="46">
        <f>AVERAGE(E5:E10)</f>
        <v>0.2613761432764995</v>
      </c>
      <c r="G11" s="47" t="s">
        <v>826</v>
      </c>
      <c r="H11" s="46">
        <f>AVERAGE(H5:H10)</f>
        <v>0.41287287353740504</v>
      </c>
      <c r="J11" s="47" t="s">
        <v>826</v>
      </c>
      <c r="K11" s="46">
        <f>AVERAGE(K5:K10)</f>
        <v>0.18512424447195719</v>
      </c>
      <c r="M11" s="47" t="s">
        <v>826</v>
      </c>
      <c r="N11" s="46">
        <f>AVERAGE(N5:N10)</f>
        <v>0.4285730158287942</v>
      </c>
      <c r="P11" s="47" t="s">
        <v>826</v>
      </c>
      <c r="Q11" s="46">
        <f>AVERAGE(Q5:Q10)</f>
        <v>0.30723511805877052</v>
      </c>
    </row>
    <row r="12" spans="1:18" x14ac:dyDescent="0.25">
      <c r="A12" s="45" t="s">
        <v>43</v>
      </c>
      <c r="B12" s="46">
        <f>CORREL(DT!L4:L1004,DT!X4:X1004)</f>
        <v>0.51561984857728238</v>
      </c>
      <c r="C12" s="10"/>
      <c r="D12" s="48" t="s">
        <v>4</v>
      </c>
      <c r="E12" s="49">
        <f>(4*E11)/(1+(3*E11))</f>
        <v>0.58600297805125623</v>
      </c>
      <c r="F12" s="10"/>
      <c r="G12" s="48" t="s">
        <v>4</v>
      </c>
      <c r="H12" s="49">
        <f>(4*H11)/(1+(3*H11))</f>
        <v>0.73772793585446539</v>
      </c>
      <c r="I12" s="10"/>
      <c r="J12" s="48" t="s">
        <v>4</v>
      </c>
      <c r="K12" s="49">
        <f>(4*K11)/(1+(3*K11))</f>
        <v>0.4760897256193809</v>
      </c>
      <c r="L12" s="10"/>
      <c r="M12" s="48" t="s">
        <v>4</v>
      </c>
      <c r="N12" s="49">
        <f>(4*N11)/(1+(3*N11))</f>
        <v>0.75000121524138885</v>
      </c>
      <c r="P12" s="48" t="s">
        <v>4</v>
      </c>
      <c r="Q12" s="49">
        <f>(4*Q11)/(1+(3*Q11))</f>
        <v>0.63950515075805414</v>
      </c>
    </row>
    <row r="13" spans="1:18" x14ac:dyDescent="0.25">
      <c r="A13" s="45" t="s">
        <v>44</v>
      </c>
      <c r="B13" s="46">
        <f>CORREL(DT!L4:L1004,DT!Y4:Y1004)</f>
        <v>0.44998071159514458</v>
      </c>
    </row>
    <row r="14" spans="1:18" x14ac:dyDescent="0.25">
      <c r="A14" s="45" t="s">
        <v>45</v>
      </c>
      <c r="B14" s="46">
        <f>CORREL(DT!N4:N1004,DT!P4:P1004)</f>
        <v>0.37768714087799643</v>
      </c>
    </row>
    <row r="15" spans="1:18" x14ac:dyDescent="0.25">
      <c r="A15" s="45" t="s">
        <v>46</v>
      </c>
      <c r="B15" s="46">
        <f>CORREL(DT!N4:N1004,DT!X4:X1004)</f>
        <v>0.53931431264005358</v>
      </c>
    </row>
    <row r="16" spans="1:18" x14ac:dyDescent="0.25">
      <c r="A16" s="45" t="s">
        <v>47</v>
      </c>
      <c r="B16" s="46">
        <f>CORREL(DT!N4:N1004,DT!Y4:Y1004)</f>
        <v>0.53262514395925853</v>
      </c>
    </row>
    <row r="17" spans="1:2" x14ac:dyDescent="0.25">
      <c r="A17" s="45" t="s">
        <v>48</v>
      </c>
      <c r="B17" s="46">
        <f>CORREL(DT!P4:P1004,DT!X4:X1004)</f>
        <v>0.30977442556634927</v>
      </c>
    </row>
    <row r="18" spans="1:2" x14ac:dyDescent="0.25">
      <c r="A18" s="45" t="s">
        <v>118</v>
      </c>
      <c r="B18" s="46">
        <f>CORREL(DT!P4:P1004,DT!Y4:Y1004)</f>
        <v>0.42398032043251899</v>
      </c>
    </row>
    <row r="19" spans="1:2" x14ac:dyDescent="0.25">
      <c r="A19" s="45" t="s">
        <v>35</v>
      </c>
      <c r="B19" s="46">
        <f>CORREL(DT!X4:X1004,DT!Y4:Y1004)</f>
        <v>0.66160552313610299</v>
      </c>
    </row>
    <row r="20" spans="1:2" x14ac:dyDescent="0.25">
      <c r="A20" s="47" t="s">
        <v>826</v>
      </c>
      <c r="B20" s="46">
        <f>AVERAGE(B5:B19)</f>
        <v>0.4939767504395482</v>
      </c>
    </row>
    <row r="21" spans="1:2" x14ac:dyDescent="0.25">
      <c r="A21" s="48" t="s">
        <v>4</v>
      </c>
      <c r="B21" s="49">
        <f>(6*B20)/(1+(5*B20))</f>
        <v>0.85416708866977209</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zoomScale="115" zoomScaleNormal="115" workbookViewId="0">
      <selection activeCell="I34" sqref="I34"/>
    </sheetView>
  </sheetViews>
  <sheetFormatPr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21.5" customHeight="1" x14ac:dyDescent="0.35">
      <c r="A1" s="74" t="s">
        <v>844</v>
      </c>
      <c r="B1" s="75"/>
      <c r="C1" s="75"/>
      <c r="D1" s="75"/>
      <c r="E1" s="75"/>
      <c r="F1" s="75"/>
      <c r="G1" s="75"/>
      <c r="H1" s="75"/>
    </row>
    <row r="3" spans="1:8" x14ac:dyDescent="0.25">
      <c r="A3" s="40" t="s">
        <v>112</v>
      </c>
      <c r="B3" s="40" t="s">
        <v>107</v>
      </c>
      <c r="C3" s="40" t="s">
        <v>122</v>
      </c>
      <c r="D3" s="40" t="s">
        <v>123</v>
      </c>
    </row>
    <row r="4" spans="1:8" x14ac:dyDescent="0.25">
      <c r="A4" s="23" t="str">
        <f>VLOOKUP(Read_First!B4,Items!A1:BI50,54,FALSE)</f>
        <v>Attractiveness</v>
      </c>
      <c r="B4" s="22">
        <f>Results!L4</f>
        <v>0.88758865248226937</v>
      </c>
      <c r="C4" s="21" t="str">
        <f>IF(B4&gt;1.75,"Excellent",IF(B4&gt;1.52,"Good",IF(B4&gt;1.17,"Above average",IF(B4&gt;0.7,"Below average","Bad"))))</f>
        <v>Below average</v>
      </c>
      <c r="D4" t="str">
        <f>IF(B4&gt;1.75,"In the range of the 10% best results",IF(B4&gt;1.52,"10% of results better, 75% of results worse",IF(B4&gt;1.17,"25% of results better, 50% of results worse",IF(B4&gt;0.7,"50% of results better, 25% of results worse","In the range of the 25% worst results"))))</f>
        <v>50% of results better, 25% of results worse</v>
      </c>
    </row>
    <row r="5" spans="1:8" x14ac:dyDescent="0.25">
      <c r="A5" s="23" t="str">
        <f>VLOOKUP(Read_First!B4,Items!A1:BI50,55,FALSE)</f>
        <v>Perspicuity</v>
      </c>
      <c r="B5" s="22">
        <f>Results!L5</f>
        <v>0.75443262411347511</v>
      </c>
      <c r="C5" s="21" t="str">
        <f>IF(B5&gt;1.9,"Excellent",IF(B5&gt;1.56,"Good",IF(B5&gt;1.08,"Above Average",IF(B5&gt;0.64,"Below Average","Bad"))))</f>
        <v>Below Average</v>
      </c>
      <c r="D5" t="str">
        <f>IF(B5&gt;1.9,"In the range of the 10% best results",IF(B5&gt;1.56,"10% of results better, 75% of results worse",IF(B5&gt;1.08,"25% of results better, 50% of results worse",IF(B5&gt;0.64,"50% of results better, 25% of results worse","In the range of the 25% worst results"))))</f>
        <v>50% of results better, 25% of results worse</v>
      </c>
    </row>
    <row r="6" spans="1:8" x14ac:dyDescent="0.25">
      <c r="A6" s="23" t="str">
        <f>VLOOKUP(Read_First!B4,Items!A1:BI50,56,FALSE)</f>
        <v>Efficiency</v>
      </c>
      <c r="B6" s="22">
        <f>Results!L6</f>
        <v>1.0824468085106382</v>
      </c>
      <c r="C6" s="21" t="str">
        <f>IF(B6&gt;1.78,"Excellent",IF(B6&gt;1.47,"Good",IF(B6&gt;0.98,"Above Average",IF(B6&gt;0.54,"Below Average","Bad"))))</f>
        <v>Above Average</v>
      </c>
      <c r="D6" t="str">
        <f>IF(B6&gt;1.78,"In the range of the 10% best results",IF(B6&gt;1.47,"10% of results better, 75% of results worse",IF(B6&gt;0.98,"25% of results better, 50% of results worse",IF(B6&gt;0.54,"50% of results better, 25% of results worse","In the range of the 25% worst results"))))</f>
        <v>25% of results better, 50% of results worse</v>
      </c>
    </row>
    <row r="7" spans="1:8" x14ac:dyDescent="0.25">
      <c r="A7" s="24" t="str">
        <f>VLOOKUP(Read_First!B4,Items!A1:BI50,57,FALSE)</f>
        <v>Dependability</v>
      </c>
      <c r="B7" s="22">
        <f>Results!L7</f>
        <v>0.8457446808510638</v>
      </c>
      <c r="C7" s="21" t="str">
        <f>IF(B7&gt;1.65,"Excellent",IF(B7&gt;1.48,"Good",IF(B7&gt;1.14,"Above Average",IF(B7&gt;0.78,"Below Average","Bad"))))</f>
        <v>Below Average</v>
      </c>
      <c r="D7" t="str">
        <f>IF(B7&gt;1.65,"In the range of the 10% best results",IF(B7&gt;1.48,"10% of results better, 75% of results worse",IF(B7&gt;1.14,"25% of results better, 50% of results worse",IF(B7&gt;0.78,"50% of results better, 25% of results worse","In the range of the 25% worst results"))))</f>
        <v>50% of results better, 25% of results worse</v>
      </c>
    </row>
    <row r="8" spans="1:8" x14ac:dyDescent="0.25">
      <c r="A8" s="24" t="str">
        <f>VLOOKUP(Read_First!B4,Items!A1:BI50,58,FALSE)</f>
        <v>Stimulation</v>
      </c>
      <c r="B8" s="22">
        <f>Results!L8</f>
        <v>0.58244680851063835</v>
      </c>
      <c r="C8" s="21" t="str">
        <f>IF(B8&gt;1.55,"Excellent",IF(B8&gt;1.31,"Good",IF(B8&gt;0.99,"Above Average",IF(B8&gt;0.5,"Below Average","Bad"))))</f>
        <v>Below Average</v>
      </c>
      <c r="D8" t="str">
        <f>IF(B8&gt;1.55,"In the range of the 10% best results",IF(B8&gt;1.31,"10% of results better, 75% of results worse",IF(B8&gt;0.99,"25% of results better, 50% of results worse",IF(B8&gt;0.5,"50% of results better, 25% of results worse","In the range of the 25% worst results"))))</f>
        <v>50% of results better, 25% of results worse</v>
      </c>
    </row>
    <row r="9" spans="1:8" x14ac:dyDescent="0.25">
      <c r="A9" s="23" t="str">
        <f>VLOOKUP(Read_First!B4,Items!A1:BI50,59,FALSE)</f>
        <v>Novelty</v>
      </c>
      <c r="B9" s="22">
        <f>Results!L9</f>
        <v>0.34574468085106386</v>
      </c>
      <c r="C9" s="21" t="str">
        <f>IF(B9&gt;1.4,"Excellent",IF(B9&gt;1.05,"Good",IF(B9&gt;0.71,"Above Average",IF(B9&gt;0.3,"Below Average","Bad"))))</f>
        <v>Below Average</v>
      </c>
      <c r="D9"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25">
      <c r="A27" s="76" t="s">
        <v>821</v>
      </c>
      <c r="B27" s="76"/>
      <c r="C27" s="76"/>
      <c r="D27" s="76"/>
      <c r="E27" s="76"/>
      <c r="F27" s="76"/>
      <c r="G27" s="76"/>
      <c r="H27" s="76"/>
    </row>
    <row r="28" spans="1:8" s="26" customFormat="1" x14ac:dyDescent="0.25">
      <c r="A28" s="25" t="s">
        <v>112</v>
      </c>
      <c r="B28" s="25" t="s">
        <v>128</v>
      </c>
      <c r="C28" s="25" t="s">
        <v>127</v>
      </c>
      <c r="D28" s="25" t="s">
        <v>126</v>
      </c>
      <c r="E28" s="25" t="s">
        <v>125</v>
      </c>
      <c r="F28" s="25" t="s">
        <v>124</v>
      </c>
      <c r="G28" s="25" t="s">
        <v>121</v>
      </c>
      <c r="H28" s="25" t="s">
        <v>107</v>
      </c>
    </row>
    <row r="29" spans="1:8" x14ac:dyDescent="0.25">
      <c r="A29" s="23" t="str">
        <f>VLOOKUP(Read_First!B4,Items!A1:BI50,54,FALSE)</f>
        <v>Attractiveness</v>
      </c>
      <c r="B29" s="38">
        <v>-1</v>
      </c>
      <c r="C29" s="39">
        <v>0.7</v>
      </c>
      <c r="D29" s="39">
        <v>0.47</v>
      </c>
      <c r="E29" s="39">
        <v>0.35</v>
      </c>
      <c r="F29" s="39">
        <v>0.23</v>
      </c>
      <c r="G29" s="39">
        <v>0.75</v>
      </c>
      <c r="H29" s="39">
        <f>Results!L4</f>
        <v>0.88758865248226937</v>
      </c>
    </row>
    <row r="30" spans="1:8" x14ac:dyDescent="0.25">
      <c r="A30" s="23" t="str">
        <f>VLOOKUP(Read_First!B4,Items!A1:BI50,55,FALSE)</f>
        <v>Perspicuity</v>
      </c>
      <c r="B30" s="38">
        <v>-1</v>
      </c>
      <c r="C30" s="39">
        <v>0.64</v>
      </c>
      <c r="D30" s="39">
        <v>0.44</v>
      </c>
      <c r="E30" s="39">
        <v>0.48</v>
      </c>
      <c r="F30" s="39">
        <v>0.34</v>
      </c>
      <c r="G30" s="39">
        <v>0.6</v>
      </c>
      <c r="H30" s="39">
        <f>Results!L5</f>
        <v>0.75443262411347511</v>
      </c>
    </row>
    <row r="31" spans="1:8" x14ac:dyDescent="0.25">
      <c r="A31" s="23" t="str">
        <f>VLOOKUP(Read_First!B4,Items!A1:BI50,56,FALSE)</f>
        <v>Efficiency</v>
      </c>
      <c r="B31" s="38">
        <v>-1</v>
      </c>
      <c r="C31" s="39">
        <v>0.54</v>
      </c>
      <c r="D31" s="39">
        <v>0.44</v>
      </c>
      <c r="E31" s="39">
        <v>0.49</v>
      </c>
      <c r="F31" s="39">
        <v>0.31</v>
      </c>
      <c r="G31" s="39">
        <v>0.72</v>
      </c>
      <c r="H31" s="39">
        <f>Results!L6</f>
        <v>1.0824468085106382</v>
      </c>
    </row>
    <row r="32" spans="1:8" x14ac:dyDescent="0.25">
      <c r="A32" s="24" t="str">
        <f>VLOOKUP(Read_First!B4,Items!A1:BI50,57,FALSE)</f>
        <v>Dependability</v>
      </c>
      <c r="B32" s="38">
        <v>-1</v>
      </c>
      <c r="C32" s="39">
        <v>0.78</v>
      </c>
      <c r="D32" s="39">
        <v>0.36</v>
      </c>
      <c r="E32" s="39">
        <v>0.34</v>
      </c>
      <c r="F32" s="39">
        <v>0.17</v>
      </c>
      <c r="G32" s="39">
        <v>0.85</v>
      </c>
      <c r="H32" s="39">
        <f>Results!L7</f>
        <v>0.8457446808510638</v>
      </c>
    </row>
    <row r="33" spans="1:8" x14ac:dyDescent="0.25">
      <c r="A33" s="24" t="str">
        <f>VLOOKUP(Read_First!B4,Items!A1:BI50,58,FALSE)</f>
        <v>Stimulation</v>
      </c>
      <c r="B33" s="38">
        <v>-1</v>
      </c>
      <c r="C33" s="39">
        <v>0.5</v>
      </c>
      <c r="D33" s="39">
        <v>0.49</v>
      </c>
      <c r="E33" s="39">
        <v>0.32</v>
      </c>
      <c r="F33" s="39">
        <v>0.24</v>
      </c>
      <c r="G33" s="39">
        <v>0.95</v>
      </c>
      <c r="H33" s="39">
        <f>Results!L8</f>
        <v>0.58244680851063835</v>
      </c>
    </row>
    <row r="34" spans="1:8" x14ac:dyDescent="0.25">
      <c r="A34" s="23" t="str">
        <f>VLOOKUP(Read_First!B4,Items!A1:BI50,59,FALSE)</f>
        <v>Novelty</v>
      </c>
      <c r="B34" s="38">
        <v>-1</v>
      </c>
      <c r="C34" s="39">
        <v>0.3</v>
      </c>
      <c r="D34" s="39">
        <v>0.41</v>
      </c>
      <c r="E34" s="39">
        <v>0.34</v>
      </c>
      <c r="F34" s="39">
        <v>0.35</v>
      </c>
      <c r="G34" s="39">
        <v>1.1000000000000001</v>
      </c>
      <c r="H34" s="39">
        <f>Results!L9</f>
        <v>0.34574468085106386</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4"/>
  <sheetViews>
    <sheetView topLeftCell="A4" workbookViewId="0">
      <selection activeCell="AI14" sqref="AI14"/>
    </sheetView>
  </sheetViews>
  <sheetFormatPr defaultColWidth="9.140625" defaultRowHeight="15" x14ac:dyDescent="0.25"/>
  <cols>
    <col min="1" max="26" width="3.7109375" style="2" customWidth="1"/>
    <col min="29" max="34" width="18.7109375" style="2" customWidth="1"/>
    <col min="35" max="35" width="9.140625" style="2"/>
  </cols>
  <sheetData>
    <row r="1" spans="1:35" ht="192.75" customHeight="1" x14ac:dyDescent="0.25">
      <c r="A1" s="62" t="s">
        <v>824</v>
      </c>
      <c r="B1" s="63"/>
      <c r="C1" s="63"/>
      <c r="D1" s="63"/>
      <c r="E1" s="63"/>
      <c r="F1" s="63"/>
      <c r="G1" s="63"/>
      <c r="H1" s="63"/>
      <c r="I1" s="63"/>
      <c r="J1" s="63"/>
      <c r="K1" s="63"/>
      <c r="L1" s="63"/>
      <c r="M1" s="63"/>
      <c r="N1" s="63"/>
      <c r="O1" s="63"/>
      <c r="P1" s="63"/>
      <c r="Q1" s="63"/>
      <c r="R1" s="63"/>
      <c r="S1" s="63"/>
      <c r="T1" s="63"/>
      <c r="U1" s="63"/>
      <c r="V1" s="63"/>
      <c r="W1" s="63"/>
      <c r="X1" s="63"/>
      <c r="Y1" s="63"/>
      <c r="Z1" s="63"/>
      <c r="AC1" s="41"/>
      <c r="AD1" s="42"/>
      <c r="AE1" s="42"/>
      <c r="AF1" s="42"/>
      <c r="AG1" s="42"/>
      <c r="AH1" s="43"/>
      <c r="AI1" s="2" t="s">
        <v>825</v>
      </c>
    </row>
    <row r="2" spans="1:35" x14ac:dyDescent="0.25">
      <c r="A2" s="64" t="s">
        <v>0</v>
      </c>
      <c r="B2" s="64"/>
      <c r="C2" s="64"/>
      <c r="D2" s="64"/>
      <c r="E2" s="64"/>
      <c r="F2" s="64"/>
      <c r="G2" s="64"/>
      <c r="H2" s="64"/>
      <c r="I2" s="64"/>
      <c r="J2" s="64"/>
      <c r="K2" s="64"/>
      <c r="L2" s="64"/>
      <c r="M2" s="64"/>
      <c r="N2" s="64"/>
      <c r="O2" s="64"/>
      <c r="P2" s="64"/>
      <c r="Q2" s="64"/>
      <c r="R2" s="64"/>
      <c r="S2" s="64"/>
      <c r="T2" s="64"/>
      <c r="U2" s="64"/>
      <c r="V2" s="64"/>
      <c r="W2" s="64"/>
      <c r="X2" s="64"/>
      <c r="Y2" s="64"/>
      <c r="Z2" s="64"/>
      <c r="AC2" s="64" t="s">
        <v>822</v>
      </c>
      <c r="AD2" s="64"/>
      <c r="AE2" s="64"/>
      <c r="AF2" s="64"/>
      <c r="AG2" s="64"/>
      <c r="AH2" s="64"/>
      <c r="AI2" s="64"/>
    </row>
    <row r="3" spans="1:35"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37" t="str">
        <f>VLOOKUP(Read_First!B4,Items!A1:BI50,54,FALSE)</f>
        <v>Attractiveness</v>
      </c>
      <c r="AD3" s="37" t="str">
        <f>VLOOKUP(Read_First!B4,Items!A1:BI50,55,FALSE)</f>
        <v>Perspicuity</v>
      </c>
      <c r="AE3" s="37" t="str">
        <f>VLOOKUP(Read_First!B4,Items!A1:BI50,56,FALSE)</f>
        <v>Efficiency</v>
      </c>
      <c r="AF3" s="37" t="str">
        <f>VLOOKUP(Read_First!B4,Items!A1:BI50,57,FALSE)</f>
        <v>Dependability</v>
      </c>
      <c r="AG3" s="37" t="str">
        <f>VLOOKUP(Read_First!B4,Items!A1:BI50,58,FALSE)</f>
        <v>Stimulation</v>
      </c>
      <c r="AH3" s="37" t="str">
        <f>VLOOKUP(Read_First!B4,Items!A1:BI50,59,FALSE)</f>
        <v>Novelty</v>
      </c>
      <c r="AI3" s="37" t="s">
        <v>823</v>
      </c>
    </row>
    <row r="4" spans="1:35" x14ac:dyDescent="0.25">
      <c r="A4" s="2">
        <f>IF(Data!A4&gt;0,Data!A4-4,"")</f>
        <v>0</v>
      </c>
      <c r="B4" s="2">
        <f>IF(Data!B4&gt;0,Data!B4-4,"")</f>
        <v>1</v>
      </c>
      <c r="C4" s="2">
        <f>IF(Data!C4&gt;0,4-Data!C4,"")</f>
        <v>2</v>
      </c>
      <c r="D4" s="2">
        <f>IF(Data!D4&gt;0,4-Data!D4,"")</f>
        <v>2</v>
      </c>
      <c r="E4" s="2">
        <f>IF(Data!E4&gt;0,4-Data!E4,"")</f>
        <v>0</v>
      </c>
      <c r="F4" s="2">
        <f>IF(Data!F4&gt;0,Data!F4-4,"")</f>
        <v>-1</v>
      </c>
      <c r="G4" s="2">
        <f>IF(Data!G4&gt;0,Data!G4-4,"")</f>
        <v>1</v>
      </c>
      <c r="H4" s="2">
        <f>IF(Data!H4&gt;0,Data!H4-4,"")</f>
        <v>1</v>
      </c>
      <c r="I4" s="2">
        <f>IF(Data!I4&gt;0,4-Data!I4,"")</f>
        <v>2</v>
      </c>
      <c r="J4" s="2">
        <f>IF(Data!J4&gt;0,4-Data!J4,"")</f>
        <v>2</v>
      </c>
      <c r="K4" s="2">
        <f>IF(Data!K4&gt;0,Data!K4-4,"")</f>
        <v>0</v>
      </c>
      <c r="L4" s="2">
        <f>IF(Data!L4&gt;0,4-Data!L4,"")</f>
        <v>3</v>
      </c>
      <c r="M4" s="2">
        <f>IF(Data!M4&gt;0,Data!M4-4,"")</f>
        <v>2</v>
      </c>
      <c r="N4" s="2">
        <f>IF(Data!N4&gt;0,Data!N4-4,"")</f>
        <v>2</v>
      </c>
      <c r="O4" s="2">
        <f>IF(Data!O4&gt;0,Data!O4-4,"")</f>
        <v>-2</v>
      </c>
      <c r="P4" s="2">
        <f>IF(Data!P4&gt;0,Data!P4-4,"")</f>
        <v>2</v>
      </c>
      <c r="Q4" s="2">
        <f>IF(Data!Q4&gt;0,4-Data!Q4,"")</f>
        <v>3</v>
      </c>
      <c r="R4" s="2">
        <f>IF(Data!R4&gt;0,4-Data!R4,"")</f>
        <v>0</v>
      </c>
      <c r="S4" s="2">
        <f>IF(Data!S4&gt;0,4-Data!S4,"")</f>
        <v>2</v>
      </c>
      <c r="T4" s="2">
        <f>IF(Data!T4&gt;0,Data!T4-4,"")</f>
        <v>2</v>
      </c>
      <c r="U4" s="2">
        <f>IF(Data!U4&gt;0,4-Data!U4,"")</f>
        <v>2</v>
      </c>
      <c r="V4" s="2">
        <f>IF(Data!V4&gt;0,Data!V4-4,"")</f>
        <v>2</v>
      </c>
      <c r="W4" s="2">
        <f>IF(Data!W4&gt;0,4-Data!W4,"")</f>
        <v>2</v>
      </c>
      <c r="X4" s="2">
        <f>IF(Data!X4&gt;0,4-Data!X4,"")</f>
        <v>2</v>
      </c>
      <c r="Y4" s="2">
        <f>IF(Data!Y4&gt;0,4-Data!Y4,"")</f>
        <v>2</v>
      </c>
      <c r="Z4" s="2">
        <f>IF(Data!Z4&gt;0,Data!Z4-4,"")</f>
        <v>2</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f t="shared" ref="AH4" si="4">IF((MAX(C4,J4,O4,Z4)-MIN(C4,J4,O4,Z4))&gt;3,1,"")</f>
        <v>1</v>
      </c>
      <c r="AI4" s="4">
        <f>IF(COUNT(A4:Z4)&gt;0,IF(COUNT(AC4,AD4,AE4,AF4,AG4,AH4)&gt;0,SUM(AC4,AD4,AE4,AF4,AG4,AH4),0),"")</f>
        <v>1</v>
      </c>
    </row>
    <row r="5" spans="1:35" x14ac:dyDescent="0.25">
      <c r="A5" s="2">
        <f>IF(Data!A5&gt;0,Data!A5-4,"")</f>
        <v>-1</v>
      </c>
      <c r="B5" s="2">
        <f>IF(Data!B5&gt;0,Data!B5-4,"")</f>
        <v>1</v>
      </c>
      <c r="C5" s="2">
        <f>IF(Data!C5&gt;0,4-Data!C5,"")</f>
        <v>0</v>
      </c>
      <c r="D5" s="2">
        <f>IF(Data!D5&gt;0,4-Data!D5,"")</f>
        <v>-1</v>
      </c>
      <c r="E5" s="2">
        <f>IF(Data!E5&gt;0,4-Data!E5,"")</f>
        <v>1</v>
      </c>
      <c r="F5" s="2">
        <f>IF(Data!F5&gt;0,Data!F5-4,"")</f>
        <v>0</v>
      </c>
      <c r="G5" s="2">
        <f>IF(Data!G5&gt;0,Data!G5-4,"")</f>
        <v>2</v>
      </c>
      <c r="H5" s="2">
        <f>IF(Data!H5&gt;0,Data!H5-4,"")</f>
        <v>0</v>
      </c>
      <c r="I5" s="2">
        <f>IF(Data!I5&gt;0,4-Data!I5,"")</f>
        <v>2</v>
      </c>
      <c r="J5" s="2">
        <f>IF(Data!J5&gt;0,4-Data!J5,"")</f>
        <v>-1</v>
      </c>
      <c r="K5" s="2">
        <f>IF(Data!K5&gt;0,Data!K5-4,"")</f>
        <v>0</v>
      </c>
      <c r="L5" s="2">
        <f>IF(Data!L5&gt;0,4-Data!L5,"")</f>
        <v>1</v>
      </c>
      <c r="M5" s="2">
        <f>IF(Data!M5&gt;0,Data!M5-4,"")</f>
        <v>2</v>
      </c>
      <c r="N5" s="2">
        <f>IF(Data!N5&gt;0,Data!N5-4,"")</f>
        <v>1</v>
      </c>
      <c r="O5" s="2">
        <f>IF(Data!O5&gt;0,Data!O5-4,"")</f>
        <v>2</v>
      </c>
      <c r="P5" s="2">
        <f>IF(Data!P5&gt;0,Data!P5-4,"")</f>
        <v>1</v>
      </c>
      <c r="Q5" s="2">
        <f>IF(Data!Q5&gt;0,4-Data!Q5,"")</f>
        <v>0</v>
      </c>
      <c r="R5" s="2">
        <f>IF(Data!R5&gt;0,4-Data!R5,"")</f>
        <v>-1</v>
      </c>
      <c r="S5" s="2">
        <f>IF(Data!S5&gt;0,4-Data!S5,"")</f>
        <v>2</v>
      </c>
      <c r="T5" s="2">
        <f>IF(Data!T5&gt;0,Data!T5-4,"")</f>
        <v>2</v>
      </c>
      <c r="U5" s="2">
        <f>IF(Data!U5&gt;0,4-Data!U5,"")</f>
        <v>2</v>
      </c>
      <c r="V5" s="2">
        <f>IF(Data!V5&gt;0,Data!V5-4,"")</f>
        <v>1</v>
      </c>
      <c r="W5" s="2">
        <f>IF(Data!W5&gt;0,4-Data!W5,"")</f>
        <v>1</v>
      </c>
      <c r="X5" s="2">
        <f>IF(Data!X5&gt;0,4-Data!X5,"")</f>
        <v>0</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25">
      <c r="A6" s="2">
        <f>IF(Data!A6&gt;0,Data!A6-4,"")</f>
        <v>1</v>
      </c>
      <c r="B6" s="2">
        <f>IF(Data!B6&gt;0,Data!B6-4,"")</f>
        <v>0</v>
      </c>
      <c r="C6" s="2">
        <f>IF(Data!C6&gt;0,4-Data!C6,"")</f>
        <v>0</v>
      </c>
      <c r="D6" s="2">
        <f>IF(Data!D6&gt;0,4-Data!D6,"")</f>
        <v>1</v>
      </c>
      <c r="E6" s="2">
        <f>IF(Data!E6&gt;0,4-Data!E6,"")</f>
        <v>1</v>
      </c>
      <c r="F6" s="2">
        <f>IF(Data!F6&gt;0,Data!F6-4,"")</f>
        <v>2</v>
      </c>
      <c r="G6" s="2">
        <f>IF(Data!G6&gt;0,Data!G6-4,"")</f>
        <v>2</v>
      </c>
      <c r="H6" s="2">
        <f>IF(Data!H6&gt;0,Data!H6-4,"")</f>
        <v>1</v>
      </c>
      <c r="I6" s="2">
        <f>IF(Data!I6&gt;0,4-Data!I6,"")</f>
        <v>2</v>
      </c>
      <c r="J6" s="2">
        <f>IF(Data!J6&gt;0,4-Data!J6,"")</f>
        <v>1</v>
      </c>
      <c r="K6" s="2">
        <f>IF(Data!K6&gt;0,Data!K6-4,"")</f>
        <v>1</v>
      </c>
      <c r="L6" s="2">
        <f>IF(Data!L6&gt;0,4-Data!L6,"")</f>
        <v>1</v>
      </c>
      <c r="M6" s="2">
        <f>IF(Data!M6&gt;0,Data!M6-4,"")</f>
        <v>1</v>
      </c>
      <c r="N6" s="2">
        <f>IF(Data!N6&gt;0,Data!N6-4,"")</f>
        <v>1</v>
      </c>
      <c r="O6" s="2">
        <f>IF(Data!O6&gt;0,Data!O6-4,"")</f>
        <v>0</v>
      </c>
      <c r="P6" s="2">
        <f>IF(Data!P6&gt;0,Data!P6-4,"")</f>
        <v>1</v>
      </c>
      <c r="Q6" s="2">
        <f>IF(Data!Q6&gt;0,4-Data!Q6,"")</f>
        <v>2</v>
      </c>
      <c r="R6" s="2">
        <f>IF(Data!R6&gt;0,4-Data!R6,"")</f>
        <v>1</v>
      </c>
      <c r="S6" s="2">
        <f>IF(Data!S6&gt;0,4-Data!S6,"")</f>
        <v>2</v>
      </c>
      <c r="T6" s="2">
        <f>IF(Data!T6&gt;0,Data!T6-4,"")</f>
        <v>2</v>
      </c>
      <c r="U6" s="2">
        <f>IF(Data!U6&gt;0,4-Data!U6,"")</f>
        <v>1</v>
      </c>
      <c r="V6" s="2">
        <f>IF(Data!V6&gt;0,Data!V6-4,"")</f>
        <v>-1</v>
      </c>
      <c r="W6" s="2">
        <f>IF(Data!W6&gt;0,4-Data!W6,"")</f>
        <v>3</v>
      </c>
      <c r="X6" s="2">
        <f>IF(Data!X6&gt;0,4-Data!X6,"")</f>
        <v>1</v>
      </c>
      <c r="Y6" s="2">
        <f>IF(Data!Y6&gt;0,4-Data!Y6,"")</f>
        <v>1</v>
      </c>
      <c r="Z6" s="2">
        <f>IF(Data!Z6&gt;0,Data!Z6-4,"")</f>
        <v>1</v>
      </c>
      <c r="AC6" s="7" t="str">
        <f t="shared" si="5"/>
        <v/>
      </c>
      <c r="AD6" s="7" t="str">
        <f t="shared" si="6"/>
        <v/>
      </c>
      <c r="AE6" s="7">
        <f t="shared" si="7"/>
        <v>1</v>
      </c>
      <c r="AF6" s="7" t="str">
        <f t="shared" si="8"/>
        <v/>
      </c>
      <c r="AG6" s="7" t="str">
        <f t="shared" si="9"/>
        <v/>
      </c>
      <c r="AH6" s="7" t="str">
        <f t="shared" si="10"/>
        <v/>
      </c>
      <c r="AI6" s="4">
        <f t="shared" si="11"/>
        <v>1</v>
      </c>
    </row>
    <row r="7" spans="1:35" x14ac:dyDescent="0.25">
      <c r="A7" s="2">
        <f>IF(Data!A7&gt;0,Data!A7-4,"")</f>
        <v>0</v>
      </c>
      <c r="B7" s="2">
        <f>IF(Data!B7&gt;0,Data!B7-4,"")</f>
        <v>-1</v>
      </c>
      <c r="C7" s="2">
        <f>IF(Data!C7&gt;0,4-Data!C7,"")</f>
        <v>-1</v>
      </c>
      <c r="D7" s="2">
        <f>IF(Data!D7&gt;0,4-Data!D7,"")</f>
        <v>1</v>
      </c>
      <c r="E7" s="2">
        <f>IF(Data!E7&gt;0,4-Data!E7,"")</f>
        <v>2</v>
      </c>
      <c r="F7" s="2">
        <f>IF(Data!F7&gt;0,Data!F7-4,"")</f>
        <v>1</v>
      </c>
      <c r="G7" s="2">
        <f>IF(Data!G7&gt;0,Data!G7-4,"")</f>
        <v>-1</v>
      </c>
      <c r="H7" s="2">
        <f>IF(Data!H7&gt;0,Data!H7-4,"")</f>
        <v>0</v>
      </c>
      <c r="I7" s="2">
        <f>IF(Data!I7&gt;0,4-Data!I7,"")</f>
        <v>-1</v>
      </c>
      <c r="J7" s="2">
        <f>IF(Data!J7&gt;0,4-Data!J7,"")</f>
        <v>-1</v>
      </c>
      <c r="K7" s="2">
        <f>IF(Data!K7&gt;0,Data!K7-4,"")</f>
        <v>-1</v>
      </c>
      <c r="L7" s="2">
        <f>IF(Data!L7&gt;0,4-Data!L7,"")</f>
        <v>0</v>
      </c>
      <c r="M7" s="2">
        <f>IF(Data!M7&gt;0,Data!M7-4,"")</f>
        <v>0</v>
      </c>
      <c r="N7" s="2">
        <f>IF(Data!N7&gt;0,Data!N7-4,"")</f>
        <v>1</v>
      </c>
      <c r="O7" s="2">
        <f>IF(Data!O7&gt;0,Data!O7-4,"")</f>
        <v>0</v>
      </c>
      <c r="P7" s="2">
        <f>IF(Data!P7&gt;0,Data!P7-4,"")</f>
        <v>-1</v>
      </c>
      <c r="Q7" s="2">
        <f>IF(Data!Q7&gt;0,4-Data!Q7,"")</f>
        <v>2</v>
      </c>
      <c r="R7" s="2">
        <f>IF(Data!R7&gt;0,4-Data!R7,"")</f>
        <v>-1</v>
      </c>
      <c r="S7" s="2">
        <f>IF(Data!S7&gt;0,4-Data!S7,"")</f>
        <v>0</v>
      </c>
      <c r="T7" s="2">
        <f>IF(Data!T7&gt;0,Data!T7-4,"")</f>
        <v>0</v>
      </c>
      <c r="U7" s="2">
        <f>IF(Data!U7&gt;0,4-Data!U7,"")</f>
        <v>0</v>
      </c>
      <c r="V7" s="2">
        <f>IF(Data!V7&gt;0,Data!V7-4,"")</f>
        <v>1</v>
      </c>
      <c r="W7" s="2">
        <f>IF(Data!W7&gt;0,4-Data!W7,"")</f>
        <v>0</v>
      </c>
      <c r="X7" s="2">
        <f>IF(Data!X7&gt;0,4-Data!X7,"")</f>
        <v>1</v>
      </c>
      <c r="Y7" s="2">
        <f>IF(Data!Y7&gt;0,4-Data!Y7,"")</f>
        <v>0</v>
      </c>
      <c r="Z7" s="2">
        <f>IF(Data!Z7&gt;0,Data!Z7-4,"")</f>
        <v>1</v>
      </c>
      <c r="AC7" s="7" t="str">
        <f t="shared" si="5"/>
        <v/>
      </c>
      <c r="AD7" s="7" t="str">
        <f t="shared" si="6"/>
        <v/>
      </c>
      <c r="AE7" s="7" t="str">
        <f t="shared" si="7"/>
        <v/>
      </c>
      <c r="AF7" s="7" t="str">
        <f t="shared" si="8"/>
        <v/>
      </c>
      <c r="AG7" s="7" t="str">
        <f t="shared" si="9"/>
        <v/>
      </c>
      <c r="AH7" s="7" t="str">
        <f t="shared" si="10"/>
        <v/>
      </c>
      <c r="AI7" s="4">
        <f t="shared" si="11"/>
        <v>0</v>
      </c>
    </row>
    <row r="8" spans="1:35" x14ac:dyDescent="0.25">
      <c r="A8" s="2">
        <f>IF(Data!A8&gt;0,Data!A8-4,"")</f>
        <v>0</v>
      </c>
      <c r="B8" s="2">
        <f>IF(Data!B8&gt;0,Data!B8-4,"")</f>
        <v>-1</v>
      </c>
      <c r="C8" s="2">
        <f>IF(Data!C8&gt;0,4-Data!C8,"")</f>
        <v>1</v>
      </c>
      <c r="D8" s="2">
        <f>IF(Data!D8&gt;0,4-Data!D8,"")</f>
        <v>0</v>
      </c>
      <c r="E8" s="2">
        <f>IF(Data!E8&gt;0,4-Data!E8,"")</f>
        <v>1</v>
      </c>
      <c r="F8" s="2">
        <f>IF(Data!F8&gt;0,Data!F8-4,"")</f>
        <v>0</v>
      </c>
      <c r="G8" s="2">
        <f>IF(Data!G8&gt;0,Data!G8-4,"")</f>
        <v>1</v>
      </c>
      <c r="H8" s="2">
        <f>IF(Data!H8&gt;0,Data!H8-4,"")</f>
        <v>0</v>
      </c>
      <c r="I8" s="2">
        <f>IF(Data!I8&gt;0,4-Data!I8,"")</f>
        <v>1</v>
      </c>
      <c r="J8" s="2">
        <f>IF(Data!J8&gt;0,4-Data!J8,"")</f>
        <v>0</v>
      </c>
      <c r="K8" s="2">
        <f>IF(Data!K8&gt;0,Data!K8-4,"")</f>
        <v>0</v>
      </c>
      <c r="L8" s="2">
        <f>IF(Data!L8&gt;0,4-Data!L8,"")</f>
        <v>1</v>
      </c>
      <c r="M8" s="2">
        <f>IF(Data!M8&gt;0,Data!M8-4,"")</f>
        <v>0</v>
      </c>
      <c r="N8" s="2">
        <f>IF(Data!N8&gt;0,Data!N8-4,"")</f>
        <v>1</v>
      </c>
      <c r="O8" s="2">
        <f>IF(Data!O8&gt;0,Data!O8-4,"")</f>
        <v>0</v>
      </c>
      <c r="P8" s="2">
        <f>IF(Data!P8&gt;0,Data!P8-4,"")</f>
        <v>1</v>
      </c>
      <c r="Q8" s="2">
        <f>IF(Data!Q8&gt;0,4-Data!Q8,"")</f>
        <v>0</v>
      </c>
      <c r="R8" s="2">
        <f>IF(Data!R8&gt;0,4-Data!R8,"")</f>
        <v>1</v>
      </c>
      <c r="S8" s="2">
        <f>IF(Data!S8&gt;0,4-Data!S8,"")</f>
        <v>0</v>
      </c>
      <c r="T8" s="2">
        <f>IF(Data!T8&gt;0,Data!T8-4,"")</f>
        <v>1</v>
      </c>
      <c r="U8" s="2">
        <f>IF(Data!U8&gt;0,4-Data!U8,"")</f>
        <v>0</v>
      </c>
      <c r="V8" s="2">
        <f>IF(Data!V8&gt;0,Data!V8-4,"")</f>
        <v>1</v>
      </c>
      <c r="W8" s="2">
        <f>IF(Data!W8&gt;0,4-Data!W8,"")</f>
        <v>1</v>
      </c>
      <c r="X8" s="2">
        <f>IF(Data!X8&gt;0,4-Data!X8,"")</f>
        <v>1</v>
      </c>
      <c r="Y8" s="2">
        <f>IF(Data!Y8&gt;0,4-Data!Y8,"")</f>
        <v>1</v>
      </c>
      <c r="Z8" s="2">
        <f>IF(Data!Z8&gt;0,Data!Z8-4,"")</f>
        <v>0</v>
      </c>
      <c r="AC8" s="7" t="str">
        <f t="shared" si="5"/>
        <v/>
      </c>
      <c r="AD8" s="7" t="str">
        <f t="shared" si="6"/>
        <v/>
      </c>
      <c r="AE8" s="7" t="str">
        <f t="shared" si="7"/>
        <v/>
      </c>
      <c r="AF8" s="7" t="str">
        <f t="shared" si="8"/>
        <v/>
      </c>
      <c r="AG8" s="7" t="str">
        <f t="shared" si="9"/>
        <v/>
      </c>
      <c r="AH8" s="7" t="str">
        <f t="shared" si="10"/>
        <v/>
      </c>
      <c r="AI8" s="4">
        <f t="shared" si="11"/>
        <v>0</v>
      </c>
    </row>
    <row r="9" spans="1:35" x14ac:dyDescent="0.25">
      <c r="A9" s="2">
        <f>IF(Data!A9&gt;0,Data!A9-4,"")</f>
        <v>-1</v>
      </c>
      <c r="B9" s="2">
        <f>IF(Data!B9&gt;0,Data!B9-4,"")</f>
        <v>-1</v>
      </c>
      <c r="C9" s="2">
        <f>IF(Data!C9&gt;0,4-Data!C9,"")</f>
        <v>-3</v>
      </c>
      <c r="D9" s="2">
        <f>IF(Data!D9&gt;0,4-Data!D9,"")</f>
        <v>0</v>
      </c>
      <c r="E9" s="2">
        <f>IF(Data!E9&gt;0,4-Data!E9,"")</f>
        <v>-2</v>
      </c>
      <c r="F9" s="2">
        <f>IF(Data!F9&gt;0,Data!F9-4,"")</f>
        <v>-3</v>
      </c>
      <c r="G9" s="2">
        <f>IF(Data!G9&gt;0,Data!G9-4,"")</f>
        <v>-2</v>
      </c>
      <c r="H9" s="2">
        <f>IF(Data!H9&gt;0,Data!H9-4,"")</f>
        <v>0</v>
      </c>
      <c r="I9" s="2">
        <f>IF(Data!I9&gt;0,4-Data!I9,"")</f>
        <v>2</v>
      </c>
      <c r="J9" s="2">
        <f>IF(Data!J9&gt;0,4-Data!J9,"")</f>
        <v>-2</v>
      </c>
      <c r="K9" s="2">
        <f>IF(Data!K9&gt;0,Data!K9-4,"")</f>
        <v>-1</v>
      </c>
      <c r="L9" s="2">
        <f>IF(Data!L9&gt;0,4-Data!L9,"")</f>
        <v>-3</v>
      </c>
      <c r="M9" s="2">
        <f>IF(Data!M9&gt;0,Data!M9-4,"")</f>
        <v>0</v>
      </c>
      <c r="N9" s="2">
        <f>IF(Data!N9&gt;0,Data!N9-4,"")</f>
        <v>-3</v>
      </c>
      <c r="O9" s="2">
        <f>IF(Data!O9&gt;0,Data!O9-4,"")</f>
        <v>-2</v>
      </c>
      <c r="P9" s="2">
        <f>IF(Data!P9&gt;0,Data!P9-4,"")</f>
        <v>0</v>
      </c>
      <c r="Q9" s="2">
        <f>IF(Data!Q9&gt;0,4-Data!Q9,"")</f>
        <v>1</v>
      </c>
      <c r="R9" s="2">
        <f>IF(Data!R9&gt;0,4-Data!R9,"")</f>
        <v>-2</v>
      </c>
      <c r="S9" s="2">
        <f>IF(Data!S9&gt;0,4-Data!S9,"")</f>
        <v>-1</v>
      </c>
      <c r="T9" s="2">
        <f>IF(Data!T9&gt;0,Data!T9-4,"")</f>
        <v>0</v>
      </c>
      <c r="U9" s="2">
        <f>IF(Data!U9&gt;0,4-Data!U9,"")</f>
        <v>-1</v>
      </c>
      <c r="V9" s="2">
        <f>IF(Data!V9&gt;0,Data!V9-4,"")</f>
        <v>-1</v>
      </c>
      <c r="W9" s="2">
        <f>IF(Data!W9&gt;0,4-Data!W9,"")</f>
        <v>1</v>
      </c>
      <c r="X9" s="2">
        <f>IF(Data!X9&gt;0,4-Data!X9,"")</f>
        <v>-2</v>
      </c>
      <c r="Y9" s="2">
        <f>IF(Data!Y9&gt;0,4-Data!Y9,"")</f>
        <v>0</v>
      </c>
      <c r="Z9" s="2">
        <f>IF(Data!Z9&gt;0,Data!Z9-4,"")</f>
        <v>-2</v>
      </c>
      <c r="AC9" s="7" t="str">
        <f t="shared" si="5"/>
        <v/>
      </c>
      <c r="AD9" s="7" t="str">
        <f t="shared" si="6"/>
        <v/>
      </c>
      <c r="AE9" s="7" t="str">
        <f t="shared" si="7"/>
        <v/>
      </c>
      <c r="AF9" s="7" t="str">
        <f t="shared" si="8"/>
        <v/>
      </c>
      <c r="AG9" s="7" t="str">
        <f t="shared" si="9"/>
        <v/>
      </c>
      <c r="AH9" s="7" t="str">
        <f t="shared" si="10"/>
        <v/>
      </c>
      <c r="AI9" s="4">
        <f t="shared" si="11"/>
        <v>0</v>
      </c>
    </row>
    <row r="10" spans="1:35" x14ac:dyDescent="0.25">
      <c r="A10" s="2">
        <f>IF(Data!A10&gt;0,Data!A10-4,"")</f>
        <v>2</v>
      </c>
      <c r="B10" s="2">
        <f>IF(Data!B10&gt;0,Data!B10-4,"")</f>
        <v>1</v>
      </c>
      <c r="C10" s="2">
        <f>IF(Data!C10&gt;0,4-Data!C10,"")</f>
        <v>1</v>
      </c>
      <c r="D10" s="2">
        <f>IF(Data!D10&gt;0,4-Data!D10,"")</f>
        <v>1</v>
      </c>
      <c r="E10" s="2">
        <f>IF(Data!E10&gt;0,4-Data!E10,"")</f>
        <v>1</v>
      </c>
      <c r="F10" s="2">
        <f>IF(Data!F10&gt;0,Data!F10-4,"")</f>
        <v>1</v>
      </c>
      <c r="G10" s="2">
        <f>IF(Data!G10&gt;0,Data!G10-4,"")</f>
        <v>1</v>
      </c>
      <c r="H10" s="2">
        <f>IF(Data!H10&gt;0,Data!H10-4,"")</f>
        <v>1</v>
      </c>
      <c r="I10" s="2">
        <f>IF(Data!I10&gt;0,4-Data!I10,"")</f>
        <v>1</v>
      </c>
      <c r="J10" s="2">
        <f>IF(Data!J10&gt;0,4-Data!J10,"")</f>
        <v>1</v>
      </c>
      <c r="K10" s="2">
        <f>IF(Data!K10&gt;0,Data!K10-4,"")</f>
        <v>1</v>
      </c>
      <c r="L10" s="2">
        <f>IF(Data!L10&gt;0,4-Data!L10,"")</f>
        <v>1</v>
      </c>
      <c r="M10" s="2">
        <f>IF(Data!M10&gt;0,Data!M10-4,"")</f>
        <v>1</v>
      </c>
      <c r="N10" s="2">
        <f>IF(Data!N10&gt;0,Data!N10-4,"")</f>
        <v>1</v>
      </c>
      <c r="O10" s="2">
        <f>IF(Data!O10&gt;0,Data!O10-4,"")</f>
        <v>1</v>
      </c>
      <c r="P10" s="2">
        <f>IF(Data!P10&gt;0,Data!P10-4,"")</f>
        <v>1</v>
      </c>
      <c r="Q10" s="2">
        <f>IF(Data!Q10&gt;0,4-Data!Q10,"")</f>
        <v>1</v>
      </c>
      <c r="R10" s="2">
        <f>IF(Data!R10&gt;0,4-Data!R10,"")</f>
        <v>-2</v>
      </c>
      <c r="S10" s="2">
        <f>IF(Data!S10&gt;0,4-Data!S10,"")</f>
        <v>1</v>
      </c>
      <c r="T10" s="2">
        <f>IF(Data!T10&gt;0,Data!T10-4,"")</f>
        <v>1</v>
      </c>
      <c r="U10" s="2">
        <f>IF(Data!U10&gt;0,4-Data!U10,"")</f>
        <v>1</v>
      </c>
      <c r="V10" s="2">
        <f>IF(Data!V10&gt;0,Data!V10-4,"")</f>
        <v>1</v>
      </c>
      <c r="W10" s="2">
        <f>IF(Data!W10&gt;0,4-Data!W10,"")</f>
        <v>1</v>
      </c>
      <c r="X10" s="2">
        <f>IF(Data!X10&gt;0,4-Data!X10,"")</f>
        <v>1</v>
      </c>
      <c r="Y10" s="2">
        <f>IF(Data!Y10&gt;0,4-Data!Y10,"")</f>
        <v>1</v>
      </c>
      <c r="Z10" s="2">
        <f>IF(Data!Z10&gt;0,Data!Z10-4,"")</f>
        <v>1</v>
      </c>
      <c r="AC10" s="7" t="str">
        <f t="shared" si="5"/>
        <v/>
      </c>
      <c r="AD10" s="7" t="str">
        <f t="shared" si="6"/>
        <v/>
      </c>
      <c r="AE10" s="7" t="str">
        <f t="shared" si="7"/>
        <v/>
      </c>
      <c r="AF10" s="7" t="str">
        <f t="shared" si="8"/>
        <v/>
      </c>
      <c r="AG10" s="7" t="str">
        <f t="shared" si="9"/>
        <v/>
      </c>
      <c r="AH10" s="7" t="str">
        <f t="shared" si="10"/>
        <v/>
      </c>
      <c r="AI10" s="4">
        <f t="shared" si="11"/>
        <v>0</v>
      </c>
    </row>
    <row r="11" spans="1:35" x14ac:dyDescent="0.25">
      <c r="A11" s="2">
        <f>IF(Data!A11&gt;0,Data!A11-4,"")</f>
        <v>1</v>
      </c>
      <c r="B11" s="2">
        <f>IF(Data!B11&gt;0,Data!B11-4,"")</f>
        <v>1</v>
      </c>
      <c r="C11" s="2">
        <f>IF(Data!C11&gt;0,4-Data!C11,"")</f>
        <v>1</v>
      </c>
      <c r="D11" s="2">
        <f>IF(Data!D11&gt;0,4-Data!D11,"")</f>
        <v>1</v>
      </c>
      <c r="E11" s="2">
        <f>IF(Data!E11&gt;0,4-Data!E11,"")</f>
        <v>1</v>
      </c>
      <c r="F11" s="2">
        <f>IF(Data!F11&gt;0,Data!F11-4,"")</f>
        <v>0</v>
      </c>
      <c r="G11" s="2">
        <f>IF(Data!G11&gt;0,Data!G11-4,"")</f>
        <v>0</v>
      </c>
      <c r="H11" s="2">
        <f>IF(Data!H11&gt;0,Data!H11-4,"")</f>
        <v>1</v>
      </c>
      <c r="I11" s="2">
        <f>IF(Data!I11&gt;0,4-Data!I11,"")</f>
        <v>-1</v>
      </c>
      <c r="J11" s="2">
        <f>IF(Data!J11&gt;0,4-Data!J11,"")</f>
        <v>1</v>
      </c>
      <c r="K11" s="2">
        <f>IF(Data!K11&gt;0,Data!K11-4,"")</f>
        <v>1</v>
      </c>
      <c r="L11" s="2">
        <f>IF(Data!L11&gt;0,4-Data!L11,"")</f>
        <v>1</v>
      </c>
      <c r="M11" s="2">
        <f>IF(Data!M11&gt;0,Data!M11-4,"")</f>
        <v>2</v>
      </c>
      <c r="N11" s="2">
        <f>IF(Data!N11&gt;0,Data!N11-4,"")</f>
        <v>1</v>
      </c>
      <c r="O11" s="2">
        <f>IF(Data!O11&gt;0,Data!O11-4,"")</f>
        <v>-1</v>
      </c>
      <c r="P11" s="2">
        <f>IF(Data!P11&gt;0,Data!P11-4,"")</f>
        <v>1</v>
      </c>
      <c r="Q11" s="2">
        <f>IF(Data!Q11&gt;0,4-Data!Q11,"")</f>
        <v>3</v>
      </c>
      <c r="R11" s="2">
        <f>IF(Data!R11&gt;0,4-Data!R11,"")</f>
        <v>2</v>
      </c>
      <c r="S11" s="2">
        <f>IF(Data!S11&gt;0,4-Data!S11,"")</f>
        <v>2</v>
      </c>
      <c r="T11" s="2">
        <f>IF(Data!T11&gt;0,Data!T11-4,"")</f>
        <v>2</v>
      </c>
      <c r="U11" s="2">
        <f>IF(Data!U11&gt;0,4-Data!U11,"")</f>
        <v>2</v>
      </c>
      <c r="V11" s="2">
        <f>IF(Data!V11&gt;0,Data!V11-4,"")</f>
        <v>1</v>
      </c>
      <c r="W11" s="2">
        <f>IF(Data!W11&gt;0,4-Data!W11,"")</f>
        <v>2</v>
      </c>
      <c r="X11" s="2">
        <f>IF(Data!X11&gt;0,4-Data!X11,"")</f>
        <v>1</v>
      </c>
      <c r="Y11" s="2">
        <f>IF(Data!Y11&gt;0,4-Data!Y11,"")</f>
        <v>1</v>
      </c>
      <c r="Z11" s="2">
        <f>IF(Data!Z11&gt;0,Data!Z11-4,"")</f>
        <v>-1</v>
      </c>
      <c r="AC11" s="7" t="str">
        <f t="shared" si="5"/>
        <v/>
      </c>
      <c r="AD11" s="7" t="str">
        <f t="shared" si="6"/>
        <v/>
      </c>
      <c r="AE11" s="7" t="str">
        <f t="shared" si="7"/>
        <v/>
      </c>
      <c r="AF11" s="7" t="str">
        <f t="shared" si="8"/>
        <v/>
      </c>
      <c r="AG11" s="7" t="str">
        <f t="shared" si="9"/>
        <v/>
      </c>
      <c r="AH11" s="7" t="str">
        <f t="shared" si="10"/>
        <v/>
      </c>
      <c r="AI11" s="4">
        <f t="shared" si="11"/>
        <v>0</v>
      </c>
    </row>
    <row r="12" spans="1:35" x14ac:dyDescent="0.25">
      <c r="A12" s="2">
        <f>IF(Data!A12&gt;0,Data!A12-4,"")</f>
        <v>1</v>
      </c>
      <c r="B12" s="2">
        <f>IF(Data!B12&gt;0,Data!B12-4,"")</f>
        <v>1</v>
      </c>
      <c r="C12" s="2">
        <f>IF(Data!C12&gt;0,4-Data!C12,"")</f>
        <v>1</v>
      </c>
      <c r="D12" s="2">
        <f>IF(Data!D12&gt;0,4-Data!D12,"")</f>
        <v>0</v>
      </c>
      <c r="E12" s="2">
        <f>IF(Data!E12&gt;0,4-Data!E12,"")</f>
        <v>1</v>
      </c>
      <c r="F12" s="2">
        <f>IF(Data!F12&gt;0,Data!F12-4,"")</f>
        <v>-1</v>
      </c>
      <c r="G12" s="2">
        <f>IF(Data!G12&gt;0,Data!G12-4,"")</f>
        <v>-2</v>
      </c>
      <c r="H12" s="2">
        <f>IF(Data!H12&gt;0,Data!H12-4,"")</f>
        <v>1</v>
      </c>
      <c r="I12" s="2">
        <f>IF(Data!I12&gt;0,4-Data!I12,"")</f>
        <v>1</v>
      </c>
      <c r="J12" s="2">
        <f>IF(Data!J12&gt;0,4-Data!J12,"")</f>
        <v>2</v>
      </c>
      <c r="K12" s="2">
        <f>IF(Data!K12&gt;0,Data!K12-4,"")</f>
        <v>-2</v>
      </c>
      <c r="L12" s="2">
        <f>IF(Data!L12&gt;0,4-Data!L12,"")</f>
        <v>2</v>
      </c>
      <c r="M12" s="2">
        <f>IF(Data!M12&gt;0,Data!M12-4,"")</f>
        <v>-1</v>
      </c>
      <c r="N12" s="2">
        <f>IF(Data!N12&gt;0,Data!N12-4,"")</f>
        <v>1</v>
      </c>
      <c r="O12" s="2">
        <f>IF(Data!O12&gt;0,Data!O12-4,"")</f>
        <v>-1</v>
      </c>
      <c r="P12" s="2">
        <f>IF(Data!P12&gt;0,Data!P12-4,"")</f>
        <v>-1</v>
      </c>
      <c r="Q12" s="2">
        <f>IF(Data!Q12&gt;0,4-Data!Q12,"")</f>
        <v>2</v>
      </c>
      <c r="R12" s="2">
        <f>IF(Data!R12&gt;0,4-Data!R12,"")</f>
        <v>1</v>
      </c>
      <c r="S12" s="2">
        <f>IF(Data!S12&gt;0,4-Data!S12,"")</f>
        <v>-2</v>
      </c>
      <c r="T12" s="2">
        <f>IF(Data!T12&gt;0,Data!T12-4,"")</f>
        <v>2</v>
      </c>
      <c r="U12" s="2">
        <f>IF(Data!U12&gt;0,4-Data!U12,"")</f>
        <v>2</v>
      </c>
      <c r="V12" s="2">
        <f>IF(Data!V12&gt;0,Data!V12-4,"")</f>
        <v>1</v>
      </c>
      <c r="W12" s="2">
        <f>IF(Data!W12&gt;0,4-Data!W12,"")</f>
        <v>1</v>
      </c>
      <c r="X12" s="2">
        <f>IF(Data!X12&gt;0,4-Data!X12,"")</f>
        <v>0</v>
      </c>
      <c r="Y12" s="2">
        <f>IF(Data!Y12&gt;0,4-Data!Y12,"")</f>
        <v>-1</v>
      </c>
      <c r="Z12" s="2">
        <f>IF(Data!Z12&gt;0,Data!Z12-4,"")</f>
        <v>0</v>
      </c>
      <c r="AC12" s="7" t="str">
        <f t="shared" si="5"/>
        <v/>
      </c>
      <c r="AD12" s="7" t="str">
        <f t="shared" si="6"/>
        <v/>
      </c>
      <c r="AE12" s="7" t="str">
        <f t="shared" si="7"/>
        <v/>
      </c>
      <c r="AF12" s="7">
        <f t="shared" si="8"/>
        <v>1</v>
      </c>
      <c r="AG12" s="7" t="str">
        <f t="shared" si="9"/>
        <v/>
      </c>
      <c r="AH12" s="7" t="str">
        <f t="shared" si="10"/>
        <v/>
      </c>
      <c r="AI12" s="4">
        <f t="shared" si="11"/>
        <v>1</v>
      </c>
    </row>
    <row r="13" spans="1:35" x14ac:dyDescent="0.25">
      <c r="A13" s="2">
        <f>IF(Data!A13&gt;0,Data!A13-4,"")</f>
        <v>0</v>
      </c>
      <c r="B13" s="2">
        <f>IF(Data!B13&gt;0,Data!B13-4,"")</f>
        <v>1</v>
      </c>
      <c r="C13" s="2">
        <f>IF(Data!C13&gt;0,4-Data!C13,"")</f>
        <v>1</v>
      </c>
      <c r="D13" s="2">
        <f>IF(Data!D13&gt;0,4-Data!D13,"")</f>
        <v>2</v>
      </c>
      <c r="E13" s="2">
        <f>IF(Data!E13&gt;0,4-Data!E13,"")</f>
        <v>1</v>
      </c>
      <c r="F13" s="2">
        <f>IF(Data!F13&gt;0,Data!F13-4,"")</f>
        <v>0</v>
      </c>
      <c r="G13" s="2">
        <f>IF(Data!G13&gt;0,Data!G13-4,"")</f>
        <v>1</v>
      </c>
      <c r="H13" s="2">
        <f>IF(Data!H13&gt;0,Data!H13-4,"")</f>
        <v>0</v>
      </c>
      <c r="I13" s="2">
        <f>IF(Data!I13&gt;0,4-Data!I13,"")</f>
        <v>2</v>
      </c>
      <c r="J13" s="2">
        <f>IF(Data!J13&gt;0,4-Data!J13,"")</f>
        <v>-2</v>
      </c>
      <c r="K13" s="2">
        <f>IF(Data!K13&gt;0,Data!K13-4,"")</f>
        <v>1</v>
      </c>
      <c r="L13" s="2">
        <f>IF(Data!L13&gt;0,4-Data!L13,"")</f>
        <v>1</v>
      </c>
      <c r="M13" s="2">
        <f>IF(Data!M13&gt;0,Data!M13-4,"")</f>
        <v>0</v>
      </c>
      <c r="N13" s="2">
        <f>IF(Data!N13&gt;0,Data!N13-4,"")</f>
        <v>0</v>
      </c>
      <c r="O13" s="2">
        <f>IF(Data!O13&gt;0,Data!O13-4,"")</f>
        <v>-3</v>
      </c>
      <c r="P13" s="2">
        <f>IF(Data!P13&gt;0,Data!P13-4,"")</f>
        <v>1</v>
      </c>
      <c r="Q13" s="2">
        <f>IF(Data!Q13&gt;0,4-Data!Q13,"")</f>
        <v>2</v>
      </c>
      <c r="R13" s="2">
        <f>IF(Data!R13&gt;0,4-Data!R13,"")</f>
        <v>0</v>
      </c>
      <c r="S13" s="2">
        <f>IF(Data!S13&gt;0,4-Data!S13,"")</f>
        <v>1</v>
      </c>
      <c r="T13" s="2">
        <f>IF(Data!T13&gt;0,Data!T13-4,"")</f>
        <v>1</v>
      </c>
      <c r="U13" s="2">
        <f>IF(Data!U13&gt;0,4-Data!U13,"")</f>
        <v>0</v>
      </c>
      <c r="V13" s="2">
        <f>IF(Data!V13&gt;0,Data!V13-4,"")</f>
        <v>2</v>
      </c>
      <c r="W13" s="2">
        <f>IF(Data!W13&gt;0,4-Data!W13,"")</f>
        <v>2</v>
      </c>
      <c r="X13" s="2">
        <f>IF(Data!X13&gt;0,4-Data!X13,"")</f>
        <v>-1</v>
      </c>
      <c r="Y13" s="2">
        <f>IF(Data!Y13&gt;0,4-Data!Y13,"")</f>
        <v>0</v>
      </c>
      <c r="Z13" s="2">
        <f>IF(Data!Z13&gt;0,Data!Z13-4,"")</f>
        <v>-1</v>
      </c>
      <c r="AC13" s="7" t="str">
        <f t="shared" si="5"/>
        <v/>
      </c>
      <c r="AD13" s="7" t="str">
        <f t="shared" si="6"/>
        <v/>
      </c>
      <c r="AE13" s="7" t="str">
        <f t="shared" si="7"/>
        <v/>
      </c>
      <c r="AF13" s="7" t="str">
        <f t="shared" si="8"/>
        <v/>
      </c>
      <c r="AG13" s="7" t="str">
        <f t="shared" si="9"/>
        <v/>
      </c>
      <c r="AH13" s="7">
        <f t="shared" si="10"/>
        <v>1</v>
      </c>
      <c r="AI13" s="4">
        <f t="shared" si="11"/>
        <v>1</v>
      </c>
    </row>
    <row r="14" spans="1:35" x14ac:dyDescent="0.25">
      <c r="A14" s="2">
        <f>IF(Data!A14&gt;0,Data!A14-4,"")</f>
        <v>1</v>
      </c>
      <c r="B14" s="2">
        <f>IF(Data!B14&gt;0,Data!B14-4,"")</f>
        <v>1</v>
      </c>
      <c r="C14" s="2">
        <f>IF(Data!C14&gt;0,4-Data!C14,"")</f>
        <v>1</v>
      </c>
      <c r="D14" s="2">
        <f>IF(Data!D14&gt;0,4-Data!D14,"")</f>
        <v>0</v>
      </c>
      <c r="E14" s="2">
        <f>IF(Data!E14&gt;0,4-Data!E14,"")</f>
        <v>1</v>
      </c>
      <c r="F14" s="2">
        <f>IF(Data!F14&gt;0,Data!F14-4,"")</f>
        <v>-2</v>
      </c>
      <c r="G14" s="2">
        <f>IF(Data!G14&gt;0,Data!G14-4,"")</f>
        <v>1</v>
      </c>
      <c r="H14" s="2">
        <f>IF(Data!H14&gt;0,Data!H14-4,"")</f>
        <v>1</v>
      </c>
      <c r="I14" s="2">
        <f>IF(Data!I14&gt;0,4-Data!I14,"")</f>
        <v>1</v>
      </c>
      <c r="J14" s="2">
        <f>IF(Data!J14&gt;0,4-Data!J14,"")</f>
        <v>1</v>
      </c>
      <c r="K14" s="2">
        <f>IF(Data!K14&gt;0,Data!K14-4,"")</f>
        <v>0</v>
      </c>
      <c r="L14" s="2">
        <f>IF(Data!L14&gt;0,4-Data!L14,"")</f>
        <v>2</v>
      </c>
      <c r="M14" s="2">
        <f>IF(Data!M14&gt;0,Data!M14-4,"")</f>
        <v>-2</v>
      </c>
      <c r="N14" s="2">
        <f>IF(Data!N14&gt;0,Data!N14-4,"")</f>
        <v>0</v>
      </c>
      <c r="O14" s="2">
        <f>IF(Data!O14&gt;0,Data!O14-4,"")</f>
        <v>-1</v>
      </c>
      <c r="P14" s="2">
        <f>IF(Data!P14&gt;0,Data!P14-4,"")</f>
        <v>-1</v>
      </c>
      <c r="Q14" s="2">
        <f>IF(Data!Q14&gt;0,4-Data!Q14,"")</f>
        <v>2</v>
      </c>
      <c r="R14" s="2">
        <f>IF(Data!R14&gt;0,4-Data!R14,"")</f>
        <v>2</v>
      </c>
      <c r="S14" s="2">
        <f>IF(Data!S14&gt;0,4-Data!S14,"")</f>
        <v>2</v>
      </c>
      <c r="T14" s="2">
        <f>IF(Data!T14&gt;0,Data!T14-4,"")</f>
        <v>1</v>
      </c>
      <c r="U14" s="2">
        <f>IF(Data!U14&gt;0,4-Data!U14,"")</f>
        <v>1</v>
      </c>
      <c r="V14" s="2">
        <f>IF(Data!V14&gt;0,Data!V14-4,"")</f>
        <v>2</v>
      </c>
      <c r="W14" s="2">
        <f>IF(Data!W14&gt;0,4-Data!W14,"")</f>
        <v>2</v>
      </c>
      <c r="X14" s="2">
        <f>IF(Data!X14&gt;0,4-Data!X14,"")</f>
        <v>0</v>
      </c>
      <c r="Y14" s="2">
        <f>IF(Data!Y14&gt;0,4-Data!Y14,"")</f>
        <v>1</v>
      </c>
      <c r="Z14" s="2">
        <f>IF(Data!Z14&gt;0,Data!Z14-4,"")</f>
        <v>-1</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f t="shared" si="9"/>
        <v>1</v>
      </c>
      <c r="AH14" s="7" t="str">
        <f t="shared" ref="AH14:AH68" si="16">IF((MAX(C14,J14,O14,Z14)-MIN(C14,J14,O14,Z14))&gt;3,1,"")</f>
        <v/>
      </c>
      <c r="AI14" s="4">
        <f t="shared" si="11"/>
        <v>1</v>
      </c>
    </row>
    <row r="15" spans="1:35" x14ac:dyDescent="0.25">
      <c r="A15" s="2">
        <f>IF(Data!A15&gt;0,Data!A15-4,"")</f>
        <v>1</v>
      </c>
      <c r="B15" s="2">
        <f>IF(Data!B15&gt;0,Data!B15-4,"")</f>
        <v>0</v>
      </c>
      <c r="C15" s="2">
        <f>IF(Data!C15&gt;0,4-Data!C15,"")</f>
        <v>3</v>
      </c>
      <c r="D15" s="2">
        <f>IF(Data!D15&gt;0,4-Data!D15,"")</f>
        <v>3</v>
      </c>
      <c r="E15" s="2">
        <f>IF(Data!E15&gt;0,4-Data!E15,"")</f>
        <v>3</v>
      </c>
      <c r="F15" s="2">
        <f>IF(Data!F15&gt;0,Data!F15-4,"")</f>
        <v>2</v>
      </c>
      <c r="G15" s="2">
        <f>IF(Data!G15&gt;0,Data!G15-4,"")</f>
        <v>2</v>
      </c>
      <c r="H15" s="2">
        <f>IF(Data!H15&gt;0,Data!H15-4,"")</f>
        <v>0</v>
      </c>
      <c r="I15" s="2">
        <f>IF(Data!I15&gt;0,4-Data!I15,"")</f>
        <v>2</v>
      </c>
      <c r="J15" s="2">
        <f>IF(Data!J15&gt;0,4-Data!J15,"")</f>
        <v>3</v>
      </c>
      <c r="K15" s="2">
        <f>IF(Data!K15&gt;0,Data!K15-4,"")</f>
        <v>2</v>
      </c>
      <c r="L15" s="2">
        <f>IF(Data!L15&gt;0,4-Data!L15,"")</f>
        <v>2</v>
      </c>
      <c r="M15" s="2">
        <f>IF(Data!M15&gt;0,Data!M15-4,"")</f>
        <v>-1</v>
      </c>
      <c r="N15" s="2">
        <f>IF(Data!N15&gt;0,Data!N15-4,"")</f>
        <v>1</v>
      </c>
      <c r="O15" s="2">
        <f>IF(Data!O15&gt;0,Data!O15-4,"")</f>
        <v>1</v>
      </c>
      <c r="P15" s="2">
        <f>IF(Data!P15&gt;0,Data!P15-4,"")</f>
        <v>1</v>
      </c>
      <c r="Q15" s="2">
        <f>IF(Data!Q15&gt;0,4-Data!Q15,"")</f>
        <v>2</v>
      </c>
      <c r="R15" s="2">
        <f>IF(Data!R15&gt;0,4-Data!R15,"")</f>
        <v>2</v>
      </c>
      <c r="S15" s="2">
        <f>IF(Data!S15&gt;0,4-Data!S15,"")</f>
        <v>2</v>
      </c>
      <c r="T15" s="2">
        <f>IF(Data!T15&gt;0,Data!T15-4,"")</f>
        <v>2</v>
      </c>
      <c r="U15" s="2">
        <f>IF(Data!U15&gt;0,4-Data!U15,"")</f>
        <v>2</v>
      </c>
      <c r="V15" s="2">
        <f>IF(Data!V15&gt;0,Data!V15-4,"")</f>
        <v>2</v>
      </c>
      <c r="W15" s="2">
        <f>IF(Data!W15&gt;0,4-Data!W15,"")</f>
        <v>2</v>
      </c>
      <c r="X15" s="2">
        <f>IF(Data!X15&gt;0,4-Data!X15,"")</f>
        <v>3</v>
      </c>
      <c r="Y15" s="2">
        <f>IF(Data!Y15&gt;0,4-Data!Y15,"")</f>
        <v>3</v>
      </c>
      <c r="Z15" s="2">
        <f>IF(Data!Z15&gt;0,Data!Z15-4,"")</f>
        <v>2</v>
      </c>
      <c r="AC15" s="7" t="str">
        <f t="shared" si="12"/>
        <v/>
      </c>
      <c r="AD15" s="7">
        <f t="shared" si="13"/>
        <v>1</v>
      </c>
      <c r="AE15" s="7" t="str">
        <f t="shared" si="14"/>
        <v/>
      </c>
      <c r="AF15" s="7" t="str">
        <f t="shared" si="15"/>
        <v/>
      </c>
      <c r="AG15" s="7" t="str">
        <f t="shared" si="9"/>
        <v/>
      </c>
      <c r="AH15" s="7" t="str">
        <f t="shared" si="16"/>
        <v/>
      </c>
      <c r="AI15" s="4">
        <f t="shared" si="11"/>
        <v>1</v>
      </c>
    </row>
    <row r="16" spans="1:35" x14ac:dyDescent="0.25">
      <c r="A16" s="2">
        <f>IF(Data!A16&gt;0,Data!A16-4,"")</f>
        <v>0</v>
      </c>
      <c r="B16" s="2">
        <f>IF(Data!B16&gt;0,Data!B16-4,"")</f>
        <v>1</v>
      </c>
      <c r="C16" s="2">
        <f>IF(Data!C16&gt;0,4-Data!C16,"")</f>
        <v>0</v>
      </c>
      <c r="D16" s="2">
        <f>IF(Data!D16&gt;0,4-Data!D16,"")</f>
        <v>0</v>
      </c>
      <c r="E16" s="2">
        <f>IF(Data!E16&gt;0,4-Data!E16,"")</f>
        <v>2</v>
      </c>
      <c r="F16" s="2">
        <f>IF(Data!F16&gt;0,Data!F16-4,"")</f>
        <v>0</v>
      </c>
      <c r="G16" s="2">
        <f>IF(Data!G16&gt;0,Data!G16-4,"")</f>
        <v>1</v>
      </c>
      <c r="H16" s="2">
        <f>IF(Data!H16&gt;0,Data!H16-4,"")</f>
        <v>0</v>
      </c>
      <c r="I16" s="2">
        <f>IF(Data!I16&gt;0,4-Data!I16,"")</f>
        <v>0</v>
      </c>
      <c r="J16" s="2">
        <f>IF(Data!J16&gt;0,4-Data!J16,"")</f>
        <v>-1</v>
      </c>
      <c r="K16" s="2">
        <f>IF(Data!K16&gt;0,Data!K16-4,"")</f>
        <v>-2</v>
      </c>
      <c r="L16" s="2">
        <f>IF(Data!L16&gt;0,4-Data!L16,"")</f>
        <v>1</v>
      </c>
      <c r="M16" s="2">
        <f>IF(Data!M16&gt;0,Data!M16-4,"")</f>
        <v>0</v>
      </c>
      <c r="N16" s="2">
        <f>IF(Data!N16&gt;0,Data!N16-4,"")</f>
        <v>1</v>
      </c>
      <c r="O16" s="2">
        <f>IF(Data!O16&gt;0,Data!O16-4,"")</f>
        <v>0</v>
      </c>
      <c r="P16" s="2">
        <f>IF(Data!P16&gt;0,Data!P16-4,"")</f>
        <v>0</v>
      </c>
      <c r="Q16" s="2">
        <f>IF(Data!Q16&gt;0,4-Data!Q16,"")</f>
        <v>1</v>
      </c>
      <c r="R16" s="2">
        <f>IF(Data!R16&gt;0,4-Data!R16,"")</f>
        <v>0</v>
      </c>
      <c r="S16" s="2">
        <f>IF(Data!S16&gt;0,4-Data!S16,"")</f>
        <v>0</v>
      </c>
      <c r="T16" s="2">
        <f>IF(Data!T16&gt;0,Data!T16-4,"")</f>
        <v>0</v>
      </c>
      <c r="U16" s="2">
        <f>IF(Data!U16&gt;0,4-Data!U16,"")</f>
        <v>0</v>
      </c>
      <c r="V16" s="2">
        <f>IF(Data!V16&gt;0,Data!V16-4,"")</f>
        <v>0</v>
      </c>
      <c r="W16" s="2">
        <f>IF(Data!W16&gt;0,4-Data!W16,"")</f>
        <v>1</v>
      </c>
      <c r="X16" s="2">
        <f>IF(Data!X16&gt;0,4-Data!X16,"")</f>
        <v>1</v>
      </c>
      <c r="Y16" s="2">
        <f>IF(Data!Y16&gt;0,4-Data!Y16,"")</f>
        <v>1</v>
      </c>
      <c r="Z16" s="2">
        <f>IF(Data!Z16&gt;0,Data!Z16-4,"")</f>
        <v>0</v>
      </c>
      <c r="AC16" s="7" t="str">
        <f t="shared" si="12"/>
        <v/>
      </c>
      <c r="AD16" s="7" t="str">
        <f t="shared" si="13"/>
        <v/>
      </c>
      <c r="AE16" s="7" t="str">
        <f t="shared" si="14"/>
        <v/>
      </c>
      <c r="AF16" s="7" t="str">
        <f t="shared" si="15"/>
        <v/>
      </c>
      <c r="AG16" s="7" t="str">
        <f t="shared" si="9"/>
        <v/>
      </c>
      <c r="AH16" s="7" t="str">
        <f t="shared" si="16"/>
        <v/>
      </c>
      <c r="AI16" s="4">
        <f t="shared" si="11"/>
        <v>0</v>
      </c>
    </row>
    <row r="17" spans="1:35" x14ac:dyDescent="0.25">
      <c r="A17" s="2">
        <f>IF(Data!A17&gt;0,Data!A17-4,"")</f>
        <v>0</v>
      </c>
      <c r="B17" s="2" t="str">
        <f>IF(Data!B17&gt;0,Data!B17-4,"")</f>
        <v/>
      </c>
      <c r="C17" s="2">
        <f>IF(Data!C17&gt;0,4-Data!C17,"")</f>
        <v>0</v>
      </c>
      <c r="D17" s="2">
        <f>IF(Data!D17&gt;0,4-Data!D17,"")</f>
        <v>-2</v>
      </c>
      <c r="E17" s="2">
        <f>IF(Data!E17&gt;0,4-Data!E17,"")</f>
        <v>-1</v>
      </c>
      <c r="F17" s="2">
        <f>IF(Data!F17&gt;0,Data!F17-4,"")</f>
        <v>-1</v>
      </c>
      <c r="G17" s="2">
        <f>IF(Data!G17&gt;0,Data!G17-4,"")</f>
        <v>-1</v>
      </c>
      <c r="H17" s="2">
        <f>IF(Data!H17&gt;0,Data!H17-4,"")</f>
        <v>2</v>
      </c>
      <c r="I17" s="2">
        <f>IF(Data!I17&gt;0,4-Data!I17,"")</f>
        <v>2</v>
      </c>
      <c r="J17" s="2">
        <f>IF(Data!J17&gt;0,4-Data!J17,"")</f>
        <v>-2</v>
      </c>
      <c r="K17" s="2">
        <f>IF(Data!K17&gt;0,Data!K17-4,"")</f>
        <v>2</v>
      </c>
      <c r="L17" s="2">
        <f>IF(Data!L17&gt;0,4-Data!L17,"")</f>
        <v>1</v>
      </c>
      <c r="M17" s="2">
        <f>IF(Data!M17&gt;0,Data!M17-4,"")</f>
        <v>2</v>
      </c>
      <c r="N17" s="2">
        <f>IF(Data!N17&gt;0,Data!N17-4,"")</f>
        <v>0</v>
      </c>
      <c r="O17" s="2">
        <f>IF(Data!O17&gt;0,Data!O17-4,"")</f>
        <v>-2</v>
      </c>
      <c r="P17" s="2">
        <f>IF(Data!P17&gt;0,Data!P17-4,"")</f>
        <v>2</v>
      </c>
      <c r="Q17" s="2">
        <f>IF(Data!Q17&gt;0,4-Data!Q17,"")</f>
        <v>0</v>
      </c>
      <c r="R17" s="2">
        <f>IF(Data!R17&gt;0,4-Data!R17,"")</f>
        <v>-1</v>
      </c>
      <c r="S17" s="2">
        <f>IF(Data!S17&gt;0,4-Data!S17,"")</f>
        <v>1</v>
      </c>
      <c r="T17" s="2">
        <f>IF(Data!T17&gt;0,Data!T17-4,"")</f>
        <v>2</v>
      </c>
      <c r="U17" s="2">
        <f>IF(Data!U17&gt;0,4-Data!U17,"")</f>
        <v>2</v>
      </c>
      <c r="V17" s="2">
        <f>IF(Data!V17&gt;0,Data!V17-4,"")</f>
        <v>2</v>
      </c>
      <c r="W17" s="2">
        <f>IF(Data!W17&gt;0,4-Data!W17,"")</f>
        <v>2</v>
      </c>
      <c r="X17" s="2">
        <f>IF(Data!X17&gt;0,4-Data!X17,"")</f>
        <v>0</v>
      </c>
      <c r="Y17" s="2">
        <f>IF(Data!Y17&gt;0,4-Data!Y17,"")</f>
        <v>1</v>
      </c>
      <c r="Z17" s="2">
        <f>IF(Data!Z17&gt;0,Data!Z17-4,"")</f>
        <v>-2</v>
      </c>
      <c r="AC17" s="7" t="str">
        <f t="shared" si="12"/>
        <v/>
      </c>
      <c r="AD17" s="7">
        <f t="shared" si="13"/>
        <v>1</v>
      </c>
      <c r="AE17" s="7" t="str">
        <f t="shared" si="14"/>
        <v/>
      </c>
      <c r="AF17" s="7" t="str">
        <f t="shared" si="15"/>
        <v/>
      </c>
      <c r="AG17" s="7" t="str">
        <f t="shared" si="9"/>
        <v/>
      </c>
      <c r="AH17" s="7" t="str">
        <f t="shared" si="16"/>
        <v/>
      </c>
      <c r="AI17" s="4">
        <f t="shared" si="11"/>
        <v>1</v>
      </c>
    </row>
    <row r="18" spans="1:35" x14ac:dyDescent="0.25">
      <c r="A18" s="2">
        <f>IF(Data!A18&gt;0,Data!A18-4,"")</f>
        <v>-1</v>
      </c>
      <c r="B18" s="2">
        <f>IF(Data!B18&gt;0,Data!B18-4,"")</f>
        <v>1</v>
      </c>
      <c r="C18" s="2">
        <f>IF(Data!C18&gt;0,4-Data!C18,"")</f>
        <v>0</v>
      </c>
      <c r="D18" s="2">
        <f>IF(Data!D18&gt;0,4-Data!D18,"")</f>
        <v>-2</v>
      </c>
      <c r="E18" s="2">
        <f>IF(Data!E18&gt;0,4-Data!E18,"")</f>
        <v>1</v>
      </c>
      <c r="F18" s="2">
        <f>IF(Data!F18&gt;0,Data!F18-4,"")</f>
        <v>2</v>
      </c>
      <c r="G18" s="2">
        <f>IF(Data!G18&gt;0,Data!G18-4,"")</f>
        <v>2</v>
      </c>
      <c r="H18" s="2">
        <f>IF(Data!H18&gt;0,Data!H18-4,"")</f>
        <v>2</v>
      </c>
      <c r="I18" s="2">
        <f>IF(Data!I18&gt;0,4-Data!I18,"")</f>
        <v>0</v>
      </c>
      <c r="J18" s="2">
        <f>IF(Data!J18&gt;0,4-Data!J18,"")</f>
        <v>0</v>
      </c>
      <c r="K18" s="2">
        <f>IF(Data!K18&gt;0,Data!K18-4,"")</f>
        <v>1</v>
      </c>
      <c r="L18" s="2">
        <f>IF(Data!L18&gt;0,4-Data!L18,"")</f>
        <v>1</v>
      </c>
      <c r="M18" s="2">
        <f>IF(Data!M18&gt;0,Data!M18-4,"")</f>
        <v>1</v>
      </c>
      <c r="N18" s="2">
        <f>IF(Data!N18&gt;0,Data!N18-4,"")</f>
        <v>0</v>
      </c>
      <c r="O18" s="2">
        <f>IF(Data!O18&gt;0,Data!O18-4,"")</f>
        <v>1</v>
      </c>
      <c r="P18" s="2">
        <f>IF(Data!P18&gt;0,Data!P18-4,"")</f>
        <v>0</v>
      </c>
      <c r="Q18" s="2">
        <f>IF(Data!Q18&gt;0,4-Data!Q18,"")</f>
        <v>1</v>
      </c>
      <c r="R18" s="2">
        <f>IF(Data!R18&gt;0,4-Data!R18,"")</f>
        <v>-1</v>
      </c>
      <c r="S18" s="2">
        <f>IF(Data!S18&gt;0,4-Data!S18,"")</f>
        <v>2</v>
      </c>
      <c r="T18" s="2">
        <f>IF(Data!T18&gt;0,Data!T18-4,"")</f>
        <v>2</v>
      </c>
      <c r="U18" s="2">
        <f>IF(Data!U18&gt;0,4-Data!U18,"")</f>
        <v>2</v>
      </c>
      <c r="V18" s="2">
        <f>IF(Data!V18&gt;0,Data!V18-4,"")</f>
        <v>0</v>
      </c>
      <c r="W18" s="2">
        <f>IF(Data!W18&gt;0,4-Data!W18,"")</f>
        <v>3</v>
      </c>
      <c r="X18" s="2">
        <f>IF(Data!X18&gt;0,4-Data!X18,"")</f>
        <v>-1</v>
      </c>
      <c r="Y18" s="2">
        <f>IF(Data!Y18&gt;0,4-Data!Y18,"")</f>
        <v>0</v>
      </c>
      <c r="Z18" s="2">
        <f>IF(Data!Z18&gt;0,Data!Z18-4,"")</f>
        <v>0</v>
      </c>
      <c r="AC18" s="7" t="str">
        <f t="shared" si="12"/>
        <v/>
      </c>
      <c r="AD18" s="7">
        <f t="shared" si="13"/>
        <v>1</v>
      </c>
      <c r="AE18" s="7" t="str">
        <f t="shared" si="14"/>
        <v/>
      </c>
      <c r="AF18" s="7" t="str">
        <f t="shared" si="15"/>
        <v/>
      </c>
      <c r="AG18" s="7" t="str">
        <f t="shared" si="9"/>
        <v/>
      </c>
      <c r="AH18" s="7" t="str">
        <f t="shared" si="16"/>
        <v/>
      </c>
      <c r="AI18" s="4">
        <f t="shared" si="11"/>
        <v>1</v>
      </c>
    </row>
    <row r="19" spans="1:35" x14ac:dyDescent="0.25">
      <c r="A19" s="2">
        <f>IF(Data!A19&gt;0,Data!A19-4,"")</f>
        <v>1</v>
      </c>
      <c r="B19" s="2">
        <f>IF(Data!B19&gt;0,Data!B19-4,"")</f>
        <v>1</v>
      </c>
      <c r="C19" s="2">
        <f>IF(Data!C19&gt;0,4-Data!C19,"")</f>
        <v>0</v>
      </c>
      <c r="D19" s="2">
        <f>IF(Data!D19&gt;0,4-Data!D19,"")</f>
        <v>1</v>
      </c>
      <c r="E19" s="2">
        <f>IF(Data!E19&gt;0,4-Data!E19,"")</f>
        <v>2</v>
      </c>
      <c r="F19" s="2">
        <f>IF(Data!F19&gt;0,Data!F19-4,"")</f>
        <v>1</v>
      </c>
      <c r="G19" s="2">
        <f>IF(Data!G19&gt;0,Data!G19-4,"")</f>
        <v>2</v>
      </c>
      <c r="H19" s="2">
        <f>IF(Data!H19&gt;0,Data!H19-4,"")</f>
        <v>0</v>
      </c>
      <c r="I19" s="2">
        <f>IF(Data!I19&gt;0,4-Data!I19,"")</f>
        <v>2</v>
      </c>
      <c r="J19" s="2">
        <f>IF(Data!J19&gt;0,4-Data!J19,"")</f>
        <v>2</v>
      </c>
      <c r="K19" s="2">
        <f>IF(Data!K19&gt;0,Data!K19-4,"")</f>
        <v>1</v>
      </c>
      <c r="L19" s="2">
        <f>IF(Data!L19&gt;0,4-Data!L19,"")</f>
        <v>0</v>
      </c>
      <c r="M19" s="2">
        <f>IF(Data!M19&gt;0,Data!M19-4,"")</f>
        <v>-1</v>
      </c>
      <c r="N19" s="2">
        <f>IF(Data!N19&gt;0,Data!N19-4,"")</f>
        <v>1</v>
      </c>
      <c r="O19" s="2">
        <f>IF(Data!O19&gt;0,Data!O19-4,"")</f>
        <v>1</v>
      </c>
      <c r="P19" s="2">
        <f>IF(Data!P19&gt;0,Data!P19-4,"")</f>
        <v>0</v>
      </c>
      <c r="Q19" s="2">
        <f>IF(Data!Q19&gt;0,4-Data!Q19,"")</f>
        <v>1</v>
      </c>
      <c r="R19" s="2">
        <f>IF(Data!R19&gt;0,4-Data!R19,"")</f>
        <v>0</v>
      </c>
      <c r="S19" s="2">
        <f>IF(Data!S19&gt;0,4-Data!S19,"")</f>
        <v>0</v>
      </c>
      <c r="T19" s="2">
        <f>IF(Data!T19&gt;0,Data!T19-4,"")</f>
        <v>0</v>
      </c>
      <c r="U19" s="2">
        <f>IF(Data!U19&gt;0,4-Data!U19,"")</f>
        <v>-1</v>
      </c>
      <c r="V19" s="2">
        <f>IF(Data!V19&gt;0,Data!V19-4,"")</f>
        <v>0</v>
      </c>
      <c r="W19" s="2">
        <f>IF(Data!W19&gt;0,4-Data!W19,"")</f>
        <v>1</v>
      </c>
      <c r="X19" s="2">
        <f>IF(Data!X19&gt;0,4-Data!X19,"")</f>
        <v>-1</v>
      </c>
      <c r="Y19" s="2">
        <f>IF(Data!Y19&gt;0,4-Data!Y19,"")</f>
        <v>0</v>
      </c>
      <c r="Z19" s="2">
        <f>IF(Data!Z19&gt;0,Data!Z19-4,"")</f>
        <v>2</v>
      </c>
      <c r="AC19" s="7" t="str">
        <f t="shared" si="12"/>
        <v/>
      </c>
      <c r="AD19" s="7" t="str">
        <f t="shared" si="13"/>
        <v/>
      </c>
      <c r="AE19" s="7" t="str">
        <f t="shared" si="14"/>
        <v/>
      </c>
      <c r="AF19" s="7" t="str">
        <f t="shared" si="15"/>
        <v/>
      </c>
      <c r="AG19" s="7" t="str">
        <f t="shared" si="9"/>
        <v/>
      </c>
      <c r="AH19" s="7" t="str">
        <f t="shared" si="16"/>
        <v/>
      </c>
      <c r="AI19" s="4">
        <f t="shared" si="11"/>
        <v>0</v>
      </c>
    </row>
    <row r="20" spans="1:35" x14ac:dyDescent="0.25">
      <c r="A20" s="2">
        <f>IF(Data!A20&gt;0,Data!A20-4,"")</f>
        <v>1</v>
      </c>
      <c r="B20" s="2">
        <f>IF(Data!B20&gt;0,Data!B20-4,"")</f>
        <v>0</v>
      </c>
      <c r="C20" s="2">
        <f>IF(Data!C20&gt;0,4-Data!C20,"")</f>
        <v>0</v>
      </c>
      <c r="D20" s="2">
        <f>IF(Data!D20&gt;0,4-Data!D20,"")</f>
        <v>1</v>
      </c>
      <c r="E20" s="2">
        <f>IF(Data!E20&gt;0,4-Data!E20,"")</f>
        <v>1</v>
      </c>
      <c r="F20" s="2">
        <f>IF(Data!F20&gt;0,Data!F20-4,"")</f>
        <v>-1</v>
      </c>
      <c r="G20" s="2">
        <f>IF(Data!G20&gt;0,Data!G20-4,"")</f>
        <v>1</v>
      </c>
      <c r="H20" s="2">
        <f>IF(Data!H20&gt;0,Data!H20-4,"")</f>
        <v>1</v>
      </c>
      <c r="I20" s="2">
        <f>IF(Data!I20&gt;0,4-Data!I20,"")</f>
        <v>2</v>
      </c>
      <c r="J20" s="2">
        <f>IF(Data!J20&gt;0,4-Data!J20,"")</f>
        <v>1</v>
      </c>
      <c r="K20" s="2">
        <f>IF(Data!K20&gt;0,Data!K20-4,"")</f>
        <v>2</v>
      </c>
      <c r="L20" s="2">
        <f>IF(Data!L20&gt;0,4-Data!L20,"")</f>
        <v>2</v>
      </c>
      <c r="M20" s="2">
        <f>IF(Data!M20&gt;0,Data!M20-4,"")</f>
        <v>2</v>
      </c>
      <c r="N20" s="2">
        <f>IF(Data!N20&gt;0,Data!N20-4,"")</f>
        <v>2</v>
      </c>
      <c r="O20" s="2">
        <f>IF(Data!O20&gt;0,Data!O20-4,"")</f>
        <v>0</v>
      </c>
      <c r="P20" s="2">
        <f>IF(Data!P20&gt;0,Data!P20-4,"")</f>
        <v>1</v>
      </c>
      <c r="Q20" s="2">
        <f>IF(Data!Q20&gt;0,4-Data!Q20,"")</f>
        <v>2</v>
      </c>
      <c r="R20" s="2">
        <f>IF(Data!R20&gt;0,4-Data!R20,"")</f>
        <v>2</v>
      </c>
      <c r="S20" s="2">
        <f>IF(Data!S20&gt;0,4-Data!S20,"")</f>
        <v>2</v>
      </c>
      <c r="T20" s="2">
        <f>IF(Data!T20&gt;0,Data!T20-4,"")</f>
        <v>2</v>
      </c>
      <c r="U20" s="2">
        <f>IF(Data!U20&gt;0,4-Data!U20,"")</f>
        <v>2</v>
      </c>
      <c r="V20" s="2">
        <f>IF(Data!V20&gt;0,Data!V20-4,"")</f>
        <v>0</v>
      </c>
      <c r="W20" s="2">
        <f>IF(Data!W20&gt;0,4-Data!W20,"")</f>
        <v>-1</v>
      </c>
      <c r="X20" s="2">
        <f>IF(Data!X20&gt;0,4-Data!X20,"")</f>
        <v>0</v>
      </c>
      <c r="Y20" s="2">
        <f>IF(Data!Y20&gt;0,4-Data!Y20,"")</f>
        <v>0</v>
      </c>
      <c r="Z20" s="2">
        <f>IF(Data!Z20&gt;0,Data!Z20-4,"")</f>
        <v>0</v>
      </c>
      <c r="AC20" s="7" t="str">
        <f t="shared" si="12"/>
        <v/>
      </c>
      <c r="AD20" s="7" t="str">
        <f t="shared" si="13"/>
        <v/>
      </c>
      <c r="AE20" s="7" t="str">
        <f t="shared" si="14"/>
        <v/>
      </c>
      <c r="AF20" s="7" t="str">
        <f t="shared" si="15"/>
        <v/>
      </c>
      <c r="AG20" s="7" t="str">
        <f t="shared" si="9"/>
        <v/>
      </c>
      <c r="AH20" s="7" t="str">
        <f t="shared" si="16"/>
        <v/>
      </c>
      <c r="AI20" s="4">
        <f t="shared" si="11"/>
        <v>0</v>
      </c>
    </row>
    <row r="21" spans="1:35" x14ac:dyDescent="0.25">
      <c r="A21" s="2">
        <f>IF(Data!A21&gt;0,Data!A21-4,"")</f>
        <v>2</v>
      </c>
      <c r="B21" s="2">
        <f>IF(Data!B21&gt;0,Data!B21-4,"")</f>
        <v>2</v>
      </c>
      <c r="C21" s="2">
        <f>IF(Data!C21&gt;0,4-Data!C21,"")</f>
        <v>0</v>
      </c>
      <c r="D21" s="2">
        <f>IF(Data!D21&gt;0,4-Data!D21,"")</f>
        <v>2</v>
      </c>
      <c r="E21" s="2">
        <f>IF(Data!E21&gt;0,4-Data!E21,"")</f>
        <v>3</v>
      </c>
      <c r="F21" s="2">
        <f>IF(Data!F21&gt;0,Data!F21-4,"")</f>
        <v>2</v>
      </c>
      <c r="G21" s="2">
        <f>IF(Data!G21&gt;0,Data!G21-4,"")</f>
        <v>2</v>
      </c>
      <c r="H21" s="2">
        <f>IF(Data!H21&gt;0,Data!H21-4,"")</f>
        <v>-2</v>
      </c>
      <c r="I21" s="2">
        <f>IF(Data!I21&gt;0,4-Data!I21,"")</f>
        <v>1</v>
      </c>
      <c r="J21" s="2">
        <f>IF(Data!J21&gt;0,4-Data!J21,"")</f>
        <v>1</v>
      </c>
      <c r="K21" s="2">
        <f>IF(Data!K21&gt;0,Data!K21-4,"")</f>
        <v>1</v>
      </c>
      <c r="L21" s="2">
        <f>IF(Data!L21&gt;0,4-Data!L21,"")</f>
        <v>1</v>
      </c>
      <c r="M21" s="2">
        <f>IF(Data!M21&gt;0,Data!M21-4,"")</f>
        <v>2</v>
      </c>
      <c r="N21" s="2">
        <f>IF(Data!N21&gt;0,Data!N21-4,"")</f>
        <v>3</v>
      </c>
      <c r="O21" s="2">
        <f>IF(Data!O21&gt;0,Data!O21-4,"")</f>
        <v>3</v>
      </c>
      <c r="P21" s="2">
        <f>IF(Data!P21&gt;0,Data!P21-4,"")</f>
        <v>1</v>
      </c>
      <c r="Q21" s="2">
        <f>IF(Data!Q21&gt;0,4-Data!Q21,"")</f>
        <v>2</v>
      </c>
      <c r="R21" s="2">
        <f>IF(Data!R21&gt;0,4-Data!R21,"")</f>
        <v>0</v>
      </c>
      <c r="S21" s="2">
        <f>IF(Data!S21&gt;0,4-Data!S21,"")</f>
        <v>1</v>
      </c>
      <c r="T21" s="2">
        <f>IF(Data!T21&gt;0,Data!T21-4,"")</f>
        <v>2</v>
      </c>
      <c r="U21" s="2">
        <f>IF(Data!U21&gt;0,4-Data!U21,"")</f>
        <v>2</v>
      </c>
      <c r="V21" s="2">
        <f>IF(Data!V21&gt;0,Data!V21-4,"")</f>
        <v>2</v>
      </c>
      <c r="W21" s="2">
        <f>IF(Data!W21&gt;0,4-Data!W21,"")</f>
        <v>2</v>
      </c>
      <c r="X21" s="2">
        <f>IF(Data!X21&gt;0,4-Data!X21,"")</f>
        <v>0</v>
      </c>
      <c r="Y21" s="2">
        <f>IF(Data!Y21&gt;0,4-Data!Y21,"")</f>
        <v>2</v>
      </c>
      <c r="Z21" s="2">
        <f>IF(Data!Z21&gt;0,Data!Z21-4,"")</f>
        <v>1</v>
      </c>
      <c r="AC21" s="7" t="str">
        <f t="shared" si="12"/>
        <v/>
      </c>
      <c r="AD21" s="7" t="str">
        <f t="shared" si="13"/>
        <v/>
      </c>
      <c r="AE21" s="7" t="str">
        <f t="shared" si="14"/>
        <v/>
      </c>
      <c r="AF21" s="7">
        <f t="shared" si="15"/>
        <v>1</v>
      </c>
      <c r="AG21" s="7" t="str">
        <f t="shared" si="9"/>
        <v/>
      </c>
      <c r="AH21" s="7" t="str">
        <f t="shared" si="16"/>
        <v/>
      </c>
      <c r="AI21" s="4">
        <f t="shared" si="11"/>
        <v>1</v>
      </c>
    </row>
    <row r="22" spans="1:35" x14ac:dyDescent="0.25">
      <c r="A22" s="2">
        <f>IF(Data!A22&gt;0,Data!A22-4,"")</f>
        <v>1</v>
      </c>
      <c r="B22" s="2">
        <f>IF(Data!B22&gt;0,Data!B22-4,"")</f>
        <v>0</v>
      </c>
      <c r="C22" s="2">
        <f>IF(Data!C22&gt;0,4-Data!C22,"")</f>
        <v>0</v>
      </c>
      <c r="D22" s="2">
        <f>IF(Data!D22&gt;0,4-Data!D22,"")</f>
        <v>1</v>
      </c>
      <c r="E22" s="2">
        <f>IF(Data!E22&gt;0,4-Data!E22,"")</f>
        <v>1</v>
      </c>
      <c r="F22" s="2">
        <f>IF(Data!F22&gt;0,Data!F22-4,"")</f>
        <v>-1</v>
      </c>
      <c r="G22" s="2">
        <f>IF(Data!G22&gt;0,Data!G22-4,"")</f>
        <v>1</v>
      </c>
      <c r="H22" s="2">
        <f>IF(Data!H22&gt;0,Data!H22-4,"")</f>
        <v>1</v>
      </c>
      <c r="I22" s="2">
        <f>IF(Data!I22&gt;0,4-Data!I22,"")</f>
        <v>2</v>
      </c>
      <c r="J22" s="2">
        <f>IF(Data!J22&gt;0,4-Data!J22,"")</f>
        <v>1</v>
      </c>
      <c r="K22" s="2">
        <f>IF(Data!K22&gt;0,Data!K22-4,"")</f>
        <v>2</v>
      </c>
      <c r="L22" s="2">
        <f>IF(Data!L22&gt;0,4-Data!L22,"")</f>
        <v>2</v>
      </c>
      <c r="M22" s="2">
        <f>IF(Data!M22&gt;0,Data!M22-4,"")</f>
        <v>2</v>
      </c>
      <c r="N22" s="2">
        <f>IF(Data!N22&gt;0,Data!N22-4,"")</f>
        <v>2</v>
      </c>
      <c r="O22" s="2">
        <f>IF(Data!O22&gt;0,Data!O22-4,"")</f>
        <v>0</v>
      </c>
      <c r="P22" s="2">
        <f>IF(Data!P22&gt;0,Data!P22-4,"")</f>
        <v>1</v>
      </c>
      <c r="Q22" s="2">
        <f>IF(Data!Q22&gt;0,4-Data!Q22,"")</f>
        <v>2</v>
      </c>
      <c r="R22" s="2">
        <f>IF(Data!R22&gt;0,4-Data!R22,"")</f>
        <v>2</v>
      </c>
      <c r="S22" s="2">
        <f>IF(Data!S22&gt;0,4-Data!S22,"")</f>
        <v>2</v>
      </c>
      <c r="T22" s="2">
        <f>IF(Data!T22&gt;0,Data!T22-4,"")</f>
        <v>2</v>
      </c>
      <c r="U22" s="2">
        <f>IF(Data!U22&gt;0,4-Data!U22,"")</f>
        <v>2</v>
      </c>
      <c r="V22" s="2">
        <f>IF(Data!V22&gt;0,Data!V22-4,"")</f>
        <v>0</v>
      </c>
      <c r="W22" s="2">
        <f>IF(Data!W22&gt;0,4-Data!W22,"")</f>
        <v>-1</v>
      </c>
      <c r="X22" s="2">
        <f>IF(Data!X22&gt;0,4-Data!X22,"")</f>
        <v>0</v>
      </c>
      <c r="Y22" s="2">
        <f>IF(Data!Y22&gt;0,4-Data!Y22,"")</f>
        <v>1</v>
      </c>
      <c r="Z22" s="2">
        <f>IF(Data!Z22&gt;0,Data!Z22-4,"")</f>
        <v>0</v>
      </c>
      <c r="AC22" s="7" t="str">
        <f t="shared" si="12"/>
        <v/>
      </c>
      <c r="AD22" s="7" t="str">
        <f t="shared" si="13"/>
        <v/>
      </c>
      <c r="AE22" s="7" t="str">
        <f t="shared" si="14"/>
        <v/>
      </c>
      <c r="AF22" s="7" t="str">
        <f t="shared" si="15"/>
        <v/>
      </c>
      <c r="AG22" s="7" t="str">
        <f t="shared" si="9"/>
        <v/>
      </c>
      <c r="AH22" s="7" t="str">
        <f t="shared" si="16"/>
        <v/>
      </c>
      <c r="AI22" s="4">
        <f t="shared" si="11"/>
        <v>0</v>
      </c>
    </row>
    <row r="23" spans="1:35" x14ac:dyDescent="0.25">
      <c r="A23" s="2">
        <f>IF(Data!A23&gt;0,Data!A23-4,"")</f>
        <v>2</v>
      </c>
      <c r="B23" s="2">
        <f>IF(Data!B23&gt;0,Data!B23-4,"")</f>
        <v>0</v>
      </c>
      <c r="C23" s="2">
        <f>IF(Data!C23&gt;0,4-Data!C23,"")</f>
        <v>1</v>
      </c>
      <c r="D23" s="2">
        <f>IF(Data!D23&gt;0,4-Data!D23,"")</f>
        <v>1</v>
      </c>
      <c r="E23" s="2">
        <f>IF(Data!E23&gt;0,4-Data!E23,"")</f>
        <v>1</v>
      </c>
      <c r="F23" s="2">
        <f>IF(Data!F23&gt;0,Data!F23-4,"")</f>
        <v>0</v>
      </c>
      <c r="G23" s="2">
        <f>IF(Data!G23&gt;0,Data!G23-4,"")</f>
        <v>1</v>
      </c>
      <c r="H23" s="2">
        <f>IF(Data!H23&gt;0,Data!H23-4,"")</f>
        <v>1</v>
      </c>
      <c r="I23" s="2">
        <f>IF(Data!I23&gt;0,4-Data!I23,"")</f>
        <v>2</v>
      </c>
      <c r="J23" s="2">
        <f>IF(Data!J23&gt;0,4-Data!J23,"")</f>
        <v>2</v>
      </c>
      <c r="K23" s="2">
        <f>IF(Data!K23&gt;0,Data!K23-4,"")</f>
        <v>0</v>
      </c>
      <c r="L23" s="2">
        <f>IF(Data!L23&gt;0,4-Data!L23,"")</f>
        <v>2</v>
      </c>
      <c r="M23" s="2">
        <f>IF(Data!M23&gt;0,Data!M23-4,"")</f>
        <v>1</v>
      </c>
      <c r="N23" s="2">
        <f>IF(Data!N23&gt;0,Data!N23-4,"")</f>
        <v>2</v>
      </c>
      <c r="O23" s="2">
        <f>IF(Data!O23&gt;0,Data!O23-4,"")</f>
        <v>1</v>
      </c>
      <c r="P23" s="2">
        <f>IF(Data!P23&gt;0,Data!P23-4,"")</f>
        <v>1</v>
      </c>
      <c r="Q23" s="2">
        <f>IF(Data!Q23&gt;0,4-Data!Q23,"")</f>
        <v>1</v>
      </c>
      <c r="R23" s="2">
        <f>IF(Data!R23&gt;0,4-Data!R23,"")</f>
        <v>1</v>
      </c>
      <c r="S23" s="2">
        <f>IF(Data!S23&gt;0,4-Data!S23,"")</f>
        <v>1</v>
      </c>
      <c r="T23" s="2">
        <f>IF(Data!T23&gt;0,Data!T23-4,"")</f>
        <v>1</v>
      </c>
      <c r="U23" s="2">
        <f>IF(Data!U23&gt;0,4-Data!U23,"")</f>
        <v>1</v>
      </c>
      <c r="V23" s="2">
        <f>IF(Data!V23&gt;0,Data!V23-4,"")</f>
        <v>1</v>
      </c>
      <c r="W23" s="2">
        <f>IF(Data!W23&gt;0,4-Data!W23,"")</f>
        <v>2</v>
      </c>
      <c r="X23" s="2">
        <f>IF(Data!X23&gt;0,4-Data!X23,"")</f>
        <v>2</v>
      </c>
      <c r="Y23" s="2">
        <f>IF(Data!Y23&gt;0,4-Data!Y23,"")</f>
        <v>0</v>
      </c>
      <c r="Z23" s="2">
        <f>IF(Data!Z23&gt;0,Data!Z23-4,"")</f>
        <v>-2</v>
      </c>
      <c r="AC23" s="7" t="str">
        <f t="shared" si="12"/>
        <v/>
      </c>
      <c r="AD23" s="7" t="str">
        <f t="shared" si="13"/>
        <v/>
      </c>
      <c r="AE23" s="7" t="str">
        <f t="shared" si="14"/>
        <v/>
      </c>
      <c r="AF23" s="7" t="str">
        <f t="shared" si="15"/>
        <v/>
      </c>
      <c r="AG23" s="7" t="str">
        <f t="shared" si="9"/>
        <v/>
      </c>
      <c r="AH23" s="7">
        <f t="shared" si="16"/>
        <v>1</v>
      </c>
      <c r="AI23" s="4">
        <f t="shared" si="11"/>
        <v>1</v>
      </c>
    </row>
    <row r="24" spans="1:35" x14ac:dyDescent="0.25">
      <c r="A24" s="2">
        <f>IF(Data!A24&gt;0,Data!A24-4,"")</f>
        <v>0</v>
      </c>
      <c r="B24" s="2">
        <f>IF(Data!B24&gt;0,Data!B24-4,"")</f>
        <v>-1</v>
      </c>
      <c r="C24" s="2">
        <f>IF(Data!C24&gt;0,4-Data!C24,"")</f>
        <v>-1</v>
      </c>
      <c r="D24" s="2">
        <f>IF(Data!D24&gt;0,4-Data!D24,"")</f>
        <v>1</v>
      </c>
      <c r="E24" s="2">
        <f>IF(Data!E24&gt;0,4-Data!E24,"")</f>
        <v>-2</v>
      </c>
      <c r="F24" s="2">
        <f>IF(Data!F24&gt;0,Data!F24-4,"")</f>
        <v>0</v>
      </c>
      <c r="G24" s="2">
        <f>IF(Data!G24&gt;0,Data!G24-4,"")</f>
        <v>2</v>
      </c>
      <c r="H24" s="2">
        <f>IF(Data!H24&gt;0,Data!H24-4,"")</f>
        <v>0</v>
      </c>
      <c r="I24" s="2">
        <f>IF(Data!I24&gt;0,4-Data!I24,"")</f>
        <v>1</v>
      </c>
      <c r="J24" s="2">
        <f>IF(Data!J24&gt;0,4-Data!J24,"")</f>
        <v>2</v>
      </c>
      <c r="K24" s="2">
        <f>IF(Data!K24&gt;0,Data!K24-4,"")</f>
        <v>0</v>
      </c>
      <c r="L24" s="2">
        <f>IF(Data!L24&gt;0,4-Data!L24,"")</f>
        <v>1</v>
      </c>
      <c r="M24" s="2">
        <f>IF(Data!M24&gt;0,Data!M24-4,"")</f>
        <v>2</v>
      </c>
      <c r="N24" s="2">
        <f>IF(Data!N24&gt;0,Data!N24-4,"")</f>
        <v>1</v>
      </c>
      <c r="O24" s="2">
        <f>IF(Data!O24&gt;0,Data!O24-4,"")</f>
        <v>-1</v>
      </c>
      <c r="P24" s="2">
        <f>IF(Data!P24&gt;0,Data!P24-4,"")</f>
        <v>1</v>
      </c>
      <c r="Q24" s="2">
        <f>IF(Data!Q24&gt;0,4-Data!Q24,"")</f>
        <v>1</v>
      </c>
      <c r="R24" s="2">
        <f>IF(Data!R24&gt;0,4-Data!R24,"")</f>
        <v>1</v>
      </c>
      <c r="S24" s="2">
        <f>IF(Data!S24&gt;0,4-Data!S24,"")</f>
        <v>1</v>
      </c>
      <c r="T24" s="2">
        <f>IF(Data!T24&gt;0,Data!T24-4,"")</f>
        <v>2</v>
      </c>
      <c r="U24" s="2">
        <f>IF(Data!U24&gt;0,4-Data!U24,"")</f>
        <v>-1</v>
      </c>
      <c r="V24" s="2">
        <f>IF(Data!V24&gt;0,Data!V24-4,"")</f>
        <v>1</v>
      </c>
      <c r="W24" s="2">
        <f>IF(Data!W24&gt;0,4-Data!W24,"")</f>
        <v>3</v>
      </c>
      <c r="X24" s="2">
        <f>IF(Data!X24&gt;0,4-Data!X24,"")</f>
        <v>2</v>
      </c>
      <c r="Y24" s="2">
        <f>IF(Data!Y24&gt;0,4-Data!Y24,"")</f>
        <v>2</v>
      </c>
      <c r="Z24" s="2">
        <f>IF(Data!Z24&gt;0,Data!Z24-4,"")</f>
        <v>2</v>
      </c>
      <c r="AC24" s="7" t="str">
        <f t="shared" si="12"/>
        <v/>
      </c>
      <c r="AD24" s="7" t="str">
        <f t="shared" si="13"/>
        <v/>
      </c>
      <c r="AE24" s="7" t="str">
        <f t="shared" si="14"/>
        <v/>
      </c>
      <c r="AF24" s="7" t="str">
        <f t="shared" si="15"/>
        <v/>
      </c>
      <c r="AG24" s="7">
        <f t="shared" si="9"/>
        <v>1</v>
      </c>
      <c r="AH24" s="7" t="str">
        <f t="shared" si="16"/>
        <v/>
      </c>
      <c r="AI24" s="4">
        <f t="shared" si="11"/>
        <v>1</v>
      </c>
    </row>
    <row r="25" spans="1:35" x14ac:dyDescent="0.25">
      <c r="A25" s="2">
        <f>IF(Data!A25&gt;0,Data!A25-4,"")</f>
        <v>2</v>
      </c>
      <c r="B25" s="2">
        <f>IF(Data!B25&gt;0,Data!B25-4,"")</f>
        <v>1</v>
      </c>
      <c r="C25" s="2">
        <f>IF(Data!C25&gt;0,4-Data!C25,"")</f>
        <v>0</v>
      </c>
      <c r="D25" s="2">
        <f>IF(Data!D25&gt;0,4-Data!D25,"")</f>
        <v>1</v>
      </c>
      <c r="E25" s="2">
        <f>IF(Data!E25&gt;0,4-Data!E25,"")</f>
        <v>0</v>
      </c>
      <c r="F25" s="2">
        <f>IF(Data!F25&gt;0,Data!F25-4,"")</f>
        <v>1</v>
      </c>
      <c r="G25" s="2">
        <f>IF(Data!G25&gt;0,Data!G25-4,"")</f>
        <v>2</v>
      </c>
      <c r="H25" s="2">
        <f>IF(Data!H25&gt;0,Data!H25-4,"")</f>
        <v>2</v>
      </c>
      <c r="I25" s="2">
        <f>IF(Data!I25&gt;0,4-Data!I25,"")</f>
        <v>1</v>
      </c>
      <c r="J25" s="2">
        <f>IF(Data!J25&gt;0,4-Data!J25,"")</f>
        <v>0</v>
      </c>
      <c r="K25" s="2">
        <f>IF(Data!K25&gt;0,Data!K25-4,"")</f>
        <v>1</v>
      </c>
      <c r="L25" s="2">
        <f>IF(Data!L25&gt;0,4-Data!L25,"")</f>
        <v>2</v>
      </c>
      <c r="M25" s="2">
        <f>IF(Data!M25&gt;0,Data!M25-4,"")</f>
        <v>0</v>
      </c>
      <c r="N25" s="2">
        <f>IF(Data!N25&gt;0,Data!N25-4,"")</f>
        <v>2</v>
      </c>
      <c r="O25" s="2">
        <f>IF(Data!O25&gt;0,Data!O25-4,"")</f>
        <v>-1</v>
      </c>
      <c r="P25" s="2">
        <f>IF(Data!P25&gt;0,Data!P25-4,"")</f>
        <v>1</v>
      </c>
      <c r="Q25" s="2">
        <f>IF(Data!Q25&gt;0,4-Data!Q25,"")</f>
        <v>2</v>
      </c>
      <c r="R25" s="2">
        <f>IF(Data!R25&gt;0,4-Data!R25,"")</f>
        <v>2</v>
      </c>
      <c r="S25" s="2">
        <f>IF(Data!S25&gt;0,4-Data!S25,"")</f>
        <v>-2</v>
      </c>
      <c r="T25" s="2">
        <f>IF(Data!T25&gt;0,Data!T25-4,"")</f>
        <v>2</v>
      </c>
      <c r="U25" s="2">
        <f>IF(Data!U25&gt;0,4-Data!U25,"")</f>
        <v>2</v>
      </c>
      <c r="V25" s="2">
        <f>IF(Data!V25&gt;0,Data!V25-4,"")</f>
        <v>2</v>
      </c>
      <c r="W25" s="2">
        <f>IF(Data!W25&gt;0,4-Data!W25,"")</f>
        <v>2</v>
      </c>
      <c r="X25" s="2">
        <f>IF(Data!X25&gt;0,4-Data!X25,"")</f>
        <v>2</v>
      </c>
      <c r="Y25" s="2">
        <f>IF(Data!Y25&gt;0,4-Data!Y25,"")</f>
        <v>2</v>
      </c>
      <c r="Z25" s="2">
        <f>IF(Data!Z25&gt;0,Data!Z25-4,"")</f>
        <v>2</v>
      </c>
      <c r="AC25" s="7" t="str">
        <f t="shared" si="12"/>
        <v/>
      </c>
      <c r="AD25" s="7" t="str">
        <f t="shared" si="13"/>
        <v/>
      </c>
      <c r="AE25" s="7" t="str">
        <f t="shared" si="14"/>
        <v/>
      </c>
      <c r="AF25" s="7">
        <f t="shared" si="15"/>
        <v>1</v>
      </c>
      <c r="AG25" s="7" t="str">
        <f t="shared" si="9"/>
        <v/>
      </c>
      <c r="AH25" s="7" t="str">
        <f t="shared" si="16"/>
        <v/>
      </c>
      <c r="AI25" s="4">
        <f t="shared" si="11"/>
        <v>1</v>
      </c>
    </row>
    <row r="26" spans="1:35" x14ac:dyDescent="0.25">
      <c r="A26" s="2">
        <f>IF(Data!A26&gt;0,Data!A26-4,"")</f>
        <v>-3</v>
      </c>
      <c r="B26" s="2">
        <f>IF(Data!B26&gt;0,Data!B26-4,"")</f>
        <v>-3</v>
      </c>
      <c r="C26" s="2">
        <f>IF(Data!C26&gt;0,4-Data!C26,"")</f>
        <v>-3</v>
      </c>
      <c r="D26" s="2">
        <f>IF(Data!D26&gt;0,4-Data!D26,"")</f>
        <v>-3</v>
      </c>
      <c r="E26" s="2">
        <f>IF(Data!E26&gt;0,4-Data!E26,"")</f>
        <v>-3</v>
      </c>
      <c r="F26" s="2">
        <f>IF(Data!F26&gt;0,Data!F26-4,"")</f>
        <v>-3</v>
      </c>
      <c r="G26" s="2">
        <f>IF(Data!G26&gt;0,Data!G26-4,"")</f>
        <v>-3</v>
      </c>
      <c r="H26" s="2">
        <f>IF(Data!H26&gt;0,Data!H26-4,"")</f>
        <v>3</v>
      </c>
      <c r="I26" s="2">
        <f>IF(Data!I26&gt;0,4-Data!I26,"")</f>
        <v>-3</v>
      </c>
      <c r="J26" s="2">
        <f>IF(Data!J26&gt;0,4-Data!J26,"")</f>
        <v>-3</v>
      </c>
      <c r="K26" s="2">
        <f>IF(Data!K26&gt;0,Data!K26-4,"")</f>
        <v>-3</v>
      </c>
      <c r="L26" s="2">
        <f>IF(Data!L26&gt;0,4-Data!L26,"")</f>
        <v>-3</v>
      </c>
      <c r="M26" s="2">
        <f>IF(Data!M26&gt;0,Data!M26-4,"")</f>
        <v>3</v>
      </c>
      <c r="N26" s="2">
        <f>IF(Data!N26&gt;0,Data!N26-4,"")</f>
        <v>-3</v>
      </c>
      <c r="O26" s="2">
        <f>IF(Data!O26&gt;0,Data!O26-4,"")</f>
        <v>-3</v>
      </c>
      <c r="P26" s="2">
        <f>IF(Data!P26&gt;0,Data!P26-4,"")</f>
        <v>-3</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-3</v>
      </c>
      <c r="Y26" s="2">
        <f>IF(Data!Y26&gt;0,4-Data!Y26,"")</f>
        <v>-3</v>
      </c>
      <c r="Z26" s="2">
        <f>IF(Data!Z26&gt;0,Data!Z26-4,"")</f>
        <v>-3</v>
      </c>
      <c r="AC26" s="7" t="str">
        <f t="shared" si="12"/>
        <v/>
      </c>
      <c r="AD26" s="7">
        <f t="shared" si="13"/>
        <v>1</v>
      </c>
      <c r="AE26" s="7" t="str">
        <f t="shared" si="14"/>
        <v/>
      </c>
      <c r="AF26" s="7">
        <f t="shared" si="15"/>
        <v>1</v>
      </c>
      <c r="AG26" s="7" t="str">
        <f t="shared" si="9"/>
        <v/>
      </c>
      <c r="AH26" s="7" t="str">
        <f t="shared" si="16"/>
        <v/>
      </c>
      <c r="AI26" s="4">
        <f t="shared" si="11"/>
        <v>2</v>
      </c>
    </row>
    <row r="27" spans="1:35" x14ac:dyDescent="0.25">
      <c r="A27" s="2">
        <f>IF(Data!A27&gt;0,Data!A27-4,"")</f>
        <v>2</v>
      </c>
      <c r="B27" s="2">
        <f>IF(Data!B27&gt;0,Data!B27-4,"")</f>
        <v>2</v>
      </c>
      <c r="C27" s="2">
        <f>IF(Data!C27&gt;0,4-Data!C27,"")</f>
        <v>1</v>
      </c>
      <c r="D27" s="2">
        <f>IF(Data!D27&gt;0,4-Data!D27,"")</f>
        <v>-1</v>
      </c>
      <c r="E27" s="2">
        <f>IF(Data!E27&gt;0,4-Data!E27,"")</f>
        <v>2</v>
      </c>
      <c r="F27" s="2">
        <f>IF(Data!F27&gt;0,Data!F27-4,"")</f>
        <v>1</v>
      </c>
      <c r="G27" s="2">
        <f>IF(Data!G27&gt;0,Data!G27-4,"")</f>
        <v>3</v>
      </c>
      <c r="H27" s="2">
        <f>IF(Data!H27&gt;0,Data!H27-4,"")</f>
        <v>1</v>
      </c>
      <c r="I27" s="2">
        <f>IF(Data!I27&gt;0,4-Data!I27,"")</f>
        <v>2</v>
      </c>
      <c r="J27" s="2">
        <f>IF(Data!J27&gt;0,4-Data!J27,"")</f>
        <v>2</v>
      </c>
      <c r="K27" s="2">
        <f>IF(Data!K27&gt;0,Data!K27-4,"")</f>
        <v>0</v>
      </c>
      <c r="L27" s="2">
        <f>IF(Data!L27&gt;0,4-Data!L27,"")</f>
        <v>2</v>
      </c>
      <c r="M27" s="2">
        <f>IF(Data!M27&gt;0,Data!M27-4,"")</f>
        <v>1</v>
      </c>
      <c r="N27" s="2">
        <f>IF(Data!N27&gt;0,Data!N27-4,"")</f>
        <v>3</v>
      </c>
      <c r="O27" s="2">
        <f>IF(Data!O27&gt;0,Data!O27-4,"")</f>
        <v>-2</v>
      </c>
      <c r="P27" s="2">
        <f>IF(Data!P27&gt;0,Data!P27-4,"")</f>
        <v>2</v>
      </c>
      <c r="Q27" s="2">
        <f>IF(Data!Q27&gt;0,4-Data!Q27,"")</f>
        <v>2</v>
      </c>
      <c r="R27" s="2">
        <f>IF(Data!R27&gt;0,4-Data!R27,"")</f>
        <v>2</v>
      </c>
      <c r="S27" s="2">
        <f>IF(Data!S27&gt;0,4-Data!S27,"")</f>
        <v>3</v>
      </c>
      <c r="T27" s="2">
        <f>IF(Data!T27&gt;0,Data!T27-4,"")</f>
        <v>3</v>
      </c>
      <c r="U27" s="2">
        <f>IF(Data!U27&gt;0,4-Data!U27,"")</f>
        <v>2</v>
      </c>
      <c r="V27" s="2">
        <f>IF(Data!V27&gt;0,Data!V27-4,"")</f>
        <v>2</v>
      </c>
      <c r="W27" s="2">
        <f>IF(Data!W27&gt;0,4-Data!W27,"")</f>
        <v>3</v>
      </c>
      <c r="X27" s="2">
        <f>IF(Data!X27&gt;0,4-Data!X27,"")</f>
        <v>2</v>
      </c>
      <c r="Y27" s="2">
        <f>IF(Data!Y27&gt;0,4-Data!Y27,"")</f>
        <v>2</v>
      </c>
      <c r="Z27" s="2">
        <f>IF(Data!Z27&gt;0,Data!Z27-4,"")</f>
        <v>2</v>
      </c>
      <c r="AC27" s="7" t="str">
        <f t="shared" si="12"/>
        <v/>
      </c>
      <c r="AD27" s="7" t="str">
        <f t="shared" si="13"/>
        <v/>
      </c>
      <c r="AE27" s="7" t="str">
        <f t="shared" si="14"/>
        <v/>
      </c>
      <c r="AF27" s="7" t="str">
        <f t="shared" si="15"/>
        <v/>
      </c>
      <c r="AG27" s="7" t="str">
        <f t="shared" si="9"/>
        <v/>
      </c>
      <c r="AH27" s="7">
        <f t="shared" si="16"/>
        <v>1</v>
      </c>
      <c r="AI27" s="4">
        <f t="shared" si="11"/>
        <v>1</v>
      </c>
    </row>
    <row r="28" spans="1:35" x14ac:dyDescent="0.25">
      <c r="A28" s="2">
        <f>IF(Data!A28&gt;0,Data!A28-4,"")</f>
        <v>1</v>
      </c>
      <c r="B28" s="2">
        <f>IF(Data!B28&gt;0,Data!B28-4,"")</f>
        <v>1</v>
      </c>
      <c r="C28" s="2">
        <f>IF(Data!C28&gt;0,4-Data!C28,"")</f>
        <v>1</v>
      </c>
      <c r="D28" s="2">
        <f>IF(Data!D28&gt;0,4-Data!D28,"")</f>
        <v>-2</v>
      </c>
      <c r="E28" s="2">
        <f>IF(Data!E28&gt;0,4-Data!E28,"")</f>
        <v>3</v>
      </c>
      <c r="F28" s="2">
        <f>IF(Data!F28&gt;0,Data!F28-4,"")</f>
        <v>1</v>
      </c>
      <c r="G28" s="2">
        <f>IF(Data!G28&gt;0,Data!G28-4,"")</f>
        <v>0</v>
      </c>
      <c r="H28" s="2">
        <f>IF(Data!H28&gt;0,Data!H28-4,"")</f>
        <v>0</v>
      </c>
      <c r="I28" s="2">
        <f>IF(Data!I28&gt;0,4-Data!I28,"")</f>
        <v>2</v>
      </c>
      <c r="J28" s="2">
        <f>IF(Data!J28&gt;0,4-Data!J28,"")</f>
        <v>0</v>
      </c>
      <c r="K28" s="2">
        <f>IF(Data!K28&gt;0,Data!K28-4,"")</f>
        <v>1</v>
      </c>
      <c r="L28" s="2">
        <f>IF(Data!L28&gt;0,4-Data!L28,"")</f>
        <v>2</v>
      </c>
      <c r="M28" s="2">
        <f>IF(Data!M28&gt;0,Data!M28-4,"")</f>
        <v>2</v>
      </c>
      <c r="N28" s="2">
        <f>IF(Data!N28&gt;0,Data!N28-4,"")</f>
        <v>1</v>
      </c>
      <c r="O28" s="2">
        <f>IF(Data!O28&gt;0,Data!O28-4,"")</f>
        <v>-1</v>
      </c>
      <c r="P28" s="2">
        <f>IF(Data!P28&gt;0,Data!P28-4,"")</f>
        <v>1</v>
      </c>
      <c r="Q28" s="2">
        <f>IF(Data!Q28&gt;0,4-Data!Q28,"")</f>
        <v>3</v>
      </c>
      <c r="R28" s="2">
        <f>IF(Data!R28&gt;0,4-Data!R28,"")</f>
        <v>0</v>
      </c>
      <c r="S28" s="2">
        <f>IF(Data!S28&gt;0,4-Data!S28,"")</f>
        <v>3</v>
      </c>
      <c r="T28" s="2">
        <f>IF(Data!T28&gt;0,Data!T28-4,"")</f>
        <v>2</v>
      </c>
      <c r="U28" s="2">
        <f>IF(Data!U28&gt;0,4-Data!U28,"")</f>
        <v>-1</v>
      </c>
      <c r="V28" s="2">
        <f>IF(Data!V28&gt;0,Data!V28-4,"")</f>
        <v>1</v>
      </c>
      <c r="W28" s="2">
        <f>IF(Data!W28&gt;0,4-Data!W28,"")</f>
        <v>0</v>
      </c>
      <c r="X28" s="2">
        <f>IF(Data!X28&gt;0,4-Data!X28,"")</f>
        <v>1</v>
      </c>
      <c r="Y28" s="2">
        <f>IF(Data!Y28&gt;0,4-Data!Y28,"")</f>
        <v>1</v>
      </c>
      <c r="Z28" s="2">
        <f>IF(Data!Z28&gt;0,Data!Z28-4,"")</f>
        <v>0</v>
      </c>
      <c r="AC28" s="7" t="str">
        <f t="shared" si="12"/>
        <v/>
      </c>
      <c r="AD28" s="7">
        <f t="shared" si="13"/>
        <v>1</v>
      </c>
      <c r="AE28" s="7" t="str">
        <f t="shared" si="14"/>
        <v/>
      </c>
      <c r="AF28" s="7" t="str">
        <f t="shared" si="15"/>
        <v/>
      </c>
      <c r="AG28" s="7" t="str">
        <f t="shared" si="9"/>
        <v/>
      </c>
      <c r="AH28" s="7" t="str">
        <f t="shared" si="16"/>
        <v/>
      </c>
      <c r="AI28" s="4">
        <f t="shared" si="11"/>
        <v>1</v>
      </c>
    </row>
    <row r="29" spans="1:35" x14ac:dyDescent="0.25">
      <c r="A29" s="2">
        <f>IF(Data!A29&gt;0,Data!A29-4,"")</f>
        <v>1</v>
      </c>
      <c r="B29" s="2">
        <f>IF(Data!B29&gt;0,Data!B29-4,"")</f>
        <v>1</v>
      </c>
      <c r="C29" s="2">
        <f>IF(Data!C29&gt;0,4-Data!C29,"")</f>
        <v>2</v>
      </c>
      <c r="D29" s="2">
        <f>IF(Data!D29&gt;0,4-Data!D29,"")</f>
        <v>2</v>
      </c>
      <c r="E29" s="2">
        <f>IF(Data!E29&gt;0,4-Data!E29,"")</f>
        <v>1</v>
      </c>
      <c r="F29" s="2">
        <f>IF(Data!F29&gt;0,Data!F29-4,"")</f>
        <v>1</v>
      </c>
      <c r="G29" s="2">
        <f>IF(Data!G29&gt;0,Data!G29-4,"")</f>
        <v>2</v>
      </c>
      <c r="H29" s="2">
        <f>IF(Data!H29&gt;0,Data!H29-4,"")</f>
        <v>0</v>
      </c>
      <c r="I29" s="2">
        <f>IF(Data!I29&gt;0,4-Data!I29,"")</f>
        <v>1</v>
      </c>
      <c r="J29" s="2">
        <f>IF(Data!J29&gt;0,4-Data!J29,"")</f>
        <v>2</v>
      </c>
      <c r="K29" s="2">
        <f>IF(Data!K29&gt;0,Data!K29-4,"")</f>
        <v>0</v>
      </c>
      <c r="L29" s="2">
        <f>IF(Data!L29&gt;0,4-Data!L29,"")</f>
        <v>1</v>
      </c>
      <c r="M29" s="2">
        <f>IF(Data!M29&gt;0,Data!M29-4,"")</f>
        <v>1</v>
      </c>
      <c r="N29" s="2">
        <f>IF(Data!N29&gt;0,Data!N29-4,"")</f>
        <v>1</v>
      </c>
      <c r="O29" s="2">
        <f>IF(Data!O29&gt;0,Data!O29-4,"")</f>
        <v>0</v>
      </c>
      <c r="P29" s="2">
        <f>IF(Data!P29&gt;0,Data!P29-4,"")</f>
        <v>1</v>
      </c>
      <c r="Q29" s="2">
        <f>IF(Data!Q29&gt;0,4-Data!Q29,"")</f>
        <v>-2</v>
      </c>
      <c r="R29" s="2">
        <f>IF(Data!R29&gt;0,4-Data!R29,"")</f>
        <v>-2</v>
      </c>
      <c r="S29" s="2">
        <f>IF(Data!S29&gt;0,4-Data!S29,"")</f>
        <v>-1</v>
      </c>
      <c r="T29" s="2">
        <f>IF(Data!T29&gt;0,Data!T29-4,"")</f>
        <v>1</v>
      </c>
      <c r="U29" s="2">
        <f>IF(Data!U29&gt;0,4-Data!U29,"")</f>
        <v>-1</v>
      </c>
      <c r="V29" s="2">
        <f>IF(Data!V29&gt;0,Data!V29-4,"")</f>
        <v>2</v>
      </c>
      <c r="W29" s="2">
        <f>IF(Data!W29&gt;0,4-Data!W29,"")</f>
        <v>1</v>
      </c>
      <c r="X29" s="2">
        <f>IF(Data!X29&gt;0,4-Data!X29,"")</f>
        <v>1</v>
      </c>
      <c r="Y29" s="2">
        <f>IF(Data!Y29&gt;0,4-Data!Y29,"")</f>
        <v>1</v>
      </c>
      <c r="Z29" s="2">
        <f>IF(Data!Z29&gt;0,Data!Z29-4,"")</f>
        <v>0</v>
      </c>
      <c r="AC29" s="7" t="str">
        <f t="shared" si="12"/>
        <v/>
      </c>
      <c r="AD29" s="7" t="str">
        <f t="shared" si="13"/>
        <v/>
      </c>
      <c r="AE29" s="7" t="str">
        <f t="shared" si="14"/>
        <v/>
      </c>
      <c r="AF29" s="7" t="str">
        <f t="shared" si="15"/>
        <v/>
      </c>
      <c r="AG29" s="7">
        <f t="shared" si="9"/>
        <v>1</v>
      </c>
      <c r="AH29" s="7" t="str">
        <f t="shared" si="16"/>
        <v/>
      </c>
      <c r="AI29" s="4">
        <f t="shared" si="11"/>
        <v>1</v>
      </c>
    </row>
    <row r="30" spans="1:35" x14ac:dyDescent="0.25">
      <c r="A30" s="2">
        <f>IF(Data!A30&gt;0,Data!A30-4,"")</f>
        <v>2</v>
      </c>
      <c r="B30" s="2">
        <f>IF(Data!B30&gt;0,Data!B30-4,"")</f>
        <v>2</v>
      </c>
      <c r="C30" s="2">
        <f>IF(Data!C30&gt;0,4-Data!C30,"")</f>
        <v>0</v>
      </c>
      <c r="D30" s="2">
        <f>IF(Data!D30&gt;0,4-Data!D30,"")</f>
        <v>0</v>
      </c>
      <c r="E30" s="2">
        <f>IF(Data!E30&gt;0,4-Data!E30,"")</f>
        <v>1</v>
      </c>
      <c r="F30" s="2">
        <f>IF(Data!F30&gt;0,Data!F30-4,"")</f>
        <v>1</v>
      </c>
      <c r="G30" s="2">
        <f>IF(Data!G30&gt;0,Data!G30-4,"")</f>
        <v>1</v>
      </c>
      <c r="H30" s="2">
        <f>IF(Data!H30&gt;0,Data!H30-4,"")</f>
        <v>0</v>
      </c>
      <c r="I30" s="2">
        <f>IF(Data!I30&gt;0,4-Data!I30,"")</f>
        <v>0</v>
      </c>
      <c r="J30" s="2">
        <f>IF(Data!J30&gt;0,4-Data!J30,"")</f>
        <v>0</v>
      </c>
      <c r="K30" s="2">
        <f>IF(Data!K30&gt;0,Data!K30-4,"")</f>
        <v>1</v>
      </c>
      <c r="L30" s="2">
        <f>IF(Data!L30&gt;0,4-Data!L30,"")</f>
        <v>2</v>
      </c>
      <c r="M30" s="2">
        <f>IF(Data!M30&gt;0,Data!M30-4,"")</f>
        <v>2</v>
      </c>
      <c r="N30" s="2">
        <f>IF(Data!N30&gt;0,Data!N30-4,"")</f>
        <v>2</v>
      </c>
      <c r="O30" s="2">
        <f>IF(Data!O30&gt;0,Data!O30-4,"")</f>
        <v>1</v>
      </c>
      <c r="P30" s="2">
        <f>IF(Data!P30&gt;0,Data!P30-4,"")</f>
        <v>1</v>
      </c>
      <c r="Q30" s="2">
        <f>IF(Data!Q30&gt;0,4-Data!Q30,"")</f>
        <v>1</v>
      </c>
      <c r="R30" s="2">
        <f>IF(Data!R30&gt;0,4-Data!R30,"")</f>
        <v>0</v>
      </c>
      <c r="S30" s="2">
        <f>IF(Data!S30&gt;0,4-Data!S30,"")</f>
        <v>2</v>
      </c>
      <c r="T30" s="2">
        <f>IF(Data!T30&gt;0,Data!T30-4,"")</f>
        <v>2</v>
      </c>
      <c r="U30" s="2">
        <f>IF(Data!U30&gt;0,4-Data!U30,"")</f>
        <v>0</v>
      </c>
      <c r="V30" s="2">
        <f>IF(Data!V30&gt;0,Data!V30-4,"")</f>
        <v>1</v>
      </c>
      <c r="W30" s="2">
        <f>IF(Data!W30&gt;0,4-Data!W30,"")</f>
        <v>1</v>
      </c>
      <c r="X30" s="2">
        <f>IF(Data!X30&gt;0,4-Data!X30,"")</f>
        <v>0</v>
      </c>
      <c r="Y30" s="2">
        <f>IF(Data!Y30&gt;0,4-Data!Y30,"")</f>
        <v>1</v>
      </c>
      <c r="Z30" s="2">
        <f>IF(Data!Z30&gt;0,Data!Z30-4,"")</f>
        <v>2</v>
      </c>
      <c r="AC30" s="7" t="str">
        <f t="shared" si="12"/>
        <v/>
      </c>
      <c r="AD30" s="7" t="str">
        <f t="shared" si="13"/>
        <v/>
      </c>
      <c r="AE30" s="7" t="str">
        <f t="shared" si="14"/>
        <v/>
      </c>
      <c r="AF30" s="7" t="str">
        <f t="shared" si="15"/>
        <v/>
      </c>
      <c r="AG30" s="7" t="str">
        <f t="shared" si="9"/>
        <v/>
      </c>
      <c r="AH30" s="7" t="str">
        <f t="shared" si="16"/>
        <v/>
      </c>
      <c r="AI30" s="4">
        <f t="shared" si="11"/>
        <v>0</v>
      </c>
    </row>
    <row r="31" spans="1:35" x14ac:dyDescent="0.25">
      <c r="A31" s="2">
        <f>IF(Data!A31&gt;0,Data!A31-4,"")</f>
        <v>2</v>
      </c>
      <c r="B31" s="2">
        <f>IF(Data!B31&gt;0,Data!B31-4,"")</f>
        <v>1</v>
      </c>
      <c r="C31" s="2">
        <f>IF(Data!C31&gt;0,4-Data!C31,"")</f>
        <v>1</v>
      </c>
      <c r="D31" s="2">
        <f>IF(Data!D31&gt;0,4-Data!D31,"")</f>
        <v>0</v>
      </c>
      <c r="E31" s="2">
        <f>IF(Data!E31&gt;0,4-Data!E31,"")</f>
        <v>2</v>
      </c>
      <c r="F31" s="2">
        <f>IF(Data!F31&gt;0,Data!F31-4,"")</f>
        <v>2</v>
      </c>
      <c r="G31" s="2">
        <f>IF(Data!G31&gt;0,Data!G31-4,"")</f>
        <v>2</v>
      </c>
      <c r="H31" s="2">
        <f>IF(Data!H31&gt;0,Data!H31-4,"")</f>
        <v>0</v>
      </c>
      <c r="I31" s="2">
        <f>IF(Data!I31&gt;0,4-Data!I31,"")</f>
        <v>2</v>
      </c>
      <c r="J31" s="2">
        <f>IF(Data!J31&gt;0,4-Data!J31,"")</f>
        <v>-2</v>
      </c>
      <c r="K31" s="2">
        <f>IF(Data!K31&gt;0,Data!K31-4,"")</f>
        <v>1</v>
      </c>
      <c r="L31" s="2">
        <f>IF(Data!L31&gt;0,4-Data!L31,"")</f>
        <v>2</v>
      </c>
      <c r="M31" s="2">
        <f>IF(Data!M31&gt;0,Data!M31-4,"")</f>
        <v>1</v>
      </c>
      <c r="N31" s="2">
        <f>IF(Data!N31&gt;0,Data!N31-4,"")</f>
        <v>1</v>
      </c>
      <c r="O31" s="2">
        <f>IF(Data!O31&gt;0,Data!O31-4,"")</f>
        <v>0</v>
      </c>
      <c r="P31" s="2">
        <f>IF(Data!P31&gt;0,Data!P31-4,"")</f>
        <v>0</v>
      </c>
      <c r="Q31" s="2">
        <f>IF(Data!Q31&gt;0,4-Data!Q31,"")</f>
        <v>2</v>
      </c>
      <c r="R31" s="2">
        <f>IF(Data!R31&gt;0,4-Data!R31,"")</f>
        <v>2</v>
      </c>
      <c r="S31" s="2">
        <f>IF(Data!S31&gt;0,4-Data!S31,"")</f>
        <v>2</v>
      </c>
      <c r="T31" s="2">
        <f>IF(Data!T31&gt;0,Data!T31-4,"")</f>
        <v>2</v>
      </c>
      <c r="U31" s="2">
        <f>IF(Data!U31&gt;0,4-Data!U31,"")</f>
        <v>0</v>
      </c>
      <c r="V31" s="2">
        <f>IF(Data!V31&gt;0,Data!V31-4,"")</f>
        <v>1</v>
      </c>
      <c r="W31" s="2">
        <f>IF(Data!W31&gt;0,4-Data!W31,"")</f>
        <v>-1</v>
      </c>
      <c r="X31" s="2">
        <f>IF(Data!X31&gt;0,4-Data!X31,"")</f>
        <v>1</v>
      </c>
      <c r="Y31" s="2">
        <f>IF(Data!Y31&gt;0,4-Data!Y31,"")</f>
        <v>2</v>
      </c>
      <c r="Z31" s="2">
        <f>IF(Data!Z31&gt;0,Data!Z31-4,"")</f>
        <v>2</v>
      </c>
      <c r="AC31" s="7" t="str">
        <f t="shared" si="12"/>
        <v/>
      </c>
      <c r="AD31" s="7" t="str">
        <f t="shared" si="13"/>
        <v/>
      </c>
      <c r="AE31" s="7" t="str">
        <f t="shared" si="14"/>
        <v/>
      </c>
      <c r="AF31" s="7" t="str">
        <f t="shared" si="15"/>
        <v/>
      </c>
      <c r="AG31" s="7" t="str">
        <f t="shared" si="9"/>
        <v/>
      </c>
      <c r="AH31" s="7">
        <f t="shared" si="16"/>
        <v>1</v>
      </c>
      <c r="AI31" s="4">
        <f t="shared" si="11"/>
        <v>1</v>
      </c>
    </row>
    <row r="32" spans="1:35" x14ac:dyDescent="0.25">
      <c r="A32" s="2">
        <f>IF(Data!A32&gt;0,Data!A32-4,"")</f>
        <v>1</v>
      </c>
      <c r="B32" s="2">
        <f>IF(Data!B32&gt;0,Data!B32-4,"")</f>
        <v>1</v>
      </c>
      <c r="C32" s="2">
        <f>IF(Data!C32&gt;0,4-Data!C32,"")</f>
        <v>0</v>
      </c>
      <c r="D32" s="2">
        <f>IF(Data!D32&gt;0,4-Data!D32,"")</f>
        <v>-1</v>
      </c>
      <c r="E32" s="2">
        <f>IF(Data!E32&gt;0,4-Data!E32,"")</f>
        <v>-2</v>
      </c>
      <c r="F32" s="2">
        <f>IF(Data!F32&gt;0,Data!F32-4,"")</f>
        <v>-2</v>
      </c>
      <c r="G32" s="2">
        <f>IF(Data!G32&gt;0,Data!G32-4,"")</f>
        <v>0</v>
      </c>
      <c r="H32" s="2">
        <f>IF(Data!H32&gt;0,Data!H32-4,"")</f>
        <v>2</v>
      </c>
      <c r="I32" s="2">
        <f>IF(Data!I32&gt;0,4-Data!I32,"")</f>
        <v>2</v>
      </c>
      <c r="J32" s="2">
        <f>IF(Data!J32&gt;0,4-Data!J32,"")</f>
        <v>-1</v>
      </c>
      <c r="K32" s="2">
        <f>IF(Data!K32&gt;0,Data!K32-4,"")</f>
        <v>2</v>
      </c>
      <c r="L32" s="2">
        <f>IF(Data!L32&gt;0,4-Data!L32,"")</f>
        <v>1</v>
      </c>
      <c r="M32" s="2">
        <f>IF(Data!M32&gt;0,Data!M32-4,"")</f>
        <v>1</v>
      </c>
      <c r="N32" s="2">
        <f>IF(Data!N32&gt;0,Data!N32-4,"")</f>
        <v>-1</v>
      </c>
      <c r="O32" s="2">
        <f>IF(Data!O32&gt;0,Data!O32-4,"")</f>
        <v>0</v>
      </c>
      <c r="P32" s="2">
        <f>IF(Data!P32&gt;0,Data!P32-4,"")</f>
        <v>2</v>
      </c>
      <c r="Q32" s="2">
        <f>IF(Data!Q32&gt;0,4-Data!Q32,"")</f>
        <v>2</v>
      </c>
      <c r="R32" s="2">
        <f>IF(Data!R32&gt;0,4-Data!R32,"")</f>
        <v>-1</v>
      </c>
      <c r="S32" s="2">
        <f>IF(Data!S32&gt;0,4-Data!S32,"")</f>
        <v>1</v>
      </c>
      <c r="T32" s="2">
        <f>IF(Data!T32&gt;0,Data!T32-4,"")</f>
        <v>3</v>
      </c>
      <c r="U32" s="2">
        <f>IF(Data!U32&gt;0,4-Data!U32,"")</f>
        <v>2</v>
      </c>
      <c r="V32" s="2">
        <f>IF(Data!V32&gt;0,Data!V32-4,"")</f>
        <v>2</v>
      </c>
      <c r="W32" s="2">
        <f>IF(Data!W32&gt;0,4-Data!W32,"")</f>
        <v>2</v>
      </c>
      <c r="X32" s="2">
        <f>IF(Data!X32&gt;0,4-Data!X32,"")</f>
        <v>0</v>
      </c>
      <c r="Y32" s="2">
        <f>IF(Data!Y32&gt;0,4-Data!Y32,"")</f>
        <v>2</v>
      </c>
      <c r="Z32" s="2">
        <f>IF(Data!Z32&gt;0,Data!Z32-4,"")</f>
        <v>0</v>
      </c>
      <c r="AC32" s="7" t="str">
        <f t="shared" si="12"/>
        <v/>
      </c>
      <c r="AD32" s="7" t="str">
        <f t="shared" si="13"/>
        <v/>
      </c>
      <c r="AE32" s="7" t="str">
        <f t="shared" si="14"/>
        <v/>
      </c>
      <c r="AF32" s="7" t="str">
        <f t="shared" si="15"/>
        <v/>
      </c>
      <c r="AG32" s="7" t="str">
        <f t="shared" si="9"/>
        <v/>
      </c>
      <c r="AH32" s="7" t="str">
        <f t="shared" si="16"/>
        <v/>
      </c>
      <c r="AI32" s="4">
        <f t="shared" si="11"/>
        <v>0</v>
      </c>
    </row>
    <row r="33" spans="1:35" x14ac:dyDescent="0.25">
      <c r="A33" s="2">
        <f>IF(Data!A33&gt;0,Data!A33-4,"")</f>
        <v>-1</v>
      </c>
      <c r="B33" s="2">
        <f>IF(Data!B33&gt;0,Data!B33-4,"")</f>
        <v>0</v>
      </c>
      <c r="C33" s="2">
        <f>IF(Data!C33&gt;0,4-Data!C33,"")</f>
        <v>0</v>
      </c>
      <c r="D33" s="2">
        <f>IF(Data!D33&gt;0,4-Data!D33,"")</f>
        <v>-1</v>
      </c>
      <c r="E33" s="2">
        <f>IF(Data!E33&gt;0,4-Data!E33,"")</f>
        <v>-1</v>
      </c>
      <c r="F33" s="2">
        <f>IF(Data!F33&gt;0,Data!F33-4,"")</f>
        <v>-1</v>
      </c>
      <c r="G33" s="2">
        <f>IF(Data!G33&gt;0,Data!G33-4,"")</f>
        <v>0</v>
      </c>
      <c r="H33" s="2">
        <f>IF(Data!H33&gt;0,Data!H33-4,"")</f>
        <v>0</v>
      </c>
      <c r="I33" s="2">
        <f>IF(Data!I33&gt;0,4-Data!I33,"")</f>
        <v>2</v>
      </c>
      <c r="J33" s="2">
        <f>IF(Data!J33&gt;0,4-Data!J33,"")</f>
        <v>0</v>
      </c>
      <c r="K33" s="2">
        <f>IF(Data!K33&gt;0,Data!K33-4,"")</f>
        <v>0</v>
      </c>
      <c r="L33" s="2">
        <f>IF(Data!L33&gt;0,4-Data!L33,"")</f>
        <v>-1</v>
      </c>
      <c r="M33" s="2">
        <f>IF(Data!M33&gt;0,Data!M33-4,"")</f>
        <v>-1</v>
      </c>
      <c r="N33" s="2">
        <f>IF(Data!N33&gt;0,Data!N33-4,"")</f>
        <v>0</v>
      </c>
      <c r="O33" s="2">
        <f>IF(Data!O33&gt;0,Data!O33-4,"")</f>
        <v>-1</v>
      </c>
      <c r="P33" s="2">
        <f>IF(Data!P33&gt;0,Data!P33-4,"")</f>
        <v>1</v>
      </c>
      <c r="Q33" s="2">
        <f>IF(Data!Q33&gt;0,4-Data!Q33,"")</f>
        <v>-2</v>
      </c>
      <c r="R33" s="2">
        <f>IF(Data!R33&gt;0,4-Data!R33,"")</f>
        <v>-2</v>
      </c>
      <c r="S33" s="2">
        <f>IF(Data!S33&gt;0,4-Data!S33,"")</f>
        <v>-1</v>
      </c>
      <c r="T33" s="2">
        <f>IF(Data!T33&gt;0,Data!T33-4,"")</f>
        <v>0</v>
      </c>
      <c r="U33" s="2">
        <f>IF(Data!U33&gt;0,4-Data!U33,"")</f>
        <v>-1</v>
      </c>
      <c r="V33" s="2">
        <f>IF(Data!V33&gt;0,Data!V33-4,"")</f>
        <v>-1</v>
      </c>
      <c r="W33" s="2">
        <f>IF(Data!W33&gt;0,4-Data!W33,"")</f>
        <v>0</v>
      </c>
      <c r="X33" s="2">
        <f>IF(Data!X33&gt;0,4-Data!X33,"")</f>
        <v>-1</v>
      </c>
      <c r="Y33" s="2">
        <f>IF(Data!Y33&gt;0,4-Data!Y33,"")</f>
        <v>1</v>
      </c>
      <c r="Z33" s="2">
        <f>IF(Data!Z33&gt;0,Data!Z33-4,"")</f>
        <v>2</v>
      </c>
      <c r="AC33" s="7" t="str">
        <f t="shared" si="12"/>
        <v/>
      </c>
      <c r="AD33" s="7" t="str">
        <f t="shared" si="13"/>
        <v/>
      </c>
      <c r="AE33" s="7" t="str">
        <f t="shared" si="14"/>
        <v/>
      </c>
      <c r="AF33" s="7" t="str">
        <f t="shared" si="15"/>
        <v/>
      </c>
      <c r="AG33" s="7" t="str">
        <f t="shared" si="9"/>
        <v/>
      </c>
      <c r="AH33" s="7" t="str">
        <f t="shared" si="16"/>
        <v/>
      </c>
      <c r="AI33" s="4">
        <f t="shared" si="11"/>
        <v>0</v>
      </c>
    </row>
    <row r="34" spans="1:35" x14ac:dyDescent="0.25">
      <c r="A34" s="2">
        <f>IF(Data!A34&gt;0,Data!A34-4,"")</f>
        <v>0</v>
      </c>
      <c r="B34" s="2">
        <f>IF(Data!B34&gt;0,Data!B34-4,"")</f>
        <v>1</v>
      </c>
      <c r="C34" s="2">
        <f>IF(Data!C34&gt;0,4-Data!C34,"")</f>
        <v>0</v>
      </c>
      <c r="D34" s="2">
        <f>IF(Data!D34&gt;0,4-Data!D34,"")</f>
        <v>1</v>
      </c>
      <c r="E34" s="2">
        <f>IF(Data!E34&gt;0,4-Data!E34,"")</f>
        <v>1</v>
      </c>
      <c r="F34" s="2">
        <f>IF(Data!F34&gt;0,Data!F34-4,"")</f>
        <v>-1</v>
      </c>
      <c r="G34" s="2">
        <f>IF(Data!G34&gt;0,Data!G34-4,"")</f>
        <v>1</v>
      </c>
      <c r="H34" s="2">
        <f>IF(Data!H34&gt;0,Data!H34-4,"")</f>
        <v>2</v>
      </c>
      <c r="I34" s="2">
        <f>IF(Data!I34&gt;0,4-Data!I34,"")</f>
        <v>2</v>
      </c>
      <c r="J34" s="2">
        <f>IF(Data!J34&gt;0,4-Data!J34,"")</f>
        <v>-1</v>
      </c>
      <c r="K34" s="2">
        <f>IF(Data!K34&gt;0,Data!K34-4,"")</f>
        <v>-1</v>
      </c>
      <c r="L34" s="2">
        <f>IF(Data!L34&gt;0,4-Data!L34,"")</f>
        <v>0</v>
      </c>
      <c r="M34" s="2">
        <f>IF(Data!M34&gt;0,Data!M34-4,"")</f>
        <v>0</v>
      </c>
      <c r="N34" s="2">
        <f>IF(Data!N34&gt;0,Data!N34-4,"")</f>
        <v>-2</v>
      </c>
      <c r="O34" s="2">
        <f>IF(Data!O34&gt;0,Data!O34-4,"")</f>
        <v>1</v>
      </c>
      <c r="P34" s="2">
        <f>IF(Data!P34&gt;0,Data!P34-4,"")</f>
        <v>-1</v>
      </c>
      <c r="Q34" s="2">
        <f>IF(Data!Q34&gt;0,4-Data!Q34,"")</f>
        <v>0</v>
      </c>
      <c r="R34" s="2">
        <f>IF(Data!R34&gt;0,4-Data!R34,"")</f>
        <v>1</v>
      </c>
      <c r="S34" s="2">
        <f>IF(Data!S34&gt;0,4-Data!S34,"")</f>
        <v>1</v>
      </c>
      <c r="T34" s="2">
        <f>IF(Data!T34&gt;0,Data!T34-4,"")</f>
        <v>1</v>
      </c>
      <c r="U34" s="2">
        <f>IF(Data!U34&gt;0,4-Data!U34,"")</f>
        <v>1</v>
      </c>
      <c r="V34" s="2">
        <f>IF(Data!V34&gt;0,Data!V34-4,"")</f>
        <v>1</v>
      </c>
      <c r="W34" s="2">
        <f>IF(Data!W34&gt;0,4-Data!W34,"")</f>
        <v>0</v>
      </c>
      <c r="X34" s="2">
        <f>IF(Data!X34&gt;0,4-Data!X34,"")</f>
        <v>-1</v>
      </c>
      <c r="Y34" s="2">
        <f>IF(Data!Y34&gt;0,4-Data!Y34,"")</f>
        <v>-1</v>
      </c>
      <c r="Z34" s="2">
        <f>IF(Data!Z34&gt;0,Data!Z34-4,"")</f>
        <v>-1</v>
      </c>
      <c r="AC34" s="7" t="str">
        <f t="shared" si="12"/>
        <v/>
      </c>
      <c r="AD34" s="7" t="str">
        <f t="shared" si="13"/>
        <v/>
      </c>
      <c r="AE34" s="7" t="str">
        <f t="shared" si="14"/>
        <v/>
      </c>
      <c r="AF34" s="7" t="str">
        <f t="shared" si="15"/>
        <v/>
      </c>
      <c r="AG34" s="7" t="str">
        <f t="shared" si="9"/>
        <v/>
      </c>
      <c r="AH34" s="7" t="str">
        <f t="shared" si="16"/>
        <v/>
      </c>
      <c r="AI34" s="4">
        <f t="shared" si="11"/>
        <v>0</v>
      </c>
    </row>
    <row r="35" spans="1:35" x14ac:dyDescent="0.25">
      <c r="A35" s="2">
        <f>IF(Data!A35&gt;0,Data!A35-4,"")</f>
        <v>1</v>
      </c>
      <c r="B35" s="2">
        <f>IF(Data!B35&gt;0,Data!B35-4,"")</f>
        <v>2</v>
      </c>
      <c r="C35" s="2">
        <f>IF(Data!C35&gt;0,4-Data!C35,"")</f>
        <v>2</v>
      </c>
      <c r="D35" s="2">
        <f>IF(Data!D35&gt;0,4-Data!D35,"")</f>
        <v>2</v>
      </c>
      <c r="E35" s="2">
        <f>IF(Data!E35&gt;0,4-Data!E35,"")</f>
        <v>2</v>
      </c>
      <c r="F35" s="2">
        <f>IF(Data!F35&gt;0,Data!F35-4,"")</f>
        <v>2</v>
      </c>
      <c r="G35" s="2">
        <f>IF(Data!G35&gt;0,Data!G35-4,"")</f>
        <v>2</v>
      </c>
      <c r="H35" s="2">
        <f>IF(Data!H35&gt;0,Data!H35-4,"")</f>
        <v>2</v>
      </c>
      <c r="I35" s="2">
        <f>IF(Data!I35&gt;0,4-Data!I35,"")</f>
        <v>2</v>
      </c>
      <c r="J35" s="2">
        <f>IF(Data!J35&gt;0,4-Data!J35,"")</f>
        <v>2</v>
      </c>
      <c r="K35" s="2">
        <f>IF(Data!K35&gt;0,Data!K35-4,"")</f>
        <v>2</v>
      </c>
      <c r="L35" s="2">
        <f>IF(Data!L35&gt;0,4-Data!L35,"")</f>
        <v>2</v>
      </c>
      <c r="M35" s="2">
        <f>IF(Data!M35&gt;0,Data!M35-4,"")</f>
        <v>2</v>
      </c>
      <c r="N35" s="2" t="str">
        <f>IF(Data!N35&gt;0,Data!N35-4,"")</f>
        <v/>
      </c>
      <c r="O35" s="2">
        <f>IF(Data!O35&gt;0,Data!O35-4,"")</f>
        <v>0</v>
      </c>
      <c r="P35" s="2">
        <f>IF(Data!P35&gt;0,Data!P35-4,"")</f>
        <v>1</v>
      </c>
      <c r="Q35" s="2">
        <f>IF(Data!Q35&gt;0,4-Data!Q35,"")</f>
        <v>2</v>
      </c>
      <c r="R35" s="2">
        <f>IF(Data!R35&gt;0,4-Data!R35,"")</f>
        <v>2</v>
      </c>
      <c r="S35" s="2">
        <f>IF(Data!S35&gt;0,4-Data!S35,"")</f>
        <v>2</v>
      </c>
      <c r="T35" s="2">
        <f>IF(Data!T35&gt;0,Data!T35-4,"")</f>
        <v>2</v>
      </c>
      <c r="U35" s="2">
        <f>IF(Data!U35&gt;0,4-Data!U35,"")</f>
        <v>2</v>
      </c>
      <c r="V35" s="2">
        <f>IF(Data!V35&gt;0,Data!V35-4,"")</f>
        <v>2</v>
      </c>
      <c r="W35" s="2">
        <f>IF(Data!W35&gt;0,4-Data!W35,"")</f>
        <v>2</v>
      </c>
      <c r="X35" s="2">
        <f>IF(Data!X35&gt;0,4-Data!X35,"")</f>
        <v>2</v>
      </c>
      <c r="Y35" s="2">
        <f>IF(Data!Y35&gt;0,4-Data!Y35,"")</f>
        <v>2</v>
      </c>
      <c r="Z35" s="2">
        <f>IF(Data!Z35&gt;0,Data!Z35-4,"")</f>
        <v>2</v>
      </c>
      <c r="AC35" s="7" t="str">
        <f t="shared" si="12"/>
        <v/>
      </c>
      <c r="AD35" s="7" t="str">
        <f t="shared" si="13"/>
        <v/>
      </c>
      <c r="AE35" s="7" t="str">
        <f t="shared" si="14"/>
        <v/>
      </c>
      <c r="AF35" s="7" t="str">
        <f t="shared" si="15"/>
        <v/>
      </c>
      <c r="AG35" s="7" t="str">
        <f t="shared" si="9"/>
        <v/>
      </c>
      <c r="AH35" s="7" t="str">
        <f t="shared" si="16"/>
        <v/>
      </c>
      <c r="AI35" s="4">
        <f t="shared" si="11"/>
        <v>0</v>
      </c>
    </row>
    <row r="36" spans="1:35" x14ac:dyDescent="0.25">
      <c r="A36" s="2">
        <f>IF(Data!A36&gt;0,Data!A36-4,"")</f>
        <v>2</v>
      </c>
      <c r="B36" s="2">
        <f>IF(Data!B36&gt;0,Data!B36-4,"")</f>
        <v>0</v>
      </c>
      <c r="C36" s="2">
        <f>IF(Data!C36&gt;0,4-Data!C36,"")</f>
        <v>-1</v>
      </c>
      <c r="D36" s="2">
        <f>IF(Data!D36&gt;0,4-Data!D36,"")</f>
        <v>0</v>
      </c>
      <c r="E36" s="2">
        <f>IF(Data!E36&gt;0,4-Data!E36,"")</f>
        <v>1</v>
      </c>
      <c r="F36" s="2">
        <f>IF(Data!F36&gt;0,Data!F36-4,"")</f>
        <v>0</v>
      </c>
      <c r="G36" s="2">
        <f>IF(Data!G36&gt;0,Data!G36-4,"")</f>
        <v>1</v>
      </c>
      <c r="H36" s="2">
        <f>IF(Data!H36&gt;0,Data!H36-4,"")</f>
        <v>2</v>
      </c>
      <c r="I36" s="2">
        <f>IF(Data!I36&gt;0,4-Data!I36,"")</f>
        <v>-1</v>
      </c>
      <c r="J36" s="2">
        <f>IF(Data!J36&gt;0,4-Data!J36,"")</f>
        <v>1</v>
      </c>
      <c r="K36" s="2">
        <f>IF(Data!K36&gt;0,Data!K36-4,"")</f>
        <v>2</v>
      </c>
      <c r="L36" s="2">
        <f>IF(Data!L36&gt;0,4-Data!L36,"")</f>
        <v>1</v>
      </c>
      <c r="M36" s="2">
        <f>IF(Data!M36&gt;0,Data!M36-4,"")</f>
        <v>-1</v>
      </c>
      <c r="N36" s="2">
        <f>IF(Data!N36&gt;0,Data!N36-4,"")</f>
        <v>2</v>
      </c>
      <c r="O36" s="2">
        <f>IF(Data!O36&gt;0,Data!O36-4,"")</f>
        <v>1</v>
      </c>
      <c r="P36" s="2">
        <f>IF(Data!P36&gt;0,Data!P36-4,"")</f>
        <v>1</v>
      </c>
      <c r="Q36" s="2">
        <f>IF(Data!Q36&gt;0,4-Data!Q36,"")</f>
        <v>2</v>
      </c>
      <c r="R36" s="2">
        <f>IF(Data!R36&gt;0,4-Data!R36,"")</f>
        <v>1</v>
      </c>
      <c r="S36" s="2">
        <f>IF(Data!S36&gt;0,4-Data!S36,"")</f>
        <v>2</v>
      </c>
      <c r="T36" s="2">
        <f>IF(Data!T36&gt;0,Data!T36-4,"")</f>
        <v>1</v>
      </c>
      <c r="U36" s="2">
        <f>IF(Data!U36&gt;0,4-Data!U36,"")</f>
        <v>-1</v>
      </c>
      <c r="V36" s="2">
        <f>IF(Data!V36&gt;0,Data!V36-4,"")</f>
        <v>0</v>
      </c>
      <c r="W36" s="2">
        <f>IF(Data!W36&gt;0,4-Data!W36,"")</f>
        <v>-2</v>
      </c>
      <c r="X36" s="2">
        <f>IF(Data!X36&gt;0,4-Data!X36,"")</f>
        <v>2</v>
      </c>
      <c r="Y36" s="2">
        <f>IF(Data!Y36&gt;0,4-Data!Y36,"")</f>
        <v>1</v>
      </c>
      <c r="Z36" s="2">
        <f>IF(Data!Z36&gt;0,Data!Z36-4,"")</f>
        <v>-1</v>
      </c>
      <c r="AC36" s="7" t="str">
        <f t="shared" si="12"/>
        <v/>
      </c>
      <c r="AD36" s="7" t="str">
        <f t="shared" si="13"/>
        <v/>
      </c>
      <c r="AE36" s="7" t="str">
        <f t="shared" si="14"/>
        <v/>
      </c>
      <c r="AF36" s="7" t="str">
        <f t="shared" si="15"/>
        <v/>
      </c>
      <c r="AG36" s="7" t="str">
        <f t="shared" si="9"/>
        <v/>
      </c>
      <c r="AH36" s="7" t="str">
        <f t="shared" si="16"/>
        <v/>
      </c>
      <c r="AI36" s="4">
        <f t="shared" si="11"/>
        <v>0</v>
      </c>
    </row>
    <row r="37" spans="1:35" x14ac:dyDescent="0.25">
      <c r="A37" s="2">
        <f>IF(Data!A37&gt;0,Data!A37-4,"")</f>
        <v>2</v>
      </c>
      <c r="B37" s="2">
        <f>IF(Data!B37&gt;0,Data!B37-4,"")</f>
        <v>1</v>
      </c>
      <c r="C37" s="2">
        <f>IF(Data!C37&gt;0,4-Data!C37,"")</f>
        <v>2</v>
      </c>
      <c r="D37" s="2">
        <f>IF(Data!D37&gt;0,4-Data!D37,"")</f>
        <v>1</v>
      </c>
      <c r="E37" s="2">
        <f>IF(Data!E37&gt;0,4-Data!E37,"")</f>
        <v>2</v>
      </c>
      <c r="F37" s="2">
        <f>IF(Data!F37&gt;0,Data!F37-4,"")</f>
        <v>2</v>
      </c>
      <c r="G37" s="2">
        <f>IF(Data!G37&gt;0,Data!G37-4,"")</f>
        <v>2</v>
      </c>
      <c r="H37" s="2">
        <f>IF(Data!H37&gt;0,Data!H37-4,"")</f>
        <v>1</v>
      </c>
      <c r="I37" s="2">
        <f>IF(Data!I37&gt;0,4-Data!I37,"")</f>
        <v>2</v>
      </c>
      <c r="J37" s="2">
        <f>IF(Data!J37&gt;0,4-Data!J37,"")</f>
        <v>2</v>
      </c>
      <c r="K37" s="2">
        <f>IF(Data!K37&gt;0,Data!K37-4,"")</f>
        <v>1</v>
      </c>
      <c r="L37" s="2">
        <f>IF(Data!L37&gt;0,4-Data!L37,"")</f>
        <v>2</v>
      </c>
      <c r="M37" s="2">
        <f>IF(Data!M37&gt;0,Data!M37-4,"")</f>
        <v>0</v>
      </c>
      <c r="N37" s="2">
        <f>IF(Data!N37&gt;0,Data!N37-4,"")</f>
        <v>2</v>
      </c>
      <c r="O37" s="2">
        <f>IF(Data!O37&gt;0,Data!O37-4,"")</f>
        <v>0</v>
      </c>
      <c r="P37" s="2">
        <f>IF(Data!P37&gt;0,Data!P37-4,"")</f>
        <v>1</v>
      </c>
      <c r="Q37" s="2">
        <f>IF(Data!Q37&gt;0,4-Data!Q37,"")</f>
        <v>1</v>
      </c>
      <c r="R37" s="2">
        <f>IF(Data!R37&gt;0,4-Data!R37,"")</f>
        <v>2</v>
      </c>
      <c r="S37" s="2">
        <f>IF(Data!S37&gt;0,4-Data!S37,"")</f>
        <v>2</v>
      </c>
      <c r="T37" s="2">
        <f>IF(Data!T37&gt;0,Data!T37-4,"")</f>
        <v>1</v>
      </c>
      <c r="U37" s="2">
        <f>IF(Data!U37&gt;0,4-Data!U37,"")</f>
        <v>2</v>
      </c>
      <c r="V37" s="2">
        <f>IF(Data!V37&gt;0,Data!V37-4,"")</f>
        <v>2</v>
      </c>
      <c r="W37" s="2">
        <f>IF(Data!W37&gt;0,4-Data!W37,"")</f>
        <v>1</v>
      </c>
      <c r="X37" s="2">
        <f>IF(Data!X37&gt;0,4-Data!X37,"")</f>
        <v>3</v>
      </c>
      <c r="Y37" s="2">
        <f>IF(Data!Y37&gt;0,4-Data!Y37,"")</f>
        <v>2</v>
      </c>
      <c r="Z37" s="2">
        <f>IF(Data!Z37&gt;0,Data!Z37-4,"")</f>
        <v>2</v>
      </c>
      <c r="AC37" s="7" t="str">
        <f t="shared" si="12"/>
        <v/>
      </c>
      <c r="AD37" s="7" t="str">
        <f t="shared" si="13"/>
        <v/>
      </c>
      <c r="AE37" s="7" t="str">
        <f t="shared" si="14"/>
        <v/>
      </c>
      <c r="AF37" s="7" t="str">
        <f t="shared" si="15"/>
        <v/>
      </c>
      <c r="AG37" s="7" t="str">
        <f t="shared" si="9"/>
        <v/>
      </c>
      <c r="AH37" s="7" t="str">
        <f t="shared" si="16"/>
        <v/>
      </c>
      <c r="AI37" s="4">
        <f t="shared" si="11"/>
        <v>0</v>
      </c>
    </row>
    <row r="38" spans="1:35" x14ac:dyDescent="0.25">
      <c r="A38" s="2">
        <f>IF(Data!A38&gt;0,Data!A38-4,"")</f>
        <v>1</v>
      </c>
      <c r="B38" s="2">
        <f>IF(Data!B38&gt;0,Data!B38-4,"")</f>
        <v>0</v>
      </c>
      <c r="C38" s="2">
        <f>IF(Data!C38&gt;0,4-Data!C38,"")</f>
        <v>-1</v>
      </c>
      <c r="D38" s="2">
        <f>IF(Data!D38&gt;0,4-Data!D38,"")</f>
        <v>2</v>
      </c>
      <c r="E38" s="2">
        <f>IF(Data!E38&gt;0,4-Data!E38,"")</f>
        <v>0</v>
      </c>
      <c r="F38" s="2">
        <f>IF(Data!F38&gt;0,Data!F38-4,"")</f>
        <v>2</v>
      </c>
      <c r="G38" s="2">
        <f>IF(Data!G38&gt;0,Data!G38-4,"")</f>
        <v>0</v>
      </c>
      <c r="H38" s="2">
        <f>IF(Data!H38&gt;0,Data!H38-4,"")</f>
        <v>1</v>
      </c>
      <c r="I38" s="2">
        <f>IF(Data!I38&gt;0,4-Data!I38,"")</f>
        <v>2</v>
      </c>
      <c r="J38" s="2">
        <f>IF(Data!J38&gt;0,4-Data!J38,"")</f>
        <v>2</v>
      </c>
      <c r="K38" s="2">
        <f>IF(Data!K38&gt;0,Data!K38-4,"")</f>
        <v>-2</v>
      </c>
      <c r="L38" s="2">
        <f>IF(Data!L38&gt;0,4-Data!L38,"")</f>
        <v>2</v>
      </c>
      <c r="M38" s="2">
        <f>IF(Data!M38&gt;0,Data!M38-4,"")</f>
        <v>-2</v>
      </c>
      <c r="N38" s="2">
        <f>IF(Data!N38&gt;0,Data!N38-4,"")</f>
        <v>2</v>
      </c>
      <c r="O38" s="2">
        <f>IF(Data!O38&gt;0,Data!O38-4,"")</f>
        <v>0</v>
      </c>
      <c r="P38" s="2">
        <f>IF(Data!P38&gt;0,Data!P38-4,"")</f>
        <v>1</v>
      </c>
      <c r="Q38" s="2">
        <f>IF(Data!Q38&gt;0,4-Data!Q38,"")</f>
        <v>1</v>
      </c>
      <c r="R38" s="2">
        <f>IF(Data!R38&gt;0,4-Data!R38,"")</f>
        <v>0</v>
      </c>
      <c r="S38" s="2">
        <f>IF(Data!S38&gt;0,4-Data!S38,"")</f>
        <v>1</v>
      </c>
      <c r="T38" s="2">
        <f>IF(Data!T38&gt;0,Data!T38-4,"")</f>
        <v>2</v>
      </c>
      <c r="U38" s="2">
        <f>IF(Data!U38&gt;0,4-Data!U38,"")</f>
        <v>2</v>
      </c>
      <c r="V38" s="2">
        <f>IF(Data!V38&gt;0,Data!V38-4,"")</f>
        <v>1</v>
      </c>
      <c r="W38" s="2">
        <f>IF(Data!W38&gt;0,4-Data!W38,"")</f>
        <v>0</v>
      </c>
      <c r="X38" s="2">
        <f>IF(Data!X38&gt;0,4-Data!X38,"")</f>
        <v>2</v>
      </c>
      <c r="Y38" s="2">
        <f>IF(Data!Y38&gt;0,4-Data!Y38,"")</f>
        <v>2</v>
      </c>
      <c r="Z38" s="2">
        <f>IF(Data!Z38&gt;0,Data!Z38-4,"")</f>
        <v>-2</v>
      </c>
      <c r="AC38" s="7" t="str">
        <f t="shared" si="12"/>
        <v/>
      </c>
      <c r="AD38" s="7">
        <f t="shared" si="13"/>
        <v>1</v>
      </c>
      <c r="AE38" s="7" t="str">
        <f t="shared" si="14"/>
        <v/>
      </c>
      <c r="AF38" s="7" t="str">
        <f t="shared" si="15"/>
        <v/>
      </c>
      <c r="AG38" s="7" t="str">
        <f t="shared" si="9"/>
        <v/>
      </c>
      <c r="AH38" s="7">
        <f t="shared" si="16"/>
        <v>1</v>
      </c>
      <c r="AI38" s="4">
        <f t="shared" si="11"/>
        <v>2</v>
      </c>
    </row>
    <row r="39" spans="1:35" x14ac:dyDescent="0.25">
      <c r="A39" s="2">
        <f>IF(Data!A39&gt;0,Data!A39-4,"")</f>
        <v>2</v>
      </c>
      <c r="B39" s="2">
        <f>IF(Data!B39&gt;0,Data!B39-4,"")</f>
        <v>2</v>
      </c>
      <c r="C39" s="2">
        <f>IF(Data!C39&gt;0,4-Data!C39,"")</f>
        <v>-1</v>
      </c>
      <c r="D39" s="2">
        <f>IF(Data!D39&gt;0,4-Data!D39,"")</f>
        <v>-1</v>
      </c>
      <c r="E39" s="2">
        <f>IF(Data!E39&gt;0,4-Data!E39,"")</f>
        <v>1</v>
      </c>
      <c r="F39" s="2">
        <f>IF(Data!F39&gt;0,Data!F39-4,"")</f>
        <v>0</v>
      </c>
      <c r="G39" s="2">
        <f>IF(Data!G39&gt;0,Data!G39-4,"")</f>
        <v>1</v>
      </c>
      <c r="H39" s="2">
        <f>IF(Data!H39&gt;0,Data!H39-4,"")</f>
        <v>1</v>
      </c>
      <c r="I39" s="2">
        <f>IF(Data!I39&gt;0,4-Data!I39,"")</f>
        <v>2</v>
      </c>
      <c r="J39" s="2">
        <f>IF(Data!J39&gt;0,4-Data!J39,"")</f>
        <v>1</v>
      </c>
      <c r="K39" s="2">
        <f>IF(Data!K39&gt;0,Data!K39-4,"")</f>
        <v>2</v>
      </c>
      <c r="L39" s="2">
        <f>IF(Data!L39&gt;0,4-Data!L39,"")</f>
        <v>2</v>
      </c>
      <c r="M39" s="2">
        <f>IF(Data!M39&gt;0,Data!M39-4,"")</f>
        <v>2</v>
      </c>
      <c r="N39" s="2">
        <f>IF(Data!N39&gt;0,Data!N39-4,"")</f>
        <v>1</v>
      </c>
      <c r="O39" s="2">
        <f>IF(Data!O39&gt;0,Data!O39-4,"")</f>
        <v>1</v>
      </c>
      <c r="P39" s="2">
        <f>IF(Data!P39&gt;0,Data!P39-4,"")</f>
        <v>1</v>
      </c>
      <c r="Q39" s="2">
        <f>IF(Data!Q39&gt;0,4-Data!Q39,"")</f>
        <v>1</v>
      </c>
      <c r="R39" s="2">
        <f>IF(Data!R39&gt;0,4-Data!R39,"")</f>
        <v>1</v>
      </c>
      <c r="S39" s="2">
        <f>IF(Data!S39&gt;0,4-Data!S39,"")</f>
        <v>0</v>
      </c>
      <c r="T39" s="2">
        <f>IF(Data!T39&gt;0,Data!T39-4,"")</f>
        <v>2</v>
      </c>
      <c r="U39" s="2">
        <f>IF(Data!U39&gt;0,4-Data!U39,"")</f>
        <v>0</v>
      </c>
      <c r="V39" s="2">
        <f>IF(Data!V39&gt;0,Data!V39-4,"")</f>
        <v>2</v>
      </c>
      <c r="W39" s="2">
        <f>IF(Data!W39&gt;0,4-Data!W39,"")</f>
        <v>1</v>
      </c>
      <c r="X39" s="2">
        <f>IF(Data!X39&gt;0,4-Data!X39,"")</f>
        <v>0</v>
      </c>
      <c r="Y39" s="2">
        <f>IF(Data!Y39&gt;0,4-Data!Y39,"")</f>
        <v>0</v>
      </c>
      <c r="Z39" s="2">
        <f>IF(Data!Z39&gt;0,Data!Z39-4,"")</f>
        <v>0</v>
      </c>
      <c r="AC39" s="7" t="str">
        <f t="shared" si="12"/>
        <v/>
      </c>
      <c r="AD39" s="7" t="str">
        <f t="shared" si="13"/>
        <v/>
      </c>
      <c r="AE39" s="7" t="str">
        <f t="shared" si="14"/>
        <v/>
      </c>
      <c r="AF39" s="7" t="str">
        <f t="shared" si="15"/>
        <v/>
      </c>
      <c r="AG39" s="7" t="str">
        <f t="shared" si="9"/>
        <v/>
      </c>
      <c r="AH39" s="7" t="str">
        <f t="shared" si="16"/>
        <v/>
      </c>
      <c r="AI39" s="4">
        <f t="shared" si="11"/>
        <v>0</v>
      </c>
    </row>
    <row r="40" spans="1:35" x14ac:dyDescent="0.25">
      <c r="A40" s="2">
        <f>IF(Data!A40&gt;0,Data!A40-4,"")</f>
        <v>0</v>
      </c>
      <c r="B40" s="2">
        <f>IF(Data!B40&gt;0,Data!B40-4,"")</f>
        <v>0</v>
      </c>
      <c r="C40" s="2">
        <f>IF(Data!C40&gt;0,4-Data!C40,"")</f>
        <v>1</v>
      </c>
      <c r="D40" s="2">
        <f>IF(Data!D40&gt;0,4-Data!D40,"")</f>
        <v>0</v>
      </c>
      <c r="E40" s="2">
        <f>IF(Data!E40&gt;0,4-Data!E40,"")</f>
        <v>1</v>
      </c>
      <c r="F40" s="2">
        <f>IF(Data!F40&gt;0,Data!F40-4,"")</f>
        <v>0</v>
      </c>
      <c r="G40" s="2">
        <f>IF(Data!G40&gt;0,Data!G40-4,"")</f>
        <v>1</v>
      </c>
      <c r="H40" s="2">
        <f>IF(Data!H40&gt;0,Data!H40-4,"")</f>
        <v>-2</v>
      </c>
      <c r="I40" s="2">
        <f>IF(Data!I40&gt;0,4-Data!I40,"")</f>
        <v>2</v>
      </c>
      <c r="J40" s="2">
        <f>IF(Data!J40&gt;0,4-Data!J40,"")</f>
        <v>1</v>
      </c>
      <c r="K40" s="2">
        <f>IF(Data!K40&gt;0,Data!K40-4,"")</f>
        <v>0</v>
      </c>
      <c r="L40" s="2">
        <f>IF(Data!L40&gt;0,4-Data!L40,"")</f>
        <v>1</v>
      </c>
      <c r="M40" s="2">
        <f>IF(Data!M40&gt;0,Data!M40-4,"")</f>
        <v>-1</v>
      </c>
      <c r="N40" s="2">
        <f>IF(Data!N40&gt;0,Data!N40-4,"")</f>
        <v>0</v>
      </c>
      <c r="O40" s="2">
        <f>IF(Data!O40&gt;0,Data!O40-4,"")</f>
        <v>1</v>
      </c>
      <c r="P40" s="2">
        <f>IF(Data!P40&gt;0,Data!P40-4,"")</f>
        <v>1</v>
      </c>
      <c r="Q40" s="2">
        <f>IF(Data!Q40&gt;0,4-Data!Q40,"")</f>
        <v>2</v>
      </c>
      <c r="R40" s="2">
        <f>IF(Data!R40&gt;0,4-Data!R40,"")</f>
        <v>1</v>
      </c>
      <c r="S40" s="2">
        <f>IF(Data!S40&gt;0,4-Data!S40,"")</f>
        <v>2</v>
      </c>
      <c r="T40" s="2">
        <f>IF(Data!T40&gt;0,Data!T40-4,"")</f>
        <v>2</v>
      </c>
      <c r="U40" s="2">
        <f>IF(Data!U40&gt;0,4-Data!U40,"")</f>
        <v>-1</v>
      </c>
      <c r="V40" s="2">
        <f>IF(Data!V40&gt;0,Data!V40-4,"")</f>
        <v>1</v>
      </c>
      <c r="W40" s="2">
        <f>IF(Data!W40&gt;0,4-Data!W40,"")</f>
        <v>-1</v>
      </c>
      <c r="X40" s="2">
        <f>IF(Data!X40&gt;0,4-Data!X40,"")</f>
        <v>-1</v>
      </c>
      <c r="Y40" s="2">
        <f>IF(Data!Y40&gt;0,4-Data!Y40,"")</f>
        <v>1</v>
      </c>
      <c r="Z40" s="2">
        <f>IF(Data!Z40&gt;0,Data!Z40-4,"")</f>
        <v>1</v>
      </c>
      <c r="AC40" s="7" t="str">
        <f t="shared" si="12"/>
        <v/>
      </c>
      <c r="AD40" s="7" t="str">
        <f t="shared" si="13"/>
        <v/>
      </c>
      <c r="AE40" s="7" t="str">
        <f t="shared" si="14"/>
        <v/>
      </c>
      <c r="AF40" s="7">
        <f t="shared" si="15"/>
        <v>1</v>
      </c>
      <c r="AG40" s="7" t="str">
        <f t="shared" si="9"/>
        <v/>
      </c>
      <c r="AH40" s="7" t="str">
        <f t="shared" si="16"/>
        <v/>
      </c>
      <c r="AI40" s="4">
        <f t="shared" si="11"/>
        <v>1</v>
      </c>
    </row>
    <row r="41" spans="1:35" x14ac:dyDescent="0.25">
      <c r="A41" s="2">
        <f>IF(Data!A41&gt;0,Data!A41-4,"")</f>
        <v>0</v>
      </c>
      <c r="B41" s="2">
        <f>IF(Data!B41&gt;0,Data!B41-4,"")</f>
        <v>0</v>
      </c>
      <c r="C41" s="2">
        <f>IF(Data!C41&gt;0,4-Data!C41,"")</f>
        <v>0</v>
      </c>
      <c r="D41" s="2">
        <f>IF(Data!D41&gt;0,4-Data!D41,"")</f>
        <v>-1</v>
      </c>
      <c r="E41" s="2">
        <f>IF(Data!E41&gt;0,4-Data!E41,"")</f>
        <v>0</v>
      </c>
      <c r="F41" s="2">
        <f>IF(Data!F41&gt;0,Data!F41-4,"")</f>
        <v>-1</v>
      </c>
      <c r="G41" s="2">
        <f>IF(Data!G41&gt;0,Data!G41-4,"")</f>
        <v>-1</v>
      </c>
      <c r="H41" s="2">
        <f>IF(Data!H41&gt;0,Data!H41-4,"")</f>
        <v>2</v>
      </c>
      <c r="I41" s="2">
        <f>IF(Data!I41&gt;0,4-Data!I41,"")</f>
        <v>2</v>
      </c>
      <c r="J41" s="2">
        <f>IF(Data!J41&gt;0,4-Data!J41,"")</f>
        <v>0</v>
      </c>
      <c r="K41" s="2">
        <f>IF(Data!K41&gt;0,Data!K41-4,"")</f>
        <v>1</v>
      </c>
      <c r="L41" s="2">
        <f>IF(Data!L41&gt;0,4-Data!L41,"")</f>
        <v>1</v>
      </c>
      <c r="M41" s="2">
        <f>IF(Data!M41&gt;0,Data!M41-4,"")</f>
        <v>-2</v>
      </c>
      <c r="N41" s="2">
        <f>IF(Data!N41&gt;0,Data!N41-4,"")</f>
        <v>-2</v>
      </c>
      <c r="O41" s="2">
        <f>IF(Data!O41&gt;0,Data!O41-4,"")</f>
        <v>-2</v>
      </c>
      <c r="P41" s="2">
        <f>IF(Data!P41&gt;0,Data!P41-4,"")</f>
        <v>0</v>
      </c>
      <c r="Q41" s="2">
        <f>IF(Data!Q41&gt;0,4-Data!Q41,"")</f>
        <v>1</v>
      </c>
      <c r="R41" s="2">
        <f>IF(Data!R41&gt;0,4-Data!R41,"")</f>
        <v>0</v>
      </c>
      <c r="S41" s="2">
        <f>IF(Data!S41&gt;0,4-Data!S41,"")</f>
        <v>1</v>
      </c>
      <c r="T41" s="2">
        <f>IF(Data!T41&gt;0,Data!T41-4,"")</f>
        <v>1</v>
      </c>
      <c r="U41" s="2">
        <f>IF(Data!U41&gt;0,4-Data!U41,"")</f>
        <v>-2</v>
      </c>
      <c r="V41" s="2">
        <f>IF(Data!V41&gt;0,Data!V41-4,"")</f>
        <v>2</v>
      </c>
      <c r="W41" s="2">
        <f>IF(Data!W41&gt;0,4-Data!W41,"")</f>
        <v>0</v>
      </c>
      <c r="X41" s="2">
        <f>IF(Data!X41&gt;0,4-Data!X41,"")</f>
        <v>1</v>
      </c>
      <c r="Y41" s="2">
        <f>IF(Data!Y41&gt;0,4-Data!Y41,"")</f>
        <v>1</v>
      </c>
      <c r="Z41" s="2">
        <f>IF(Data!Z41&gt;0,Data!Z41-4,"")</f>
        <v>-1</v>
      </c>
      <c r="AC41" s="7" t="str">
        <f t="shared" si="12"/>
        <v/>
      </c>
      <c r="AD41" s="7" t="str">
        <f t="shared" si="13"/>
        <v/>
      </c>
      <c r="AE41" s="7" t="str">
        <f t="shared" si="14"/>
        <v/>
      </c>
      <c r="AF41" s="7" t="str">
        <f t="shared" si="15"/>
        <v/>
      </c>
      <c r="AG41" s="7" t="str">
        <f t="shared" si="9"/>
        <v/>
      </c>
      <c r="AH41" s="7" t="str">
        <f t="shared" si="16"/>
        <v/>
      </c>
      <c r="AI41" s="4">
        <f t="shared" si="11"/>
        <v>0</v>
      </c>
    </row>
    <row r="42" spans="1:35" x14ac:dyDescent="0.25">
      <c r="A42" s="2">
        <f>IF(Data!A42&gt;0,Data!A42-4,"")</f>
        <v>0</v>
      </c>
      <c r="B42" s="2">
        <f>IF(Data!B42&gt;0,Data!B42-4,"")</f>
        <v>-1</v>
      </c>
      <c r="C42" s="2">
        <f>IF(Data!C42&gt;0,4-Data!C42,"")</f>
        <v>0</v>
      </c>
      <c r="D42" s="2">
        <f>IF(Data!D42&gt;0,4-Data!D42,"")</f>
        <v>-1</v>
      </c>
      <c r="E42" s="2">
        <f>IF(Data!E42&gt;0,4-Data!E42,"")</f>
        <v>0</v>
      </c>
      <c r="F42" s="2">
        <f>IF(Data!F42&gt;0,Data!F42-4,"")</f>
        <v>0</v>
      </c>
      <c r="G42" s="2">
        <f>IF(Data!G42&gt;0,Data!G42-4,"")</f>
        <v>-1</v>
      </c>
      <c r="H42" s="2">
        <f>IF(Data!H42&gt;0,Data!H42-4,"")</f>
        <v>1</v>
      </c>
      <c r="I42" s="2">
        <f>IF(Data!I42&gt;0,4-Data!I42,"")</f>
        <v>0</v>
      </c>
      <c r="J42" s="2">
        <f>IF(Data!J42&gt;0,4-Data!J42,"")</f>
        <v>-1</v>
      </c>
      <c r="K42" s="2">
        <f>IF(Data!K42&gt;0,Data!K42-4,"")</f>
        <v>0</v>
      </c>
      <c r="L42" s="2">
        <f>IF(Data!L42&gt;0,4-Data!L42,"")</f>
        <v>0</v>
      </c>
      <c r="M42" s="2">
        <f>IF(Data!M42&gt;0,Data!M42-4,"")</f>
        <v>0</v>
      </c>
      <c r="N42" s="2">
        <f>IF(Data!N42&gt;0,Data!N42-4,"")</f>
        <v>0</v>
      </c>
      <c r="O42" s="2">
        <f>IF(Data!O42&gt;0,Data!O42-4,"")</f>
        <v>-1</v>
      </c>
      <c r="P42" s="2">
        <f>IF(Data!P42&gt;0,Data!P42-4,"")</f>
        <v>0</v>
      </c>
      <c r="Q42" s="2">
        <f>IF(Data!Q42&gt;0,4-Data!Q42,"")</f>
        <v>1</v>
      </c>
      <c r="R42" s="2">
        <f>IF(Data!R42&gt;0,4-Data!R42,"")</f>
        <v>-1</v>
      </c>
      <c r="S42" s="2">
        <f>IF(Data!S42&gt;0,4-Data!S42,"")</f>
        <v>0</v>
      </c>
      <c r="T42" s="2">
        <f>IF(Data!T42&gt;0,Data!T42-4,"")</f>
        <v>1</v>
      </c>
      <c r="U42" s="2">
        <f>IF(Data!U42&gt;0,4-Data!U42,"")</f>
        <v>-1</v>
      </c>
      <c r="V42" s="2">
        <f>IF(Data!V42&gt;0,Data!V42-4,"")</f>
        <v>1</v>
      </c>
      <c r="W42" s="2">
        <f>IF(Data!W42&gt;0,4-Data!W42,"")</f>
        <v>0</v>
      </c>
      <c r="X42" s="2">
        <f>IF(Data!X42&gt;0,4-Data!X42,"")</f>
        <v>-1</v>
      </c>
      <c r="Y42" s="2">
        <f>IF(Data!Y42&gt;0,4-Data!Y42,"")</f>
        <v>0</v>
      </c>
      <c r="Z42" s="2">
        <f>IF(Data!Z42&gt;0,Data!Z42-4,"")</f>
        <v>0</v>
      </c>
      <c r="AC42" s="7" t="str">
        <f t="shared" si="12"/>
        <v/>
      </c>
      <c r="AD42" s="7" t="str">
        <f t="shared" si="13"/>
        <v/>
      </c>
      <c r="AE42" s="7" t="str">
        <f t="shared" si="14"/>
        <v/>
      </c>
      <c r="AF42" s="7" t="str">
        <f t="shared" si="15"/>
        <v/>
      </c>
      <c r="AG42" s="7" t="str">
        <f t="shared" si="9"/>
        <v/>
      </c>
      <c r="AH42" s="7" t="str">
        <f t="shared" si="16"/>
        <v/>
      </c>
      <c r="AI42" s="4">
        <f t="shared" si="11"/>
        <v>0</v>
      </c>
    </row>
    <row r="43" spans="1:35" x14ac:dyDescent="0.25">
      <c r="A43" s="2">
        <f>IF(Data!A43&gt;0,Data!A43-4,"")</f>
        <v>-1</v>
      </c>
      <c r="B43" s="2">
        <f>IF(Data!B43&gt;0,Data!B43-4,"")</f>
        <v>1</v>
      </c>
      <c r="C43" s="2">
        <f>IF(Data!C43&gt;0,4-Data!C43,"")</f>
        <v>0</v>
      </c>
      <c r="D43" s="2">
        <f>IF(Data!D43&gt;0,4-Data!D43,"")</f>
        <v>0</v>
      </c>
      <c r="E43" s="2">
        <f>IF(Data!E43&gt;0,4-Data!E43,"")</f>
        <v>0</v>
      </c>
      <c r="F43" s="2">
        <f>IF(Data!F43&gt;0,Data!F43-4,"")</f>
        <v>0</v>
      </c>
      <c r="G43" s="2">
        <f>IF(Data!G43&gt;0,Data!G43-4,"")</f>
        <v>-1</v>
      </c>
      <c r="H43" s="2">
        <f>IF(Data!H43&gt;0,Data!H43-4,"")</f>
        <v>0</v>
      </c>
      <c r="I43" s="2">
        <f>IF(Data!I43&gt;0,4-Data!I43,"")</f>
        <v>-1</v>
      </c>
      <c r="J43" s="2">
        <f>IF(Data!J43&gt;0,4-Data!J43,"")</f>
        <v>1</v>
      </c>
      <c r="K43" s="2">
        <f>IF(Data!K43&gt;0,Data!K43-4,"")</f>
        <v>-1</v>
      </c>
      <c r="L43" s="2">
        <f>IF(Data!L43&gt;0,4-Data!L43,"")</f>
        <v>0</v>
      </c>
      <c r="M43" s="2">
        <f>IF(Data!M43&gt;0,Data!M43-4,"")</f>
        <v>0</v>
      </c>
      <c r="N43" s="2">
        <f>IF(Data!N43&gt;0,Data!N43-4,"")</f>
        <v>0</v>
      </c>
      <c r="O43" s="2">
        <f>IF(Data!O43&gt;0,Data!O43-4,"")</f>
        <v>1</v>
      </c>
      <c r="P43" s="2">
        <f>IF(Data!P43&gt;0,Data!P43-4,"")</f>
        <v>0</v>
      </c>
      <c r="Q43" s="2">
        <f>IF(Data!Q43&gt;0,4-Data!Q43,"")</f>
        <v>1</v>
      </c>
      <c r="R43" s="2">
        <f>IF(Data!R43&gt;0,4-Data!R43,"")</f>
        <v>-1</v>
      </c>
      <c r="S43" s="2">
        <f>IF(Data!S43&gt;0,4-Data!S43,"")</f>
        <v>0</v>
      </c>
      <c r="T43" s="2">
        <f>IF(Data!T43&gt;0,Data!T43-4,"")</f>
        <v>1</v>
      </c>
      <c r="U43" s="2">
        <f>IF(Data!U43&gt;0,4-Data!U43,"")</f>
        <v>-1</v>
      </c>
      <c r="V43" s="2">
        <f>IF(Data!V43&gt;0,Data!V43-4,"")</f>
        <v>0</v>
      </c>
      <c r="W43" s="2">
        <f>IF(Data!W43&gt;0,4-Data!W43,"")</f>
        <v>0</v>
      </c>
      <c r="X43" s="2">
        <f>IF(Data!X43&gt;0,4-Data!X43,"")</f>
        <v>1</v>
      </c>
      <c r="Y43" s="2">
        <f>IF(Data!Y43&gt;0,4-Data!Y43,"")</f>
        <v>0</v>
      </c>
      <c r="Z43" s="2">
        <f>IF(Data!Z43&gt;0,Data!Z43-4,"")</f>
        <v>1</v>
      </c>
      <c r="AC43" s="7" t="str">
        <f t="shared" si="12"/>
        <v/>
      </c>
      <c r="AD43" s="7" t="str">
        <f t="shared" si="13"/>
        <v/>
      </c>
      <c r="AE43" s="7" t="str">
        <f t="shared" si="14"/>
        <v/>
      </c>
      <c r="AF43" s="7" t="str">
        <f t="shared" si="15"/>
        <v/>
      </c>
      <c r="AG43" s="7" t="str">
        <f t="shared" si="9"/>
        <v/>
      </c>
      <c r="AH43" s="7" t="str">
        <f t="shared" si="16"/>
        <v/>
      </c>
      <c r="AI43" s="4">
        <f t="shared" si="11"/>
        <v>0</v>
      </c>
    </row>
    <row r="44" spans="1:35" x14ac:dyDescent="0.25">
      <c r="A44" s="2">
        <f>IF(Data!A44&gt;0,Data!A44-4,"")</f>
        <v>1</v>
      </c>
      <c r="B44" s="2">
        <f>IF(Data!B44&gt;0,Data!B44-4,"")</f>
        <v>2</v>
      </c>
      <c r="C44" s="2">
        <f>IF(Data!C44&gt;0,4-Data!C44,"")</f>
        <v>0</v>
      </c>
      <c r="D44" s="2">
        <f>IF(Data!D44&gt;0,4-Data!D44,"")</f>
        <v>2</v>
      </c>
      <c r="E44" s="2">
        <f>IF(Data!E44&gt;0,4-Data!E44,"")</f>
        <v>1</v>
      </c>
      <c r="F44" s="2">
        <f>IF(Data!F44&gt;0,Data!F44-4,"")</f>
        <v>0</v>
      </c>
      <c r="G44" s="2">
        <f>IF(Data!G44&gt;0,Data!G44-4,"")</f>
        <v>1</v>
      </c>
      <c r="H44" s="2">
        <f>IF(Data!H44&gt;0,Data!H44-4,"")</f>
        <v>1</v>
      </c>
      <c r="I44" s="2">
        <f>IF(Data!I44&gt;0,4-Data!I44,"")</f>
        <v>2</v>
      </c>
      <c r="J44" s="2">
        <f>IF(Data!J44&gt;0,4-Data!J44,"")</f>
        <v>0</v>
      </c>
      <c r="K44" s="2">
        <f>IF(Data!K44&gt;0,Data!K44-4,"")</f>
        <v>2</v>
      </c>
      <c r="L44" s="2">
        <f>IF(Data!L44&gt;0,4-Data!L44,"")</f>
        <v>1</v>
      </c>
      <c r="M44" s="2">
        <f>IF(Data!M44&gt;0,Data!M44-4,"")</f>
        <v>0</v>
      </c>
      <c r="N44" s="2">
        <f>IF(Data!N44&gt;0,Data!N44-4,"")</f>
        <v>1</v>
      </c>
      <c r="O44" s="2">
        <f>IF(Data!O44&gt;0,Data!O44-4,"")</f>
        <v>0</v>
      </c>
      <c r="P44" s="2">
        <f>IF(Data!P44&gt;0,Data!P44-4,"")</f>
        <v>2</v>
      </c>
      <c r="Q44" s="2">
        <f>IF(Data!Q44&gt;0,4-Data!Q44,"")</f>
        <v>0</v>
      </c>
      <c r="R44" s="2">
        <f>IF(Data!R44&gt;0,4-Data!R44,"")</f>
        <v>1</v>
      </c>
      <c r="S44" s="2">
        <f>IF(Data!S44&gt;0,4-Data!S44,"")</f>
        <v>1</v>
      </c>
      <c r="T44" s="2">
        <f>IF(Data!T44&gt;0,Data!T44-4,"")</f>
        <v>2</v>
      </c>
      <c r="U44" s="2">
        <f>IF(Data!U44&gt;0,4-Data!U44,"")</f>
        <v>1</v>
      </c>
      <c r="V44" s="2">
        <f>IF(Data!V44&gt;0,Data!V44-4,"")</f>
        <v>2</v>
      </c>
      <c r="W44" s="2">
        <f>IF(Data!W44&gt;0,4-Data!W44,"")</f>
        <v>1</v>
      </c>
      <c r="X44" s="2">
        <f>IF(Data!X44&gt;0,4-Data!X44,"")</f>
        <v>0</v>
      </c>
      <c r="Y44" s="2">
        <f>IF(Data!Y44&gt;0,4-Data!Y44,"")</f>
        <v>0</v>
      </c>
      <c r="Z44" s="2">
        <f>IF(Data!Z44&gt;0,Data!Z44-4,"")</f>
        <v>1</v>
      </c>
      <c r="AC44" s="7" t="str">
        <f t="shared" si="12"/>
        <v/>
      </c>
      <c r="AD44" s="7" t="str">
        <f t="shared" si="13"/>
        <v/>
      </c>
      <c r="AE44" s="7" t="str">
        <f t="shared" si="14"/>
        <v/>
      </c>
      <c r="AF44" s="7" t="str">
        <f t="shared" si="15"/>
        <v/>
      </c>
      <c r="AG44" s="7" t="str">
        <f t="shared" si="9"/>
        <v/>
      </c>
      <c r="AH44" s="7" t="str">
        <f t="shared" si="16"/>
        <v/>
      </c>
      <c r="AI44" s="4">
        <f t="shared" si="11"/>
        <v>0</v>
      </c>
    </row>
    <row r="45" spans="1:35" x14ac:dyDescent="0.25">
      <c r="A45" s="2">
        <f>IF(Data!A45&gt;0,Data!A45-4,"")</f>
        <v>-1</v>
      </c>
      <c r="B45" s="2">
        <f>IF(Data!B45&gt;0,Data!B45-4,"")</f>
        <v>-1</v>
      </c>
      <c r="C45" s="2">
        <f>IF(Data!C45&gt;0,4-Data!C45,"")</f>
        <v>0</v>
      </c>
      <c r="D45" s="2">
        <f>IF(Data!D45&gt;0,4-Data!D45,"")</f>
        <v>0</v>
      </c>
      <c r="E45" s="2">
        <f>IF(Data!E45&gt;0,4-Data!E45,"")</f>
        <v>1</v>
      </c>
      <c r="F45" s="2">
        <f>IF(Data!F45&gt;0,Data!F45-4,"")</f>
        <v>-1</v>
      </c>
      <c r="G45" s="2">
        <f>IF(Data!G45&gt;0,Data!G45-4,"")</f>
        <v>0</v>
      </c>
      <c r="H45" s="2">
        <f>IF(Data!H45&gt;0,Data!H45-4,"")</f>
        <v>0</v>
      </c>
      <c r="I45" s="2">
        <f>IF(Data!I45&gt;0,4-Data!I45,"")</f>
        <v>1</v>
      </c>
      <c r="J45" s="2">
        <f>IF(Data!J45&gt;0,4-Data!J45,"")</f>
        <v>1</v>
      </c>
      <c r="K45" s="2">
        <f>IF(Data!K45&gt;0,Data!K45-4,"")</f>
        <v>0</v>
      </c>
      <c r="L45" s="2">
        <f>IF(Data!L45&gt;0,4-Data!L45,"")</f>
        <v>0</v>
      </c>
      <c r="M45" s="2">
        <f>IF(Data!M45&gt;0,Data!M45-4,"")</f>
        <v>-1</v>
      </c>
      <c r="N45" s="2">
        <f>IF(Data!N45&gt;0,Data!N45-4,"")</f>
        <v>-1</v>
      </c>
      <c r="O45" s="2">
        <f>IF(Data!O45&gt;0,Data!O45-4,"")</f>
        <v>0</v>
      </c>
      <c r="P45" s="2">
        <f>IF(Data!P45&gt;0,Data!P45-4,"")</f>
        <v>0</v>
      </c>
      <c r="Q45" s="2">
        <f>IF(Data!Q45&gt;0,4-Data!Q45,"")</f>
        <v>1</v>
      </c>
      <c r="R45" s="2">
        <f>IF(Data!R45&gt;0,4-Data!R45,"")</f>
        <v>1</v>
      </c>
      <c r="S45" s="2">
        <f>IF(Data!S45&gt;0,4-Data!S45,"")</f>
        <v>0</v>
      </c>
      <c r="T45" s="2">
        <f>IF(Data!T45&gt;0,Data!T45-4,"")</f>
        <v>0</v>
      </c>
      <c r="U45" s="2">
        <f>IF(Data!U45&gt;0,4-Data!U45,"")</f>
        <v>-1</v>
      </c>
      <c r="V45" s="2">
        <f>IF(Data!V45&gt;0,Data!V45-4,"")</f>
        <v>1</v>
      </c>
      <c r="W45" s="2">
        <f>IF(Data!W45&gt;0,4-Data!W45,"")</f>
        <v>-2</v>
      </c>
      <c r="X45" s="2">
        <f>IF(Data!X45&gt;0,4-Data!X45,"")</f>
        <v>-2</v>
      </c>
      <c r="Y45" s="2">
        <f>IF(Data!Y45&gt;0,4-Data!Y45,"")</f>
        <v>-2</v>
      </c>
      <c r="Z45" s="2">
        <f>IF(Data!Z45&gt;0,Data!Z45-4,"")</f>
        <v>2</v>
      </c>
      <c r="AC45" s="7" t="str">
        <f t="shared" si="12"/>
        <v/>
      </c>
      <c r="AD45" s="7" t="str">
        <f t="shared" si="13"/>
        <v/>
      </c>
      <c r="AE45" s="7" t="str">
        <f t="shared" si="14"/>
        <v/>
      </c>
      <c r="AF45" s="7" t="str">
        <f t="shared" si="15"/>
        <v/>
      </c>
      <c r="AG45" s="7" t="str">
        <f t="shared" si="9"/>
        <v/>
      </c>
      <c r="AH45" s="7" t="str">
        <f t="shared" si="16"/>
        <v/>
      </c>
      <c r="AI45" s="4">
        <f t="shared" si="11"/>
        <v>0</v>
      </c>
    </row>
    <row r="46" spans="1:35" x14ac:dyDescent="0.25">
      <c r="A46" s="2">
        <f>IF(Data!A46&gt;0,Data!A46-4,"")</f>
        <v>1</v>
      </c>
      <c r="B46" s="2">
        <f>IF(Data!B46&gt;0,Data!B46-4,"")</f>
        <v>1</v>
      </c>
      <c r="C46" s="2">
        <f>IF(Data!C46&gt;0,4-Data!C46,"")</f>
        <v>0</v>
      </c>
      <c r="D46" s="2">
        <f>IF(Data!D46&gt;0,4-Data!D46,"")</f>
        <v>1</v>
      </c>
      <c r="E46" s="2">
        <f>IF(Data!E46&gt;0,4-Data!E46,"")</f>
        <v>1</v>
      </c>
      <c r="F46" s="2">
        <f>IF(Data!F46&gt;0,Data!F46-4,"")</f>
        <v>1</v>
      </c>
      <c r="G46" s="2">
        <f>IF(Data!G46&gt;0,Data!G46-4,"")</f>
        <v>2</v>
      </c>
      <c r="H46" s="2">
        <f>IF(Data!H46&gt;0,Data!H46-4,"")</f>
        <v>2</v>
      </c>
      <c r="I46" s="2">
        <f>IF(Data!I46&gt;0,4-Data!I46,"")</f>
        <v>2</v>
      </c>
      <c r="J46" s="2">
        <f>IF(Data!J46&gt;0,4-Data!J46,"")</f>
        <v>1</v>
      </c>
      <c r="K46" s="2">
        <f>IF(Data!K46&gt;0,Data!K46-4,"")</f>
        <v>2</v>
      </c>
      <c r="L46" s="2">
        <f>IF(Data!L46&gt;0,4-Data!L46,"")</f>
        <v>2</v>
      </c>
      <c r="M46" s="2">
        <f>IF(Data!M46&gt;0,Data!M46-4,"")</f>
        <v>1</v>
      </c>
      <c r="N46" s="2">
        <f>IF(Data!N46&gt;0,Data!N46-4,"")</f>
        <v>2</v>
      </c>
      <c r="O46" s="2">
        <f>IF(Data!O46&gt;0,Data!O46-4,"")</f>
        <v>1</v>
      </c>
      <c r="P46" s="2">
        <f>IF(Data!P46&gt;0,Data!P46-4,"")</f>
        <v>1</v>
      </c>
      <c r="Q46" s="2">
        <f>IF(Data!Q46&gt;0,4-Data!Q46,"")</f>
        <v>2</v>
      </c>
      <c r="R46" s="2">
        <f>IF(Data!R46&gt;0,4-Data!R46,"")</f>
        <v>2</v>
      </c>
      <c r="S46" s="2">
        <f>IF(Data!S46&gt;0,4-Data!S46,"")</f>
        <v>2</v>
      </c>
      <c r="T46" s="2">
        <f>IF(Data!T46&gt;0,Data!T46-4,"")</f>
        <v>2</v>
      </c>
      <c r="U46" s="2">
        <f>IF(Data!U46&gt;0,4-Data!U46,"")</f>
        <v>2</v>
      </c>
      <c r="V46" s="2">
        <f>IF(Data!V46&gt;0,Data!V46-4,"")</f>
        <v>2</v>
      </c>
      <c r="W46" s="2">
        <f>IF(Data!W46&gt;0,4-Data!W46,"")</f>
        <v>2</v>
      </c>
      <c r="X46" s="2">
        <f>IF(Data!X46&gt;0,4-Data!X46,"")</f>
        <v>1</v>
      </c>
      <c r="Y46" s="2">
        <f>IF(Data!Y46&gt;0,4-Data!Y46,"")</f>
        <v>1</v>
      </c>
      <c r="Z46" s="2">
        <f>IF(Data!Z46&gt;0,Data!Z46-4,"")</f>
        <v>0</v>
      </c>
      <c r="AC46" s="7" t="str">
        <f t="shared" si="12"/>
        <v/>
      </c>
      <c r="AD46" s="7" t="str">
        <f t="shared" si="13"/>
        <v/>
      </c>
      <c r="AE46" s="7" t="str">
        <f t="shared" si="14"/>
        <v/>
      </c>
      <c r="AF46" s="7" t="str">
        <f t="shared" si="15"/>
        <v/>
      </c>
      <c r="AG46" s="7" t="str">
        <f t="shared" si="9"/>
        <v/>
      </c>
      <c r="AH46" s="7" t="str">
        <f t="shared" si="16"/>
        <v/>
      </c>
      <c r="AI46" s="4">
        <f t="shared" si="11"/>
        <v>0</v>
      </c>
    </row>
    <row r="47" spans="1:35" x14ac:dyDescent="0.25">
      <c r="A47" s="2">
        <f>IF(Data!A47&gt;0,Data!A47-4,"")</f>
        <v>2</v>
      </c>
      <c r="B47" s="2">
        <f>IF(Data!B47&gt;0,Data!B47-4,"")</f>
        <v>2</v>
      </c>
      <c r="C47" s="2">
        <f>IF(Data!C47&gt;0,4-Data!C47,"")</f>
        <v>2</v>
      </c>
      <c r="D47" s="2">
        <f>IF(Data!D47&gt;0,4-Data!D47,"")</f>
        <v>0</v>
      </c>
      <c r="E47" s="2">
        <f>IF(Data!E47&gt;0,4-Data!E47,"")</f>
        <v>2</v>
      </c>
      <c r="F47" s="2">
        <f>IF(Data!F47&gt;0,Data!F47-4,"")</f>
        <v>0</v>
      </c>
      <c r="G47" s="2">
        <f>IF(Data!G47&gt;0,Data!G47-4,"")</f>
        <v>0</v>
      </c>
      <c r="H47" s="2">
        <f>IF(Data!H47&gt;0,Data!H47-4,"")</f>
        <v>0</v>
      </c>
      <c r="I47" s="2">
        <f>IF(Data!I47&gt;0,4-Data!I47,"")</f>
        <v>2</v>
      </c>
      <c r="J47" s="2">
        <f>IF(Data!J47&gt;0,4-Data!J47,"")</f>
        <v>2</v>
      </c>
      <c r="K47" s="2">
        <f>IF(Data!K47&gt;0,Data!K47-4,"")</f>
        <v>1</v>
      </c>
      <c r="L47" s="2">
        <f>IF(Data!L47&gt;0,4-Data!L47,"")</f>
        <v>2</v>
      </c>
      <c r="M47" s="2">
        <f>IF(Data!M47&gt;0,Data!M47-4,"")</f>
        <v>0</v>
      </c>
      <c r="N47" s="2">
        <f>IF(Data!N47&gt;0,Data!N47-4,"")</f>
        <v>2</v>
      </c>
      <c r="O47" s="2">
        <f>IF(Data!O47&gt;0,Data!O47-4,"")</f>
        <v>-2</v>
      </c>
      <c r="P47" s="2">
        <f>IF(Data!P47&gt;0,Data!P47-4,"")</f>
        <v>2</v>
      </c>
      <c r="Q47" s="2">
        <f>IF(Data!Q47&gt;0,4-Data!Q47,"")</f>
        <v>2</v>
      </c>
      <c r="R47" s="2">
        <f>IF(Data!R47&gt;0,4-Data!R47,"")</f>
        <v>2</v>
      </c>
      <c r="S47" s="2">
        <f>IF(Data!S47&gt;0,4-Data!S47,"")</f>
        <v>2</v>
      </c>
      <c r="T47" s="2">
        <f>IF(Data!T47&gt;0,Data!T47-4,"")</f>
        <v>2</v>
      </c>
      <c r="U47" s="2">
        <f>IF(Data!U47&gt;0,4-Data!U47,"")</f>
        <v>2</v>
      </c>
      <c r="V47" s="2">
        <f>IF(Data!V47&gt;0,Data!V47-4,"")</f>
        <v>-2</v>
      </c>
      <c r="W47" s="2">
        <f>IF(Data!W47&gt;0,4-Data!W47,"")</f>
        <v>1</v>
      </c>
      <c r="X47" s="2">
        <f>IF(Data!X47&gt;0,4-Data!X47,"")</f>
        <v>1</v>
      </c>
      <c r="Y47" s="2">
        <f>IF(Data!Y47&gt;0,4-Data!Y47,"")</f>
        <v>1</v>
      </c>
      <c r="Z47" s="2">
        <f>IF(Data!Z47&gt;0,Data!Z47-4,"")</f>
        <v>-1</v>
      </c>
      <c r="AC47" s="7" t="str">
        <f t="shared" si="12"/>
        <v/>
      </c>
      <c r="AD47" s="7" t="str">
        <f t="shared" si="13"/>
        <v/>
      </c>
      <c r="AE47" s="7">
        <f t="shared" si="14"/>
        <v>1</v>
      </c>
      <c r="AF47" s="7" t="str">
        <f t="shared" si="15"/>
        <v/>
      </c>
      <c r="AG47" s="7" t="str">
        <f t="shared" si="9"/>
        <v/>
      </c>
      <c r="AH47" s="7">
        <f t="shared" si="16"/>
        <v>1</v>
      </c>
      <c r="AI47" s="4">
        <f t="shared" si="11"/>
        <v>2</v>
      </c>
    </row>
    <row r="48" spans="1:35" x14ac:dyDescent="0.25">
      <c r="A48" s="2">
        <f>IF(Data!A48&gt;0,Data!A48-4,"")</f>
        <v>0</v>
      </c>
      <c r="B48" s="2">
        <f>IF(Data!B48&gt;0,Data!B48-4,"")</f>
        <v>2</v>
      </c>
      <c r="C48" s="2">
        <f>IF(Data!C48&gt;0,4-Data!C48,"")</f>
        <v>-1</v>
      </c>
      <c r="D48" s="2">
        <f>IF(Data!D48&gt;0,4-Data!D48,"")</f>
        <v>0</v>
      </c>
      <c r="E48" s="2">
        <f>IF(Data!E48&gt;0,4-Data!E48,"")</f>
        <v>2</v>
      </c>
      <c r="F48" s="2">
        <f>IF(Data!F48&gt;0,Data!F48-4,"")</f>
        <v>0</v>
      </c>
      <c r="G48" s="2">
        <f>IF(Data!G48&gt;0,Data!G48-4,"")</f>
        <v>1</v>
      </c>
      <c r="H48" s="2">
        <f>IF(Data!H48&gt;0,Data!H48-4,"")</f>
        <v>1</v>
      </c>
      <c r="I48" s="2">
        <f>IF(Data!I48&gt;0,4-Data!I48,"")</f>
        <v>3</v>
      </c>
      <c r="J48" s="2">
        <f>IF(Data!J48&gt;0,4-Data!J48,"")</f>
        <v>-2</v>
      </c>
      <c r="K48" s="2">
        <f>IF(Data!K48&gt;0,Data!K48-4,"")</f>
        <v>0</v>
      </c>
      <c r="L48" s="2">
        <f>IF(Data!L48&gt;0,4-Data!L48,"")</f>
        <v>2</v>
      </c>
      <c r="M48" s="2">
        <f>IF(Data!M48&gt;0,Data!M48-4,"")</f>
        <v>2</v>
      </c>
      <c r="N48" s="2">
        <f>IF(Data!N48&gt;0,Data!N48-4,"")</f>
        <v>0</v>
      </c>
      <c r="O48" s="2">
        <f>IF(Data!O48&gt;0,Data!O48-4,"")</f>
        <v>-2</v>
      </c>
      <c r="P48" s="2">
        <f>IF(Data!P48&gt;0,Data!P48-4,"")</f>
        <v>1</v>
      </c>
      <c r="Q48" s="2">
        <f>IF(Data!Q48&gt;0,4-Data!Q48,"")</f>
        <v>2</v>
      </c>
      <c r="R48" s="2">
        <f>IF(Data!R48&gt;0,4-Data!R48,"")</f>
        <v>1</v>
      </c>
      <c r="S48" s="2">
        <f>IF(Data!S48&gt;0,4-Data!S48,"")</f>
        <v>2</v>
      </c>
      <c r="T48" s="2">
        <f>IF(Data!T48&gt;0,Data!T48-4,"")</f>
        <v>1</v>
      </c>
      <c r="U48" s="2">
        <f>IF(Data!U48&gt;0,4-Data!U48,"")</f>
        <v>2</v>
      </c>
      <c r="V48" s="2">
        <f>IF(Data!V48&gt;0,Data!V48-4,"")</f>
        <v>2</v>
      </c>
      <c r="W48" s="2">
        <f>IF(Data!W48&gt;0,4-Data!W48,"")</f>
        <v>1</v>
      </c>
      <c r="X48" s="2">
        <f>IF(Data!X48&gt;0,4-Data!X48,"")</f>
        <v>-2</v>
      </c>
      <c r="Y48" s="2">
        <f>IF(Data!Y48&gt;0,4-Data!Y48,"")</f>
        <v>-1</v>
      </c>
      <c r="Z48" s="2">
        <f>IF(Data!Z48&gt;0,Data!Z48-4,"")</f>
        <v>-1</v>
      </c>
      <c r="AC48" s="7">
        <f t="shared" si="12"/>
        <v>1</v>
      </c>
      <c r="AD48" s="7" t="str">
        <f t="shared" si="13"/>
        <v/>
      </c>
      <c r="AE48" s="7" t="str">
        <f t="shared" si="14"/>
        <v/>
      </c>
      <c r="AF48" s="7" t="str">
        <f t="shared" si="15"/>
        <v/>
      </c>
      <c r="AG48" s="7" t="str">
        <f t="shared" si="9"/>
        <v/>
      </c>
      <c r="AH48" s="7" t="str">
        <f t="shared" si="16"/>
        <v/>
      </c>
      <c r="AI48" s="4">
        <f t="shared" si="11"/>
        <v>1</v>
      </c>
    </row>
    <row r="49" spans="1:35" x14ac:dyDescent="0.25">
      <c r="A49" s="2">
        <f>IF(Data!A49&gt;0,Data!A49-4,"")</f>
        <v>2</v>
      </c>
      <c r="B49" s="2">
        <f>IF(Data!B49&gt;0,Data!B49-4,"")</f>
        <v>2</v>
      </c>
      <c r="C49" s="2">
        <f>IF(Data!C49&gt;0,4-Data!C49,"")</f>
        <v>1</v>
      </c>
      <c r="D49" s="2">
        <f>IF(Data!D49&gt;0,4-Data!D49,"")</f>
        <v>2</v>
      </c>
      <c r="E49" s="2">
        <f>IF(Data!E49&gt;0,4-Data!E49,"")</f>
        <v>2</v>
      </c>
      <c r="F49" s="2">
        <f>IF(Data!F49&gt;0,Data!F49-4,"")</f>
        <v>0</v>
      </c>
      <c r="G49" s="2">
        <f>IF(Data!G49&gt;0,Data!G49-4,"")</f>
        <v>2</v>
      </c>
      <c r="H49" s="2">
        <f>IF(Data!H49&gt;0,Data!H49-4,"")</f>
        <v>2</v>
      </c>
      <c r="I49" s="2">
        <f>IF(Data!I49&gt;0,4-Data!I49,"")</f>
        <v>2</v>
      </c>
      <c r="J49" s="2">
        <f>IF(Data!J49&gt;0,4-Data!J49,"")</f>
        <v>2</v>
      </c>
      <c r="K49" s="2">
        <f>IF(Data!K49&gt;0,Data!K49-4,"")</f>
        <v>2</v>
      </c>
      <c r="L49" s="2">
        <f>IF(Data!L49&gt;0,4-Data!L49,"")</f>
        <v>2</v>
      </c>
      <c r="M49" s="2">
        <f>IF(Data!M49&gt;0,Data!M49-4,"")</f>
        <v>1</v>
      </c>
      <c r="N49" s="2">
        <f>IF(Data!N49&gt;0,Data!N49-4,"")</f>
        <v>2</v>
      </c>
      <c r="O49" s="2">
        <f>IF(Data!O49&gt;0,Data!O49-4,"")</f>
        <v>2</v>
      </c>
      <c r="P49" s="2">
        <f>IF(Data!P49&gt;0,Data!P49-4,"")</f>
        <v>2</v>
      </c>
      <c r="Q49" s="2">
        <f>IF(Data!Q49&gt;0,4-Data!Q49,"")</f>
        <v>2</v>
      </c>
      <c r="R49" s="2">
        <f>IF(Data!R49&gt;0,4-Data!R49,"")</f>
        <v>2</v>
      </c>
      <c r="S49" s="2">
        <f>IF(Data!S49&gt;0,4-Data!S49,"")</f>
        <v>2</v>
      </c>
      <c r="T49" s="2">
        <f>IF(Data!T49&gt;0,Data!T49-4,"")</f>
        <v>2</v>
      </c>
      <c r="U49" s="2">
        <f>IF(Data!U49&gt;0,4-Data!U49,"")</f>
        <v>1</v>
      </c>
      <c r="V49" s="2">
        <f>IF(Data!V49&gt;0,Data!V49-4,"")</f>
        <v>2</v>
      </c>
      <c r="W49" s="2">
        <f>IF(Data!W49&gt;0,4-Data!W49,"")</f>
        <v>1</v>
      </c>
      <c r="X49" s="2">
        <f>IF(Data!X49&gt;0,4-Data!X49,"")</f>
        <v>2</v>
      </c>
      <c r="Y49" s="2">
        <f>IF(Data!Y49&gt;0,4-Data!Y49,"")</f>
        <v>2</v>
      </c>
      <c r="Z49" s="2">
        <f>IF(Data!Z49&gt;0,Data!Z49-4,"")</f>
        <v>2</v>
      </c>
      <c r="AC49" s="7" t="str">
        <f t="shared" si="12"/>
        <v/>
      </c>
      <c r="AD49" s="7" t="str">
        <f t="shared" si="13"/>
        <v/>
      </c>
      <c r="AE49" s="7" t="str">
        <f t="shared" si="14"/>
        <v/>
      </c>
      <c r="AF49" s="7" t="str">
        <f t="shared" si="15"/>
        <v/>
      </c>
      <c r="AG49" s="7" t="str">
        <f t="shared" si="9"/>
        <v/>
      </c>
      <c r="AH49" s="7" t="str">
        <f t="shared" si="16"/>
        <v/>
      </c>
      <c r="AI49" s="4">
        <f t="shared" si="11"/>
        <v>0</v>
      </c>
    </row>
    <row r="50" spans="1:35" x14ac:dyDescent="0.25">
      <c r="A50" s="2">
        <f>IF(Data!A50&gt;0,Data!A50-4,"")</f>
        <v>2</v>
      </c>
      <c r="B50" s="2">
        <f>IF(Data!B50&gt;0,Data!B50-4,"")</f>
        <v>2</v>
      </c>
      <c r="C50" s="2">
        <f>IF(Data!C50&gt;0,4-Data!C50,"")</f>
        <v>1</v>
      </c>
      <c r="D50" s="2">
        <f>IF(Data!D50&gt;0,4-Data!D50,"")</f>
        <v>0</v>
      </c>
      <c r="E50" s="2">
        <f>IF(Data!E50&gt;0,4-Data!E50,"")</f>
        <v>-1</v>
      </c>
      <c r="F50" s="2">
        <f>IF(Data!F50&gt;0,Data!F50-4,"")</f>
        <v>0</v>
      </c>
      <c r="G50" s="2">
        <f>IF(Data!G50&gt;0,Data!G50-4,"")</f>
        <v>0</v>
      </c>
      <c r="H50" s="2">
        <f>IF(Data!H50&gt;0,Data!H50-4,"")</f>
        <v>2</v>
      </c>
      <c r="I50" s="2">
        <f>IF(Data!I50&gt;0,4-Data!I50,"")</f>
        <v>2</v>
      </c>
      <c r="J50" s="2">
        <f>IF(Data!J50&gt;0,4-Data!J50,"")</f>
        <v>0</v>
      </c>
      <c r="K50" s="2">
        <f>IF(Data!K50&gt;0,Data!K50-4,"")</f>
        <v>1</v>
      </c>
      <c r="L50" s="2">
        <f>IF(Data!L50&gt;0,4-Data!L50,"")</f>
        <v>1</v>
      </c>
      <c r="M50" s="2">
        <f>IF(Data!M50&gt;0,Data!M50-4,"")</f>
        <v>1</v>
      </c>
      <c r="N50" s="2">
        <f>IF(Data!N50&gt;0,Data!N50-4,"")</f>
        <v>0</v>
      </c>
      <c r="O50" s="2">
        <f>IF(Data!O50&gt;0,Data!O50-4,"")</f>
        <v>1</v>
      </c>
      <c r="P50" s="2">
        <f>IF(Data!P50&gt;0,Data!P50-4,"")</f>
        <v>2</v>
      </c>
      <c r="Q50" s="2">
        <f>IF(Data!Q50&gt;0,4-Data!Q50,"")</f>
        <v>1</v>
      </c>
      <c r="R50" s="2">
        <f>IF(Data!R50&gt;0,4-Data!R50,"")</f>
        <v>1</v>
      </c>
      <c r="S50" s="2">
        <f>IF(Data!S50&gt;0,4-Data!S50,"")</f>
        <v>2</v>
      </c>
      <c r="T50" s="2">
        <f>IF(Data!T50&gt;0,Data!T50-4,"")</f>
        <v>2</v>
      </c>
      <c r="U50" s="2">
        <f>IF(Data!U50&gt;0,4-Data!U50,"")</f>
        <v>1</v>
      </c>
      <c r="V50" s="2">
        <f>IF(Data!V50&gt;0,Data!V50-4,"")</f>
        <v>2</v>
      </c>
      <c r="W50" s="2">
        <f>IF(Data!W50&gt;0,4-Data!W50,"")</f>
        <v>2</v>
      </c>
      <c r="X50" s="2">
        <f>IF(Data!X50&gt;0,4-Data!X50,"")</f>
        <v>1</v>
      </c>
      <c r="Y50" s="2">
        <f>IF(Data!Y50&gt;0,4-Data!Y50,"")</f>
        <v>1</v>
      </c>
      <c r="Z50" s="2">
        <f>IF(Data!Z50&gt;0,Data!Z50-4,"")</f>
        <v>0</v>
      </c>
      <c r="AC50" s="7" t="str">
        <f t="shared" si="12"/>
        <v/>
      </c>
      <c r="AD50" s="7" t="str">
        <f t="shared" si="13"/>
        <v/>
      </c>
      <c r="AE50" s="7" t="str">
        <f t="shared" si="14"/>
        <v/>
      </c>
      <c r="AF50" s="7" t="str">
        <f t="shared" si="15"/>
        <v/>
      </c>
      <c r="AG50" s="7" t="str">
        <f t="shared" si="9"/>
        <v/>
      </c>
      <c r="AH50" s="7" t="str">
        <f t="shared" si="16"/>
        <v/>
      </c>
      <c r="AI50" s="4">
        <f t="shared" si="11"/>
        <v>0</v>
      </c>
    </row>
    <row r="51" spans="1:35" x14ac:dyDescent="0.25">
      <c r="A51" s="2">
        <f>IF(Data!A51&gt;0,Data!A51-4,"")</f>
        <v>1</v>
      </c>
      <c r="B51" s="2">
        <f>IF(Data!B51&gt;0,Data!B51-4,"")</f>
        <v>1</v>
      </c>
      <c r="C51" s="2">
        <f>IF(Data!C51&gt;0,4-Data!C51,"")</f>
        <v>0</v>
      </c>
      <c r="D51" s="2">
        <f>IF(Data!D51&gt;0,4-Data!D51,"")</f>
        <v>0</v>
      </c>
      <c r="E51" s="2">
        <f>IF(Data!E51&gt;0,4-Data!E51,"")</f>
        <v>-1</v>
      </c>
      <c r="F51" s="2">
        <f>IF(Data!F51&gt;0,Data!F51-4,"")</f>
        <v>0</v>
      </c>
      <c r="G51" s="2">
        <f>IF(Data!G51&gt;0,Data!G51-4,"")</f>
        <v>1</v>
      </c>
      <c r="H51" s="2">
        <f>IF(Data!H51&gt;0,Data!H51-4,"")</f>
        <v>1</v>
      </c>
      <c r="I51" s="2">
        <f>IF(Data!I51&gt;0,4-Data!I51,"")</f>
        <v>-1</v>
      </c>
      <c r="J51" s="2">
        <f>IF(Data!J51&gt;0,4-Data!J51,"")</f>
        <v>-1</v>
      </c>
      <c r="K51" s="2">
        <f>IF(Data!K51&gt;0,Data!K51-4,"")</f>
        <v>0</v>
      </c>
      <c r="L51" s="2">
        <f>IF(Data!L51&gt;0,4-Data!L51,"")</f>
        <v>0</v>
      </c>
      <c r="M51" s="2">
        <f>IF(Data!M51&gt;0,Data!M51-4,"")</f>
        <v>0</v>
      </c>
      <c r="N51" s="2">
        <f>IF(Data!N51&gt;0,Data!N51-4,"")</f>
        <v>0</v>
      </c>
      <c r="O51" s="2">
        <f>IF(Data!O51&gt;0,Data!O51-4,"")</f>
        <v>1</v>
      </c>
      <c r="P51" s="2">
        <f>IF(Data!P51&gt;0,Data!P51-4,"")</f>
        <v>1</v>
      </c>
      <c r="Q51" s="2">
        <f>IF(Data!Q51&gt;0,4-Data!Q51,"")</f>
        <v>-1</v>
      </c>
      <c r="R51" s="2">
        <f>IF(Data!R51&gt;0,4-Data!R51,"")</f>
        <v>0</v>
      </c>
      <c r="S51" s="2">
        <f>IF(Data!S51&gt;0,4-Data!S51,"")</f>
        <v>0</v>
      </c>
      <c r="T51" s="2">
        <f>IF(Data!T51&gt;0,Data!T51-4,"")</f>
        <v>1</v>
      </c>
      <c r="U51" s="2">
        <f>IF(Data!U51&gt;0,4-Data!U51,"")</f>
        <v>-1</v>
      </c>
      <c r="V51" s="2">
        <f>IF(Data!V51&gt;0,Data!V51-4,"")</f>
        <v>1</v>
      </c>
      <c r="W51" s="2">
        <f>IF(Data!W51&gt;0,4-Data!W51,"")</f>
        <v>0</v>
      </c>
      <c r="X51" s="2">
        <f>IF(Data!X51&gt;0,4-Data!X51,"")</f>
        <v>-1</v>
      </c>
      <c r="Y51" s="2">
        <f>IF(Data!Y51&gt;0,4-Data!Y51,"")</f>
        <v>-1</v>
      </c>
      <c r="Z51" s="2">
        <f>IF(Data!Z51&gt;0,Data!Z51-4,"")</f>
        <v>1</v>
      </c>
      <c r="AC51" s="7" t="str">
        <f t="shared" si="12"/>
        <v/>
      </c>
      <c r="AD51" s="7" t="str">
        <f t="shared" si="13"/>
        <v/>
      </c>
      <c r="AE51" s="7" t="str">
        <f t="shared" si="14"/>
        <v/>
      </c>
      <c r="AF51" s="7" t="str">
        <f t="shared" si="15"/>
        <v/>
      </c>
      <c r="AG51" s="7" t="str">
        <f t="shared" si="9"/>
        <v/>
      </c>
      <c r="AH51" s="7" t="str">
        <f t="shared" si="16"/>
        <v/>
      </c>
      <c r="AI51" s="4">
        <f t="shared" si="11"/>
        <v>0</v>
      </c>
    </row>
    <row r="52" spans="1:35" x14ac:dyDescent="0.25">
      <c r="A52" s="2">
        <f>IF(Data!A52&gt;0,Data!A52-4,"")</f>
        <v>2</v>
      </c>
      <c r="B52" s="2">
        <f>IF(Data!B52&gt;0,Data!B52-4,"")</f>
        <v>1</v>
      </c>
      <c r="C52" s="2">
        <f>IF(Data!C52&gt;0,4-Data!C52,"")</f>
        <v>0</v>
      </c>
      <c r="D52" s="2">
        <f>IF(Data!D52&gt;0,4-Data!D52,"")</f>
        <v>2</v>
      </c>
      <c r="E52" s="2">
        <f>IF(Data!E52&gt;0,4-Data!E52,"")</f>
        <v>0</v>
      </c>
      <c r="F52" s="2">
        <f>IF(Data!F52&gt;0,Data!F52-4,"")</f>
        <v>0</v>
      </c>
      <c r="G52" s="2">
        <f>IF(Data!G52&gt;0,Data!G52-4,"")</f>
        <v>2</v>
      </c>
      <c r="H52" s="2">
        <f>IF(Data!H52&gt;0,Data!H52-4,"")</f>
        <v>2</v>
      </c>
      <c r="I52" s="2">
        <f>IF(Data!I52&gt;0,4-Data!I52,"")</f>
        <v>1</v>
      </c>
      <c r="J52" s="2">
        <f>IF(Data!J52&gt;0,4-Data!J52,"")</f>
        <v>0</v>
      </c>
      <c r="K52" s="2">
        <f>IF(Data!K52&gt;0,Data!K52-4,"")</f>
        <v>1</v>
      </c>
      <c r="L52" s="2">
        <f>IF(Data!L52&gt;0,4-Data!L52,"")</f>
        <v>2</v>
      </c>
      <c r="M52" s="2">
        <f>IF(Data!M52&gt;0,Data!M52-4,"")</f>
        <v>0</v>
      </c>
      <c r="N52" s="2">
        <f>IF(Data!N52&gt;0,Data!N52-4,"")</f>
        <v>2</v>
      </c>
      <c r="O52" s="2">
        <f>IF(Data!O52&gt;0,Data!O52-4,"")</f>
        <v>-1</v>
      </c>
      <c r="P52" s="2">
        <f>IF(Data!P52&gt;0,Data!P52-4,"")</f>
        <v>1</v>
      </c>
      <c r="Q52" s="2">
        <f>IF(Data!Q52&gt;0,4-Data!Q52,"")</f>
        <v>2</v>
      </c>
      <c r="R52" s="2">
        <f>IF(Data!R52&gt;0,4-Data!R52,"")</f>
        <v>1</v>
      </c>
      <c r="S52" s="2">
        <f>IF(Data!S52&gt;0,4-Data!S52,"")</f>
        <v>-2</v>
      </c>
      <c r="T52" s="2">
        <f>IF(Data!T52&gt;0,Data!T52-4,"")</f>
        <v>2</v>
      </c>
      <c r="U52" s="2">
        <f>IF(Data!U52&gt;0,4-Data!U52,"")</f>
        <v>2</v>
      </c>
      <c r="V52" s="2">
        <f>IF(Data!V52&gt;0,Data!V52-4,"")</f>
        <v>2</v>
      </c>
      <c r="W52" s="2">
        <f>IF(Data!W52&gt;0,4-Data!W52,"")</f>
        <v>2</v>
      </c>
      <c r="X52" s="2">
        <f>IF(Data!X52&gt;0,4-Data!X52,"")</f>
        <v>2</v>
      </c>
      <c r="Y52" s="2">
        <f>IF(Data!Y52&gt;0,4-Data!Y52,"")</f>
        <v>2</v>
      </c>
      <c r="Z52" s="2">
        <f>IF(Data!Z52&gt;0,Data!Z52-4,"")</f>
        <v>2</v>
      </c>
      <c r="AC52" s="7" t="str">
        <f t="shared" si="12"/>
        <v/>
      </c>
      <c r="AD52" s="7" t="str">
        <f t="shared" si="13"/>
        <v/>
      </c>
      <c r="AE52" s="7" t="str">
        <f t="shared" si="14"/>
        <v/>
      </c>
      <c r="AF52" s="7">
        <f t="shared" si="15"/>
        <v>1</v>
      </c>
      <c r="AG52" s="7" t="str">
        <f t="shared" si="9"/>
        <v/>
      </c>
      <c r="AH52" s="7" t="str">
        <f t="shared" si="16"/>
        <v/>
      </c>
      <c r="AI52" s="4">
        <f t="shared" si="11"/>
        <v>1</v>
      </c>
    </row>
    <row r="53" spans="1:35" x14ac:dyDescent="0.25">
      <c r="A53" s="2">
        <f>IF(Data!A53&gt;0,Data!A53-4,"")</f>
        <v>2</v>
      </c>
      <c r="B53" s="2">
        <f>IF(Data!B53&gt;0,Data!B53-4,"")</f>
        <v>1</v>
      </c>
      <c r="C53" s="2">
        <f>IF(Data!C53&gt;0,4-Data!C53,"")</f>
        <v>1</v>
      </c>
      <c r="D53" s="2">
        <f>IF(Data!D53&gt;0,4-Data!D53,"")</f>
        <v>1</v>
      </c>
      <c r="E53" s="2">
        <f>IF(Data!E53&gt;0,4-Data!E53,"")</f>
        <v>2</v>
      </c>
      <c r="F53" s="2">
        <f>IF(Data!F53&gt;0,Data!F53-4,"")</f>
        <v>1</v>
      </c>
      <c r="G53" s="2">
        <f>IF(Data!G53&gt;0,Data!G53-4,"")</f>
        <v>2</v>
      </c>
      <c r="H53" s="2">
        <f>IF(Data!H53&gt;0,Data!H53-4,"")</f>
        <v>0</v>
      </c>
      <c r="I53" s="2">
        <f>IF(Data!I53&gt;0,4-Data!I53,"")</f>
        <v>2</v>
      </c>
      <c r="J53" s="2">
        <f>IF(Data!J53&gt;0,4-Data!J53,"")</f>
        <v>1</v>
      </c>
      <c r="K53" s="2">
        <f>IF(Data!K53&gt;0,Data!K53-4,"")</f>
        <v>1</v>
      </c>
      <c r="L53" s="2">
        <f>IF(Data!L53&gt;0,4-Data!L53,"")</f>
        <v>1</v>
      </c>
      <c r="M53" s="2">
        <f>IF(Data!M53&gt;0,Data!M53-4,"")</f>
        <v>1</v>
      </c>
      <c r="N53" s="2">
        <f>IF(Data!N53&gt;0,Data!N53-4,"")</f>
        <v>1</v>
      </c>
      <c r="O53" s="2">
        <f>IF(Data!O53&gt;0,Data!O53-4,"")</f>
        <v>2</v>
      </c>
      <c r="P53" s="2">
        <f>IF(Data!P53&gt;0,Data!P53-4,"")</f>
        <v>2</v>
      </c>
      <c r="Q53" s="2">
        <f>IF(Data!Q53&gt;0,4-Data!Q53,"")</f>
        <v>2</v>
      </c>
      <c r="R53" s="2">
        <f>IF(Data!R53&gt;0,4-Data!R53,"")</f>
        <v>1</v>
      </c>
      <c r="S53" s="2">
        <f>IF(Data!S53&gt;0,4-Data!S53,"")</f>
        <v>2</v>
      </c>
      <c r="T53" s="2">
        <f>IF(Data!T53&gt;0,Data!T53-4,"")</f>
        <v>1</v>
      </c>
      <c r="U53" s="2">
        <f>IF(Data!U53&gt;0,4-Data!U53,"")</f>
        <v>2</v>
      </c>
      <c r="V53" s="2">
        <f>IF(Data!V53&gt;0,Data!V53-4,"")</f>
        <v>2</v>
      </c>
      <c r="W53" s="2">
        <f>IF(Data!W53&gt;0,4-Data!W53,"")</f>
        <v>1</v>
      </c>
      <c r="X53" s="2">
        <f>IF(Data!X53&gt;0,4-Data!X53,"")</f>
        <v>1</v>
      </c>
      <c r="Y53" s="2">
        <f>IF(Data!Y53&gt;0,4-Data!Y53,"")</f>
        <v>0</v>
      </c>
      <c r="Z53" s="2">
        <f>IF(Data!Z53&gt;0,Data!Z53-4,"")</f>
        <v>2</v>
      </c>
      <c r="AC53" s="7" t="str">
        <f t="shared" si="12"/>
        <v/>
      </c>
      <c r="AD53" s="7" t="str">
        <f t="shared" si="13"/>
        <v/>
      </c>
      <c r="AE53" s="7" t="str">
        <f t="shared" si="14"/>
        <v/>
      </c>
      <c r="AF53" s="7" t="str">
        <f t="shared" si="15"/>
        <v/>
      </c>
      <c r="AG53" s="7" t="str">
        <f t="shared" si="9"/>
        <v/>
      </c>
      <c r="AH53" s="7" t="str">
        <f t="shared" si="16"/>
        <v/>
      </c>
      <c r="AI53" s="4">
        <f t="shared" si="11"/>
        <v>0</v>
      </c>
    </row>
    <row r="54" spans="1:35" x14ac:dyDescent="0.25">
      <c r="A54" s="2">
        <f>IF(Data!A54&gt;0,Data!A54-4,"")</f>
        <v>2</v>
      </c>
      <c r="B54" s="2">
        <f>IF(Data!B54&gt;0,Data!B54-4,"")</f>
        <v>2</v>
      </c>
      <c r="C54" s="2">
        <f>IF(Data!C54&gt;0,4-Data!C54,"")</f>
        <v>0</v>
      </c>
      <c r="D54" s="2">
        <f>IF(Data!D54&gt;0,4-Data!D54,"")</f>
        <v>2</v>
      </c>
      <c r="E54" s="2">
        <f>IF(Data!E54&gt;0,4-Data!E54,"")</f>
        <v>2</v>
      </c>
      <c r="F54" s="2">
        <f>IF(Data!F54&gt;0,Data!F54-4,"")</f>
        <v>0</v>
      </c>
      <c r="G54" s="2">
        <f>IF(Data!G54&gt;0,Data!G54-4,"")</f>
        <v>0</v>
      </c>
      <c r="H54" s="2">
        <f>IF(Data!H54&gt;0,Data!H54-4,"")</f>
        <v>0</v>
      </c>
      <c r="I54" s="2">
        <f>IF(Data!I54&gt;0,4-Data!I54,"")</f>
        <v>0</v>
      </c>
      <c r="J54" s="2">
        <f>IF(Data!J54&gt;0,4-Data!J54,"")</f>
        <v>2</v>
      </c>
      <c r="K54" s="2">
        <f>IF(Data!K54&gt;0,Data!K54-4,"")</f>
        <v>0</v>
      </c>
      <c r="L54" s="2">
        <f>IF(Data!L54&gt;0,4-Data!L54,"")</f>
        <v>2</v>
      </c>
      <c r="M54" s="2">
        <f>IF(Data!M54&gt;0,Data!M54-4,"")</f>
        <v>3</v>
      </c>
      <c r="N54" s="2">
        <f>IF(Data!N54&gt;0,Data!N54-4,"")</f>
        <v>0</v>
      </c>
      <c r="O54" s="2">
        <f>IF(Data!O54&gt;0,Data!O54-4,"")</f>
        <v>-1</v>
      </c>
      <c r="P54" s="2">
        <f>IF(Data!P54&gt;0,Data!P54-4,"")</f>
        <v>1</v>
      </c>
      <c r="Q54" s="2">
        <f>IF(Data!Q54&gt;0,4-Data!Q54,"")</f>
        <v>2</v>
      </c>
      <c r="R54" s="2">
        <f>IF(Data!R54&gt;0,4-Data!R54,"")</f>
        <v>0</v>
      </c>
      <c r="S54" s="2">
        <f>IF(Data!S54&gt;0,4-Data!S54,"")</f>
        <v>2</v>
      </c>
      <c r="T54" s="2">
        <f>IF(Data!T54&gt;0,Data!T54-4,"")</f>
        <v>2</v>
      </c>
      <c r="U54" s="2">
        <f>IF(Data!U54&gt;0,4-Data!U54,"")</f>
        <v>2</v>
      </c>
      <c r="V54" s="2">
        <f>IF(Data!V54&gt;0,Data!V54-4,"")</f>
        <v>0</v>
      </c>
      <c r="W54" s="2">
        <f>IF(Data!W54&gt;0,4-Data!W54,"")</f>
        <v>2</v>
      </c>
      <c r="X54" s="2">
        <f>IF(Data!X54&gt;0,4-Data!X54,"")</f>
        <v>1</v>
      </c>
      <c r="Y54" s="2">
        <f>IF(Data!Y54&gt;0,4-Data!Y54,"")</f>
        <v>0</v>
      </c>
      <c r="Z54" s="2">
        <f>IF(Data!Z54&gt;0,Data!Z54-4,"")</f>
        <v>2</v>
      </c>
      <c r="AC54" s="7" t="str">
        <f t="shared" si="12"/>
        <v/>
      </c>
      <c r="AD54" s="7" t="str">
        <f t="shared" si="13"/>
        <v/>
      </c>
      <c r="AE54" s="7" t="str">
        <f t="shared" si="14"/>
        <v/>
      </c>
      <c r="AF54" s="7" t="str">
        <f t="shared" si="15"/>
        <v/>
      </c>
      <c r="AG54" s="7" t="str">
        <f t="shared" si="9"/>
        <v/>
      </c>
      <c r="AH54" s="7" t="str">
        <f t="shared" si="16"/>
        <v/>
      </c>
      <c r="AI54" s="4">
        <f t="shared" si="11"/>
        <v>0</v>
      </c>
    </row>
    <row r="55" spans="1:35" x14ac:dyDescent="0.25">
      <c r="A55" s="2">
        <f>IF(Data!A55&gt;0,Data!A55-4,"")</f>
        <v>2</v>
      </c>
      <c r="B55" s="2">
        <f>IF(Data!B55&gt;0,Data!B55-4,"")</f>
        <v>1</v>
      </c>
      <c r="C55" s="2">
        <f>IF(Data!C55&gt;0,4-Data!C55,"")</f>
        <v>2</v>
      </c>
      <c r="D55" s="2">
        <f>IF(Data!D55&gt;0,4-Data!D55,"")</f>
        <v>2</v>
      </c>
      <c r="E55" s="2">
        <f>IF(Data!E55&gt;0,4-Data!E55,"")</f>
        <v>1</v>
      </c>
      <c r="F55" s="2">
        <f>IF(Data!F55&gt;0,Data!F55-4,"")</f>
        <v>1</v>
      </c>
      <c r="G55" s="2">
        <f>IF(Data!G55&gt;0,Data!G55-4,"")</f>
        <v>0</v>
      </c>
      <c r="H55" s="2">
        <f>IF(Data!H55&gt;0,Data!H55-4,"")</f>
        <v>1</v>
      </c>
      <c r="I55" s="2">
        <f>IF(Data!I55&gt;0,4-Data!I55,"")</f>
        <v>2</v>
      </c>
      <c r="J55" s="2">
        <f>IF(Data!J55&gt;0,4-Data!J55,"")</f>
        <v>1</v>
      </c>
      <c r="K55" s="2">
        <f>IF(Data!K55&gt;0,Data!K55-4,"")</f>
        <v>0</v>
      </c>
      <c r="L55" s="2">
        <f>IF(Data!L55&gt;0,4-Data!L55,"")</f>
        <v>2</v>
      </c>
      <c r="M55" s="2">
        <f>IF(Data!M55&gt;0,Data!M55-4,"")</f>
        <v>1</v>
      </c>
      <c r="N55" s="2">
        <f>IF(Data!N55&gt;0,Data!N55-4,"")</f>
        <v>1</v>
      </c>
      <c r="O55" s="2">
        <f>IF(Data!O55&gt;0,Data!O55-4,"")</f>
        <v>-1</v>
      </c>
      <c r="P55" s="2">
        <f>IF(Data!P55&gt;0,Data!P55-4,"")</f>
        <v>1</v>
      </c>
      <c r="Q55" s="2">
        <f>IF(Data!Q55&gt;0,4-Data!Q55,"")</f>
        <v>2</v>
      </c>
      <c r="R55" s="2">
        <f>IF(Data!R55&gt;0,4-Data!R55,"")</f>
        <v>1</v>
      </c>
      <c r="S55" s="2">
        <f>IF(Data!S55&gt;0,4-Data!S55,"")</f>
        <v>2</v>
      </c>
      <c r="T55" s="2">
        <f>IF(Data!T55&gt;0,Data!T55-4,"")</f>
        <v>2</v>
      </c>
      <c r="U55" s="2">
        <f>IF(Data!U55&gt;0,4-Data!U55,"")</f>
        <v>2</v>
      </c>
      <c r="V55" s="2">
        <f>IF(Data!V55&gt;0,Data!V55-4,"")</f>
        <v>2</v>
      </c>
      <c r="W55" s="2">
        <f>IF(Data!W55&gt;0,4-Data!W55,"")</f>
        <v>2</v>
      </c>
      <c r="X55" s="2">
        <f>IF(Data!X55&gt;0,4-Data!X55,"")</f>
        <v>1</v>
      </c>
      <c r="Y55" s="2">
        <f>IF(Data!Y55&gt;0,4-Data!Y55,"")</f>
        <v>1</v>
      </c>
      <c r="Z55" s="2">
        <f>IF(Data!Z55&gt;0,Data!Z55-4,"")</f>
        <v>1</v>
      </c>
      <c r="AC55" s="7" t="str">
        <f t="shared" si="12"/>
        <v/>
      </c>
      <c r="AD55" s="7" t="str">
        <f t="shared" si="13"/>
        <v/>
      </c>
      <c r="AE55" s="7" t="str">
        <f t="shared" si="14"/>
        <v/>
      </c>
      <c r="AF55" s="7" t="str">
        <f t="shared" si="15"/>
        <v/>
      </c>
      <c r="AG55" s="7" t="str">
        <f t="shared" si="9"/>
        <v/>
      </c>
      <c r="AH55" s="7" t="str">
        <f t="shared" si="16"/>
        <v/>
      </c>
      <c r="AI55" s="4">
        <f t="shared" si="11"/>
        <v>0</v>
      </c>
    </row>
    <row r="56" spans="1:35" x14ac:dyDescent="0.25">
      <c r="A56" s="2">
        <f>IF(Data!A56&gt;0,Data!A56-4,"")</f>
        <v>0</v>
      </c>
      <c r="B56" s="2">
        <f>IF(Data!B56&gt;0,Data!B56-4,"")</f>
        <v>0</v>
      </c>
      <c r="C56" s="2">
        <f>IF(Data!C56&gt;0,4-Data!C56,"")</f>
        <v>1</v>
      </c>
      <c r="D56" s="2">
        <f>IF(Data!D56&gt;0,4-Data!D56,"")</f>
        <v>1</v>
      </c>
      <c r="E56" s="2">
        <f>IF(Data!E56&gt;0,4-Data!E56,"")</f>
        <v>2</v>
      </c>
      <c r="F56" s="2">
        <f>IF(Data!F56&gt;0,Data!F56-4,"")</f>
        <v>-1</v>
      </c>
      <c r="G56" s="2">
        <f>IF(Data!G56&gt;0,Data!G56-4,"")</f>
        <v>2</v>
      </c>
      <c r="H56" s="2">
        <f>IF(Data!H56&gt;0,Data!H56-4,"")</f>
        <v>-1</v>
      </c>
      <c r="I56" s="2">
        <f>IF(Data!I56&gt;0,4-Data!I56,"")</f>
        <v>0</v>
      </c>
      <c r="J56" s="2">
        <f>IF(Data!J56&gt;0,4-Data!J56,"")</f>
        <v>2</v>
      </c>
      <c r="K56" s="2">
        <f>IF(Data!K56&gt;0,Data!K56-4,"")</f>
        <v>0</v>
      </c>
      <c r="L56" s="2">
        <f>IF(Data!L56&gt;0,4-Data!L56,"")</f>
        <v>1</v>
      </c>
      <c r="M56" s="2">
        <f>IF(Data!M56&gt;0,Data!M56-4,"")</f>
        <v>1</v>
      </c>
      <c r="N56" s="2">
        <f>IF(Data!N56&gt;0,Data!N56-4,"")</f>
        <v>-1</v>
      </c>
      <c r="O56" s="2">
        <f>IF(Data!O56&gt;0,Data!O56-4,"")</f>
        <v>0</v>
      </c>
      <c r="P56" s="2">
        <f>IF(Data!P56&gt;0,Data!P56-4,"")</f>
        <v>0</v>
      </c>
      <c r="Q56" s="2">
        <f>IF(Data!Q56&gt;0,4-Data!Q56,"")</f>
        <v>0</v>
      </c>
      <c r="R56" s="2">
        <f>IF(Data!R56&gt;0,4-Data!R56,"")</f>
        <v>0</v>
      </c>
      <c r="S56" s="2">
        <f>IF(Data!S56&gt;0,4-Data!S56,"")</f>
        <v>2</v>
      </c>
      <c r="T56" s="2">
        <f>IF(Data!T56&gt;0,Data!T56-4,"")</f>
        <v>1</v>
      </c>
      <c r="U56" s="2">
        <f>IF(Data!U56&gt;0,4-Data!U56,"")</f>
        <v>0</v>
      </c>
      <c r="V56" s="2">
        <f>IF(Data!V56&gt;0,Data!V56-4,"")</f>
        <v>2</v>
      </c>
      <c r="W56" s="2">
        <f>IF(Data!W56&gt;0,4-Data!W56,"")</f>
        <v>1</v>
      </c>
      <c r="X56" s="2">
        <f>IF(Data!X56&gt;0,4-Data!X56,"")</f>
        <v>0</v>
      </c>
      <c r="Y56" s="2">
        <f>IF(Data!Y56&gt;0,4-Data!Y56,"")</f>
        <v>1</v>
      </c>
      <c r="Z56" s="2">
        <f>IF(Data!Z56&gt;0,Data!Z56-4,"")</f>
        <v>0</v>
      </c>
      <c r="AC56" s="7" t="str">
        <f t="shared" si="12"/>
        <v/>
      </c>
      <c r="AD56" s="7" t="str">
        <f t="shared" si="13"/>
        <v/>
      </c>
      <c r="AE56" s="7" t="str">
        <f t="shared" si="14"/>
        <v/>
      </c>
      <c r="AF56" s="7" t="str">
        <f t="shared" si="15"/>
        <v/>
      </c>
      <c r="AG56" s="7" t="str">
        <f t="shared" si="9"/>
        <v/>
      </c>
      <c r="AH56" s="7" t="str">
        <f t="shared" si="16"/>
        <v/>
      </c>
      <c r="AI56" s="4">
        <f t="shared" si="11"/>
        <v>0</v>
      </c>
    </row>
    <row r="57" spans="1:35" x14ac:dyDescent="0.25">
      <c r="A57" s="2">
        <f>IF(Data!A57&gt;0,Data!A57-4,"")</f>
        <v>2</v>
      </c>
      <c r="B57" s="2">
        <f>IF(Data!B57&gt;0,Data!B57-4,"")</f>
        <v>1</v>
      </c>
      <c r="C57" s="2">
        <f>IF(Data!C57&gt;0,4-Data!C57,"")</f>
        <v>0</v>
      </c>
      <c r="D57" s="2">
        <f>IF(Data!D57&gt;0,4-Data!D57,"")</f>
        <v>0</v>
      </c>
      <c r="E57" s="2">
        <f>IF(Data!E57&gt;0,4-Data!E57,"")</f>
        <v>1</v>
      </c>
      <c r="F57" s="2">
        <f>IF(Data!F57&gt;0,Data!F57-4,"")</f>
        <v>-1</v>
      </c>
      <c r="G57" s="2">
        <f>IF(Data!G57&gt;0,Data!G57-4,"")</f>
        <v>0</v>
      </c>
      <c r="H57" s="2">
        <f>IF(Data!H57&gt;0,Data!H57-4,"")</f>
        <v>2</v>
      </c>
      <c r="I57" s="2">
        <f>IF(Data!I57&gt;0,4-Data!I57,"")</f>
        <v>1</v>
      </c>
      <c r="J57" s="2">
        <f>IF(Data!J57&gt;0,4-Data!J57,"")</f>
        <v>-1</v>
      </c>
      <c r="K57" s="2">
        <f>IF(Data!K57&gt;0,Data!K57-4,"")</f>
        <v>1</v>
      </c>
      <c r="L57" s="2">
        <f>IF(Data!L57&gt;0,4-Data!L57,"")</f>
        <v>1</v>
      </c>
      <c r="M57" s="2">
        <f>IF(Data!M57&gt;0,Data!M57-4,"")</f>
        <v>1</v>
      </c>
      <c r="N57" s="2">
        <f>IF(Data!N57&gt;0,Data!N57-4,"")</f>
        <v>1</v>
      </c>
      <c r="O57" s="2">
        <f>IF(Data!O57&gt;0,Data!O57-4,"")</f>
        <v>-2</v>
      </c>
      <c r="P57" s="2">
        <f>IF(Data!P57&gt;0,Data!P57-4,"")</f>
        <v>1</v>
      </c>
      <c r="Q57" s="2">
        <f>IF(Data!Q57&gt;0,4-Data!Q57,"")</f>
        <v>0</v>
      </c>
      <c r="R57" s="2">
        <f>IF(Data!R57&gt;0,4-Data!R57,"")</f>
        <v>1</v>
      </c>
      <c r="S57" s="2">
        <f>IF(Data!S57&gt;0,4-Data!S57,"")</f>
        <v>1</v>
      </c>
      <c r="T57" s="2">
        <f>IF(Data!T57&gt;0,Data!T57-4,"")</f>
        <v>2</v>
      </c>
      <c r="U57" s="2">
        <f>IF(Data!U57&gt;0,4-Data!U57,"")</f>
        <v>0</v>
      </c>
      <c r="V57" s="2">
        <f>IF(Data!V57&gt;0,Data!V57-4,"")</f>
        <v>1</v>
      </c>
      <c r="W57" s="2">
        <f>IF(Data!W57&gt;0,4-Data!W57,"")</f>
        <v>1</v>
      </c>
      <c r="X57" s="2">
        <f>IF(Data!X57&gt;0,4-Data!X57,"")</f>
        <v>1</v>
      </c>
      <c r="Y57" s="2">
        <f>IF(Data!Y57&gt;0,4-Data!Y57,"")</f>
        <v>0</v>
      </c>
      <c r="Z57" s="2">
        <f>IF(Data!Z57&gt;0,Data!Z57-4,"")</f>
        <v>0</v>
      </c>
      <c r="AC57" s="7" t="str">
        <f t="shared" si="12"/>
        <v/>
      </c>
      <c r="AD57" s="7" t="str">
        <f t="shared" si="13"/>
        <v/>
      </c>
      <c r="AE57" s="7" t="str">
        <f t="shared" si="14"/>
        <v/>
      </c>
      <c r="AF57" s="7" t="str">
        <f t="shared" si="15"/>
        <v/>
      </c>
      <c r="AG57" s="7" t="str">
        <f t="shared" si="9"/>
        <v/>
      </c>
      <c r="AH57" s="7" t="str">
        <f t="shared" si="16"/>
        <v/>
      </c>
      <c r="AI57" s="4">
        <f t="shared" si="11"/>
        <v>0</v>
      </c>
    </row>
    <row r="58" spans="1:35" x14ac:dyDescent="0.25">
      <c r="A58" s="2">
        <f>IF(Data!A58&gt;0,Data!A58-4,"")</f>
        <v>2</v>
      </c>
      <c r="B58" s="2">
        <f>IF(Data!B58&gt;0,Data!B58-4,"")</f>
        <v>2</v>
      </c>
      <c r="C58" s="2">
        <f>IF(Data!C58&gt;0,4-Data!C58,"")</f>
        <v>1</v>
      </c>
      <c r="D58" s="2">
        <f>IF(Data!D58&gt;0,4-Data!D58,"")</f>
        <v>1</v>
      </c>
      <c r="E58" s="2">
        <f>IF(Data!E58&gt;0,4-Data!E58,"")</f>
        <v>0</v>
      </c>
      <c r="F58" s="2">
        <f>IF(Data!F58&gt;0,Data!F58-4,"")</f>
        <v>1</v>
      </c>
      <c r="G58" s="2">
        <f>IF(Data!G58&gt;0,Data!G58-4,"")</f>
        <v>2</v>
      </c>
      <c r="H58" s="2">
        <f>IF(Data!H58&gt;0,Data!H58-4,"")</f>
        <v>0</v>
      </c>
      <c r="I58" s="2">
        <f>IF(Data!I58&gt;0,4-Data!I58,"")</f>
        <v>1</v>
      </c>
      <c r="J58" s="2">
        <f>IF(Data!J58&gt;0,4-Data!J58,"")</f>
        <v>0</v>
      </c>
      <c r="K58" s="2">
        <f>IF(Data!K58&gt;0,Data!K58-4,"")</f>
        <v>0</v>
      </c>
      <c r="L58" s="2">
        <f>IF(Data!L58&gt;0,4-Data!L58,"")</f>
        <v>1</v>
      </c>
      <c r="M58" s="2">
        <f>IF(Data!M58&gt;0,Data!M58-4,"")</f>
        <v>1</v>
      </c>
      <c r="N58" s="2">
        <f>IF(Data!N58&gt;0,Data!N58-4,"")</f>
        <v>2</v>
      </c>
      <c r="O58" s="2">
        <f>IF(Data!O58&gt;0,Data!O58-4,"")</f>
        <v>0</v>
      </c>
      <c r="P58" s="2">
        <f>IF(Data!P58&gt;0,Data!P58-4,"")</f>
        <v>2</v>
      </c>
      <c r="Q58" s="2">
        <f>IF(Data!Q58&gt;0,4-Data!Q58,"")</f>
        <v>2</v>
      </c>
      <c r="R58" s="2">
        <f>IF(Data!R58&gt;0,4-Data!R58,"")</f>
        <v>2</v>
      </c>
      <c r="S58" s="2">
        <f>IF(Data!S58&gt;0,4-Data!S58,"")</f>
        <v>2</v>
      </c>
      <c r="T58" s="2">
        <f>IF(Data!T58&gt;0,Data!T58-4,"")</f>
        <v>2</v>
      </c>
      <c r="U58" s="2">
        <f>IF(Data!U58&gt;0,4-Data!U58,"")</f>
        <v>0</v>
      </c>
      <c r="V58" s="2">
        <f>IF(Data!V58&gt;0,Data!V58-4,"")</f>
        <v>2</v>
      </c>
      <c r="W58" s="2">
        <f>IF(Data!W58&gt;0,4-Data!W58,"")</f>
        <v>2</v>
      </c>
      <c r="X58" s="2">
        <f>IF(Data!X58&gt;0,4-Data!X58,"")</f>
        <v>2</v>
      </c>
      <c r="Y58" s="2">
        <f>IF(Data!Y58&gt;0,4-Data!Y58,"")</f>
        <v>2</v>
      </c>
      <c r="Z58" s="2">
        <f>IF(Data!Z58&gt;0,Data!Z58-4,"")</f>
        <v>2</v>
      </c>
      <c r="AC58" s="7" t="str">
        <f t="shared" si="12"/>
        <v/>
      </c>
      <c r="AD58" s="7" t="str">
        <f t="shared" si="13"/>
        <v/>
      </c>
      <c r="AE58" s="7" t="str">
        <f t="shared" si="14"/>
        <v/>
      </c>
      <c r="AF58" s="7" t="str">
        <f t="shared" si="15"/>
        <v/>
      </c>
      <c r="AG58" s="7" t="str">
        <f t="shared" si="9"/>
        <v/>
      </c>
      <c r="AH58" s="7" t="str">
        <f t="shared" si="16"/>
        <v/>
      </c>
      <c r="AI58" s="4">
        <f t="shared" si="11"/>
        <v>0</v>
      </c>
    </row>
    <row r="59" spans="1:35" x14ac:dyDescent="0.25">
      <c r="A59" s="2">
        <f>IF(Data!A59&gt;0,Data!A59-4,"")</f>
        <v>2</v>
      </c>
      <c r="B59" s="2">
        <f>IF(Data!B59&gt;0,Data!B59-4,"")</f>
        <v>2</v>
      </c>
      <c r="C59" s="2">
        <f>IF(Data!C59&gt;0,4-Data!C59,"")</f>
        <v>2</v>
      </c>
      <c r="D59" s="2">
        <f>IF(Data!D59&gt;0,4-Data!D59,"")</f>
        <v>2</v>
      </c>
      <c r="E59" s="2">
        <f>IF(Data!E59&gt;0,4-Data!E59,"")</f>
        <v>1</v>
      </c>
      <c r="F59" s="2">
        <f>IF(Data!F59&gt;0,Data!F59-4,"")</f>
        <v>2</v>
      </c>
      <c r="G59" s="2">
        <f>IF(Data!G59&gt;0,Data!G59-4,"")</f>
        <v>2</v>
      </c>
      <c r="H59" s="2">
        <f>IF(Data!H59&gt;0,Data!H59-4,"")</f>
        <v>0</v>
      </c>
      <c r="I59" s="2">
        <f>IF(Data!I59&gt;0,4-Data!I59,"")</f>
        <v>2</v>
      </c>
      <c r="J59" s="2">
        <f>IF(Data!J59&gt;0,4-Data!J59,"")</f>
        <v>2</v>
      </c>
      <c r="K59" s="2">
        <f>IF(Data!K59&gt;0,Data!K59-4,"")</f>
        <v>0</v>
      </c>
      <c r="L59" s="2">
        <f>IF(Data!L59&gt;0,4-Data!L59,"")</f>
        <v>2</v>
      </c>
      <c r="M59" s="2">
        <f>IF(Data!M59&gt;0,Data!M59-4,"")</f>
        <v>2</v>
      </c>
      <c r="N59" s="2">
        <f>IF(Data!N59&gt;0,Data!N59-4,"")</f>
        <v>2</v>
      </c>
      <c r="O59" s="2">
        <f>IF(Data!O59&gt;0,Data!O59-4,"")</f>
        <v>0</v>
      </c>
      <c r="P59" s="2">
        <f>IF(Data!P59&gt;0,Data!P59-4,"")</f>
        <v>2</v>
      </c>
      <c r="Q59" s="2">
        <f>IF(Data!Q59&gt;0,4-Data!Q59,"")</f>
        <v>0</v>
      </c>
      <c r="R59" s="2">
        <f>IF(Data!R59&gt;0,4-Data!R59,"")</f>
        <v>2</v>
      </c>
      <c r="S59" s="2">
        <f>IF(Data!S59&gt;0,4-Data!S59,"")</f>
        <v>2</v>
      </c>
      <c r="T59" s="2">
        <f>IF(Data!T59&gt;0,Data!T59-4,"")</f>
        <v>2</v>
      </c>
      <c r="U59" s="2">
        <f>IF(Data!U59&gt;0,4-Data!U59,"")</f>
        <v>1</v>
      </c>
      <c r="V59" s="2">
        <f>IF(Data!V59&gt;0,Data!V59-4,"")</f>
        <v>2</v>
      </c>
      <c r="W59" s="2">
        <f>IF(Data!W59&gt;0,4-Data!W59,"")</f>
        <v>2</v>
      </c>
      <c r="X59" s="2">
        <f>IF(Data!X59&gt;0,4-Data!X59,"")</f>
        <v>2</v>
      </c>
      <c r="Y59" s="2">
        <f>IF(Data!Y59&gt;0,4-Data!Y59,"")</f>
        <v>2</v>
      </c>
      <c r="Z59" s="2">
        <f>IF(Data!Z59&gt;0,Data!Z59-4,"")</f>
        <v>2</v>
      </c>
      <c r="AC59" s="7" t="str">
        <f t="shared" si="12"/>
        <v/>
      </c>
      <c r="AD59" s="7" t="str">
        <f t="shared" si="13"/>
        <v/>
      </c>
      <c r="AE59" s="7" t="str">
        <f t="shared" si="14"/>
        <v/>
      </c>
      <c r="AF59" s="7" t="str">
        <f t="shared" si="15"/>
        <v/>
      </c>
      <c r="AG59" s="7" t="str">
        <f t="shared" si="9"/>
        <v/>
      </c>
      <c r="AH59" s="7" t="str">
        <f t="shared" si="16"/>
        <v/>
      </c>
      <c r="AI59" s="4">
        <f t="shared" si="11"/>
        <v>0</v>
      </c>
    </row>
    <row r="60" spans="1:35" x14ac:dyDescent="0.25">
      <c r="A60" s="2">
        <f>IF(Data!A60&gt;0,Data!A60-4,"")</f>
        <v>1</v>
      </c>
      <c r="B60" s="2">
        <f>IF(Data!B60&gt;0,Data!B60-4,"")</f>
        <v>0</v>
      </c>
      <c r="C60" s="2">
        <f>IF(Data!C60&gt;0,4-Data!C60,"")</f>
        <v>-1</v>
      </c>
      <c r="D60" s="2">
        <f>IF(Data!D60&gt;0,4-Data!D60,"")</f>
        <v>1</v>
      </c>
      <c r="E60" s="2">
        <f>IF(Data!E60&gt;0,4-Data!E60,"")</f>
        <v>0</v>
      </c>
      <c r="F60" s="2">
        <f>IF(Data!F60&gt;0,Data!F60-4,"")</f>
        <v>1</v>
      </c>
      <c r="G60" s="2">
        <f>IF(Data!G60&gt;0,Data!G60-4,"")</f>
        <v>1</v>
      </c>
      <c r="H60" s="2">
        <f>IF(Data!H60&gt;0,Data!H60-4,"")</f>
        <v>1</v>
      </c>
      <c r="I60" s="2">
        <f>IF(Data!I60&gt;0,4-Data!I60,"")</f>
        <v>-2</v>
      </c>
      <c r="J60" s="2">
        <f>IF(Data!J60&gt;0,4-Data!J60,"")</f>
        <v>1</v>
      </c>
      <c r="K60" s="2">
        <f>IF(Data!K60&gt;0,Data!K60-4,"")</f>
        <v>0</v>
      </c>
      <c r="L60" s="2">
        <f>IF(Data!L60&gt;0,4-Data!L60,"")</f>
        <v>2</v>
      </c>
      <c r="M60" s="2">
        <f>IF(Data!M60&gt;0,Data!M60-4,"")</f>
        <v>-1</v>
      </c>
      <c r="N60" s="2">
        <f>IF(Data!N60&gt;0,Data!N60-4,"")</f>
        <v>0</v>
      </c>
      <c r="O60" s="2">
        <f>IF(Data!O60&gt;0,Data!O60-4,"")</f>
        <v>0</v>
      </c>
      <c r="P60" s="2">
        <f>IF(Data!P60&gt;0,Data!P60-4,"")</f>
        <v>0</v>
      </c>
      <c r="Q60" s="2">
        <f>IF(Data!Q60&gt;0,4-Data!Q60,"")</f>
        <v>0</v>
      </c>
      <c r="R60" s="2">
        <f>IF(Data!R60&gt;0,4-Data!R60,"")</f>
        <v>2</v>
      </c>
      <c r="S60" s="2">
        <f>IF(Data!S60&gt;0,4-Data!S60,"")</f>
        <v>1</v>
      </c>
      <c r="T60" s="2">
        <f>IF(Data!T60&gt;0,Data!T60-4,"")</f>
        <v>2</v>
      </c>
      <c r="U60" s="2">
        <f>IF(Data!U60&gt;0,4-Data!U60,"")</f>
        <v>0</v>
      </c>
      <c r="V60" s="2">
        <f>IF(Data!V60&gt;0,Data!V60-4,"")</f>
        <v>1</v>
      </c>
      <c r="W60" s="2">
        <f>IF(Data!W60&gt;0,4-Data!W60,"")</f>
        <v>2</v>
      </c>
      <c r="X60" s="2">
        <f>IF(Data!X60&gt;0,4-Data!X60,"")</f>
        <v>2</v>
      </c>
      <c r="Y60" s="2">
        <f>IF(Data!Y60&gt;0,4-Data!Y60,"")</f>
        <v>2</v>
      </c>
      <c r="Z60" s="2">
        <f>IF(Data!Z60&gt;0,Data!Z60-4,"")</f>
        <v>0</v>
      </c>
      <c r="AC60" s="7" t="str">
        <f t="shared" si="12"/>
        <v/>
      </c>
      <c r="AD60" s="7" t="str">
        <f t="shared" si="13"/>
        <v/>
      </c>
      <c r="AE60" s="7">
        <f t="shared" si="14"/>
        <v>1</v>
      </c>
      <c r="AF60" s="7" t="str">
        <f t="shared" si="15"/>
        <v/>
      </c>
      <c r="AG60" s="7" t="str">
        <f t="shared" si="9"/>
        <v/>
      </c>
      <c r="AH60" s="7" t="str">
        <f t="shared" si="16"/>
        <v/>
      </c>
      <c r="AI60" s="4">
        <f t="shared" si="11"/>
        <v>1</v>
      </c>
    </row>
    <row r="61" spans="1:35" x14ac:dyDescent="0.25">
      <c r="A61" s="2">
        <f>IF(Data!A61&gt;0,Data!A61-4,"")</f>
        <v>1</v>
      </c>
      <c r="B61" s="2">
        <f>IF(Data!B61&gt;0,Data!B61-4,"")</f>
        <v>0</v>
      </c>
      <c r="C61" s="2">
        <f>IF(Data!C61&gt;0,4-Data!C61,"")</f>
        <v>0</v>
      </c>
      <c r="D61" s="2">
        <f>IF(Data!D61&gt;0,4-Data!D61,"")</f>
        <v>1</v>
      </c>
      <c r="E61" s="2">
        <f>IF(Data!E61&gt;0,4-Data!E61,"")</f>
        <v>2</v>
      </c>
      <c r="F61" s="2">
        <f>IF(Data!F61&gt;0,Data!F61-4,"")</f>
        <v>1</v>
      </c>
      <c r="G61" s="2">
        <f>IF(Data!G61&gt;0,Data!G61-4,"")</f>
        <v>2</v>
      </c>
      <c r="H61" s="2">
        <f>IF(Data!H61&gt;0,Data!H61-4,"")</f>
        <v>0</v>
      </c>
      <c r="I61" s="2">
        <f>IF(Data!I61&gt;0,4-Data!I61,"")</f>
        <v>2</v>
      </c>
      <c r="J61" s="2">
        <f>IF(Data!J61&gt;0,4-Data!J61,"")</f>
        <v>2</v>
      </c>
      <c r="K61" s="2">
        <f>IF(Data!K61&gt;0,Data!K61-4,"")</f>
        <v>1</v>
      </c>
      <c r="L61" s="2">
        <f>IF(Data!L61&gt;0,4-Data!L61,"")</f>
        <v>0</v>
      </c>
      <c r="M61" s="2">
        <f>IF(Data!M61&gt;0,Data!M61-4,"")</f>
        <v>-1</v>
      </c>
      <c r="N61" s="2">
        <f>IF(Data!N61&gt;0,Data!N61-4,"")</f>
        <v>1</v>
      </c>
      <c r="O61" s="2">
        <f>IF(Data!O61&gt;0,Data!O61-4,"")</f>
        <v>0</v>
      </c>
      <c r="P61" s="2">
        <f>IF(Data!P61&gt;0,Data!P61-4,"")</f>
        <v>0</v>
      </c>
      <c r="Q61" s="2">
        <f>IF(Data!Q61&gt;0,4-Data!Q61,"")</f>
        <v>1</v>
      </c>
      <c r="R61" s="2">
        <f>IF(Data!R61&gt;0,4-Data!R61,"")</f>
        <v>0</v>
      </c>
      <c r="S61" s="2">
        <f>IF(Data!S61&gt;0,4-Data!S61,"")</f>
        <v>0</v>
      </c>
      <c r="T61" s="2">
        <f>IF(Data!T61&gt;0,Data!T61-4,"")</f>
        <v>0</v>
      </c>
      <c r="U61" s="2">
        <f>IF(Data!U61&gt;0,4-Data!U61,"")</f>
        <v>-1</v>
      </c>
      <c r="V61" s="2">
        <f>IF(Data!V61&gt;0,Data!V61-4,"")</f>
        <v>0</v>
      </c>
      <c r="W61" s="2">
        <f>IF(Data!W61&gt;0,4-Data!W61,"")</f>
        <v>1</v>
      </c>
      <c r="X61" s="2">
        <f>IF(Data!X61&gt;0,4-Data!X61,"")</f>
        <v>-1</v>
      </c>
      <c r="Y61" s="2">
        <f>IF(Data!Y61&gt;0,4-Data!Y61,"")</f>
        <v>0</v>
      </c>
      <c r="Z61" s="2">
        <f>IF(Data!Z61&gt;0,Data!Z61-4,"")</f>
        <v>2</v>
      </c>
      <c r="AC61" s="7" t="str">
        <f t="shared" si="12"/>
        <v/>
      </c>
      <c r="AD61" s="7" t="str">
        <f t="shared" si="13"/>
        <v/>
      </c>
      <c r="AE61" s="7" t="str">
        <f t="shared" si="14"/>
        <v/>
      </c>
      <c r="AF61" s="7" t="str">
        <f t="shared" si="15"/>
        <v/>
      </c>
      <c r="AG61" s="7" t="str">
        <f t="shared" si="9"/>
        <v/>
      </c>
      <c r="AH61" s="7" t="str">
        <f t="shared" si="16"/>
        <v/>
      </c>
      <c r="AI61" s="4">
        <f t="shared" si="11"/>
        <v>0</v>
      </c>
    </row>
    <row r="62" spans="1:35" x14ac:dyDescent="0.25">
      <c r="A62" s="2">
        <f>IF(Data!A62&gt;0,Data!A62-4,"")</f>
        <v>1</v>
      </c>
      <c r="B62" s="2">
        <f>IF(Data!B62&gt;0,Data!B62-4,"")</f>
        <v>1</v>
      </c>
      <c r="C62" s="2">
        <f>IF(Data!C62&gt;0,4-Data!C62,"")</f>
        <v>0</v>
      </c>
      <c r="D62" s="2">
        <f>IF(Data!D62&gt;0,4-Data!D62,"")</f>
        <v>1</v>
      </c>
      <c r="E62" s="2">
        <f>IF(Data!E62&gt;0,4-Data!E62,"")</f>
        <v>1</v>
      </c>
      <c r="F62" s="2">
        <f>IF(Data!F62&gt;0,Data!F62-4,"")</f>
        <v>-1</v>
      </c>
      <c r="G62" s="2">
        <f>IF(Data!G62&gt;0,Data!G62-4,"")</f>
        <v>1</v>
      </c>
      <c r="H62" s="2">
        <f>IF(Data!H62&gt;0,Data!H62-4,"")</f>
        <v>1</v>
      </c>
      <c r="I62" s="2">
        <f>IF(Data!I62&gt;0,4-Data!I62,"")</f>
        <v>2</v>
      </c>
      <c r="J62" s="2">
        <f>IF(Data!J62&gt;0,4-Data!J62,"")</f>
        <v>1</v>
      </c>
      <c r="K62" s="2">
        <f>IF(Data!K62&gt;0,Data!K62-4,"")</f>
        <v>2</v>
      </c>
      <c r="L62" s="2">
        <f>IF(Data!L62&gt;0,4-Data!L62,"")</f>
        <v>2</v>
      </c>
      <c r="M62" s="2">
        <f>IF(Data!M62&gt;0,Data!M62-4,"")</f>
        <v>2</v>
      </c>
      <c r="N62" s="2">
        <f>IF(Data!N62&gt;0,Data!N62-4,"")</f>
        <v>2</v>
      </c>
      <c r="O62" s="2">
        <f>IF(Data!O62&gt;0,Data!O62-4,"")</f>
        <v>0</v>
      </c>
      <c r="P62" s="2">
        <f>IF(Data!P62&gt;0,Data!P62-4,"")</f>
        <v>1</v>
      </c>
      <c r="Q62" s="2">
        <f>IF(Data!Q62&gt;0,4-Data!Q62,"")</f>
        <v>2</v>
      </c>
      <c r="R62" s="2">
        <f>IF(Data!R62&gt;0,4-Data!R62,"")</f>
        <v>1</v>
      </c>
      <c r="S62" s="2">
        <f>IF(Data!S62&gt;0,4-Data!S62,"")</f>
        <v>2</v>
      </c>
      <c r="T62" s="2">
        <f>IF(Data!T62&gt;0,Data!T62-4,"")</f>
        <v>2</v>
      </c>
      <c r="U62" s="2">
        <f>IF(Data!U62&gt;0,4-Data!U62,"")</f>
        <v>2</v>
      </c>
      <c r="V62" s="2">
        <f>IF(Data!V62&gt;0,Data!V62-4,"")</f>
        <v>0</v>
      </c>
      <c r="W62" s="2">
        <f>IF(Data!W62&gt;0,4-Data!W62,"")</f>
        <v>-1</v>
      </c>
      <c r="X62" s="2">
        <f>IF(Data!X62&gt;0,4-Data!X62,"")</f>
        <v>0</v>
      </c>
      <c r="Y62" s="2">
        <f>IF(Data!Y62&gt;0,4-Data!Y62,"")</f>
        <v>0</v>
      </c>
      <c r="Z62" s="2">
        <f>IF(Data!Z62&gt;0,Data!Z62-4,"")</f>
        <v>0</v>
      </c>
      <c r="AC62" s="7" t="str">
        <f t="shared" si="12"/>
        <v/>
      </c>
      <c r="AD62" s="7" t="str">
        <f t="shared" si="13"/>
        <v/>
      </c>
      <c r="AE62" s="7" t="str">
        <f t="shared" si="14"/>
        <v/>
      </c>
      <c r="AF62" s="7" t="str">
        <f t="shared" si="15"/>
        <v/>
      </c>
      <c r="AG62" s="7" t="str">
        <f t="shared" si="9"/>
        <v/>
      </c>
      <c r="AH62" s="7" t="str">
        <f t="shared" si="16"/>
        <v/>
      </c>
      <c r="AI62" s="4">
        <f t="shared" si="11"/>
        <v>0</v>
      </c>
    </row>
    <row r="63" spans="1:35" x14ac:dyDescent="0.25">
      <c r="A63" s="2">
        <f>IF(Data!A63&gt;0,Data!A63-4,"")</f>
        <v>2</v>
      </c>
      <c r="B63" s="2">
        <f>IF(Data!B63&gt;0,Data!B63-4,"")</f>
        <v>1</v>
      </c>
      <c r="C63" s="2">
        <f>IF(Data!C63&gt;0,4-Data!C63,"")</f>
        <v>0</v>
      </c>
      <c r="D63" s="2">
        <f>IF(Data!D63&gt;0,4-Data!D63,"")</f>
        <v>2</v>
      </c>
      <c r="E63" s="2">
        <f>IF(Data!E63&gt;0,4-Data!E63,"")</f>
        <v>3</v>
      </c>
      <c r="F63" s="2">
        <f>IF(Data!F63&gt;0,Data!F63-4,"")</f>
        <v>2</v>
      </c>
      <c r="G63" s="2">
        <f>IF(Data!G63&gt;0,Data!G63-4,"")</f>
        <v>2</v>
      </c>
      <c r="H63" s="2">
        <f>IF(Data!H63&gt;0,Data!H63-4,"")</f>
        <v>0</v>
      </c>
      <c r="I63" s="2">
        <f>IF(Data!I63&gt;0,4-Data!I63,"")</f>
        <v>1</v>
      </c>
      <c r="J63" s="2">
        <f>IF(Data!J63&gt;0,4-Data!J63,"")</f>
        <v>2</v>
      </c>
      <c r="K63" s="2">
        <f>IF(Data!K63&gt;0,Data!K63-4,"")</f>
        <v>1</v>
      </c>
      <c r="L63" s="2">
        <f>IF(Data!L63&gt;0,4-Data!L63,"")</f>
        <v>1</v>
      </c>
      <c r="M63" s="2">
        <f>IF(Data!M63&gt;0,Data!M63-4,"")</f>
        <v>2</v>
      </c>
      <c r="N63" s="2">
        <f>IF(Data!N63&gt;0,Data!N63-4,"")</f>
        <v>3</v>
      </c>
      <c r="O63" s="2">
        <f>IF(Data!O63&gt;0,Data!O63-4,"")</f>
        <v>3</v>
      </c>
      <c r="P63" s="2">
        <f>IF(Data!P63&gt;0,Data!P63-4,"")</f>
        <v>1</v>
      </c>
      <c r="Q63" s="2">
        <f>IF(Data!Q63&gt;0,4-Data!Q63,"")</f>
        <v>2</v>
      </c>
      <c r="R63" s="2">
        <f>IF(Data!R63&gt;0,4-Data!R63,"")</f>
        <v>0</v>
      </c>
      <c r="S63" s="2">
        <f>IF(Data!S63&gt;0,4-Data!S63,"")</f>
        <v>1</v>
      </c>
      <c r="T63" s="2">
        <f>IF(Data!T63&gt;0,Data!T63-4,"")</f>
        <v>2</v>
      </c>
      <c r="U63" s="2">
        <f>IF(Data!U63&gt;0,4-Data!U63,"")</f>
        <v>2</v>
      </c>
      <c r="V63" s="2">
        <f>IF(Data!V63&gt;0,Data!V63-4,"")</f>
        <v>2</v>
      </c>
      <c r="W63" s="2">
        <f>IF(Data!W63&gt;0,4-Data!W63,"")</f>
        <v>2</v>
      </c>
      <c r="X63" s="2">
        <f>IF(Data!X63&gt;0,4-Data!X63,"")</f>
        <v>0</v>
      </c>
      <c r="Y63" s="2">
        <f>IF(Data!Y63&gt;0,4-Data!Y63,"")</f>
        <v>2</v>
      </c>
      <c r="Z63" s="2">
        <f>IF(Data!Z63&gt;0,Data!Z63-4,"")</f>
        <v>1</v>
      </c>
      <c r="AC63" s="7" t="str">
        <f t="shared" si="12"/>
        <v/>
      </c>
      <c r="AD63" s="7" t="str">
        <f t="shared" si="13"/>
        <v/>
      </c>
      <c r="AE63" s="7" t="str">
        <f t="shared" si="14"/>
        <v/>
      </c>
      <c r="AF63" s="7" t="str">
        <f t="shared" si="15"/>
        <v/>
      </c>
      <c r="AG63" s="7" t="str">
        <f t="shared" si="9"/>
        <v/>
      </c>
      <c r="AH63" s="7" t="str">
        <f t="shared" si="16"/>
        <v/>
      </c>
      <c r="AI63" s="4">
        <f t="shared" si="11"/>
        <v>0</v>
      </c>
    </row>
    <row r="64" spans="1:35" x14ac:dyDescent="0.25">
      <c r="A64" s="2">
        <f>IF(Data!A64&gt;0,Data!A64-4,"")</f>
        <v>2</v>
      </c>
      <c r="B64" s="2">
        <f>IF(Data!B64&gt;0,Data!B64-4,"")</f>
        <v>2</v>
      </c>
      <c r="C64" s="2">
        <f>IF(Data!C64&gt;0,4-Data!C64,"")</f>
        <v>1</v>
      </c>
      <c r="D64" s="2">
        <f>IF(Data!D64&gt;0,4-Data!D64,"")</f>
        <v>1</v>
      </c>
      <c r="E64" s="2">
        <f>IF(Data!E64&gt;0,4-Data!E64,"")</f>
        <v>2</v>
      </c>
      <c r="F64" s="2">
        <f>IF(Data!F64&gt;0,Data!F64-4,"")</f>
        <v>-1</v>
      </c>
      <c r="G64" s="2">
        <f>IF(Data!G64&gt;0,Data!G64-4,"")</f>
        <v>1</v>
      </c>
      <c r="H64" s="2">
        <f>IF(Data!H64&gt;0,Data!H64-4,"")</f>
        <v>1</v>
      </c>
      <c r="I64" s="2">
        <f>IF(Data!I64&gt;0,4-Data!I64,"")</f>
        <v>3</v>
      </c>
      <c r="J64" s="2">
        <f>IF(Data!J64&gt;0,4-Data!J64,"")</f>
        <v>1</v>
      </c>
      <c r="K64" s="2">
        <f>IF(Data!K64&gt;0,Data!K64-4,"")</f>
        <v>1</v>
      </c>
      <c r="L64" s="2">
        <f>IF(Data!L64&gt;0,4-Data!L64,"")</f>
        <v>2</v>
      </c>
      <c r="M64" s="2">
        <f>IF(Data!M64&gt;0,Data!M64-4,"")</f>
        <v>0</v>
      </c>
      <c r="N64" s="2">
        <f>IF(Data!N64&gt;0,Data!N64-4,"")</f>
        <v>2</v>
      </c>
      <c r="O64" s="2">
        <f>IF(Data!O64&gt;0,Data!O64-4,"")</f>
        <v>2</v>
      </c>
      <c r="P64" s="2">
        <f>IF(Data!P64&gt;0,Data!P64-4,"")</f>
        <v>2</v>
      </c>
      <c r="Q64" s="2">
        <f>IF(Data!Q64&gt;0,4-Data!Q64,"")</f>
        <v>3</v>
      </c>
      <c r="R64" s="2">
        <f>IF(Data!R64&gt;0,4-Data!R64,"")</f>
        <v>2</v>
      </c>
      <c r="S64" s="2">
        <f>IF(Data!S64&gt;0,4-Data!S64,"")</f>
        <v>2</v>
      </c>
      <c r="T64" s="2">
        <f>IF(Data!T64&gt;0,Data!T64-4,"")</f>
        <v>2</v>
      </c>
      <c r="U64" s="2">
        <f>IF(Data!U64&gt;0,4-Data!U64,"")</f>
        <v>0</v>
      </c>
      <c r="V64" s="2">
        <f>IF(Data!V64&gt;0,Data!V64-4,"")</f>
        <v>2</v>
      </c>
      <c r="W64" s="2">
        <f>IF(Data!W64&gt;0,4-Data!W64,"")</f>
        <v>2</v>
      </c>
      <c r="X64" s="2">
        <f>IF(Data!X64&gt;0,4-Data!X64,"")</f>
        <v>2</v>
      </c>
      <c r="Y64" s="2">
        <f>IF(Data!Y64&gt;0,4-Data!Y64,"")</f>
        <v>3</v>
      </c>
      <c r="Z64" s="2">
        <f>IF(Data!Z64&gt;0,Data!Z64-4,"")</f>
        <v>2</v>
      </c>
      <c r="AC64" s="7" t="str">
        <f t="shared" si="12"/>
        <v/>
      </c>
      <c r="AD64" s="7" t="str">
        <f t="shared" si="13"/>
        <v/>
      </c>
      <c r="AE64" s="7" t="str">
        <f t="shared" si="14"/>
        <v/>
      </c>
      <c r="AF64" s="7" t="str">
        <f t="shared" si="15"/>
        <v/>
      </c>
      <c r="AG64" s="7" t="str">
        <f t="shared" si="9"/>
        <v/>
      </c>
      <c r="AH64" s="7" t="str">
        <f t="shared" si="16"/>
        <v/>
      </c>
      <c r="AI64" s="4">
        <f t="shared" si="11"/>
        <v>0</v>
      </c>
    </row>
    <row r="65" spans="1:35" x14ac:dyDescent="0.25">
      <c r="A65" s="2">
        <f>IF(Data!A65&gt;0,Data!A65-4,"")</f>
        <v>0</v>
      </c>
      <c r="B65" s="2">
        <f>IF(Data!B65&gt;0,Data!B65-4,"")</f>
        <v>1</v>
      </c>
      <c r="C65" s="2">
        <f>IF(Data!C65&gt;0,4-Data!C65,"")</f>
        <v>0</v>
      </c>
      <c r="D65" s="2">
        <f>IF(Data!D65&gt;0,4-Data!D65,"")</f>
        <v>1</v>
      </c>
      <c r="E65" s="2">
        <f>IF(Data!E65&gt;0,4-Data!E65,"")</f>
        <v>2</v>
      </c>
      <c r="F65" s="2">
        <f>IF(Data!F65&gt;0,Data!F65-4,"")</f>
        <v>-1</v>
      </c>
      <c r="G65" s="2">
        <f>IF(Data!G65&gt;0,Data!G65-4,"")</f>
        <v>0</v>
      </c>
      <c r="H65" s="2">
        <f>IF(Data!H65&gt;0,Data!H65-4,"")</f>
        <v>2</v>
      </c>
      <c r="I65" s="2">
        <f>IF(Data!I65&gt;0,4-Data!I65,"")</f>
        <v>2</v>
      </c>
      <c r="J65" s="2">
        <f>IF(Data!J65&gt;0,4-Data!J65,"")</f>
        <v>-2</v>
      </c>
      <c r="K65" s="2">
        <f>IF(Data!K65&gt;0,Data!K65-4,"")</f>
        <v>2</v>
      </c>
      <c r="L65" s="2">
        <f>IF(Data!L65&gt;0,4-Data!L65,"")</f>
        <v>1</v>
      </c>
      <c r="M65" s="2">
        <f>IF(Data!M65&gt;0,Data!M65-4,"")</f>
        <v>1</v>
      </c>
      <c r="N65" s="2">
        <f>IF(Data!N65&gt;0,Data!N65-4,"")</f>
        <v>-2</v>
      </c>
      <c r="O65" s="2">
        <f>IF(Data!O65&gt;0,Data!O65-4,"")</f>
        <v>-2</v>
      </c>
      <c r="P65" s="2">
        <f>IF(Data!P65&gt;0,Data!P65-4,"")</f>
        <v>1</v>
      </c>
      <c r="Q65" s="2">
        <f>IF(Data!Q65&gt;0,4-Data!Q65,"")</f>
        <v>2</v>
      </c>
      <c r="R65" s="2">
        <f>IF(Data!R65&gt;0,4-Data!R65,"")</f>
        <v>-1</v>
      </c>
      <c r="S65" s="2">
        <f>IF(Data!S65&gt;0,4-Data!S65,"")</f>
        <v>-1</v>
      </c>
      <c r="T65" s="2">
        <f>IF(Data!T65&gt;0,Data!T65-4,"")</f>
        <v>2</v>
      </c>
      <c r="U65" s="2">
        <f>IF(Data!U65&gt;0,4-Data!U65,"")</f>
        <v>0</v>
      </c>
      <c r="V65" s="2">
        <f>IF(Data!V65&gt;0,Data!V65-4,"")</f>
        <v>1</v>
      </c>
      <c r="W65" s="2">
        <f>IF(Data!W65&gt;0,4-Data!W65,"")</f>
        <v>2</v>
      </c>
      <c r="X65" s="2">
        <f>IF(Data!X65&gt;0,4-Data!X65,"")</f>
        <v>0</v>
      </c>
      <c r="Y65" s="2">
        <f>IF(Data!Y65&gt;0,4-Data!Y65,"")</f>
        <v>0</v>
      </c>
      <c r="Z65" s="2">
        <f>IF(Data!Z65&gt;0,Data!Z65-4,"")</f>
        <v>-1</v>
      </c>
      <c r="AC65" s="7" t="str">
        <f t="shared" si="12"/>
        <v/>
      </c>
      <c r="AD65" s="7" t="str">
        <f t="shared" si="13"/>
        <v/>
      </c>
      <c r="AE65" s="7" t="str">
        <f t="shared" si="14"/>
        <v/>
      </c>
      <c r="AF65" s="7" t="str">
        <f t="shared" si="15"/>
        <v/>
      </c>
      <c r="AG65" s="7" t="str">
        <f t="shared" si="9"/>
        <v/>
      </c>
      <c r="AH65" s="7" t="str">
        <f t="shared" si="16"/>
        <v/>
      </c>
      <c r="AI65" s="4">
        <f t="shared" si="11"/>
        <v>0</v>
      </c>
    </row>
    <row r="66" spans="1:35" x14ac:dyDescent="0.25">
      <c r="A66" s="2">
        <f>IF(Data!A66&gt;0,Data!A66-4,"")</f>
        <v>1</v>
      </c>
      <c r="B66" s="2">
        <f>IF(Data!B66&gt;0,Data!B66-4,"")</f>
        <v>1</v>
      </c>
      <c r="C66" s="2">
        <f>IF(Data!C66&gt;0,4-Data!C66,"")</f>
        <v>0</v>
      </c>
      <c r="D66" s="2">
        <f>IF(Data!D66&gt;0,4-Data!D66,"")</f>
        <v>2</v>
      </c>
      <c r="E66" s="2">
        <f>IF(Data!E66&gt;0,4-Data!E66,"")</f>
        <v>0</v>
      </c>
      <c r="F66" s="2">
        <f>IF(Data!F66&gt;0,Data!F66-4,"")</f>
        <v>-2</v>
      </c>
      <c r="G66" s="2">
        <f>IF(Data!G66&gt;0,Data!G66-4,"")</f>
        <v>0</v>
      </c>
      <c r="H66" s="2">
        <f>IF(Data!H66&gt;0,Data!H66-4,"")</f>
        <v>2</v>
      </c>
      <c r="I66" s="2">
        <f>IF(Data!I66&gt;0,4-Data!I66,"")</f>
        <v>2</v>
      </c>
      <c r="J66" s="2">
        <f>IF(Data!J66&gt;0,4-Data!J66,"")</f>
        <v>0</v>
      </c>
      <c r="K66" s="2">
        <f>IF(Data!K66&gt;0,Data!K66-4,"")</f>
        <v>-1</v>
      </c>
      <c r="L66" s="2">
        <f>IF(Data!L66&gt;0,4-Data!L66,"")</f>
        <v>1</v>
      </c>
      <c r="M66" s="2">
        <f>IF(Data!M66&gt;0,Data!M66-4,"")</f>
        <v>2</v>
      </c>
      <c r="N66" s="2">
        <f>IF(Data!N66&gt;0,Data!N66-4,"")</f>
        <v>1</v>
      </c>
      <c r="O66" s="2">
        <f>IF(Data!O66&gt;0,Data!O66-4,"")</f>
        <v>0</v>
      </c>
      <c r="P66" s="2">
        <f>IF(Data!P66&gt;0,Data!P66-4,"")</f>
        <v>2</v>
      </c>
      <c r="Q66" s="2">
        <f>IF(Data!Q66&gt;0,4-Data!Q66,"")</f>
        <v>2</v>
      </c>
      <c r="R66" s="2">
        <f>IF(Data!R66&gt;0,4-Data!R66,"")</f>
        <v>1</v>
      </c>
      <c r="S66" s="2">
        <f>IF(Data!S66&gt;0,4-Data!S66,"")</f>
        <v>2</v>
      </c>
      <c r="T66" s="2">
        <f>IF(Data!T66&gt;0,Data!T66-4,"")</f>
        <v>2</v>
      </c>
      <c r="U66" s="2">
        <f>IF(Data!U66&gt;0,4-Data!U66,"")</f>
        <v>2</v>
      </c>
      <c r="V66" s="2">
        <f>IF(Data!V66&gt;0,Data!V66-4,"")</f>
        <v>2</v>
      </c>
      <c r="W66" s="2">
        <f>IF(Data!W66&gt;0,4-Data!W66,"")</f>
        <v>1</v>
      </c>
      <c r="X66" s="2">
        <f>IF(Data!X66&gt;0,4-Data!X66,"")</f>
        <v>1</v>
      </c>
      <c r="Y66" s="2">
        <f>IF(Data!Y66&gt;0,4-Data!Y66,"")</f>
        <v>-1</v>
      </c>
      <c r="Z66" s="2">
        <f>IF(Data!Z66&gt;0,Data!Z66-4,"")</f>
        <v>-2</v>
      </c>
      <c r="AC66" s="7" t="str">
        <f t="shared" si="12"/>
        <v/>
      </c>
      <c r="AD66" s="7" t="str">
        <f t="shared" si="13"/>
        <v/>
      </c>
      <c r="AE66" s="7" t="str">
        <f t="shared" si="14"/>
        <v/>
      </c>
      <c r="AF66" s="7" t="str">
        <f t="shared" si="15"/>
        <v/>
      </c>
      <c r="AG66" s="7" t="str">
        <f t="shared" si="9"/>
        <v/>
      </c>
      <c r="AH66" s="7" t="str">
        <f t="shared" si="16"/>
        <v/>
      </c>
      <c r="AI66" s="4">
        <f t="shared" si="11"/>
        <v>0</v>
      </c>
    </row>
    <row r="67" spans="1:35" x14ac:dyDescent="0.25">
      <c r="A67" s="2">
        <f>IF(Data!A67&gt;0,Data!A67-4,"")</f>
        <v>2</v>
      </c>
      <c r="B67" s="2">
        <f>IF(Data!B67&gt;0,Data!B67-4,"")</f>
        <v>0</v>
      </c>
      <c r="C67" s="2">
        <f>IF(Data!C67&gt;0,4-Data!C67,"")</f>
        <v>1</v>
      </c>
      <c r="D67" s="2">
        <f>IF(Data!D67&gt;0,4-Data!D67,"")</f>
        <v>1</v>
      </c>
      <c r="E67" s="2">
        <f>IF(Data!E67&gt;0,4-Data!E67,"")</f>
        <v>1</v>
      </c>
      <c r="F67" s="2">
        <f>IF(Data!F67&gt;0,Data!F67-4,"")</f>
        <v>1</v>
      </c>
      <c r="G67" s="2">
        <f>IF(Data!G67&gt;0,Data!G67-4,"")</f>
        <v>0</v>
      </c>
      <c r="H67" s="2">
        <f>IF(Data!H67&gt;0,Data!H67-4,"")</f>
        <v>1</v>
      </c>
      <c r="I67" s="2">
        <f>IF(Data!I67&gt;0,4-Data!I67,"")</f>
        <v>2</v>
      </c>
      <c r="J67" s="2">
        <f>IF(Data!J67&gt;0,4-Data!J67,"")</f>
        <v>1</v>
      </c>
      <c r="K67" s="2">
        <f>IF(Data!K67&gt;0,Data!K67-4,"")</f>
        <v>1</v>
      </c>
      <c r="L67" s="2">
        <f>IF(Data!L67&gt;0,4-Data!L67,"")</f>
        <v>1</v>
      </c>
      <c r="M67" s="2">
        <f>IF(Data!M67&gt;0,Data!M67-4,"")</f>
        <v>0</v>
      </c>
      <c r="N67" s="2">
        <f>IF(Data!N67&gt;0,Data!N67-4,"")</f>
        <v>2</v>
      </c>
      <c r="O67" s="2">
        <f>IF(Data!O67&gt;0,Data!O67-4,"")</f>
        <v>1</v>
      </c>
      <c r="P67" s="2">
        <f>IF(Data!P67&gt;0,Data!P67-4,"")</f>
        <v>1</v>
      </c>
      <c r="Q67" s="2">
        <f>IF(Data!Q67&gt;0,4-Data!Q67,"")</f>
        <v>1</v>
      </c>
      <c r="R67" s="2">
        <f>IF(Data!R67&gt;0,4-Data!R67,"")</f>
        <v>0</v>
      </c>
      <c r="S67" s="2">
        <f>IF(Data!S67&gt;0,4-Data!S67,"")</f>
        <v>1</v>
      </c>
      <c r="T67" s="2">
        <f>IF(Data!T67&gt;0,Data!T67-4,"")</f>
        <v>2</v>
      </c>
      <c r="U67" s="2">
        <f>IF(Data!U67&gt;0,4-Data!U67,"")</f>
        <v>1</v>
      </c>
      <c r="V67" s="2">
        <f>IF(Data!V67&gt;0,Data!V67-4,"")</f>
        <v>1</v>
      </c>
      <c r="W67" s="2">
        <f>IF(Data!W67&gt;0,4-Data!W67,"")</f>
        <v>1</v>
      </c>
      <c r="X67" s="2">
        <f>IF(Data!X67&gt;0,4-Data!X67,"")</f>
        <v>1</v>
      </c>
      <c r="Y67" s="2">
        <f>IF(Data!Y67&gt;0,4-Data!Y67,"")</f>
        <v>0</v>
      </c>
      <c r="Z67" s="2">
        <f>IF(Data!Z67&gt;0,Data!Z67-4,"")</f>
        <v>2</v>
      </c>
      <c r="AC67" s="7" t="str">
        <f t="shared" si="12"/>
        <v/>
      </c>
      <c r="AD67" s="7" t="str">
        <f t="shared" si="13"/>
        <v/>
      </c>
      <c r="AE67" s="7" t="str">
        <f t="shared" si="14"/>
        <v/>
      </c>
      <c r="AF67" s="7" t="str">
        <f t="shared" si="15"/>
        <v/>
      </c>
      <c r="AG67" s="7" t="str">
        <f t="shared" si="9"/>
        <v/>
      </c>
      <c r="AH67" s="7" t="str">
        <f t="shared" si="16"/>
        <v/>
      </c>
      <c r="AI67" s="4">
        <f t="shared" si="11"/>
        <v>0</v>
      </c>
    </row>
    <row r="68" spans="1:35" x14ac:dyDescent="0.25">
      <c r="A68" s="2">
        <f>IF(Data!A68&gt;0,Data!A68-4,"")</f>
        <v>2</v>
      </c>
      <c r="B68" s="2">
        <f>IF(Data!B68&gt;0,Data!B68-4,"")</f>
        <v>1</v>
      </c>
      <c r="C68" s="2">
        <f>IF(Data!C68&gt;0,4-Data!C68,"")</f>
        <v>0</v>
      </c>
      <c r="D68" s="2">
        <f>IF(Data!D68&gt;0,4-Data!D68,"")</f>
        <v>2</v>
      </c>
      <c r="E68" s="2">
        <f>IF(Data!E68&gt;0,4-Data!E68,"")</f>
        <v>1</v>
      </c>
      <c r="F68" s="2">
        <f>IF(Data!F68&gt;0,Data!F68-4,"")</f>
        <v>0</v>
      </c>
      <c r="G68" s="2">
        <f>IF(Data!G68&gt;0,Data!G68-4,"")</f>
        <v>0</v>
      </c>
      <c r="H68" s="2">
        <f>IF(Data!H68&gt;0,Data!H68-4,"")</f>
        <v>0</v>
      </c>
      <c r="I68" s="2">
        <f>IF(Data!I68&gt;0,4-Data!I68,"")</f>
        <v>1</v>
      </c>
      <c r="J68" s="2">
        <f>IF(Data!J68&gt;0,4-Data!J68,"")</f>
        <v>-1</v>
      </c>
      <c r="K68" s="2">
        <f>IF(Data!K68&gt;0,Data!K68-4,"")</f>
        <v>0</v>
      </c>
      <c r="L68" s="2">
        <f>IF(Data!L68&gt;0,4-Data!L68,"")</f>
        <v>1</v>
      </c>
      <c r="M68" s="2">
        <f>IF(Data!M68&gt;0,Data!M68-4,"")</f>
        <v>1</v>
      </c>
      <c r="N68" s="2">
        <f>IF(Data!N68&gt;0,Data!N68-4,"")</f>
        <v>0</v>
      </c>
      <c r="O68" s="2">
        <f>IF(Data!O68&gt;0,Data!O68-4,"")</f>
        <v>1</v>
      </c>
      <c r="P68" s="2">
        <f>IF(Data!P68&gt;0,Data!P68-4,"")</f>
        <v>1</v>
      </c>
      <c r="Q68" s="2">
        <f>IF(Data!Q68&gt;0,4-Data!Q68,"")</f>
        <v>1</v>
      </c>
      <c r="R68" s="2">
        <f>IF(Data!R68&gt;0,4-Data!R68,"")</f>
        <v>0</v>
      </c>
      <c r="S68" s="2">
        <f>IF(Data!S68&gt;0,4-Data!S68,"")</f>
        <v>0</v>
      </c>
      <c r="T68" s="2">
        <f>IF(Data!T68&gt;0,Data!T68-4,"")</f>
        <v>0</v>
      </c>
      <c r="U68" s="2">
        <f>IF(Data!U68&gt;0,4-Data!U68,"")</f>
        <v>0</v>
      </c>
      <c r="V68" s="2">
        <f>IF(Data!V68&gt;0,Data!V68-4,"")</f>
        <v>1</v>
      </c>
      <c r="W68" s="2">
        <f>IF(Data!W68&gt;0,4-Data!W68,"")</f>
        <v>1</v>
      </c>
      <c r="X68" s="2">
        <f>IF(Data!X68&gt;0,4-Data!X68,"")</f>
        <v>1</v>
      </c>
      <c r="Y68" s="2">
        <f>IF(Data!Y68&gt;0,4-Data!Y68,"")</f>
        <v>1</v>
      </c>
      <c r="Z68" s="2">
        <f>IF(Data!Z68&gt;0,Data!Z68-4,"")</f>
        <v>1</v>
      </c>
      <c r="AC68" s="7" t="str">
        <f t="shared" si="12"/>
        <v/>
      </c>
      <c r="AD68" s="7" t="str">
        <f t="shared" si="13"/>
        <v/>
      </c>
      <c r="AE68" s="7" t="str">
        <f t="shared" si="14"/>
        <v/>
      </c>
      <c r="AF68" s="7" t="str">
        <f t="shared" si="15"/>
        <v/>
      </c>
      <c r="AG68" s="7" t="str">
        <f t="shared" si="9"/>
        <v/>
      </c>
      <c r="AH68" s="7" t="str">
        <f t="shared" si="16"/>
        <v/>
      </c>
      <c r="AI68" s="4">
        <f t="shared" si="11"/>
        <v>0</v>
      </c>
    </row>
    <row r="69" spans="1:35" x14ac:dyDescent="0.25">
      <c r="A69" s="2">
        <f>IF(Data!A69&gt;0,Data!A69-4,"")</f>
        <v>1</v>
      </c>
      <c r="B69" s="2">
        <f>IF(Data!B69&gt;0,Data!B69-4,"")</f>
        <v>2</v>
      </c>
      <c r="C69" s="2">
        <f>IF(Data!C69&gt;0,4-Data!C69,"")</f>
        <v>0</v>
      </c>
      <c r="D69" s="2">
        <f>IF(Data!D69&gt;0,4-Data!D69,"")</f>
        <v>2</v>
      </c>
      <c r="E69" s="2">
        <f>IF(Data!E69&gt;0,4-Data!E69,"")</f>
        <v>2</v>
      </c>
      <c r="F69" s="2">
        <f>IF(Data!F69&gt;0,Data!F69-4,"")</f>
        <v>1</v>
      </c>
      <c r="G69" s="2">
        <f>IF(Data!G69&gt;0,Data!G69-4,"")</f>
        <v>2</v>
      </c>
      <c r="H69" s="2">
        <f>IF(Data!H69&gt;0,Data!H69-4,"")</f>
        <v>2</v>
      </c>
      <c r="I69" s="2">
        <f>IF(Data!I69&gt;0,4-Data!I69,"")</f>
        <v>2</v>
      </c>
      <c r="J69" s="2">
        <f>IF(Data!J69&gt;0,4-Data!J69,"")</f>
        <v>2</v>
      </c>
      <c r="K69" s="2">
        <f>IF(Data!K69&gt;0,Data!K69-4,"")</f>
        <v>0</v>
      </c>
      <c r="L69" s="2">
        <f>IF(Data!L69&gt;0,4-Data!L69,"")</f>
        <v>2</v>
      </c>
      <c r="M69" s="2">
        <f>IF(Data!M69&gt;0,Data!M69-4,"")</f>
        <v>2</v>
      </c>
      <c r="N69" s="2">
        <f>IF(Data!N69&gt;0,Data!N69-4,"")</f>
        <v>1</v>
      </c>
      <c r="O69" s="2">
        <f>IF(Data!O69&gt;0,Data!O69-4,"")</f>
        <v>0</v>
      </c>
      <c r="P69" s="2">
        <f>IF(Data!P69&gt;0,Data!P69-4,"")</f>
        <v>1</v>
      </c>
      <c r="Q69" s="2">
        <f>IF(Data!Q69&gt;0,4-Data!Q69,"")</f>
        <v>2</v>
      </c>
      <c r="R69" s="2">
        <f>IF(Data!R69&gt;0,4-Data!R69,"")</f>
        <v>1</v>
      </c>
      <c r="S69" s="2">
        <f>IF(Data!S69&gt;0,4-Data!S69,"")</f>
        <v>0</v>
      </c>
      <c r="T69" s="2">
        <f>IF(Data!T69&gt;0,Data!T69-4,"")</f>
        <v>2</v>
      </c>
      <c r="U69" s="2">
        <f>IF(Data!U69&gt;0,4-Data!U69,"")</f>
        <v>2</v>
      </c>
      <c r="V69" s="2">
        <f>IF(Data!V69&gt;0,Data!V69-4,"")</f>
        <v>1</v>
      </c>
      <c r="W69" s="2">
        <f>IF(Data!W69&gt;0,4-Data!W69,"")</f>
        <v>2</v>
      </c>
      <c r="X69" s="2">
        <f>IF(Data!X69&gt;0,4-Data!X69,"")</f>
        <v>1</v>
      </c>
      <c r="Y69" s="2">
        <f>IF(Data!Y69&gt;0,4-Data!Y69,"")</f>
        <v>1</v>
      </c>
      <c r="Z69" s="2">
        <f>IF(Data!Z69&gt;0,Data!Z69-4,"")</f>
        <v>1</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f t="shared" ref="AI69:AI132" si="23">IF(COUNT(A69:Z69)&gt;0,IF(COUNT(AC69,AD69,AE69,AF69,AG69,AH69)&gt;0,SUM(AC69,AD69,AE69,AF69,AG69,AH69),0),"")</f>
        <v>0</v>
      </c>
    </row>
    <row r="70" spans="1:35" x14ac:dyDescent="0.25">
      <c r="A70" s="2">
        <f>IF(Data!A70&gt;0,Data!A70-4,"")</f>
        <v>0</v>
      </c>
      <c r="B70" s="2">
        <f>IF(Data!B70&gt;0,Data!B70-4,"")</f>
        <v>1</v>
      </c>
      <c r="C70" s="2">
        <f>IF(Data!C70&gt;0,4-Data!C70,"")</f>
        <v>-1</v>
      </c>
      <c r="D70" s="2">
        <f>IF(Data!D70&gt;0,4-Data!D70,"")</f>
        <v>0</v>
      </c>
      <c r="E70" s="2">
        <f>IF(Data!E70&gt;0,4-Data!E70,"")</f>
        <v>2</v>
      </c>
      <c r="F70" s="2">
        <f>IF(Data!F70&gt;0,Data!F70-4,"")</f>
        <v>0</v>
      </c>
      <c r="G70" s="2">
        <f>IF(Data!G70&gt;0,Data!G70-4,"")</f>
        <v>0</v>
      </c>
      <c r="H70" s="2">
        <f>IF(Data!H70&gt;0,Data!H70-4,"")</f>
        <v>3</v>
      </c>
      <c r="I70" s="2">
        <f>IF(Data!I70&gt;0,4-Data!I70,"")</f>
        <v>2</v>
      </c>
      <c r="J70" s="2">
        <f>IF(Data!J70&gt;0,4-Data!J70,"")</f>
        <v>2</v>
      </c>
      <c r="K70" s="2">
        <f>IF(Data!K70&gt;0,Data!K70-4,"")</f>
        <v>0</v>
      </c>
      <c r="L70" s="2">
        <f>IF(Data!L70&gt;0,4-Data!L70,"")</f>
        <v>0</v>
      </c>
      <c r="M70" s="2">
        <f>IF(Data!M70&gt;0,Data!M70-4,"")</f>
        <v>0</v>
      </c>
      <c r="N70" s="2">
        <f>IF(Data!N70&gt;0,Data!N70-4,"")</f>
        <v>2</v>
      </c>
      <c r="O70" s="2">
        <f>IF(Data!O70&gt;0,Data!O70-4,"")</f>
        <v>0</v>
      </c>
      <c r="P70" s="2">
        <f>IF(Data!P70&gt;0,Data!P70-4,"")</f>
        <v>-2</v>
      </c>
      <c r="Q70" s="2">
        <f>IF(Data!Q70&gt;0,4-Data!Q70,"")</f>
        <v>0</v>
      </c>
      <c r="R70" s="2">
        <f>IF(Data!R70&gt;0,4-Data!R70,"")</f>
        <v>0</v>
      </c>
      <c r="S70" s="2">
        <f>IF(Data!S70&gt;0,4-Data!S70,"")</f>
        <v>1</v>
      </c>
      <c r="T70" s="2">
        <f>IF(Data!T70&gt;0,Data!T70-4,"")</f>
        <v>-2</v>
      </c>
      <c r="U70" s="2">
        <f>IF(Data!U70&gt;0,4-Data!U70,"")</f>
        <v>-2</v>
      </c>
      <c r="V70" s="2">
        <f>IF(Data!V70&gt;0,Data!V70-4,"")</f>
        <v>-1</v>
      </c>
      <c r="W70" s="2">
        <f>IF(Data!W70&gt;0,4-Data!W70,"")</f>
        <v>1</v>
      </c>
      <c r="X70" s="2">
        <f>IF(Data!X70&gt;0,4-Data!X70,"")</f>
        <v>1</v>
      </c>
      <c r="Y70" s="2">
        <f>IF(Data!Y70&gt;0,4-Data!Y70,"")</f>
        <v>1</v>
      </c>
      <c r="Z70" s="2">
        <f>IF(Data!Z70&gt;0,Data!Z70-4,"")</f>
        <v>2</v>
      </c>
      <c r="AC70" s="7">
        <f t="shared" si="17"/>
        <v>1</v>
      </c>
      <c r="AD70" s="7" t="str">
        <f t="shared" si="18"/>
        <v/>
      </c>
      <c r="AE70" s="7">
        <f t="shared" si="19"/>
        <v>1</v>
      </c>
      <c r="AF70" s="7" t="str">
        <f t="shared" si="20"/>
        <v/>
      </c>
      <c r="AG70" s="7" t="str">
        <f t="shared" si="21"/>
        <v/>
      </c>
      <c r="AH70" s="7" t="str">
        <f t="shared" si="22"/>
        <v/>
      </c>
      <c r="AI70" s="4">
        <f t="shared" si="23"/>
        <v>2</v>
      </c>
    </row>
    <row r="71" spans="1:35" x14ac:dyDescent="0.25">
      <c r="A71" s="2">
        <f>IF(Data!A71&gt;0,Data!A71-4,"")</f>
        <v>2</v>
      </c>
      <c r="B71" s="2">
        <f>IF(Data!B71&gt;0,Data!B71-4,"")</f>
        <v>2</v>
      </c>
      <c r="C71" s="2">
        <f>IF(Data!C71&gt;0,4-Data!C71,"")</f>
        <v>-1</v>
      </c>
      <c r="D71" s="2">
        <f>IF(Data!D71&gt;0,4-Data!D71,"")</f>
        <v>0</v>
      </c>
      <c r="E71" s="2">
        <f>IF(Data!E71&gt;0,4-Data!E71,"")</f>
        <v>1</v>
      </c>
      <c r="F71" s="2">
        <f>IF(Data!F71&gt;0,Data!F71-4,"")</f>
        <v>-2</v>
      </c>
      <c r="G71" s="2">
        <f>IF(Data!G71&gt;0,Data!G71-4,"")</f>
        <v>-2</v>
      </c>
      <c r="H71" s="2">
        <f>IF(Data!H71&gt;0,Data!H71-4,"")</f>
        <v>-2</v>
      </c>
      <c r="I71" s="2">
        <f>IF(Data!I71&gt;0,4-Data!I71,"")</f>
        <v>1</v>
      </c>
      <c r="J71" s="2">
        <f>IF(Data!J71&gt;0,4-Data!J71,"")</f>
        <v>0</v>
      </c>
      <c r="K71" s="2">
        <f>IF(Data!K71&gt;0,Data!K71-4,"")</f>
        <v>1</v>
      </c>
      <c r="L71" s="2">
        <f>IF(Data!L71&gt;0,4-Data!L71,"")</f>
        <v>-2</v>
      </c>
      <c r="M71" s="2">
        <f>IF(Data!M71&gt;0,Data!M71-4,"")</f>
        <v>2</v>
      </c>
      <c r="N71" s="2">
        <f>IF(Data!N71&gt;0,Data!N71-4,"")</f>
        <v>2</v>
      </c>
      <c r="O71" s="2">
        <f>IF(Data!O71&gt;0,Data!O71-4,"")</f>
        <v>1</v>
      </c>
      <c r="P71" s="2">
        <f>IF(Data!P71&gt;0,Data!P71-4,"")</f>
        <v>0</v>
      </c>
      <c r="Q71" s="2">
        <f>IF(Data!Q71&gt;0,4-Data!Q71,"")</f>
        <v>1</v>
      </c>
      <c r="R71" s="2">
        <f>IF(Data!R71&gt;0,4-Data!R71,"")</f>
        <v>2</v>
      </c>
      <c r="S71" s="2">
        <f>IF(Data!S71&gt;0,4-Data!S71,"")</f>
        <v>2</v>
      </c>
      <c r="T71" s="2">
        <f>IF(Data!T71&gt;0,Data!T71-4,"")</f>
        <v>-2</v>
      </c>
      <c r="U71" s="2">
        <f>IF(Data!U71&gt;0,4-Data!U71,"")</f>
        <v>1</v>
      </c>
      <c r="V71" s="2">
        <f>IF(Data!V71&gt;0,Data!V71-4,"")</f>
        <v>0</v>
      </c>
      <c r="W71" s="2">
        <f>IF(Data!W71&gt;0,4-Data!W71,"")</f>
        <v>-1</v>
      </c>
      <c r="X71" s="2">
        <f>IF(Data!X71&gt;0,4-Data!X71,"")</f>
        <v>-2</v>
      </c>
      <c r="Y71" s="2">
        <f>IF(Data!Y71&gt;0,4-Data!Y71,"")</f>
        <v>1</v>
      </c>
      <c r="Z71" s="2">
        <f>IF(Data!Z71&gt;0,Data!Z71-4,"")</f>
        <v>2</v>
      </c>
      <c r="AC71" s="7">
        <f t="shared" si="17"/>
        <v>1</v>
      </c>
      <c r="AD71" s="7" t="str">
        <f t="shared" si="18"/>
        <v/>
      </c>
      <c r="AE71" s="7" t="str">
        <f t="shared" si="19"/>
        <v/>
      </c>
      <c r="AF71" s="7">
        <f t="shared" si="20"/>
        <v>1</v>
      </c>
      <c r="AG71" s="7">
        <f t="shared" si="21"/>
        <v>1</v>
      </c>
      <c r="AH71" s="7" t="str">
        <f t="shared" si="22"/>
        <v/>
      </c>
      <c r="AI71" s="4">
        <f t="shared" si="23"/>
        <v>3</v>
      </c>
    </row>
    <row r="72" spans="1:35" x14ac:dyDescent="0.25">
      <c r="A72" s="2">
        <f>IF(Data!A72&gt;0,Data!A72-4,"")</f>
        <v>2</v>
      </c>
      <c r="B72" s="2">
        <f>IF(Data!B72&gt;0,Data!B72-4,"")</f>
        <v>2</v>
      </c>
      <c r="C72" s="2">
        <f>IF(Data!C72&gt;0,4-Data!C72,"")</f>
        <v>1</v>
      </c>
      <c r="D72" s="2">
        <f>IF(Data!D72&gt;0,4-Data!D72,"")</f>
        <v>2</v>
      </c>
      <c r="E72" s="2">
        <f>IF(Data!E72&gt;0,4-Data!E72,"")</f>
        <v>1</v>
      </c>
      <c r="F72" s="2">
        <f>IF(Data!F72&gt;0,Data!F72-4,"")</f>
        <v>1</v>
      </c>
      <c r="G72" s="2">
        <f>IF(Data!G72&gt;0,Data!G72-4,"")</f>
        <v>2</v>
      </c>
      <c r="H72" s="2">
        <f>IF(Data!H72&gt;0,Data!H72-4,"")</f>
        <v>-2</v>
      </c>
      <c r="I72" s="2">
        <f>IF(Data!I72&gt;0,4-Data!I72,"")</f>
        <v>2</v>
      </c>
      <c r="J72" s="2">
        <f>IF(Data!J72&gt;0,4-Data!J72,"")</f>
        <v>3</v>
      </c>
      <c r="K72" s="2">
        <f>IF(Data!K72&gt;0,Data!K72-4,"")</f>
        <v>2</v>
      </c>
      <c r="L72" s="2">
        <f>IF(Data!L72&gt;0,4-Data!L72,"")</f>
        <v>2</v>
      </c>
      <c r="M72" s="2">
        <f>IF(Data!M72&gt;0,Data!M72-4,"")</f>
        <v>3</v>
      </c>
      <c r="N72" s="2">
        <f>IF(Data!N72&gt;0,Data!N72-4,"")</f>
        <v>3</v>
      </c>
      <c r="O72" s="2">
        <f>IF(Data!O72&gt;0,Data!O72-4,"")</f>
        <v>2</v>
      </c>
      <c r="P72" s="2">
        <f>IF(Data!P72&gt;0,Data!P72-4,"")</f>
        <v>2</v>
      </c>
      <c r="Q72" s="2">
        <f>IF(Data!Q72&gt;0,4-Data!Q72,"")</f>
        <v>3</v>
      </c>
      <c r="R72" s="2">
        <f>IF(Data!R72&gt;0,4-Data!R72,"")</f>
        <v>2</v>
      </c>
      <c r="S72" s="2">
        <f>IF(Data!S72&gt;0,4-Data!S72,"")</f>
        <v>1</v>
      </c>
      <c r="T72" s="2">
        <f>IF(Data!T72&gt;0,Data!T72-4,"")</f>
        <v>2</v>
      </c>
      <c r="U72" s="2">
        <f>IF(Data!U72&gt;0,4-Data!U72,"")</f>
        <v>2</v>
      </c>
      <c r="V72" s="2">
        <f>IF(Data!V72&gt;0,Data!V72-4,"")</f>
        <v>2</v>
      </c>
      <c r="W72" s="2">
        <f>IF(Data!W72&gt;0,4-Data!W72,"")</f>
        <v>2</v>
      </c>
      <c r="X72" s="2">
        <f>IF(Data!X72&gt;0,4-Data!X72,"")</f>
        <v>2</v>
      </c>
      <c r="Y72" s="2">
        <f>IF(Data!Y72&gt;0,4-Data!Y72,"")</f>
        <v>1</v>
      </c>
      <c r="Z72" s="2">
        <f>IF(Data!Z72&gt;0,Data!Z72-4,"")</f>
        <v>2</v>
      </c>
      <c r="AC72" s="7" t="str">
        <f t="shared" si="17"/>
        <v/>
      </c>
      <c r="AD72" s="7" t="str">
        <f t="shared" si="18"/>
        <v/>
      </c>
      <c r="AE72" s="7" t="str">
        <f t="shared" si="19"/>
        <v/>
      </c>
      <c r="AF72" s="7">
        <f t="shared" si="20"/>
        <v>1</v>
      </c>
      <c r="AG72" s="7" t="str">
        <f t="shared" si="21"/>
        <v/>
      </c>
      <c r="AH72" s="7" t="str">
        <f t="shared" si="22"/>
        <v/>
      </c>
      <c r="AI72" s="4">
        <f t="shared" si="23"/>
        <v>1</v>
      </c>
    </row>
    <row r="73" spans="1:35" x14ac:dyDescent="0.25">
      <c r="A73" s="2">
        <f>IF(Data!A73&gt;0,Data!A73-4,"")</f>
        <v>1</v>
      </c>
      <c r="B73" s="2">
        <f>IF(Data!B73&gt;0,Data!B73-4,"")</f>
        <v>0</v>
      </c>
      <c r="C73" s="2">
        <f>IF(Data!C73&gt;0,4-Data!C73,"")</f>
        <v>0</v>
      </c>
      <c r="D73" s="2">
        <f>IF(Data!D73&gt;0,4-Data!D73,"")</f>
        <v>2</v>
      </c>
      <c r="E73" s="2">
        <f>IF(Data!E73&gt;0,4-Data!E73,"")</f>
        <v>2</v>
      </c>
      <c r="F73" s="2">
        <f>IF(Data!F73&gt;0,Data!F73-4,"")</f>
        <v>1</v>
      </c>
      <c r="G73" s="2">
        <f>IF(Data!G73&gt;0,Data!G73-4,"")</f>
        <v>2</v>
      </c>
      <c r="H73" s="2">
        <f>IF(Data!H73&gt;0,Data!H73-4,"")</f>
        <v>1</v>
      </c>
      <c r="I73" s="2">
        <f>IF(Data!I73&gt;0,4-Data!I73,"")</f>
        <v>1</v>
      </c>
      <c r="J73" s="2">
        <f>IF(Data!J73&gt;0,4-Data!J73,"")</f>
        <v>0</v>
      </c>
      <c r="K73" s="2">
        <f>IF(Data!K73&gt;0,Data!K73-4,"")</f>
        <v>0</v>
      </c>
      <c r="L73" s="2">
        <f>IF(Data!L73&gt;0,4-Data!L73,"")</f>
        <v>3</v>
      </c>
      <c r="M73" s="2">
        <f>IF(Data!M73&gt;0,Data!M73-4,"")</f>
        <v>1</v>
      </c>
      <c r="N73" s="2">
        <f>IF(Data!N73&gt;0,Data!N73-4,"")</f>
        <v>2</v>
      </c>
      <c r="O73" s="2">
        <f>IF(Data!O73&gt;0,Data!O73-4,"")</f>
        <v>-1</v>
      </c>
      <c r="P73" s="2">
        <f>IF(Data!P73&gt;0,Data!P73-4,"")</f>
        <v>1</v>
      </c>
      <c r="Q73" s="2">
        <f>IF(Data!Q73&gt;0,4-Data!Q73,"")</f>
        <v>0</v>
      </c>
      <c r="R73" s="2">
        <f>IF(Data!R73&gt;0,4-Data!R73,"")</f>
        <v>2</v>
      </c>
      <c r="S73" s="2">
        <f>IF(Data!S73&gt;0,4-Data!S73,"")</f>
        <v>1</v>
      </c>
      <c r="T73" s="2">
        <f>IF(Data!T73&gt;0,Data!T73-4,"")</f>
        <v>1</v>
      </c>
      <c r="U73" s="2">
        <f>IF(Data!U73&gt;0,4-Data!U73,"")</f>
        <v>0</v>
      </c>
      <c r="V73" s="2">
        <f>IF(Data!V73&gt;0,Data!V73-4,"")</f>
        <v>1</v>
      </c>
      <c r="W73" s="2">
        <f>IF(Data!W73&gt;0,4-Data!W73,"")</f>
        <v>2</v>
      </c>
      <c r="X73" s="2">
        <f>IF(Data!X73&gt;0,4-Data!X73,"")</f>
        <v>2</v>
      </c>
      <c r="Y73" s="2">
        <f>IF(Data!Y73&gt;0,4-Data!Y73,"")</f>
        <v>2</v>
      </c>
      <c r="Z73" s="2">
        <f>IF(Data!Z73&gt;0,Data!Z73-4,"")</f>
        <v>1</v>
      </c>
      <c r="AC73" s="7" t="str">
        <f t="shared" si="17"/>
        <v/>
      </c>
      <c r="AD73" s="7" t="str">
        <f t="shared" si="18"/>
        <v/>
      </c>
      <c r="AE73" s="7" t="str">
        <f t="shared" si="19"/>
        <v/>
      </c>
      <c r="AF73" s="7" t="str">
        <f t="shared" si="20"/>
        <v/>
      </c>
      <c r="AG73" s="7" t="str">
        <f t="shared" si="21"/>
        <v/>
      </c>
      <c r="AH73" s="7" t="str">
        <f t="shared" si="22"/>
        <v/>
      </c>
      <c r="AI73" s="4">
        <f t="shared" si="23"/>
        <v>0</v>
      </c>
    </row>
    <row r="74" spans="1:35" x14ac:dyDescent="0.25">
      <c r="A74" s="2">
        <f>IF(Data!A74&gt;0,Data!A74-4,"")</f>
        <v>2</v>
      </c>
      <c r="B74" s="2">
        <f>IF(Data!B74&gt;0,Data!B74-4,"")</f>
        <v>1</v>
      </c>
      <c r="C74" s="2">
        <f>IF(Data!C74&gt;0,4-Data!C74,"")</f>
        <v>-2</v>
      </c>
      <c r="D74" s="2">
        <f>IF(Data!D74&gt;0,4-Data!D74,"")</f>
        <v>-1</v>
      </c>
      <c r="E74" s="2">
        <f>IF(Data!E74&gt;0,4-Data!E74,"")</f>
        <v>1</v>
      </c>
      <c r="F74" s="2">
        <f>IF(Data!F74&gt;0,Data!F74-4,"")</f>
        <v>0</v>
      </c>
      <c r="G74" s="2">
        <f>IF(Data!G74&gt;0,Data!G74-4,"")</f>
        <v>0</v>
      </c>
      <c r="H74" s="2">
        <f>IF(Data!H74&gt;0,Data!H74-4,"")</f>
        <v>0</v>
      </c>
      <c r="I74" s="2">
        <f>IF(Data!I74&gt;0,4-Data!I74,"")</f>
        <v>-1</v>
      </c>
      <c r="J74" s="2">
        <f>IF(Data!J74&gt;0,4-Data!J74,"")</f>
        <v>0</v>
      </c>
      <c r="K74" s="2">
        <f>IF(Data!K74&gt;0,Data!K74-4,"")</f>
        <v>0</v>
      </c>
      <c r="L74" s="2">
        <f>IF(Data!L74&gt;0,4-Data!L74,"")</f>
        <v>1</v>
      </c>
      <c r="M74" s="2">
        <f>IF(Data!M74&gt;0,Data!M74-4,"")</f>
        <v>1</v>
      </c>
      <c r="N74" s="2">
        <f>IF(Data!N74&gt;0,Data!N74-4,"")</f>
        <v>2</v>
      </c>
      <c r="O74" s="2">
        <f>IF(Data!O74&gt;0,Data!O74-4,"")</f>
        <v>-1</v>
      </c>
      <c r="P74" s="2">
        <f>IF(Data!P74&gt;0,Data!P74-4,"")</f>
        <v>2</v>
      </c>
      <c r="Q74" s="2">
        <f>IF(Data!Q74&gt;0,4-Data!Q74,"")</f>
        <v>2</v>
      </c>
      <c r="R74" s="2">
        <f>IF(Data!R74&gt;0,4-Data!R74,"")</f>
        <v>1</v>
      </c>
      <c r="S74" s="2">
        <f>IF(Data!S74&gt;0,4-Data!S74,"")</f>
        <v>0</v>
      </c>
      <c r="T74" s="2">
        <f>IF(Data!T74&gt;0,Data!T74-4,"")</f>
        <v>1</v>
      </c>
      <c r="U74" s="2">
        <f>IF(Data!U74&gt;0,4-Data!U74,"")</f>
        <v>2</v>
      </c>
      <c r="V74" s="2">
        <f>IF(Data!V74&gt;0,Data!V74-4,"")</f>
        <v>1</v>
      </c>
      <c r="W74" s="2">
        <f>IF(Data!W74&gt;0,4-Data!W74,"")</f>
        <v>1</v>
      </c>
      <c r="X74" s="2">
        <f>IF(Data!X74&gt;0,4-Data!X74,"")</f>
        <v>-1</v>
      </c>
      <c r="Y74" s="2">
        <f>IF(Data!Y74&gt;0,4-Data!Y74,"")</f>
        <v>1</v>
      </c>
      <c r="Z74" s="2">
        <f>IF(Data!Z74&gt;0,Data!Z74-4,"")</f>
        <v>1</v>
      </c>
      <c r="AC74" s="7" t="str">
        <f t="shared" si="17"/>
        <v/>
      </c>
      <c r="AD74" s="7" t="str">
        <f t="shared" si="18"/>
        <v/>
      </c>
      <c r="AE74" s="7" t="str">
        <f t="shared" si="19"/>
        <v/>
      </c>
      <c r="AF74" s="7" t="str">
        <f t="shared" si="20"/>
        <v/>
      </c>
      <c r="AG74" s="7" t="str">
        <f t="shared" si="21"/>
        <v/>
      </c>
      <c r="AH74" s="7" t="str">
        <f t="shared" si="22"/>
        <v/>
      </c>
      <c r="AI74" s="4">
        <f t="shared" si="23"/>
        <v>0</v>
      </c>
    </row>
    <row r="75" spans="1:35" x14ac:dyDescent="0.25">
      <c r="A75" s="2">
        <f>IF(Data!A75&gt;0,Data!A75-4,"")</f>
        <v>2</v>
      </c>
      <c r="B75" s="2">
        <f>IF(Data!B75&gt;0,Data!B75-4,"")</f>
        <v>1</v>
      </c>
      <c r="C75" s="2">
        <f>IF(Data!C75&gt;0,4-Data!C75,"")</f>
        <v>-2</v>
      </c>
      <c r="D75" s="2">
        <f>IF(Data!D75&gt;0,4-Data!D75,"")</f>
        <v>1</v>
      </c>
      <c r="E75" s="2">
        <f>IF(Data!E75&gt;0,4-Data!E75,"")</f>
        <v>-1</v>
      </c>
      <c r="F75" s="2">
        <f>IF(Data!F75&gt;0,Data!F75-4,"")</f>
        <v>0</v>
      </c>
      <c r="G75" s="2">
        <f>IF(Data!G75&gt;0,Data!G75-4,"")</f>
        <v>0</v>
      </c>
      <c r="H75" s="2">
        <f>IF(Data!H75&gt;0,Data!H75-4,"")</f>
        <v>1</v>
      </c>
      <c r="I75" s="2">
        <f>IF(Data!I75&gt;0,4-Data!I75,"")</f>
        <v>1</v>
      </c>
      <c r="J75" s="2">
        <f>IF(Data!J75&gt;0,4-Data!J75,"")</f>
        <v>0</v>
      </c>
      <c r="K75" s="2">
        <f>IF(Data!K75&gt;0,Data!K75-4,"")</f>
        <v>0</v>
      </c>
      <c r="L75" s="2">
        <f>IF(Data!L75&gt;0,4-Data!L75,"")</f>
        <v>0</v>
      </c>
      <c r="M75" s="2">
        <f>IF(Data!M75&gt;0,Data!M75-4,"")</f>
        <v>2</v>
      </c>
      <c r="N75" s="2">
        <f>IF(Data!N75&gt;0,Data!N75-4,"")</f>
        <v>2</v>
      </c>
      <c r="O75" s="2">
        <f>IF(Data!O75&gt;0,Data!O75-4,"")</f>
        <v>0</v>
      </c>
      <c r="P75" s="2">
        <f>IF(Data!P75&gt;0,Data!P75-4,"")</f>
        <v>0</v>
      </c>
      <c r="Q75" s="2">
        <f>IF(Data!Q75&gt;0,4-Data!Q75,"")</f>
        <v>1</v>
      </c>
      <c r="R75" s="2">
        <f>IF(Data!R75&gt;0,4-Data!R75,"")</f>
        <v>1</v>
      </c>
      <c r="S75" s="2">
        <f>IF(Data!S75&gt;0,4-Data!S75,"")</f>
        <v>1</v>
      </c>
      <c r="T75" s="2">
        <f>IF(Data!T75&gt;0,Data!T75-4,"")</f>
        <v>0</v>
      </c>
      <c r="U75" s="2">
        <f>IF(Data!U75&gt;0,4-Data!U75,"")</f>
        <v>1</v>
      </c>
      <c r="V75" s="2">
        <f>IF(Data!V75&gt;0,Data!V75-4,"")</f>
        <v>1</v>
      </c>
      <c r="W75" s="2">
        <f>IF(Data!W75&gt;0,4-Data!W75,"")</f>
        <v>0</v>
      </c>
      <c r="X75" s="2">
        <f>IF(Data!X75&gt;0,4-Data!X75,"")</f>
        <v>1</v>
      </c>
      <c r="Y75" s="2">
        <f>IF(Data!Y75&gt;0,4-Data!Y75,"")</f>
        <v>1</v>
      </c>
      <c r="Z75" s="2">
        <f>IF(Data!Z75&gt;0,Data!Z75-4,"")</f>
        <v>0</v>
      </c>
      <c r="AC75" s="7" t="str">
        <f t="shared" si="17"/>
        <v/>
      </c>
      <c r="AD75" s="7" t="str">
        <f t="shared" si="18"/>
        <v/>
      </c>
      <c r="AE75" s="7" t="str">
        <f t="shared" si="19"/>
        <v/>
      </c>
      <c r="AF75" s="7" t="str">
        <f t="shared" si="20"/>
        <v/>
      </c>
      <c r="AG75" s="7" t="str">
        <f t="shared" si="21"/>
        <v/>
      </c>
      <c r="AH75" s="7" t="str">
        <f t="shared" si="22"/>
        <v/>
      </c>
      <c r="AI75" s="4">
        <f t="shared" si="23"/>
        <v>0</v>
      </c>
    </row>
    <row r="76" spans="1:35" x14ac:dyDescent="0.25">
      <c r="A76" s="2">
        <f>IF(Data!A76&gt;0,Data!A76-4,"")</f>
        <v>1</v>
      </c>
      <c r="B76" s="2">
        <f>IF(Data!B76&gt;0,Data!B76-4,"")</f>
        <v>2</v>
      </c>
      <c r="C76" s="2">
        <f>IF(Data!C76&gt;0,4-Data!C76,"")</f>
        <v>-1</v>
      </c>
      <c r="D76" s="2">
        <f>IF(Data!D76&gt;0,4-Data!D76,"")</f>
        <v>-2</v>
      </c>
      <c r="E76" s="2">
        <f>IF(Data!E76&gt;0,4-Data!E76,"")</f>
        <v>-2</v>
      </c>
      <c r="F76" s="2">
        <f>IF(Data!F76&gt;0,Data!F76-4,"")</f>
        <v>-2</v>
      </c>
      <c r="G76" s="2">
        <f>IF(Data!G76&gt;0,Data!G76-4,"")</f>
        <v>-2</v>
      </c>
      <c r="H76" s="2">
        <f>IF(Data!H76&gt;0,Data!H76-4,"")</f>
        <v>-2</v>
      </c>
      <c r="I76" s="2">
        <f>IF(Data!I76&gt;0,4-Data!I76,"")</f>
        <v>0</v>
      </c>
      <c r="J76" s="2">
        <f>IF(Data!J76&gt;0,4-Data!J76,"")</f>
        <v>0</v>
      </c>
      <c r="K76" s="2">
        <f>IF(Data!K76&gt;0,Data!K76-4,"")</f>
        <v>-2</v>
      </c>
      <c r="L76" s="2">
        <f>IF(Data!L76&gt;0,4-Data!L76,"")</f>
        <v>-2</v>
      </c>
      <c r="M76" s="2">
        <f>IF(Data!M76&gt;0,Data!M76-4,"")</f>
        <v>-2</v>
      </c>
      <c r="N76" s="2">
        <f>IF(Data!N76&gt;0,Data!N76-4,"")</f>
        <v>-2</v>
      </c>
      <c r="O76" s="2">
        <f>IF(Data!O76&gt;0,Data!O76-4,"")</f>
        <v>-2</v>
      </c>
      <c r="P76" s="2">
        <f>IF(Data!P76&gt;0,Data!P76-4,"")</f>
        <v>-2</v>
      </c>
      <c r="Q76" s="2">
        <f>IF(Data!Q76&gt;0,4-Data!Q76,"")</f>
        <v>-2</v>
      </c>
      <c r="R76" s="2">
        <f>IF(Data!R76&gt;0,4-Data!R76,"")</f>
        <v>-1</v>
      </c>
      <c r="S76" s="2">
        <f>IF(Data!S76&gt;0,4-Data!S76,"")</f>
        <v>-1</v>
      </c>
      <c r="T76" s="2">
        <f>IF(Data!T76&gt;0,Data!T76-4,"")</f>
        <v>-2</v>
      </c>
      <c r="U76" s="2">
        <f>IF(Data!U76&gt;0,4-Data!U76,"")</f>
        <v>0</v>
      </c>
      <c r="V76" s="2">
        <f>IF(Data!V76&gt;0,Data!V76-4,"")</f>
        <v>-2</v>
      </c>
      <c r="W76" s="2">
        <f>IF(Data!W76&gt;0,4-Data!W76,"")</f>
        <v>0</v>
      </c>
      <c r="X76" s="2">
        <f>IF(Data!X76&gt;0,4-Data!X76,"")</f>
        <v>-1</v>
      </c>
      <c r="Y76" s="2">
        <f>IF(Data!Y76&gt;0,4-Data!Y76,"")</f>
        <v>-1</v>
      </c>
      <c r="Z76" s="2">
        <f>IF(Data!Z76&gt;0,Data!Z76-4,"")</f>
        <v>2</v>
      </c>
      <c r="AC76" s="7" t="str">
        <f t="shared" si="17"/>
        <v/>
      </c>
      <c r="AD76" s="7">
        <f t="shared" si="18"/>
        <v>1</v>
      </c>
      <c r="AE76" s="7" t="str">
        <f t="shared" si="19"/>
        <v/>
      </c>
      <c r="AF76" s="7" t="str">
        <f t="shared" si="20"/>
        <v/>
      </c>
      <c r="AG76" s="7" t="str">
        <f t="shared" si="21"/>
        <v/>
      </c>
      <c r="AH76" s="7">
        <f t="shared" si="22"/>
        <v>1</v>
      </c>
      <c r="AI76" s="4">
        <f t="shared" si="23"/>
        <v>2</v>
      </c>
    </row>
    <row r="77" spans="1:35" x14ac:dyDescent="0.25">
      <c r="A77" s="2">
        <f>IF(Data!A77&gt;0,Data!A77-4,"")</f>
        <v>2</v>
      </c>
      <c r="B77" s="2">
        <f>IF(Data!B77&gt;0,Data!B77-4,"")</f>
        <v>2</v>
      </c>
      <c r="C77" s="2">
        <f>IF(Data!C77&gt;0,4-Data!C77,"")</f>
        <v>2</v>
      </c>
      <c r="D77" s="2">
        <f>IF(Data!D77&gt;0,4-Data!D77,"")</f>
        <v>2</v>
      </c>
      <c r="E77" s="2">
        <f>IF(Data!E77&gt;0,4-Data!E77,"")</f>
        <v>1</v>
      </c>
      <c r="F77" s="2">
        <f>IF(Data!F77&gt;0,Data!F77-4,"")</f>
        <v>0</v>
      </c>
      <c r="G77" s="2">
        <f>IF(Data!G77&gt;0,Data!G77-4,"")</f>
        <v>1</v>
      </c>
      <c r="H77" s="2">
        <f>IF(Data!H77&gt;0,Data!H77-4,"")</f>
        <v>1</v>
      </c>
      <c r="I77" s="2">
        <f>IF(Data!I77&gt;0,4-Data!I77,"")</f>
        <v>2</v>
      </c>
      <c r="J77" s="2">
        <f>IF(Data!J77&gt;0,4-Data!J77,"")</f>
        <v>2</v>
      </c>
      <c r="K77" s="2">
        <f>IF(Data!K77&gt;0,Data!K77-4,"")</f>
        <v>0</v>
      </c>
      <c r="L77" s="2">
        <f>IF(Data!L77&gt;0,4-Data!L77,"")</f>
        <v>2</v>
      </c>
      <c r="M77" s="2">
        <f>IF(Data!M77&gt;0,Data!M77-4,"")</f>
        <v>2</v>
      </c>
      <c r="N77" s="2">
        <f>IF(Data!N77&gt;0,Data!N77-4,"")</f>
        <v>3</v>
      </c>
      <c r="O77" s="2">
        <f>IF(Data!O77&gt;0,Data!O77-4,"")</f>
        <v>1</v>
      </c>
      <c r="P77" s="2">
        <f>IF(Data!P77&gt;0,Data!P77-4,"")</f>
        <v>1</v>
      </c>
      <c r="Q77" s="2">
        <f>IF(Data!Q77&gt;0,4-Data!Q77,"")</f>
        <v>2</v>
      </c>
      <c r="R77" s="2">
        <f>IF(Data!R77&gt;0,4-Data!R77,"")</f>
        <v>1</v>
      </c>
      <c r="S77" s="2">
        <f>IF(Data!S77&gt;0,4-Data!S77,"")</f>
        <v>2</v>
      </c>
      <c r="T77" s="2">
        <f>IF(Data!T77&gt;0,Data!T77-4,"")</f>
        <v>1</v>
      </c>
      <c r="U77" s="2">
        <f>IF(Data!U77&gt;0,4-Data!U77,"")</f>
        <v>1</v>
      </c>
      <c r="V77" s="2">
        <f>IF(Data!V77&gt;0,Data!V77-4,"")</f>
        <v>2</v>
      </c>
      <c r="W77" s="2">
        <f>IF(Data!W77&gt;0,4-Data!W77,"")</f>
        <v>2</v>
      </c>
      <c r="X77" s="2">
        <f>IF(Data!X77&gt;0,4-Data!X77,"")</f>
        <v>2</v>
      </c>
      <c r="Y77" s="2">
        <f>IF(Data!Y77&gt;0,4-Data!Y77,"")</f>
        <v>2</v>
      </c>
      <c r="Z77" s="2">
        <f>IF(Data!Z77&gt;0,Data!Z77-4,"")</f>
        <v>2</v>
      </c>
      <c r="AC77" s="7" t="str">
        <f t="shared" si="17"/>
        <v/>
      </c>
      <c r="AD77" s="7" t="str">
        <f t="shared" si="18"/>
        <v/>
      </c>
      <c r="AE77" s="7" t="str">
        <f t="shared" si="19"/>
        <v/>
      </c>
      <c r="AF77" s="7" t="str">
        <f t="shared" si="20"/>
        <v/>
      </c>
      <c r="AG77" s="7" t="str">
        <f t="shared" si="21"/>
        <v/>
      </c>
      <c r="AH77" s="7" t="str">
        <f t="shared" si="22"/>
        <v/>
      </c>
      <c r="AI77" s="4">
        <f t="shared" si="23"/>
        <v>0</v>
      </c>
    </row>
    <row r="78" spans="1:35" x14ac:dyDescent="0.25">
      <c r="A78" s="2">
        <f>IF(Data!A78&gt;0,Data!A78-4,"")</f>
        <v>0</v>
      </c>
      <c r="B78" s="2">
        <f>IF(Data!B78&gt;0,Data!B78-4,"")</f>
        <v>1</v>
      </c>
      <c r="C78" s="2">
        <f>IF(Data!C78&gt;0,4-Data!C78,"")</f>
        <v>1</v>
      </c>
      <c r="D78" s="2">
        <f>IF(Data!D78&gt;0,4-Data!D78,"")</f>
        <v>0</v>
      </c>
      <c r="E78" s="2">
        <f>IF(Data!E78&gt;0,4-Data!E78,"")</f>
        <v>0</v>
      </c>
      <c r="F78" s="2">
        <f>IF(Data!F78&gt;0,Data!F78-4,"")</f>
        <v>-1</v>
      </c>
      <c r="G78" s="2">
        <f>IF(Data!G78&gt;0,Data!G78-4,"")</f>
        <v>0</v>
      </c>
      <c r="H78" s="2">
        <f>IF(Data!H78&gt;0,Data!H78-4,"")</f>
        <v>1</v>
      </c>
      <c r="I78" s="2">
        <f>IF(Data!I78&gt;0,4-Data!I78,"")</f>
        <v>1</v>
      </c>
      <c r="J78" s="2">
        <f>IF(Data!J78&gt;0,4-Data!J78,"")</f>
        <v>1</v>
      </c>
      <c r="K78" s="2">
        <f>IF(Data!K78&gt;0,Data!K78-4,"")</f>
        <v>0</v>
      </c>
      <c r="L78" s="2">
        <f>IF(Data!L78&gt;0,4-Data!L78,"")</f>
        <v>1</v>
      </c>
      <c r="M78" s="2">
        <f>IF(Data!M78&gt;0,Data!M78-4,"")</f>
        <v>0</v>
      </c>
      <c r="N78" s="2">
        <f>IF(Data!N78&gt;0,Data!N78-4,"")</f>
        <v>0</v>
      </c>
      <c r="O78" s="2">
        <f>IF(Data!O78&gt;0,Data!O78-4,"")</f>
        <v>-1</v>
      </c>
      <c r="P78" s="2">
        <f>IF(Data!P78&gt;0,Data!P78-4,"")</f>
        <v>-1</v>
      </c>
      <c r="Q78" s="2">
        <f>IF(Data!Q78&gt;0,4-Data!Q78,"")</f>
        <v>-1</v>
      </c>
      <c r="R78" s="2">
        <f>IF(Data!R78&gt;0,4-Data!R78,"")</f>
        <v>0</v>
      </c>
      <c r="S78" s="2">
        <f>IF(Data!S78&gt;0,4-Data!S78,"")</f>
        <v>0</v>
      </c>
      <c r="T78" s="2">
        <f>IF(Data!T78&gt;0,Data!T78-4,"")</f>
        <v>-1</v>
      </c>
      <c r="U78" s="2">
        <f>IF(Data!U78&gt;0,4-Data!U78,"")</f>
        <v>1</v>
      </c>
      <c r="V78" s="2">
        <f>IF(Data!V78&gt;0,Data!V78-4,"")</f>
        <v>0</v>
      </c>
      <c r="W78" s="2">
        <f>IF(Data!W78&gt;0,4-Data!W78,"")</f>
        <v>0</v>
      </c>
      <c r="X78" s="2">
        <f>IF(Data!X78&gt;0,4-Data!X78,"")</f>
        <v>0</v>
      </c>
      <c r="Y78" s="2">
        <f>IF(Data!Y78&gt;0,4-Data!Y78,"")</f>
        <v>1</v>
      </c>
      <c r="Z78" s="2">
        <f>IF(Data!Z78&gt;0,Data!Z78-4,"")</f>
        <v>0</v>
      </c>
      <c r="AC78" s="7" t="str">
        <f t="shared" si="17"/>
        <v/>
      </c>
      <c r="AD78" s="7" t="str">
        <f t="shared" si="18"/>
        <v/>
      </c>
      <c r="AE78" s="7" t="str">
        <f t="shared" si="19"/>
        <v/>
      </c>
      <c r="AF78" s="7" t="str">
        <f t="shared" si="20"/>
        <v/>
      </c>
      <c r="AG78" s="7" t="str">
        <f t="shared" si="21"/>
        <v/>
      </c>
      <c r="AH78" s="7" t="str">
        <f t="shared" si="22"/>
        <v/>
      </c>
      <c r="AI78" s="4">
        <f t="shared" si="23"/>
        <v>0</v>
      </c>
    </row>
    <row r="79" spans="1:35" x14ac:dyDescent="0.25">
      <c r="A79" s="2">
        <f>IF(Data!A79&gt;0,Data!A79-4,"")</f>
        <v>3</v>
      </c>
      <c r="B79" s="2">
        <f>IF(Data!B79&gt;0,Data!B79-4,"")</f>
        <v>3</v>
      </c>
      <c r="C79" s="2">
        <f>IF(Data!C79&gt;0,4-Data!C79,"")</f>
        <v>-1</v>
      </c>
      <c r="D79" s="2">
        <f>IF(Data!D79&gt;0,4-Data!D79,"")</f>
        <v>3</v>
      </c>
      <c r="E79" s="2">
        <f>IF(Data!E79&gt;0,4-Data!E79,"")</f>
        <v>3</v>
      </c>
      <c r="F79" s="2">
        <f>IF(Data!F79&gt;0,Data!F79-4,"")</f>
        <v>1</v>
      </c>
      <c r="G79" s="2">
        <f>IF(Data!G79&gt;0,Data!G79-4,"")</f>
        <v>2</v>
      </c>
      <c r="H79" s="2">
        <f>IF(Data!H79&gt;0,Data!H79-4,"")</f>
        <v>0</v>
      </c>
      <c r="I79" s="2">
        <f>IF(Data!I79&gt;0,4-Data!I79,"")</f>
        <v>2</v>
      </c>
      <c r="J79" s="2">
        <f>IF(Data!J79&gt;0,4-Data!J79,"")</f>
        <v>2</v>
      </c>
      <c r="K79" s="2">
        <f>IF(Data!K79&gt;0,Data!K79-4,"")</f>
        <v>3</v>
      </c>
      <c r="L79" s="2">
        <f>IF(Data!L79&gt;0,4-Data!L79,"")</f>
        <v>3</v>
      </c>
      <c r="M79" s="2">
        <f>IF(Data!M79&gt;0,Data!M79-4,"")</f>
        <v>2</v>
      </c>
      <c r="N79" s="2">
        <f>IF(Data!N79&gt;0,Data!N79-4,"")</f>
        <v>3</v>
      </c>
      <c r="O79" s="2">
        <f>IF(Data!O79&gt;0,Data!O79-4,"")</f>
        <v>3</v>
      </c>
      <c r="P79" s="2">
        <f>IF(Data!P79&gt;0,Data!P79-4,"")</f>
        <v>3</v>
      </c>
      <c r="Q79" s="2">
        <f>IF(Data!Q79&gt;0,4-Data!Q79,"")</f>
        <v>1</v>
      </c>
      <c r="R79" s="2">
        <f>IF(Data!R79&gt;0,4-Data!R79,"")</f>
        <v>2</v>
      </c>
      <c r="S79" s="2">
        <f>IF(Data!S79&gt;0,4-Data!S79,"")</f>
        <v>2</v>
      </c>
      <c r="T79" s="2">
        <f>IF(Data!T79&gt;0,Data!T79-4,"")</f>
        <v>2</v>
      </c>
      <c r="U79" s="2">
        <f>IF(Data!U79&gt;0,4-Data!U79,"")</f>
        <v>2</v>
      </c>
      <c r="V79" s="2">
        <f>IF(Data!V79&gt;0,Data!V79-4,"")</f>
        <v>3</v>
      </c>
      <c r="W79" s="2">
        <f>IF(Data!W79&gt;0,4-Data!W79,"")</f>
        <v>3</v>
      </c>
      <c r="X79" s="2">
        <f>IF(Data!X79&gt;0,4-Data!X79,"")</f>
        <v>3</v>
      </c>
      <c r="Y79" s="2">
        <f>IF(Data!Y79&gt;0,4-Data!Y79,"")</f>
        <v>3</v>
      </c>
      <c r="Z79" s="2">
        <f>IF(Data!Z79&gt;0,Data!Z79-4,"")</f>
        <v>3</v>
      </c>
      <c r="AC79" s="7" t="str">
        <f t="shared" si="17"/>
        <v/>
      </c>
      <c r="AD79" s="7" t="str">
        <f t="shared" si="18"/>
        <v/>
      </c>
      <c r="AE79" s="7" t="str">
        <f t="shared" si="19"/>
        <v/>
      </c>
      <c r="AF79" s="7" t="str">
        <f t="shared" si="20"/>
        <v/>
      </c>
      <c r="AG79" s="7" t="str">
        <f t="shared" si="21"/>
        <v/>
      </c>
      <c r="AH79" s="7">
        <f t="shared" si="22"/>
        <v>1</v>
      </c>
      <c r="AI79" s="4">
        <f t="shared" si="23"/>
        <v>1</v>
      </c>
    </row>
    <row r="80" spans="1:35" x14ac:dyDescent="0.25">
      <c r="A80" s="2">
        <f>IF(Data!A80&gt;0,Data!A80-4,"")</f>
        <v>2</v>
      </c>
      <c r="B80" s="2">
        <f>IF(Data!B80&gt;0,Data!B80-4,"")</f>
        <v>1</v>
      </c>
      <c r="C80" s="2">
        <f>IF(Data!C80&gt;0,4-Data!C80,"")</f>
        <v>1</v>
      </c>
      <c r="D80" s="2">
        <f>IF(Data!D80&gt;0,4-Data!D80,"")</f>
        <v>0</v>
      </c>
      <c r="E80" s="2">
        <f>IF(Data!E80&gt;0,4-Data!E80,"")</f>
        <v>1</v>
      </c>
      <c r="F80" s="2">
        <f>IF(Data!F80&gt;0,Data!F80-4,"")</f>
        <v>2</v>
      </c>
      <c r="G80" s="2">
        <f>IF(Data!G80&gt;0,Data!G80-4,"")</f>
        <v>2</v>
      </c>
      <c r="H80" s="2">
        <f>IF(Data!H80&gt;0,Data!H80-4,"")</f>
        <v>2</v>
      </c>
      <c r="I80" s="2">
        <f>IF(Data!I80&gt;0,4-Data!I80,"")</f>
        <v>1</v>
      </c>
      <c r="J80" s="2">
        <f>IF(Data!J80&gt;0,4-Data!J80,"")</f>
        <v>1</v>
      </c>
      <c r="K80" s="2">
        <f>IF(Data!K80&gt;0,Data!K80-4,"")</f>
        <v>1</v>
      </c>
      <c r="L80" s="2">
        <f>IF(Data!L80&gt;0,4-Data!L80,"")</f>
        <v>1</v>
      </c>
      <c r="M80" s="2">
        <f>IF(Data!M80&gt;0,Data!M80-4,"")</f>
        <v>0</v>
      </c>
      <c r="N80" s="2">
        <f>IF(Data!N80&gt;0,Data!N80-4,"")</f>
        <v>0</v>
      </c>
      <c r="O80" s="2">
        <f>IF(Data!O80&gt;0,Data!O80-4,"")</f>
        <v>1</v>
      </c>
      <c r="P80" s="2">
        <f>IF(Data!P80&gt;0,Data!P80-4,"")</f>
        <v>1</v>
      </c>
      <c r="Q80" s="2">
        <f>IF(Data!Q80&gt;0,4-Data!Q80,"")</f>
        <v>1</v>
      </c>
      <c r="R80" s="2">
        <f>IF(Data!R80&gt;0,4-Data!R80,"")</f>
        <v>1</v>
      </c>
      <c r="S80" s="2">
        <f>IF(Data!S80&gt;0,4-Data!S80,"")</f>
        <v>1</v>
      </c>
      <c r="T80" s="2">
        <f>IF(Data!T80&gt;0,Data!T80-4,"")</f>
        <v>1</v>
      </c>
      <c r="U80" s="2">
        <f>IF(Data!U80&gt;0,4-Data!U80,"")</f>
        <v>0</v>
      </c>
      <c r="V80" s="2">
        <f>IF(Data!V80&gt;0,Data!V80-4,"")</f>
        <v>1</v>
      </c>
      <c r="W80" s="2">
        <f>IF(Data!W80&gt;0,4-Data!W80,"")</f>
        <v>0</v>
      </c>
      <c r="X80" s="2">
        <f>IF(Data!X80&gt;0,4-Data!X80,"")</f>
        <v>0</v>
      </c>
      <c r="Y80" s="2">
        <f>IF(Data!Y80&gt;0,4-Data!Y80,"")</f>
        <v>0</v>
      </c>
      <c r="Z80" s="2">
        <f>IF(Data!Z80&gt;0,Data!Z80-4,"")</f>
        <v>0</v>
      </c>
      <c r="AC80" s="7" t="str">
        <f t="shared" si="17"/>
        <v/>
      </c>
      <c r="AD80" s="7" t="str">
        <f t="shared" si="18"/>
        <v/>
      </c>
      <c r="AE80" s="7" t="str">
        <f t="shared" si="19"/>
        <v/>
      </c>
      <c r="AF80" s="7" t="str">
        <f t="shared" si="20"/>
        <v/>
      </c>
      <c r="AG80" s="7" t="str">
        <f t="shared" si="21"/>
        <v/>
      </c>
      <c r="AH80" s="7" t="str">
        <f t="shared" si="22"/>
        <v/>
      </c>
      <c r="AI80" s="4">
        <f t="shared" si="23"/>
        <v>0</v>
      </c>
    </row>
    <row r="81" spans="1:35" x14ac:dyDescent="0.25">
      <c r="A81" s="2">
        <f>IF(Data!A81&gt;0,Data!A81-4,"")</f>
        <v>0</v>
      </c>
      <c r="B81" s="2">
        <f>IF(Data!B81&gt;0,Data!B81-4,"")</f>
        <v>1</v>
      </c>
      <c r="C81" s="2">
        <f>IF(Data!C81&gt;0,4-Data!C81,"")</f>
        <v>1</v>
      </c>
      <c r="D81" s="2">
        <f>IF(Data!D81&gt;0,4-Data!D81,"")</f>
        <v>1</v>
      </c>
      <c r="E81" s="2">
        <f>IF(Data!E81&gt;0,4-Data!E81,"")</f>
        <v>2</v>
      </c>
      <c r="F81" s="2">
        <f>IF(Data!F81&gt;0,Data!F81-4,"")</f>
        <v>1</v>
      </c>
      <c r="G81" s="2">
        <f>IF(Data!G81&gt;0,Data!G81-4,"")</f>
        <v>1</v>
      </c>
      <c r="H81" s="2">
        <f>IF(Data!H81&gt;0,Data!H81-4,"")</f>
        <v>0</v>
      </c>
      <c r="I81" s="2">
        <f>IF(Data!I81&gt;0,4-Data!I81,"")</f>
        <v>-1</v>
      </c>
      <c r="J81" s="2">
        <f>IF(Data!J81&gt;0,4-Data!J81,"")</f>
        <v>0</v>
      </c>
      <c r="K81" s="2">
        <f>IF(Data!K81&gt;0,Data!K81-4,"")</f>
        <v>1</v>
      </c>
      <c r="L81" s="2">
        <f>IF(Data!L81&gt;0,4-Data!L81,"")</f>
        <v>2</v>
      </c>
      <c r="M81" s="2">
        <f>IF(Data!M81&gt;0,Data!M81-4,"")</f>
        <v>1</v>
      </c>
      <c r="N81" s="2">
        <f>IF(Data!N81&gt;0,Data!N81-4,"")</f>
        <v>0</v>
      </c>
      <c r="O81" s="2">
        <f>IF(Data!O81&gt;0,Data!O81-4,"")</f>
        <v>1</v>
      </c>
      <c r="P81" s="2">
        <f>IF(Data!P81&gt;0,Data!P81-4,"")</f>
        <v>0</v>
      </c>
      <c r="Q81" s="2">
        <f>IF(Data!Q81&gt;0,4-Data!Q81,"")</f>
        <v>2</v>
      </c>
      <c r="R81" s="2">
        <f>IF(Data!R81&gt;0,4-Data!R81,"")</f>
        <v>1</v>
      </c>
      <c r="S81" s="2">
        <f>IF(Data!S81&gt;0,4-Data!S81,"")</f>
        <v>2</v>
      </c>
      <c r="T81" s="2">
        <f>IF(Data!T81&gt;0,Data!T81-4,"")</f>
        <v>0</v>
      </c>
      <c r="U81" s="2">
        <f>IF(Data!U81&gt;0,4-Data!U81,"")</f>
        <v>2</v>
      </c>
      <c r="V81" s="2">
        <f>IF(Data!V81&gt;0,Data!V81-4,"")</f>
        <v>0</v>
      </c>
      <c r="W81" s="2">
        <f>IF(Data!W81&gt;0,4-Data!W81,"")</f>
        <v>1</v>
      </c>
      <c r="X81" s="2">
        <f>IF(Data!X81&gt;0,4-Data!X81,"")</f>
        <v>2</v>
      </c>
      <c r="Y81" s="2">
        <f>IF(Data!Y81&gt;0,4-Data!Y81,"")</f>
        <v>1</v>
      </c>
      <c r="Z81" s="2">
        <f>IF(Data!Z81&gt;0,Data!Z81-4,"")</f>
        <v>1</v>
      </c>
      <c r="AC81" s="7" t="str">
        <f t="shared" si="17"/>
        <v/>
      </c>
      <c r="AD81" s="7" t="str">
        <f t="shared" si="18"/>
        <v/>
      </c>
      <c r="AE81" s="7" t="str">
        <f t="shared" si="19"/>
        <v/>
      </c>
      <c r="AF81" s="7" t="str">
        <f t="shared" si="20"/>
        <v/>
      </c>
      <c r="AG81" s="7" t="str">
        <f t="shared" si="21"/>
        <v/>
      </c>
      <c r="AH81" s="7" t="str">
        <f t="shared" si="22"/>
        <v/>
      </c>
      <c r="AI81" s="4">
        <f t="shared" si="23"/>
        <v>0</v>
      </c>
    </row>
    <row r="82" spans="1:35" x14ac:dyDescent="0.25">
      <c r="A82" s="2">
        <f>IF(Data!A82&gt;0,Data!A82-4,"")</f>
        <v>0</v>
      </c>
      <c r="B82" s="2">
        <f>IF(Data!B82&gt;0,Data!B82-4,"")</f>
        <v>1</v>
      </c>
      <c r="C82" s="2">
        <f>IF(Data!C82&gt;0,4-Data!C82,"")</f>
        <v>-1</v>
      </c>
      <c r="D82" s="2">
        <f>IF(Data!D82&gt;0,4-Data!D82,"")</f>
        <v>1</v>
      </c>
      <c r="E82" s="2">
        <f>IF(Data!E82&gt;0,4-Data!E82,"")</f>
        <v>2</v>
      </c>
      <c r="F82" s="2">
        <f>IF(Data!F82&gt;0,Data!F82-4,"")</f>
        <v>-1</v>
      </c>
      <c r="G82" s="2">
        <f>IF(Data!G82&gt;0,Data!G82-4,"")</f>
        <v>2</v>
      </c>
      <c r="H82" s="2">
        <f>IF(Data!H82&gt;0,Data!H82-4,"")</f>
        <v>1</v>
      </c>
      <c r="I82" s="2">
        <f>IF(Data!I82&gt;0,4-Data!I82,"")</f>
        <v>1</v>
      </c>
      <c r="J82" s="2">
        <f>IF(Data!J82&gt;0,4-Data!J82,"")</f>
        <v>-2</v>
      </c>
      <c r="K82" s="2">
        <f>IF(Data!K82&gt;0,Data!K82-4,"")</f>
        <v>0</v>
      </c>
      <c r="L82" s="2">
        <f>IF(Data!L82&gt;0,4-Data!L82,"")</f>
        <v>2</v>
      </c>
      <c r="M82" s="2">
        <f>IF(Data!M82&gt;0,Data!M82-4,"")</f>
        <v>1</v>
      </c>
      <c r="N82" s="2">
        <f>IF(Data!N82&gt;0,Data!N82-4,"")</f>
        <v>0</v>
      </c>
      <c r="O82" s="2">
        <f>IF(Data!O82&gt;0,Data!O82-4,"")</f>
        <v>1</v>
      </c>
      <c r="P82" s="2">
        <f>IF(Data!P82&gt;0,Data!P82-4,"")</f>
        <v>1</v>
      </c>
      <c r="Q82" s="2">
        <f>IF(Data!Q82&gt;0,4-Data!Q82,"")</f>
        <v>-2</v>
      </c>
      <c r="R82" s="2">
        <f>IF(Data!R82&gt;0,4-Data!R82,"")</f>
        <v>2</v>
      </c>
      <c r="S82" s="2">
        <f>IF(Data!S82&gt;0,4-Data!S82,"")</f>
        <v>2</v>
      </c>
      <c r="T82" s="2">
        <f>IF(Data!T82&gt;0,Data!T82-4,"")</f>
        <v>2</v>
      </c>
      <c r="U82" s="2">
        <f>IF(Data!U82&gt;0,4-Data!U82,"")</f>
        <v>2</v>
      </c>
      <c r="V82" s="2">
        <f>IF(Data!V82&gt;0,Data!V82-4,"")</f>
        <v>0</v>
      </c>
      <c r="W82" s="2">
        <f>IF(Data!W82&gt;0,4-Data!W82,"")</f>
        <v>2</v>
      </c>
      <c r="X82" s="2">
        <f>IF(Data!X82&gt;0,4-Data!X82,"")</f>
        <v>0</v>
      </c>
      <c r="Y82" s="2">
        <f>IF(Data!Y82&gt;0,4-Data!Y82,"")</f>
        <v>0</v>
      </c>
      <c r="Z82" s="2">
        <f>IF(Data!Z82&gt;0,Data!Z82-4,"")</f>
        <v>0</v>
      </c>
      <c r="AC82" s="7" t="str">
        <f t="shared" si="17"/>
        <v/>
      </c>
      <c r="AD82" s="7" t="str">
        <f t="shared" si="18"/>
        <v/>
      </c>
      <c r="AE82" s="7" t="str">
        <f t="shared" si="19"/>
        <v/>
      </c>
      <c r="AF82" s="7">
        <f t="shared" si="20"/>
        <v>1</v>
      </c>
      <c r="AG82" s="7" t="str">
        <f t="shared" si="21"/>
        <v/>
      </c>
      <c r="AH82" s="7" t="str">
        <f t="shared" si="22"/>
        <v/>
      </c>
      <c r="AI82" s="4">
        <f t="shared" si="23"/>
        <v>1</v>
      </c>
    </row>
    <row r="83" spans="1:35" x14ac:dyDescent="0.25">
      <c r="A83" s="2">
        <f>IF(Data!A83&gt;0,Data!A83-4,"")</f>
        <v>1</v>
      </c>
      <c r="B83" s="2">
        <f>IF(Data!B83&gt;0,Data!B83-4,"")</f>
        <v>1</v>
      </c>
      <c r="C83" s="2">
        <f>IF(Data!C83&gt;0,4-Data!C83,"")</f>
        <v>0</v>
      </c>
      <c r="D83" s="2">
        <f>IF(Data!D83&gt;0,4-Data!D83,"")</f>
        <v>2</v>
      </c>
      <c r="E83" s="2">
        <f>IF(Data!E83&gt;0,4-Data!E83,"")</f>
        <v>0</v>
      </c>
      <c r="F83" s="2">
        <f>IF(Data!F83&gt;0,Data!F83-4,"")</f>
        <v>1</v>
      </c>
      <c r="G83" s="2">
        <f>IF(Data!G83&gt;0,Data!G83-4,"")</f>
        <v>1</v>
      </c>
      <c r="H83" s="2">
        <f>IF(Data!H83&gt;0,Data!H83-4,"")</f>
        <v>0</v>
      </c>
      <c r="I83" s="2">
        <f>IF(Data!I83&gt;0,4-Data!I83,"")</f>
        <v>2</v>
      </c>
      <c r="J83" s="2">
        <f>IF(Data!J83&gt;0,4-Data!J83,"")</f>
        <v>1</v>
      </c>
      <c r="K83" s="2">
        <f>IF(Data!K83&gt;0,Data!K83-4,"")</f>
        <v>1</v>
      </c>
      <c r="L83" s="2">
        <f>IF(Data!L83&gt;0,4-Data!L83,"")</f>
        <v>1</v>
      </c>
      <c r="M83" s="2">
        <f>IF(Data!M83&gt;0,Data!M83-4,"")</f>
        <v>-1</v>
      </c>
      <c r="N83" s="2">
        <f>IF(Data!N83&gt;0,Data!N83-4,"")</f>
        <v>2</v>
      </c>
      <c r="O83" s="2">
        <f>IF(Data!O83&gt;0,Data!O83-4,"")</f>
        <v>0</v>
      </c>
      <c r="P83" s="2">
        <f>IF(Data!P83&gt;0,Data!P83-4,"")</f>
        <v>1</v>
      </c>
      <c r="Q83" s="2">
        <f>IF(Data!Q83&gt;0,4-Data!Q83,"")</f>
        <v>1</v>
      </c>
      <c r="R83" s="2">
        <f>IF(Data!R83&gt;0,4-Data!R83,"")</f>
        <v>1</v>
      </c>
      <c r="S83" s="2">
        <f>IF(Data!S83&gt;0,4-Data!S83,"")</f>
        <v>2</v>
      </c>
      <c r="T83" s="2">
        <f>IF(Data!T83&gt;0,Data!T83-4,"")</f>
        <v>1</v>
      </c>
      <c r="U83" s="2">
        <f>IF(Data!U83&gt;0,4-Data!U83,"")</f>
        <v>2</v>
      </c>
      <c r="V83" s="2">
        <f>IF(Data!V83&gt;0,Data!V83-4,"")</f>
        <v>1</v>
      </c>
      <c r="W83" s="2">
        <f>IF(Data!W83&gt;0,4-Data!W83,"")</f>
        <v>2</v>
      </c>
      <c r="X83" s="2">
        <f>IF(Data!X83&gt;0,4-Data!X83,"")</f>
        <v>1</v>
      </c>
      <c r="Y83" s="2">
        <f>IF(Data!Y83&gt;0,4-Data!Y83,"")</f>
        <v>1</v>
      </c>
      <c r="Z83" s="2">
        <f>IF(Data!Z83&gt;0,Data!Z83-4,"")</f>
        <v>1</v>
      </c>
      <c r="AC83" s="7" t="str">
        <f t="shared" si="17"/>
        <v/>
      </c>
      <c r="AD83" s="7" t="str">
        <f t="shared" si="18"/>
        <v/>
      </c>
      <c r="AE83" s="7" t="str">
        <f t="shared" si="19"/>
        <v/>
      </c>
      <c r="AF83" s="7" t="str">
        <f t="shared" si="20"/>
        <v/>
      </c>
      <c r="AG83" s="7" t="str">
        <f t="shared" si="21"/>
        <v/>
      </c>
      <c r="AH83" s="7" t="str">
        <f t="shared" si="22"/>
        <v/>
      </c>
      <c r="AI83" s="4">
        <f t="shared" si="23"/>
        <v>0</v>
      </c>
    </row>
    <row r="84" spans="1:35" x14ac:dyDescent="0.25">
      <c r="A84" s="2">
        <f>IF(Data!A84&gt;0,Data!A84-4,"")</f>
        <v>2</v>
      </c>
      <c r="B84" s="2">
        <f>IF(Data!B84&gt;0,Data!B84-4,"")</f>
        <v>0</v>
      </c>
      <c r="C84" s="2">
        <f>IF(Data!C84&gt;0,4-Data!C84,"")</f>
        <v>1</v>
      </c>
      <c r="D84" s="2">
        <f>IF(Data!D84&gt;0,4-Data!D84,"")</f>
        <v>1</v>
      </c>
      <c r="E84" s="2">
        <f>IF(Data!E84&gt;0,4-Data!E84,"")</f>
        <v>0</v>
      </c>
      <c r="F84" s="2">
        <f>IF(Data!F84&gt;0,Data!F84-4,"")</f>
        <v>0</v>
      </c>
      <c r="G84" s="2">
        <f>IF(Data!G84&gt;0,Data!G84-4,"")</f>
        <v>1</v>
      </c>
      <c r="H84" s="2">
        <f>IF(Data!H84&gt;0,Data!H84-4,"")</f>
        <v>1</v>
      </c>
      <c r="I84" s="2">
        <f>IF(Data!I84&gt;0,4-Data!I84,"")</f>
        <v>2</v>
      </c>
      <c r="J84" s="2">
        <f>IF(Data!J84&gt;0,4-Data!J84,"")</f>
        <v>2</v>
      </c>
      <c r="K84" s="2">
        <f>IF(Data!K84&gt;0,Data!K84-4,"")</f>
        <v>0</v>
      </c>
      <c r="L84" s="2">
        <f>IF(Data!L84&gt;0,4-Data!L84,"")</f>
        <v>2</v>
      </c>
      <c r="M84" s="2">
        <f>IF(Data!M84&gt;0,Data!M84-4,"")</f>
        <v>1</v>
      </c>
      <c r="N84" s="2">
        <f>IF(Data!N84&gt;0,Data!N84-4,"")</f>
        <v>2</v>
      </c>
      <c r="O84" s="2">
        <f>IF(Data!O84&gt;0,Data!O84-4,"")</f>
        <v>1</v>
      </c>
      <c r="P84" s="2">
        <f>IF(Data!P84&gt;0,Data!P84-4,"")</f>
        <v>1</v>
      </c>
      <c r="Q84" s="2">
        <f>IF(Data!Q84&gt;0,4-Data!Q84,"")</f>
        <v>1</v>
      </c>
      <c r="R84" s="2">
        <f>IF(Data!R84&gt;0,4-Data!R84,"")</f>
        <v>2</v>
      </c>
      <c r="S84" s="2">
        <f>IF(Data!S84&gt;0,4-Data!S84,"")</f>
        <v>1</v>
      </c>
      <c r="T84" s="2">
        <f>IF(Data!T84&gt;0,Data!T84-4,"")</f>
        <v>1</v>
      </c>
      <c r="U84" s="2">
        <f>IF(Data!U84&gt;0,4-Data!U84,"")</f>
        <v>1</v>
      </c>
      <c r="V84" s="2">
        <f>IF(Data!V84&gt;0,Data!V84-4,"")</f>
        <v>1</v>
      </c>
      <c r="W84" s="2">
        <f>IF(Data!W84&gt;0,4-Data!W84,"")</f>
        <v>2</v>
      </c>
      <c r="X84" s="2">
        <f>IF(Data!X84&gt;0,4-Data!X84,"")</f>
        <v>2</v>
      </c>
      <c r="Y84" s="2">
        <f>IF(Data!Y84&gt;0,4-Data!Y84,"")</f>
        <v>0</v>
      </c>
      <c r="Z84" s="2">
        <f>IF(Data!Z84&gt;0,Data!Z84-4,"")</f>
        <v>-1</v>
      </c>
      <c r="AC84" s="7" t="str">
        <f t="shared" si="17"/>
        <v/>
      </c>
      <c r="AD84" s="7" t="str">
        <f t="shared" si="18"/>
        <v/>
      </c>
      <c r="AE84" s="7" t="str">
        <f t="shared" si="19"/>
        <v/>
      </c>
      <c r="AF84" s="7" t="str">
        <f t="shared" si="20"/>
        <v/>
      </c>
      <c r="AG84" s="7" t="str">
        <f t="shared" si="21"/>
        <v/>
      </c>
      <c r="AH84" s="7" t="str">
        <f t="shared" si="22"/>
        <v/>
      </c>
      <c r="AI84" s="4">
        <f t="shared" si="23"/>
        <v>0</v>
      </c>
    </row>
    <row r="85" spans="1:35" x14ac:dyDescent="0.25">
      <c r="A85" s="2">
        <f>IF(Data!A85&gt;0,Data!A85-4,"")</f>
        <v>1</v>
      </c>
      <c r="B85" s="2">
        <f>IF(Data!B85&gt;0,Data!B85-4,"")</f>
        <v>0</v>
      </c>
      <c r="C85" s="2">
        <f>IF(Data!C85&gt;0,4-Data!C85,"")</f>
        <v>0</v>
      </c>
      <c r="D85" s="2">
        <f>IF(Data!D85&gt;0,4-Data!D85,"")</f>
        <v>1</v>
      </c>
      <c r="E85" s="2">
        <f>IF(Data!E85&gt;0,4-Data!E85,"")</f>
        <v>1</v>
      </c>
      <c r="F85" s="2">
        <f>IF(Data!F85&gt;0,Data!F85-4,"")</f>
        <v>-1</v>
      </c>
      <c r="G85" s="2">
        <f>IF(Data!G85&gt;0,Data!G85-4,"")</f>
        <v>1</v>
      </c>
      <c r="H85" s="2">
        <f>IF(Data!H85&gt;0,Data!H85-4,"")</f>
        <v>1</v>
      </c>
      <c r="I85" s="2">
        <f>IF(Data!I85&gt;0,4-Data!I85,"")</f>
        <v>2</v>
      </c>
      <c r="J85" s="2">
        <f>IF(Data!J85&gt;0,4-Data!J85,"")</f>
        <v>1</v>
      </c>
      <c r="K85" s="2">
        <f>IF(Data!K85&gt;0,Data!K85-4,"")</f>
        <v>2</v>
      </c>
      <c r="L85" s="2">
        <f>IF(Data!L85&gt;0,4-Data!L85,"")</f>
        <v>2</v>
      </c>
      <c r="M85" s="2">
        <f>IF(Data!M85&gt;0,Data!M85-4,"")</f>
        <v>2</v>
      </c>
      <c r="N85" s="2">
        <f>IF(Data!N85&gt;0,Data!N85-4,"")</f>
        <v>2</v>
      </c>
      <c r="O85" s="2">
        <f>IF(Data!O85&gt;0,Data!O85-4,"")</f>
        <v>0</v>
      </c>
      <c r="P85" s="2">
        <f>IF(Data!P85&gt;0,Data!P85-4,"")</f>
        <v>1</v>
      </c>
      <c r="Q85" s="2">
        <f>IF(Data!Q85&gt;0,4-Data!Q85,"")</f>
        <v>2</v>
      </c>
      <c r="R85" s="2">
        <f>IF(Data!R85&gt;0,4-Data!R85,"")</f>
        <v>2</v>
      </c>
      <c r="S85" s="2">
        <f>IF(Data!S85&gt;0,4-Data!S85,"")</f>
        <v>2</v>
      </c>
      <c r="T85" s="2">
        <f>IF(Data!T85&gt;0,Data!T85-4,"")</f>
        <v>2</v>
      </c>
      <c r="U85" s="2">
        <f>IF(Data!U85&gt;0,4-Data!U85,"")</f>
        <v>2</v>
      </c>
      <c r="V85" s="2">
        <f>IF(Data!V85&gt;0,Data!V85-4,"")</f>
        <v>0</v>
      </c>
      <c r="W85" s="2">
        <f>IF(Data!W85&gt;0,4-Data!W85,"")</f>
        <v>-1</v>
      </c>
      <c r="X85" s="2">
        <f>IF(Data!X85&gt;0,4-Data!X85,"")</f>
        <v>0</v>
      </c>
      <c r="Y85" s="2">
        <f>IF(Data!Y85&gt;0,4-Data!Y85,"")</f>
        <v>0</v>
      </c>
      <c r="Z85" s="2">
        <f>IF(Data!Z85&gt;0,Data!Z85-4,"")</f>
        <v>0</v>
      </c>
      <c r="AC85" s="7" t="str">
        <f t="shared" si="17"/>
        <v/>
      </c>
      <c r="AD85" s="7" t="str">
        <f t="shared" si="18"/>
        <v/>
      </c>
      <c r="AE85" s="7" t="str">
        <f t="shared" si="19"/>
        <v/>
      </c>
      <c r="AF85" s="7" t="str">
        <f t="shared" si="20"/>
        <v/>
      </c>
      <c r="AG85" s="7" t="str">
        <f t="shared" si="21"/>
        <v/>
      </c>
      <c r="AH85" s="7" t="str">
        <f t="shared" si="22"/>
        <v/>
      </c>
      <c r="AI85" s="4">
        <f t="shared" si="23"/>
        <v>0</v>
      </c>
    </row>
    <row r="86" spans="1:35" x14ac:dyDescent="0.25">
      <c r="A86" s="2">
        <f>IF(Data!A86&gt;0,Data!A86-4,"")</f>
        <v>1</v>
      </c>
      <c r="B86" s="2">
        <f>IF(Data!B86&gt;0,Data!B86-4,"")</f>
        <v>1</v>
      </c>
      <c r="C86" s="2">
        <f>IF(Data!C86&gt;0,4-Data!C86,"")</f>
        <v>-1</v>
      </c>
      <c r="D86" s="2">
        <f>IF(Data!D86&gt;0,4-Data!D86,"")</f>
        <v>-2</v>
      </c>
      <c r="E86" s="2">
        <f>IF(Data!E86&gt;0,4-Data!E86,"")</f>
        <v>-1</v>
      </c>
      <c r="F86" s="2">
        <f>IF(Data!F86&gt;0,Data!F86-4,"")</f>
        <v>-1</v>
      </c>
      <c r="G86" s="2">
        <f>IF(Data!G86&gt;0,Data!G86-4,"")</f>
        <v>1</v>
      </c>
      <c r="H86" s="2">
        <f>IF(Data!H86&gt;0,Data!H86-4,"")</f>
        <v>1</v>
      </c>
      <c r="I86" s="2">
        <f>IF(Data!I86&gt;0,4-Data!I86,"")</f>
        <v>1</v>
      </c>
      <c r="J86" s="2">
        <f>IF(Data!J86&gt;0,4-Data!J86,"")</f>
        <v>0</v>
      </c>
      <c r="K86" s="2">
        <f>IF(Data!K86&gt;0,Data!K86-4,"")</f>
        <v>-1</v>
      </c>
      <c r="L86" s="2">
        <f>IF(Data!L86&gt;0,4-Data!L86,"")</f>
        <v>2</v>
      </c>
      <c r="M86" s="2">
        <f>IF(Data!M86&gt;0,Data!M86-4,"")</f>
        <v>2</v>
      </c>
      <c r="N86" s="2">
        <f>IF(Data!N86&gt;0,Data!N86-4,"")</f>
        <v>1</v>
      </c>
      <c r="O86" s="2">
        <f>IF(Data!O86&gt;0,Data!O86-4,"")</f>
        <v>1</v>
      </c>
      <c r="P86" s="2">
        <f>IF(Data!P86&gt;0,Data!P86-4,"")</f>
        <v>2</v>
      </c>
      <c r="Q86" s="2">
        <f>IF(Data!Q86&gt;0,4-Data!Q86,"")</f>
        <v>1</v>
      </c>
      <c r="R86" s="2">
        <f>IF(Data!R86&gt;0,4-Data!R86,"")</f>
        <v>-1</v>
      </c>
      <c r="S86" s="2">
        <f>IF(Data!S86&gt;0,4-Data!S86,"")</f>
        <v>0</v>
      </c>
      <c r="T86" s="2">
        <f>IF(Data!T86&gt;0,Data!T86-4,"")</f>
        <v>1</v>
      </c>
      <c r="U86" s="2">
        <f>IF(Data!U86&gt;0,4-Data!U86,"")</f>
        <v>1</v>
      </c>
      <c r="V86" s="2">
        <f>IF(Data!V86&gt;0,Data!V86-4,"")</f>
        <v>1</v>
      </c>
      <c r="W86" s="2">
        <f>IF(Data!W86&gt;0,4-Data!W86,"")</f>
        <v>-2</v>
      </c>
      <c r="X86" s="2">
        <f>IF(Data!X86&gt;0,4-Data!X86,"")</f>
        <v>-1</v>
      </c>
      <c r="Y86" s="2">
        <f>IF(Data!Y86&gt;0,4-Data!Y86,"")</f>
        <v>1</v>
      </c>
      <c r="Z86" s="2">
        <f>IF(Data!Z86&gt;0,Data!Z86-4,"")</f>
        <v>1</v>
      </c>
      <c r="AC86" s="7" t="str">
        <f t="shared" si="17"/>
        <v/>
      </c>
      <c r="AD86" s="7">
        <f t="shared" si="18"/>
        <v>1</v>
      </c>
      <c r="AE86" s="7" t="str">
        <f t="shared" si="19"/>
        <v/>
      </c>
      <c r="AF86" s="7" t="str">
        <f t="shared" si="20"/>
        <v/>
      </c>
      <c r="AG86" s="7" t="str">
        <f t="shared" si="21"/>
        <v/>
      </c>
      <c r="AH86" s="7" t="str">
        <f t="shared" si="22"/>
        <v/>
      </c>
      <c r="AI86" s="4">
        <f t="shared" si="23"/>
        <v>1</v>
      </c>
    </row>
    <row r="87" spans="1:35" x14ac:dyDescent="0.25">
      <c r="A87" s="2">
        <f>IF(Data!A87&gt;0,Data!A87-4,"")</f>
        <v>2</v>
      </c>
      <c r="B87" s="2">
        <f>IF(Data!B87&gt;0,Data!B87-4,"")</f>
        <v>1</v>
      </c>
      <c r="C87" s="2">
        <f>IF(Data!C87&gt;0,4-Data!C87,"")</f>
        <v>0</v>
      </c>
      <c r="D87" s="2">
        <f>IF(Data!D87&gt;0,4-Data!D87,"")</f>
        <v>-2</v>
      </c>
      <c r="E87" s="2">
        <f>IF(Data!E87&gt;0,4-Data!E87,"")</f>
        <v>-1</v>
      </c>
      <c r="F87" s="2">
        <f>IF(Data!F87&gt;0,Data!F87-4,"")</f>
        <v>0</v>
      </c>
      <c r="G87" s="2">
        <f>IF(Data!G87&gt;0,Data!G87-4,"")</f>
        <v>1</v>
      </c>
      <c r="H87" s="2">
        <f>IF(Data!H87&gt;0,Data!H87-4,"")</f>
        <v>1</v>
      </c>
      <c r="I87" s="2">
        <f>IF(Data!I87&gt;0,4-Data!I87,"")</f>
        <v>0</v>
      </c>
      <c r="J87" s="2">
        <f>IF(Data!J87&gt;0,4-Data!J87,"")</f>
        <v>0</v>
      </c>
      <c r="K87" s="2">
        <f>IF(Data!K87&gt;0,Data!K87-4,"")</f>
        <v>-1</v>
      </c>
      <c r="L87" s="2">
        <f>IF(Data!L87&gt;0,4-Data!L87,"")</f>
        <v>2</v>
      </c>
      <c r="M87" s="2">
        <f>IF(Data!M87&gt;0,Data!M87-4,"")</f>
        <v>2</v>
      </c>
      <c r="N87" s="2">
        <f>IF(Data!N87&gt;0,Data!N87-4,"")</f>
        <v>1</v>
      </c>
      <c r="O87" s="2">
        <f>IF(Data!O87&gt;0,Data!O87-4,"")</f>
        <v>1</v>
      </c>
      <c r="P87" s="2">
        <f>IF(Data!P87&gt;0,Data!P87-4,"")</f>
        <v>2</v>
      </c>
      <c r="Q87" s="2">
        <f>IF(Data!Q87&gt;0,4-Data!Q87,"")</f>
        <v>0</v>
      </c>
      <c r="R87" s="2">
        <f>IF(Data!R87&gt;0,4-Data!R87,"")</f>
        <v>-1</v>
      </c>
      <c r="S87" s="2">
        <f>IF(Data!S87&gt;0,4-Data!S87,"")</f>
        <v>1</v>
      </c>
      <c r="T87" s="2">
        <f>IF(Data!T87&gt;0,Data!T87-4,"")</f>
        <v>1</v>
      </c>
      <c r="U87" s="2">
        <f>IF(Data!U87&gt;0,4-Data!U87,"")</f>
        <v>1</v>
      </c>
      <c r="V87" s="2">
        <f>IF(Data!V87&gt;0,Data!V87-4,"")</f>
        <v>1</v>
      </c>
      <c r="W87" s="2">
        <f>IF(Data!W87&gt;0,4-Data!W87,"")</f>
        <v>-2</v>
      </c>
      <c r="X87" s="2">
        <f>IF(Data!X87&gt;0,4-Data!X87,"")</f>
        <v>-1</v>
      </c>
      <c r="Y87" s="2">
        <f>IF(Data!Y87&gt;0,4-Data!Y87,"")</f>
        <v>1</v>
      </c>
      <c r="Z87" s="2">
        <f>IF(Data!Z87&gt;0,Data!Z87-4,"")</f>
        <v>1</v>
      </c>
      <c r="AC87" s="7" t="str">
        <f t="shared" si="17"/>
        <v/>
      </c>
      <c r="AD87" s="7">
        <f t="shared" si="18"/>
        <v>1</v>
      </c>
      <c r="AE87" s="7" t="str">
        <f t="shared" si="19"/>
        <v/>
      </c>
      <c r="AF87" s="7" t="str">
        <f t="shared" si="20"/>
        <v/>
      </c>
      <c r="AG87" s="7" t="str">
        <f t="shared" si="21"/>
        <v/>
      </c>
      <c r="AH87" s="7" t="str">
        <f t="shared" si="22"/>
        <v/>
      </c>
      <c r="AI87" s="4">
        <f t="shared" si="23"/>
        <v>1</v>
      </c>
    </row>
    <row r="88" spans="1:35" x14ac:dyDescent="0.25">
      <c r="A88" s="2">
        <f>IF(Data!A88&gt;0,Data!A88-4,"")</f>
        <v>1</v>
      </c>
      <c r="B88" s="2">
        <f>IF(Data!B88&gt;0,Data!B88-4,"")</f>
        <v>0</v>
      </c>
      <c r="C88" s="2">
        <f>IF(Data!C88&gt;0,4-Data!C88,"")</f>
        <v>0</v>
      </c>
      <c r="D88" s="2">
        <f>IF(Data!D88&gt;0,4-Data!D88,"")</f>
        <v>-1</v>
      </c>
      <c r="E88" s="2">
        <f>IF(Data!E88&gt;0,4-Data!E88,"")</f>
        <v>-1</v>
      </c>
      <c r="F88" s="2">
        <f>IF(Data!F88&gt;0,Data!F88-4,"")</f>
        <v>0</v>
      </c>
      <c r="G88" s="2">
        <f>IF(Data!G88&gt;0,Data!G88-4,"")</f>
        <v>0</v>
      </c>
      <c r="H88" s="2">
        <f>IF(Data!H88&gt;0,Data!H88-4,"")</f>
        <v>1</v>
      </c>
      <c r="I88" s="2">
        <f>IF(Data!I88&gt;0,4-Data!I88,"")</f>
        <v>0</v>
      </c>
      <c r="J88" s="2">
        <f>IF(Data!J88&gt;0,4-Data!J88,"")</f>
        <v>-1</v>
      </c>
      <c r="K88" s="2">
        <f>IF(Data!K88&gt;0,Data!K88-4,"")</f>
        <v>0</v>
      </c>
      <c r="L88" s="2">
        <f>IF(Data!L88&gt;0,4-Data!L88,"")</f>
        <v>0</v>
      </c>
      <c r="M88" s="2">
        <f>IF(Data!M88&gt;0,Data!M88-4,"")</f>
        <v>2</v>
      </c>
      <c r="N88" s="2">
        <f>IF(Data!N88&gt;0,Data!N88-4,"")</f>
        <v>0</v>
      </c>
      <c r="O88" s="2">
        <f>IF(Data!O88&gt;0,Data!O88-4,"")</f>
        <v>0</v>
      </c>
      <c r="P88" s="2">
        <f>IF(Data!P88&gt;0,Data!P88-4,"")</f>
        <v>2</v>
      </c>
      <c r="Q88" s="2">
        <f>IF(Data!Q88&gt;0,4-Data!Q88,"")</f>
        <v>0</v>
      </c>
      <c r="R88" s="2">
        <f>IF(Data!R88&gt;0,4-Data!R88,"")</f>
        <v>0</v>
      </c>
      <c r="S88" s="2">
        <f>IF(Data!S88&gt;0,4-Data!S88,"")</f>
        <v>1</v>
      </c>
      <c r="T88" s="2">
        <f>IF(Data!T88&gt;0,Data!T88-4,"")</f>
        <v>0</v>
      </c>
      <c r="U88" s="2">
        <f>IF(Data!U88&gt;0,4-Data!U88,"")</f>
        <v>1</v>
      </c>
      <c r="V88" s="2">
        <f>IF(Data!V88&gt;0,Data!V88-4,"")</f>
        <v>0</v>
      </c>
      <c r="W88" s="2">
        <f>IF(Data!W88&gt;0,4-Data!W88,"")</f>
        <v>0</v>
      </c>
      <c r="X88" s="2">
        <f>IF(Data!X88&gt;0,4-Data!X88,"")</f>
        <v>2</v>
      </c>
      <c r="Y88" s="2">
        <f>IF(Data!Y88&gt;0,4-Data!Y88,"")</f>
        <v>2</v>
      </c>
      <c r="Z88" s="2">
        <f>IF(Data!Z88&gt;0,Data!Z88-4,"")</f>
        <v>0</v>
      </c>
      <c r="AC88" s="7" t="str">
        <f t="shared" si="17"/>
        <v/>
      </c>
      <c r="AD88" s="7" t="str">
        <f t="shared" si="18"/>
        <v/>
      </c>
      <c r="AE88" s="7" t="str">
        <f t="shared" si="19"/>
        <v/>
      </c>
      <c r="AF88" s="7" t="str">
        <f t="shared" si="20"/>
        <v/>
      </c>
      <c r="AG88" s="7" t="str">
        <f t="shared" si="21"/>
        <v/>
      </c>
      <c r="AH88" s="7" t="str">
        <f t="shared" si="22"/>
        <v/>
      </c>
      <c r="AI88" s="4">
        <f t="shared" si="23"/>
        <v>0</v>
      </c>
    </row>
    <row r="89" spans="1:35" x14ac:dyDescent="0.25">
      <c r="A89" s="2">
        <f>IF(Data!A89&gt;0,Data!A89-4,"")</f>
        <v>2</v>
      </c>
      <c r="B89" s="2">
        <f>IF(Data!B89&gt;0,Data!B89-4,"")</f>
        <v>1</v>
      </c>
      <c r="C89" s="2">
        <f>IF(Data!C89&gt;0,4-Data!C89,"")</f>
        <v>-1</v>
      </c>
      <c r="D89" s="2">
        <f>IF(Data!D89&gt;0,4-Data!D89,"")</f>
        <v>-2</v>
      </c>
      <c r="E89" s="2">
        <f>IF(Data!E89&gt;0,4-Data!E89,"")</f>
        <v>-1</v>
      </c>
      <c r="F89" s="2">
        <f>IF(Data!F89&gt;0,Data!F89-4,"")</f>
        <v>0</v>
      </c>
      <c r="G89" s="2">
        <f>IF(Data!G89&gt;0,Data!G89-4,"")</f>
        <v>1</v>
      </c>
      <c r="H89" s="2">
        <f>IF(Data!H89&gt;0,Data!H89-4,"")</f>
        <v>1</v>
      </c>
      <c r="I89" s="2">
        <f>IF(Data!I89&gt;0,4-Data!I89,"")</f>
        <v>0</v>
      </c>
      <c r="J89" s="2">
        <f>IF(Data!J89&gt;0,4-Data!J89,"")</f>
        <v>0</v>
      </c>
      <c r="K89" s="2">
        <f>IF(Data!K89&gt;0,Data!K89-4,"")</f>
        <v>-1</v>
      </c>
      <c r="L89" s="2">
        <f>IF(Data!L89&gt;0,4-Data!L89,"")</f>
        <v>2</v>
      </c>
      <c r="M89" s="2">
        <f>IF(Data!M89&gt;0,Data!M89-4,"")</f>
        <v>2</v>
      </c>
      <c r="N89" s="2">
        <f>IF(Data!N89&gt;0,Data!N89-4,"")</f>
        <v>1</v>
      </c>
      <c r="O89" s="2">
        <f>IF(Data!O89&gt;0,Data!O89-4,"")</f>
        <v>1</v>
      </c>
      <c r="P89" s="2">
        <f>IF(Data!P89&gt;0,Data!P89-4,"")</f>
        <v>2</v>
      </c>
      <c r="Q89" s="2">
        <f>IF(Data!Q89&gt;0,4-Data!Q89,"")</f>
        <v>0</v>
      </c>
      <c r="R89" s="2">
        <f>IF(Data!R89&gt;0,4-Data!R89,"")</f>
        <v>-1</v>
      </c>
      <c r="S89" s="2">
        <f>IF(Data!S89&gt;0,4-Data!S89,"")</f>
        <v>0</v>
      </c>
      <c r="T89" s="2">
        <f>IF(Data!T89&gt;0,Data!T89-4,"")</f>
        <v>1</v>
      </c>
      <c r="U89" s="2">
        <f>IF(Data!U89&gt;0,4-Data!U89,"")</f>
        <v>1</v>
      </c>
      <c r="V89" s="2">
        <f>IF(Data!V89&gt;0,Data!V89-4,"")</f>
        <v>1</v>
      </c>
      <c r="W89" s="2">
        <f>IF(Data!W89&gt;0,4-Data!W89,"")</f>
        <v>-2</v>
      </c>
      <c r="X89" s="2">
        <f>IF(Data!X89&gt;0,4-Data!X89,"")</f>
        <v>-1</v>
      </c>
      <c r="Y89" s="2">
        <f>IF(Data!Y89&gt;0,4-Data!Y89,"")</f>
        <v>1</v>
      </c>
      <c r="Z89" s="2">
        <f>IF(Data!Z89&gt;0,Data!Z89-4,"")</f>
        <v>1</v>
      </c>
      <c r="AC89" s="7" t="str">
        <f t="shared" si="17"/>
        <v/>
      </c>
      <c r="AD89" s="7">
        <f t="shared" si="18"/>
        <v>1</v>
      </c>
      <c r="AE89" s="7" t="str">
        <f t="shared" si="19"/>
        <v/>
      </c>
      <c r="AF89" s="7" t="str">
        <f t="shared" si="20"/>
        <v/>
      </c>
      <c r="AG89" s="7" t="str">
        <f t="shared" si="21"/>
        <v/>
      </c>
      <c r="AH89" s="7" t="str">
        <f t="shared" si="22"/>
        <v/>
      </c>
      <c r="AI89" s="4">
        <f t="shared" si="23"/>
        <v>1</v>
      </c>
    </row>
    <row r="90" spans="1:35" x14ac:dyDescent="0.25">
      <c r="A90" s="2">
        <f>IF(Data!A90&gt;0,Data!A90-4,"")</f>
        <v>1</v>
      </c>
      <c r="B90" s="2">
        <f>IF(Data!B90&gt;0,Data!B90-4,"")</f>
        <v>2</v>
      </c>
      <c r="C90" s="2">
        <f>IF(Data!C90&gt;0,4-Data!C90,"")</f>
        <v>1</v>
      </c>
      <c r="D90" s="2">
        <f>IF(Data!D90&gt;0,4-Data!D90,"")</f>
        <v>2</v>
      </c>
      <c r="E90" s="2">
        <f>IF(Data!E90&gt;0,4-Data!E90,"")</f>
        <v>0</v>
      </c>
      <c r="F90" s="2">
        <f>IF(Data!F90&gt;0,Data!F90-4,"")</f>
        <v>0</v>
      </c>
      <c r="G90" s="2">
        <f>IF(Data!G90&gt;0,Data!G90-4,"")</f>
        <v>2</v>
      </c>
      <c r="H90" s="2">
        <f>IF(Data!H90&gt;0,Data!H90-4,"")</f>
        <v>2</v>
      </c>
      <c r="I90" s="2">
        <f>IF(Data!I90&gt;0,4-Data!I90,"")</f>
        <v>1</v>
      </c>
      <c r="J90" s="2">
        <f>IF(Data!J90&gt;0,4-Data!J90,"")</f>
        <v>1</v>
      </c>
      <c r="K90" s="2">
        <f>IF(Data!K90&gt;0,Data!K90-4,"")</f>
        <v>0</v>
      </c>
      <c r="L90" s="2">
        <f>IF(Data!L90&gt;0,4-Data!L90,"")</f>
        <v>2</v>
      </c>
      <c r="M90" s="2">
        <f>IF(Data!M90&gt;0,Data!M90-4,"")</f>
        <v>2</v>
      </c>
      <c r="N90" s="2">
        <f>IF(Data!N90&gt;0,Data!N90-4,"")</f>
        <v>1</v>
      </c>
      <c r="O90" s="2">
        <f>IF(Data!O90&gt;0,Data!O90-4,"")</f>
        <v>0</v>
      </c>
      <c r="P90" s="2">
        <f>IF(Data!P90&gt;0,Data!P90-4,"")</f>
        <v>0</v>
      </c>
      <c r="Q90" s="2">
        <f>IF(Data!Q90&gt;0,4-Data!Q90,"")</f>
        <v>0</v>
      </c>
      <c r="R90" s="2">
        <f>IF(Data!R90&gt;0,4-Data!R90,"")</f>
        <v>1</v>
      </c>
      <c r="S90" s="2">
        <f>IF(Data!S90&gt;0,4-Data!S90,"")</f>
        <v>2</v>
      </c>
      <c r="T90" s="2">
        <f>IF(Data!T90&gt;0,Data!T90-4,"")</f>
        <v>1</v>
      </c>
      <c r="U90" s="2">
        <f>IF(Data!U90&gt;0,4-Data!U90,"")</f>
        <v>2</v>
      </c>
      <c r="V90" s="2">
        <f>IF(Data!V90&gt;0,Data!V90-4,"")</f>
        <v>2</v>
      </c>
      <c r="W90" s="2">
        <f>IF(Data!W90&gt;0,4-Data!W90,"")</f>
        <v>2</v>
      </c>
      <c r="X90" s="2">
        <f>IF(Data!X90&gt;0,4-Data!X90,"")</f>
        <v>0</v>
      </c>
      <c r="Y90" s="2">
        <f>IF(Data!Y90&gt;0,4-Data!Y90,"")</f>
        <v>1</v>
      </c>
      <c r="Z90" s="2">
        <f>IF(Data!Z90&gt;0,Data!Z90-4,"")</f>
        <v>0</v>
      </c>
      <c r="AC90" s="7" t="str">
        <f t="shared" si="17"/>
        <v/>
      </c>
      <c r="AD90" s="7" t="str">
        <f t="shared" si="18"/>
        <v/>
      </c>
      <c r="AE90" s="7" t="str">
        <f t="shared" si="19"/>
        <v/>
      </c>
      <c r="AF90" s="7" t="str">
        <f t="shared" si="20"/>
        <v/>
      </c>
      <c r="AG90" s="7" t="str">
        <f t="shared" si="21"/>
        <v/>
      </c>
      <c r="AH90" s="7" t="str">
        <f t="shared" si="22"/>
        <v/>
      </c>
      <c r="AI90" s="4">
        <f t="shared" si="23"/>
        <v>0</v>
      </c>
    </row>
    <row r="91" spans="1:35" x14ac:dyDescent="0.25">
      <c r="A91" s="2">
        <f>IF(Data!A91&gt;0,Data!A91-4,"")</f>
        <v>0</v>
      </c>
      <c r="B91" s="2">
        <f>IF(Data!B91&gt;0,Data!B91-4,"")</f>
        <v>1</v>
      </c>
      <c r="C91" s="2">
        <f>IF(Data!C91&gt;0,4-Data!C91,"")</f>
        <v>-1</v>
      </c>
      <c r="D91" s="2">
        <f>IF(Data!D91&gt;0,4-Data!D91,"")</f>
        <v>2</v>
      </c>
      <c r="E91" s="2">
        <f>IF(Data!E91&gt;0,4-Data!E91,"")</f>
        <v>2</v>
      </c>
      <c r="F91" s="2">
        <f>IF(Data!F91&gt;0,Data!F91-4,"")</f>
        <v>-1</v>
      </c>
      <c r="G91" s="2">
        <f>IF(Data!G91&gt;0,Data!G91-4,"")</f>
        <v>-1</v>
      </c>
      <c r="H91" s="2">
        <f>IF(Data!H91&gt;0,Data!H91-4,"")</f>
        <v>1</v>
      </c>
      <c r="I91" s="2">
        <f>IF(Data!I91&gt;0,4-Data!I91,"")</f>
        <v>1</v>
      </c>
      <c r="J91" s="2">
        <f>IF(Data!J91&gt;0,4-Data!J91,"")</f>
        <v>-1</v>
      </c>
      <c r="K91" s="2">
        <f>IF(Data!K91&gt;0,Data!K91-4,"")</f>
        <v>2</v>
      </c>
      <c r="L91" s="2">
        <f>IF(Data!L91&gt;0,4-Data!L91,"")</f>
        <v>1</v>
      </c>
      <c r="M91" s="2">
        <f>IF(Data!M91&gt;0,Data!M91-4,"")</f>
        <v>0</v>
      </c>
      <c r="N91" s="2">
        <f>IF(Data!N91&gt;0,Data!N91-4,"")</f>
        <v>-1</v>
      </c>
      <c r="O91" s="2">
        <f>IF(Data!O91&gt;0,Data!O91-4,"")</f>
        <v>0</v>
      </c>
      <c r="P91" s="2">
        <f>IF(Data!P91&gt;0,Data!P91-4,"")</f>
        <v>2</v>
      </c>
      <c r="Q91" s="2">
        <f>IF(Data!Q91&gt;0,4-Data!Q91,"")</f>
        <v>0</v>
      </c>
      <c r="R91" s="2">
        <f>IF(Data!R91&gt;0,4-Data!R91,"")</f>
        <v>0</v>
      </c>
      <c r="S91" s="2">
        <f>IF(Data!S91&gt;0,4-Data!S91,"")</f>
        <v>-1</v>
      </c>
      <c r="T91" s="2">
        <f>IF(Data!T91&gt;0,Data!T91-4,"")</f>
        <v>2</v>
      </c>
      <c r="U91" s="2">
        <f>IF(Data!U91&gt;0,4-Data!U91,"")</f>
        <v>0</v>
      </c>
      <c r="V91" s="2">
        <f>IF(Data!V91&gt;0,Data!V91-4,"")</f>
        <v>2</v>
      </c>
      <c r="W91" s="2">
        <f>IF(Data!W91&gt;0,4-Data!W91,"")</f>
        <v>1</v>
      </c>
      <c r="X91" s="2">
        <f>IF(Data!X91&gt;0,4-Data!X91,"")</f>
        <v>-1</v>
      </c>
      <c r="Y91" s="2">
        <f>IF(Data!Y91&gt;0,4-Data!Y91,"")</f>
        <v>-1</v>
      </c>
      <c r="Z91" s="2">
        <f>IF(Data!Z91&gt;0,Data!Z91-4,"")</f>
        <v>0</v>
      </c>
      <c r="AC91" s="7" t="str">
        <f t="shared" si="17"/>
        <v/>
      </c>
      <c r="AD91" s="7" t="str">
        <f t="shared" si="18"/>
        <v/>
      </c>
      <c r="AE91" s="7" t="str">
        <f t="shared" si="19"/>
        <v/>
      </c>
      <c r="AF91" s="7" t="str">
        <f t="shared" si="20"/>
        <v/>
      </c>
      <c r="AG91" s="7" t="str">
        <f t="shared" si="21"/>
        <v/>
      </c>
      <c r="AH91" s="7" t="str">
        <f t="shared" si="22"/>
        <v/>
      </c>
      <c r="AI91" s="4">
        <f t="shared" si="23"/>
        <v>0</v>
      </c>
    </row>
    <row r="92" spans="1:35" x14ac:dyDescent="0.25">
      <c r="A92" s="2">
        <f>IF(Data!A92&gt;0,Data!A92-4,"")</f>
        <v>0</v>
      </c>
      <c r="B92" s="2">
        <f>IF(Data!B92&gt;0,Data!B92-4,"")</f>
        <v>1</v>
      </c>
      <c r="C92" s="2">
        <f>IF(Data!C92&gt;0,4-Data!C92,"")</f>
        <v>0</v>
      </c>
      <c r="D92" s="2">
        <f>IF(Data!D92&gt;0,4-Data!D92,"")</f>
        <v>1</v>
      </c>
      <c r="E92" s="2">
        <f>IF(Data!E92&gt;0,4-Data!E92,"")</f>
        <v>1</v>
      </c>
      <c r="F92" s="2">
        <f>IF(Data!F92&gt;0,Data!F92-4,"")</f>
        <v>0</v>
      </c>
      <c r="G92" s="2">
        <f>IF(Data!G92&gt;0,Data!G92-4,"")</f>
        <v>0</v>
      </c>
      <c r="H92" s="2">
        <f>IF(Data!H92&gt;0,Data!H92-4,"")</f>
        <v>1</v>
      </c>
      <c r="I92" s="2">
        <f>IF(Data!I92&gt;0,4-Data!I92,"")</f>
        <v>1</v>
      </c>
      <c r="J92" s="2">
        <f>IF(Data!J92&gt;0,4-Data!J92,"")</f>
        <v>0</v>
      </c>
      <c r="K92" s="2">
        <f>IF(Data!K92&gt;0,Data!K92-4,"")</f>
        <v>1</v>
      </c>
      <c r="L92" s="2">
        <f>IF(Data!L92&gt;0,4-Data!L92,"")</f>
        <v>1</v>
      </c>
      <c r="M92" s="2">
        <f>IF(Data!M92&gt;0,Data!M92-4,"")</f>
        <v>0</v>
      </c>
      <c r="N92" s="2">
        <f>IF(Data!N92&gt;0,Data!N92-4,"")</f>
        <v>1</v>
      </c>
      <c r="O92" s="2">
        <f>IF(Data!O92&gt;0,Data!O92-4,"")</f>
        <v>0</v>
      </c>
      <c r="P92" s="2">
        <f>IF(Data!P92&gt;0,Data!P92-4,"")</f>
        <v>1</v>
      </c>
      <c r="Q92" s="2">
        <f>IF(Data!Q92&gt;0,4-Data!Q92,"")</f>
        <v>1</v>
      </c>
      <c r="R92" s="2">
        <f>IF(Data!R92&gt;0,4-Data!R92,"")</f>
        <v>0</v>
      </c>
      <c r="S92" s="2">
        <f>IF(Data!S92&gt;0,4-Data!S92,"")</f>
        <v>3</v>
      </c>
      <c r="T92" s="2">
        <f>IF(Data!T92&gt;0,Data!T92-4,"")</f>
        <v>1</v>
      </c>
      <c r="U92" s="2">
        <f>IF(Data!U92&gt;0,4-Data!U92,"")</f>
        <v>0</v>
      </c>
      <c r="V92" s="2">
        <f>IF(Data!V92&gt;0,Data!V92-4,"")</f>
        <v>1</v>
      </c>
      <c r="W92" s="2">
        <f>IF(Data!W92&gt;0,4-Data!W92,"")</f>
        <v>1</v>
      </c>
      <c r="X92" s="2">
        <f>IF(Data!X92&gt;0,4-Data!X92,"")</f>
        <v>0</v>
      </c>
      <c r="Y92" s="2">
        <f>IF(Data!Y92&gt;0,4-Data!Y92,"")</f>
        <v>0</v>
      </c>
      <c r="Z92" s="2">
        <f>IF(Data!Z92&gt;0,Data!Z92-4,"")</f>
        <v>0</v>
      </c>
      <c r="AC92" s="7" t="str">
        <f t="shared" si="17"/>
        <v/>
      </c>
      <c r="AD92" s="7" t="str">
        <f t="shared" si="18"/>
        <v/>
      </c>
      <c r="AE92" s="7" t="str">
        <f t="shared" si="19"/>
        <v/>
      </c>
      <c r="AF92" s="7" t="str">
        <f t="shared" si="20"/>
        <v/>
      </c>
      <c r="AG92" s="7" t="str">
        <f t="shared" si="21"/>
        <v/>
      </c>
      <c r="AH92" s="7" t="str">
        <f t="shared" si="22"/>
        <v/>
      </c>
      <c r="AI92" s="4">
        <f t="shared" si="23"/>
        <v>0</v>
      </c>
    </row>
    <row r="93" spans="1:35" x14ac:dyDescent="0.25">
      <c r="A93" s="2">
        <f>IF(Data!A93&gt;0,Data!A93-4,"")</f>
        <v>2</v>
      </c>
      <c r="B93" s="2">
        <f>IF(Data!B93&gt;0,Data!B93-4,"")</f>
        <v>2</v>
      </c>
      <c r="C93" s="2">
        <f>IF(Data!C93&gt;0,4-Data!C93,"")</f>
        <v>2</v>
      </c>
      <c r="D93" s="2">
        <f>IF(Data!D93&gt;0,4-Data!D93,"")</f>
        <v>2</v>
      </c>
      <c r="E93" s="2">
        <f>IF(Data!E93&gt;0,4-Data!E93,"")</f>
        <v>2</v>
      </c>
      <c r="F93" s="2">
        <f>IF(Data!F93&gt;0,Data!F93-4,"")</f>
        <v>1</v>
      </c>
      <c r="G93" s="2">
        <f>IF(Data!G93&gt;0,Data!G93-4,"")</f>
        <v>1</v>
      </c>
      <c r="H93" s="2">
        <f>IF(Data!H93&gt;0,Data!H93-4,"")</f>
        <v>2</v>
      </c>
      <c r="I93" s="2">
        <f>IF(Data!I93&gt;0,4-Data!I93,"")</f>
        <v>2</v>
      </c>
      <c r="J93" s="2">
        <f>IF(Data!J93&gt;0,4-Data!J93,"")</f>
        <v>2</v>
      </c>
      <c r="K93" s="2">
        <f>IF(Data!K93&gt;0,Data!K93-4,"")</f>
        <v>2</v>
      </c>
      <c r="L93" s="2">
        <f>IF(Data!L93&gt;0,4-Data!L93,"")</f>
        <v>2</v>
      </c>
      <c r="M93" s="2">
        <f>IF(Data!M93&gt;0,Data!M93-4,"")</f>
        <v>2</v>
      </c>
      <c r="N93" s="2">
        <f>IF(Data!N93&gt;0,Data!N93-4,"")</f>
        <v>2</v>
      </c>
      <c r="O93" s="2">
        <f>IF(Data!O93&gt;0,Data!O93-4,"")</f>
        <v>-2</v>
      </c>
      <c r="P93" s="2">
        <f>IF(Data!P93&gt;0,Data!P93-4,"")</f>
        <v>2</v>
      </c>
      <c r="Q93" s="2">
        <f>IF(Data!Q93&gt;0,4-Data!Q93,"")</f>
        <v>1</v>
      </c>
      <c r="R93" s="2">
        <f>IF(Data!R93&gt;0,4-Data!R93,"")</f>
        <v>1</v>
      </c>
      <c r="S93" s="2">
        <f>IF(Data!S93&gt;0,4-Data!S93,"")</f>
        <v>2</v>
      </c>
      <c r="T93" s="2">
        <f>IF(Data!T93&gt;0,Data!T93-4,"")</f>
        <v>2</v>
      </c>
      <c r="U93" s="2">
        <f>IF(Data!U93&gt;0,4-Data!U93,"")</f>
        <v>1</v>
      </c>
      <c r="V93" s="2">
        <f>IF(Data!V93&gt;0,Data!V93-4,"")</f>
        <v>2</v>
      </c>
      <c r="W93" s="2">
        <f>IF(Data!W93&gt;0,4-Data!W93,"")</f>
        <v>2</v>
      </c>
      <c r="X93" s="2">
        <f>IF(Data!X93&gt;0,4-Data!X93,"")</f>
        <v>2</v>
      </c>
      <c r="Y93" s="2">
        <f>IF(Data!Y93&gt;0,4-Data!Y93,"")</f>
        <v>2</v>
      </c>
      <c r="Z93" s="2">
        <f>IF(Data!Z93&gt;0,Data!Z93-4,"")</f>
        <v>2</v>
      </c>
      <c r="AC93" s="7" t="str">
        <f t="shared" si="17"/>
        <v/>
      </c>
      <c r="AD93" s="7" t="str">
        <f t="shared" si="18"/>
        <v/>
      </c>
      <c r="AE93" s="7" t="str">
        <f t="shared" si="19"/>
        <v/>
      </c>
      <c r="AF93" s="7" t="str">
        <f t="shared" si="20"/>
        <v/>
      </c>
      <c r="AG93" s="7" t="str">
        <f t="shared" si="21"/>
        <v/>
      </c>
      <c r="AH93" s="7">
        <f t="shared" si="22"/>
        <v>1</v>
      </c>
      <c r="AI93" s="4">
        <f t="shared" si="23"/>
        <v>1</v>
      </c>
    </row>
    <row r="94" spans="1:35" x14ac:dyDescent="0.25">
      <c r="A94" s="2">
        <f>IF(Data!A94&gt;0,Data!A94-4,"")</f>
        <v>1</v>
      </c>
      <c r="B94" s="2">
        <f>IF(Data!B94&gt;0,Data!B94-4,"")</f>
        <v>2</v>
      </c>
      <c r="C94" s="2">
        <f>IF(Data!C94&gt;0,4-Data!C94,"")</f>
        <v>0</v>
      </c>
      <c r="D94" s="2">
        <f>IF(Data!D94&gt;0,4-Data!D94,"")</f>
        <v>0</v>
      </c>
      <c r="E94" s="2">
        <f>IF(Data!E94&gt;0,4-Data!E94,"")</f>
        <v>2</v>
      </c>
      <c r="F94" s="2">
        <f>IF(Data!F94&gt;0,Data!F94-4,"")</f>
        <v>-2</v>
      </c>
      <c r="G94" s="2">
        <f>IF(Data!G94&gt;0,Data!G94-4,"")</f>
        <v>1</v>
      </c>
      <c r="H94" s="2">
        <f>IF(Data!H94&gt;0,Data!H94-4,"")</f>
        <v>2</v>
      </c>
      <c r="I94" s="2">
        <f>IF(Data!I94&gt;0,4-Data!I94,"")</f>
        <v>-2</v>
      </c>
      <c r="J94" s="2">
        <f>IF(Data!J94&gt;0,4-Data!J94,"")</f>
        <v>1</v>
      </c>
      <c r="K94" s="2">
        <f>IF(Data!K94&gt;0,Data!K94-4,"")</f>
        <v>-1</v>
      </c>
      <c r="L94" s="2">
        <f>IF(Data!L94&gt;0,4-Data!L94,"")</f>
        <v>-2</v>
      </c>
      <c r="M94" s="2">
        <f>IF(Data!M94&gt;0,Data!M94-4,"")</f>
        <v>-2</v>
      </c>
      <c r="N94" s="2">
        <f>IF(Data!N94&gt;0,Data!N94-4,"")</f>
        <v>2</v>
      </c>
      <c r="O94" s="2">
        <f>IF(Data!O94&gt;0,Data!O94-4,"")</f>
        <v>-1</v>
      </c>
      <c r="P94" s="2">
        <f>IF(Data!P94&gt;0,Data!P94-4,"")</f>
        <v>-2</v>
      </c>
      <c r="Q94" s="2">
        <f>IF(Data!Q94&gt;0,4-Data!Q94,"")</f>
        <v>-1</v>
      </c>
      <c r="R94" s="2">
        <f>IF(Data!R94&gt;0,4-Data!R94,"")</f>
        <v>2</v>
      </c>
      <c r="S94" s="2">
        <f>IF(Data!S94&gt;0,4-Data!S94,"")</f>
        <v>2</v>
      </c>
      <c r="T94" s="2">
        <f>IF(Data!T94&gt;0,Data!T94-4,"")</f>
        <v>-2</v>
      </c>
      <c r="U94" s="2">
        <f>IF(Data!U94&gt;0,4-Data!U94,"")</f>
        <v>-2</v>
      </c>
      <c r="V94" s="2">
        <f>IF(Data!V94&gt;0,Data!V94-4,"")</f>
        <v>-1</v>
      </c>
      <c r="W94" s="2">
        <f>IF(Data!W94&gt;0,4-Data!W94,"")</f>
        <v>1</v>
      </c>
      <c r="X94" s="2">
        <f>IF(Data!X94&gt;0,4-Data!X94,"")</f>
        <v>2</v>
      </c>
      <c r="Y94" s="2">
        <f>IF(Data!Y94&gt;0,4-Data!Y94,"")</f>
        <v>1</v>
      </c>
      <c r="Z94" s="2">
        <f>IF(Data!Z94&gt;0,Data!Z94-4,"")</f>
        <v>1</v>
      </c>
      <c r="AC94" s="7">
        <f t="shared" si="17"/>
        <v>1</v>
      </c>
      <c r="AD94" s="7">
        <f t="shared" si="18"/>
        <v>1</v>
      </c>
      <c r="AE94" s="7" t="str">
        <f t="shared" si="19"/>
        <v/>
      </c>
      <c r="AF94" s="7" t="str">
        <f t="shared" si="20"/>
        <v/>
      </c>
      <c r="AG94" s="7">
        <f t="shared" si="21"/>
        <v>1</v>
      </c>
      <c r="AH94" s="7" t="str">
        <f t="shared" si="22"/>
        <v/>
      </c>
      <c r="AI94" s="4">
        <f t="shared" si="23"/>
        <v>3</v>
      </c>
    </row>
    <row r="95" spans="1:35" x14ac:dyDescent="0.25">
      <c r="A95" s="2">
        <f>IF(Data!A95&gt;0,Data!A95-4,"")</f>
        <v>2</v>
      </c>
      <c r="B95" s="2">
        <f>IF(Data!B95&gt;0,Data!B95-4,"")</f>
        <v>2</v>
      </c>
      <c r="C95" s="2">
        <f>IF(Data!C95&gt;0,4-Data!C95,"")</f>
        <v>0</v>
      </c>
      <c r="D95" s="2">
        <f>IF(Data!D95&gt;0,4-Data!D95,"")</f>
        <v>2</v>
      </c>
      <c r="E95" s="2">
        <f>IF(Data!E95&gt;0,4-Data!E95,"")</f>
        <v>2</v>
      </c>
      <c r="F95" s="2">
        <f>IF(Data!F95&gt;0,Data!F95-4,"")</f>
        <v>-1</v>
      </c>
      <c r="G95" s="2">
        <f>IF(Data!G95&gt;0,Data!G95-4,"")</f>
        <v>1</v>
      </c>
      <c r="H95" s="2">
        <f>IF(Data!H95&gt;0,Data!H95-4,"")</f>
        <v>0</v>
      </c>
      <c r="I95" s="2">
        <f>IF(Data!I95&gt;0,4-Data!I95,"")</f>
        <v>0</v>
      </c>
      <c r="J95" s="2">
        <f>IF(Data!J95&gt;0,4-Data!J95,"")</f>
        <v>-2</v>
      </c>
      <c r="K95" s="2">
        <f>IF(Data!K95&gt;0,Data!K95-4,"")</f>
        <v>2</v>
      </c>
      <c r="L95" s="2">
        <f>IF(Data!L95&gt;0,4-Data!L95,"")</f>
        <v>1</v>
      </c>
      <c r="M95" s="2">
        <f>IF(Data!M95&gt;0,Data!M95-4,"")</f>
        <v>-1</v>
      </c>
      <c r="N95" s="2">
        <f>IF(Data!N95&gt;0,Data!N95-4,"")</f>
        <v>2</v>
      </c>
      <c r="O95" s="2">
        <f>IF(Data!O95&gt;0,Data!O95-4,"")</f>
        <v>1</v>
      </c>
      <c r="P95" s="2">
        <f>IF(Data!P95&gt;0,Data!P95-4,"")</f>
        <v>0</v>
      </c>
      <c r="Q95" s="2">
        <f>IF(Data!Q95&gt;0,4-Data!Q95,"")</f>
        <v>1</v>
      </c>
      <c r="R95" s="2">
        <f>IF(Data!R95&gt;0,4-Data!R95,"")</f>
        <v>0</v>
      </c>
      <c r="S95" s="2">
        <f>IF(Data!S95&gt;0,4-Data!S95,"")</f>
        <v>0</v>
      </c>
      <c r="T95" s="2">
        <f>IF(Data!T95&gt;0,Data!T95-4,"")</f>
        <v>2</v>
      </c>
      <c r="U95" s="2">
        <f>IF(Data!U95&gt;0,4-Data!U95,"")</f>
        <v>0</v>
      </c>
      <c r="V95" s="2">
        <f>IF(Data!V95&gt;0,Data!V95-4,"")</f>
        <v>2</v>
      </c>
      <c r="W95" s="2">
        <f>IF(Data!W95&gt;0,4-Data!W95,"")</f>
        <v>2</v>
      </c>
      <c r="X95" s="2">
        <f>IF(Data!X95&gt;0,4-Data!X95,"")</f>
        <v>0</v>
      </c>
      <c r="Y95" s="2">
        <f>IF(Data!Y95&gt;0,4-Data!Y95,"")</f>
        <v>1</v>
      </c>
      <c r="Z95" s="2">
        <f>IF(Data!Z95&gt;0,Data!Z95-4,"")</f>
        <v>1</v>
      </c>
      <c r="AC95" s="7" t="str">
        <f t="shared" si="17"/>
        <v/>
      </c>
      <c r="AD95" s="7" t="str">
        <f t="shared" si="18"/>
        <v/>
      </c>
      <c r="AE95" s="7" t="str">
        <f t="shared" si="19"/>
        <v/>
      </c>
      <c r="AF95" s="7" t="str">
        <f t="shared" si="20"/>
        <v/>
      </c>
      <c r="AG95" s="7" t="str">
        <f t="shared" si="21"/>
        <v/>
      </c>
      <c r="AH95" s="7" t="str">
        <f t="shared" si="22"/>
        <v/>
      </c>
      <c r="AI95" s="4">
        <f t="shared" si="23"/>
        <v>0</v>
      </c>
    </row>
    <row r="96" spans="1:35" x14ac:dyDescent="0.25">
      <c r="A96" s="2">
        <f>IF(Data!A96&gt;0,Data!A96-4,"")</f>
        <v>1</v>
      </c>
      <c r="B96" s="2">
        <f>IF(Data!B96&gt;0,Data!B96-4,"")</f>
        <v>0</v>
      </c>
      <c r="C96" s="2">
        <f>IF(Data!C96&gt;0,4-Data!C96,"")</f>
        <v>0</v>
      </c>
      <c r="D96" s="2">
        <f>IF(Data!D96&gt;0,4-Data!D96,"")</f>
        <v>2</v>
      </c>
      <c r="E96" s="2">
        <f>IF(Data!E96&gt;0,4-Data!E96,"")</f>
        <v>1</v>
      </c>
      <c r="F96" s="2">
        <f>IF(Data!F96&gt;0,Data!F96-4,"")</f>
        <v>-1</v>
      </c>
      <c r="G96" s="2">
        <f>IF(Data!G96&gt;0,Data!G96-4,"")</f>
        <v>1</v>
      </c>
      <c r="H96" s="2">
        <f>IF(Data!H96&gt;0,Data!H96-4,"")</f>
        <v>1</v>
      </c>
      <c r="I96" s="2">
        <f>IF(Data!I96&gt;0,4-Data!I96,"")</f>
        <v>2</v>
      </c>
      <c r="J96" s="2">
        <f>IF(Data!J96&gt;0,4-Data!J96,"")</f>
        <v>1</v>
      </c>
      <c r="K96" s="2">
        <f>IF(Data!K96&gt;0,Data!K96-4,"")</f>
        <v>2</v>
      </c>
      <c r="L96" s="2">
        <f>IF(Data!L96&gt;0,4-Data!L96,"")</f>
        <v>2</v>
      </c>
      <c r="M96" s="2">
        <f>IF(Data!M96&gt;0,Data!M96-4,"")</f>
        <v>2</v>
      </c>
      <c r="N96" s="2">
        <f>IF(Data!N96&gt;0,Data!N96-4,"")</f>
        <v>2</v>
      </c>
      <c r="O96" s="2">
        <f>IF(Data!O96&gt;0,Data!O96-4,"")</f>
        <v>0</v>
      </c>
      <c r="P96" s="2">
        <f>IF(Data!P96&gt;0,Data!P96-4,"")</f>
        <v>0</v>
      </c>
      <c r="Q96" s="2">
        <f>IF(Data!Q96&gt;0,4-Data!Q96,"")</f>
        <v>2</v>
      </c>
      <c r="R96" s="2">
        <f>IF(Data!R96&gt;0,4-Data!R96,"")</f>
        <v>2</v>
      </c>
      <c r="S96" s="2">
        <f>IF(Data!S96&gt;0,4-Data!S96,"")</f>
        <v>2</v>
      </c>
      <c r="T96" s="2">
        <f>IF(Data!T96&gt;0,Data!T96-4,"")</f>
        <v>2</v>
      </c>
      <c r="U96" s="2">
        <f>IF(Data!U96&gt;0,4-Data!U96,"")</f>
        <v>1</v>
      </c>
      <c r="V96" s="2">
        <f>IF(Data!V96&gt;0,Data!V96-4,"")</f>
        <v>0</v>
      </c>
      <c r="W96" s="2">
        <f>IF(Data!W96&gt;0,4-Data!W96,"")</f>
        <v>-1</v>
      </c>
      <c r="X96" s="2">
        <f>IF(Data!X96&gt;0,4-Data!X96,"")</f>
        <v>0</v>
      </c>
      <c r="Y96" s="2">
        <f>IF(Data!Y96&gt;0,4-Data!Y96,"")</f>
        <v>1</v>
      </c>
      <c r="Z96" s="2">
        <f>IF(Data!Z96&gt;0,Data!Z96-4,"")</f>
        <v>0</v>
      </c>
      <c r="AC96" s="7" t="str">
        <f t="shared" si="17"/>
        <v/>
      </c>
      <c r="AD96" s="7" t="str">
        <f t="shared" si="18"/>
        <v/>
      </c>
      <c r="AE96" s="7" t="str">
        <f t="shared" si="19"/>
        <v/>
      </c>
      <c r="AF96" s="7" t="str">
        <f t="shared" si="20"/>
        <v/>
      </c>
      <c r="AG96" s="7" t="str">
        <f t="shared" si="21"/>
        <v/>
      </c>
      <c r="AH96" s="7" t="str">
        <f t="shared" si="22"/>
        <v/>
      </c>
      <c r="AI96" s="4">
        <f t="shared" si="23"/>
        <v>0</v>
      </c>
    </row>
    <row r="97" spans="1:35" x14ac:dyDescent="0.25">
      <c r="A97" s="2">
        <f>IF(Data!A97&gt;0,Data!A97-4,"")</f>
        <v>2</v>
      </c>
      <c r="B97" s="2">
        <f>IF(Data!B97&gt;0,Data!B97-4,"")</f>
        <v>0</v>
      </c>
      <c r="C97" s="2">
        <f>IF(Data!C97&gt;0,4-Data!C97,"")</f>
        <v>1</v>
      </c>
      <c r="D97" s="2">
        <f>IF(Data!D97&gt;0,4-Data!D97,"")</f>
        <v>1</v>
      </c>
      <c r="E97" s="2">
        <f>IF(Data!E97&gt;0,4-Data!E97,"")</f>
        <v>1</v>
      </c>
      <c r="F97" s="2">
        <f>IF(Data!F97&gt;0,Data!F97-4,"")</f>
        <v>0</v>
      </c>
      <c r="G97" s="2">
        <f>IF(Data!G97&gt;0,Data!G97-4,"")</f>
        <v>1</v>
      </c>
      <c r="H97" s="2">
        <f>IF(Data!H97&gt;0,Data!H97-4,"")</f>
        <v>0</v>
      </c>
      <c r="I97" s="2">
        <f>IF(Data!I97&gt;0,4-Data!I97,"")</f>
        <v>2</v>
      </c>
      <c r="J97" s="2">
        <f>IF(Data!J97&gt;0,4-Data!J97,"")</f>
        <v>2</v>
      </c>
      <c r="K97" s="2">
        <f>IF(Data!K97&gt;0,Data!K97-4,"")</f>
        <v>0</v>
      </c>
      <c r="L97" s="2">
        <f>IF(Data!L97&gt;0,4-Data!L97,"")</f>
        <v>2</v>
      </c>
      <c r="M97" s="2">
        <f>IF(Data!M97&gt;0,Data!M97-4,"")</f>
        <v>1</v>
      </c>
      <c r="N97" s="2">
        <f>IF(Data!N97&gt;0,Data!N97-4,"")</f>
        <v>2</v>
      </c>
      <c r="O97" s="2">
        <f>IF(Data!O97&gt;0,Data!O97-4,"")</f>
        <v>1</v>
      </c>
      <c r="P97" s="2">
        <f>IF(Data!P97&gt;0,Data!P97-4,"")</f>
        <v>0</v>
      </c>
      <c r="Q97" s="2">
        <f>IF(Data!Q97&gt;0,4-Data!Q97,"")</f>
        <v>1</v>
      </c>
      <c r="R97" s="2">
        <f>IF(Data!R97&gt;0,4-Data!R97,"")</f>
        <v>1</v>
      </c>
      <c r="S97" s="2">
        <f>IF(Data!S97&gt;0,4-Data!S97,"")</f>
        <v>1</v>
      </c>
      <c r="T97" s="2">
        <f>IF(Data!T97&gt;0,Data!T97-4,"")</f>
        <v>1</v>
      </c>
      <c r="U97" s="2">
        <f>IF(Data!U97&gt;0,4-Data!U97,"")</f>
        <v>1</v>
      </c>
      <c r="V97" s="2">
        <f>IF(Data!V97&gt;0,Data!V97-4,"")</f>
        <v>1</v>
      </c>
      <c r="W97" s="2">
        <f>IF(Data!W97&gt;0,4-Data!W97,"")</f>
        <v>2</v>
      </c>
      <c r="X97" s="2">
        <f>IF(Data!X97&gt;0,4-Data!X97,"")</f>
        <v>2</v>
      </c>
      <c r="Y97" s="2">
        <f>IF(Data!Y97&gt;0,4-Data!Y97,"")</f>
        <v>0</v>
      </c>
      <c r="Z97" s="2">
        <f>IF(Data!Z97&gt;0,Data!Z97-4,"")</f>
        <v>0</v>
      </c>
      <c r="AC97" s="7" t="str">
        <f t="shared" si="17"/>
        <v/>
      </c>
      <c r="AD97" s="7" t="str">
        <f t="shared" si="18"/>
        <v/>
      </c>
      <c r="AE97" s="7" t="str">
        <f t="shared" si="19"/>
        <v/>
      </c>
      <c r="AF97" s="7" t="str">
        <f t="shared" si="20"/>
        <v/>
      </c>
      <c r="AG97" s="7" t="str">
        <f t="shared" si="21"/>
        <v/>
      </c>
      <c r="AH97" s="7" t="str">
        <f t="shared" si="22"/>
        <v/>
      </c>
      <c r="AI97" s="4">
        <f t="shared" si="23"/>
        <v>0</v>
      </c>
    </row>
    <row r="98" spans="1:35" x14ac:dyDescent="0.25">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25">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25">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25">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25">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25">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25">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25">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25">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25">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25">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25">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25">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25">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25">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25">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25">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25">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25">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25">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25">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25">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25">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25">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25">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25">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25">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25">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25">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25">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25">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25">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25">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25">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25">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25">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25">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25">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25">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25">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25">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25">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25">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25">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25">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25">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25">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25">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25">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25">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25">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25">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25">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25">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25">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25">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25">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25">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25">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25">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25">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25">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25">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25">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25">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25">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25">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25">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25">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25">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25">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25">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25">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25">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25">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25">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25">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25">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25">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25">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25">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25">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25">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25">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25">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25">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25">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25">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25">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25">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25">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25">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25">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25">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25">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25">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25">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25">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25">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25">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25">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25">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25">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25">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25">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25">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25">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25">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25">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25">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25">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25">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25">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25">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25">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25">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25">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25">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25">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25">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25">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25">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25">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25">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25">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25">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25">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25">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25">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25">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25">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25">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25">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25">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25">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25">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25">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25">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25">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25">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25">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25">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25">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25">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25">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25">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25">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25">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25">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25">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25">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25">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25">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25">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25">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25">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25">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25">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25">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25">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25">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25">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25">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25">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25">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25">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25">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25">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25">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25">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25">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25">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25">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25">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25">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25">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25">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25">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25">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25">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25">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25">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25">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25">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25">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25">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25">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25">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25">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25">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25">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25">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25">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25">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25">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25">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25">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25">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25">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25">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25">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25">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25">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25">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25">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25">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25">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25">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25">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25">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25">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25">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25">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25">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25">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25">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25">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25">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25">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25">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25">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25">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25">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25">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25">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25">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25">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25">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25">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25">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25">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25">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25">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25">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25">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25">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25">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25">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25">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25">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25">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25">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25">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25">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25">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25">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25">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25">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25">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25">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25">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25">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25">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25">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25">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25">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25">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25">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25">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25">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25">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25">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25">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25">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25">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25">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25">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25">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25">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25">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25">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25">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25">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25">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25">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25">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25">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25">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25">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25">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25">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25">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25">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25">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25">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25">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25">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25">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25">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25">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25">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25">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25">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25">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25">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25">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25">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25">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25">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25">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25">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25">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25">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25">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25">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25">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25">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25">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25">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25">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25">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25">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25">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25">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25">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25">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25">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25">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25">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25">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25">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25">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25">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25">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25">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25">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25">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25">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25">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25">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25">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25">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25">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25">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25">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25">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25">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25">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25">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25">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25">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25">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25">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25">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25">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25">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25">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25">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25">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25">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25">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25">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25">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25">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25">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25">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25">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25">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25">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25">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25">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25">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25">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25">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25">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25">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25">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25">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25">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25">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25">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25">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25">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25">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25">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25">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25">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25">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25">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25">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25">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25">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25">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25">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25">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25">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25">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25">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25">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25">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25">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25">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25">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25">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25">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25">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25">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25">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25">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25">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25">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25">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25">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25">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25">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25">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25">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25">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25">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25">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25">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25">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25">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25">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25">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25">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25">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25">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25">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25">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25">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25">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25">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25">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25">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25">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25">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25">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25">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25">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25">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25">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25">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25">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25">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25">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25">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25">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25">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25">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25">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25">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25">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25">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25">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25">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25">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25">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25">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25">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25">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25">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25">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25">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25">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25">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25">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25">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25">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25">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25">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25">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25">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25">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25">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25">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25">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25">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25">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25">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25">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25">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25">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25">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25">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25">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25">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25">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25">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25">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25">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25">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25">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25">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25">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25">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25">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25">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25">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25">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25">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25">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25">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25">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25">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25">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25">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25">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25">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25">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25">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25">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25">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25">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25">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25">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25">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25">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25">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25">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25">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25">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25">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25">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25">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25">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25">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25">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25">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25">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25">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25">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25">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25">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25">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25">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25">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25">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25">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25">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25">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25">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25">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25">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25">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25">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25">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25">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25">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25">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25">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25">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25">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25">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25">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25">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25">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25">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25">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25">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25">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25">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25">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25">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25">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25">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25">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25">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25">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25">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25">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25">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25">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25">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25">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25">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25">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25">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25">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25">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25">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25">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25">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25">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25">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25">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25">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25">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25">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25">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25">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25">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25">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25">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25">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25">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25">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25">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25">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25">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25">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25">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25">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25">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25">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25">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25">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25">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25">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25">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25">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25">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25">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25">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25">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25">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25">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25">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25">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25">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25">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25">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25">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25">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25">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25">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25">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25">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25">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25">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25">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25">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25">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25">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25">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25">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25">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25">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25">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25">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25">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25">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25">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25">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25">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25">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25">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25">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25">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25">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25">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25">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25">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25">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25">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25">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25">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25">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25">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25">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25">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25">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25">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25">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25">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25">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25">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25">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25">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25">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25">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25">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25">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25">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25">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25">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25">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25">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25">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25">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25">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25">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25">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25">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25">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25">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25">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25">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25">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25">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25">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25">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25">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25">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25">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25">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25">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25">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25">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25">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25">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25">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25">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25">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25">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25">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25">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25">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25">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25">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25">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25">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25">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25">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25">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25">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25">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25">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25">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25">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25">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25">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25">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25">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25">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25">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25">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25">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25">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25">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25">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25">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25">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25">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25">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25">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25">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25">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25">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25">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25">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25">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25">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25">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25">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25">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25">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25">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25">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25">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25">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25">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25">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25">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25">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25">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25">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25">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25">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25">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25">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25">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25">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25">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25">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25">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25">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25">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25">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25">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25">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25">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25">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25">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25">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25">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25">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25">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25">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25">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25">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25">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25">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25">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25">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25">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25">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25">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25">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25">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25">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25">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25">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25">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25">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25">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25">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25">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25">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25">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25">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25">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25">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25">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25">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25">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25">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25">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25">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25">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25">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25">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25">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25">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25">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25">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25">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25">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25">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25">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25">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25">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25">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25">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25">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25">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25">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25">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25">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25">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25">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25">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25">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25">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25">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25">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25">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25">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25">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25">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25">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25">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25">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25">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25">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25">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25">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25">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25">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25">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25">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25">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25">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25">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25">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25">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25">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25">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25">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25">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25">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25">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25">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25">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25">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25">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25">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25">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25">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25">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25">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25">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25">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25">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25">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25">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25">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25">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25">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25">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25">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25">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25">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25">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25">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25">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25">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25">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25">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25">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25">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25">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25">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25">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25">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25">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25">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25">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25">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25">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25">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25">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25">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25">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25">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25">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25">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25">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25">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25">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25">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25">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25">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25">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25">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25">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25">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5:AF13 AH5:AH13">
    <cfRule type="cellIs" dxfId="16" priority="7" operator="equal">
      <formula>1</formula>
    </cfRule>
    <cfRule type="cellIs" dxfId="15" priority="8" operator="equal">
      <formula>1</formula>
    </cfRule>
  </conditionalFormatting>
  <conditionalFormatting sqref="AC5:AF1004">
    <cfRule type="cellIs" dxfId="14" priority="11" operator="equal">
      <formula>1</formula>
    </cfRule>
  </conditionalFormatting>
  <conditionalFormatting sqref="AC4:AH4">
    <cfRule type="cellIs" dxfId="13" priority="32" operator="equal">
      <formula>1</formula>
    </cfRule>
    <cfRule type="cellIs" dxfId="12" priority="40" operator="equal">
      <formula>1</formula>
    </cfRule>
    <cfRule type="cellIs" dxfId="11" priority="55" operator="equal">
      <formula>1</formula>
    </cfRule>
  </conditionalFormatting>
  <conditionalFormatting sqref="AG5:AG1004">
    <cfRule type="cellIs" dxfId="10" priority="1" operator="equal">
      <formula>1</formula>
    </cfRule>
    <cfRule type="cellIs" dxfId="9" priority="2" operator="equal">
      <formula>1</formula>
    </cfRule>
    <cfRule type="cellIs" dxfId="8" priority="3" operator="equal">
      <formula>1</formula>
    </cfRule>
  </conditionalFormatting>
  <conditionalFormatting sqref="AH5:AH1004">
    <cfRule type="cellIs" dxfId="7" priority="9" operator="equal">
      <formula>1</formula>
    </cfRule>
  </conditionalFormatting>
  <conditionalFormatting sqref="AI1:AI1048576">
    <cfRule type="cellIs" dxfId="6" priority="16" operator="equal">
      <formula>5</formula>
    </cfRule>
    <cfRule type="cellIs" dxfId="5" priority="17" operator="equal">
      <formula>4</formula>
    </cfRule>
    <cfRule type="cellIs" dxfId="4" priority="18" operator="equal">
      <formula>3</formula>
    </cfRule>
    <cfRule type="cellIs" dxfId="3" priority="19" operator="equal">
      <formula>2</formula>
    </cfRule>
    <cfRule type="cellIs" dxfId="2" priority="20" operator="equal">
      <formula>1</formula>
    </cfRule>
    <cfRule type="cellIs" dxfId="1" priority="21" operator="equal">
      <formula>0</formula>
    </cfRule>
    <cfRule type="cellIs" dxfId="0" priority="15" operator="equal">
      <formula>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21"/>
  <sheetViews>
    <sheetView topLeftCell="BA1" workbookViewId="0">
      <selection activeCell="BB21" sqref="BB21:BI21"/>
    </sheetView>
  </sheetViews>
  <sheetFormatPr defaultColWidth="9.140625" defaultRowHeight="15" x14ac:dyDescent="0.25"/>
  <cols>
    <col min="1" max="1" width="18.28515625" customWidth="1"/>
    <col min="2" max="53" width="15.7109375" customWidth="1"/>
    <col min="54" max="54" width="18.85546875" customWidth="1"/>
    <col min="55" max="55" width="18.42578125" customWidth="1"/>
    <col min="56" max="57" width="18.28515625" customWidth="1"/>
    <col min="58" max="59" width="18.42578125" customWidth="1"/>
    <col min="60" max="61" width="18.28515625" customWidth="1"/>
  </cols>
  <sheetData>
    <row r="1" spans="1:61" x14ac:dyDescent="0.25">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0" t="s">
        <v>51</v>
      </c>
      <c r="BD1" s="30" t="s">
        <v>52</v>
      </c>
      <c r="BE1" s="31" t="s">
        <v>53</v>
      </c>
      <c r="BF1" s="31" t="s">
        <v>1</v>
      </c>
      <c r="BG1" s="30" t="s">
        <v>54</v>
      </c>
      <c r="BH1" t="s">
        <v>241</v>
      </c>
      <c r="BI1" t="s">
        <v>244</v>
      </c>
    </row>
    <row r="2" spans="1:61" x14ac:dyDescent="0.25">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25">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0" t="s">
        <v>50</v>
      </c>
      <c r="BC3" s="30" t="s">
        <v>51</v>
      </c>
      <c r="BD3" s="30" t="s">
        <v>52</v>
      </c>
      <c r="BE3" s="31" t="s">
        <v>53</v>
      </c>
      <c r="BF3" s="31" t="s">
        <v>1</v>
      </c>
      <c r="BG3" s="30" t="s">
        <v>54</v>
      </c>
      <c r="BH3" t="s">
        <v>241</v>
      </c>
      <c r="BI3" t="s">
        <v>244</v>
      </c>
    </row>
    <row r="4" spans="1:61" x14ac:dyDescent="0.25">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t="s">
        <v>419</v>
      </c>
      <c r="BC4" t="s">
        <v>420</v>
      </c>
      <c r="BD4" t="s">
        <v>421</v>
      </c>
      <c r="BE4" t="s">
        <v>422</v>
      </c>
      <c r="BF4" t="s">
        <v>423</v>
      </c>
      <c r="BG4" t="s">
        <v>424</v>
      </c>
      <c r="BH4" t="s">
        <v>798</v>
      </c>
      <c r="BI4" t="s">
        <v>805</v>
      </c>
    </row>
    <row r="5" spans="1:61" x14ac:dyDescent="0.25">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t="s">
        <v>476</v>
      </c>
      <c r="BC5" t="s">
        <v>477</v>
      </c>
      <c r="BD5" t="s">
        <v>478</v>
      </c>
      <c r="BE5" t="s">
        <v>479</v>
      </c>
      <c r="BF5" t="s">
        <v>480</v>
      </c>
      <c r="BG5" t="s">
        <v>481</v>
      </c>
      <c r="BH5" t="s">
        <v>799</v>
      </c>
      <c r="BI5" t="s">
        <v>806</v>
      </c>
    </row>
    <row r="6" spans="1:61" x14ac:dyDescent="0.25">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0" t="s">
        <v>362</v>
      </c>
      <c r="BC6" s="30" t="s">
        <v>363</v>
      </c>
      <c r="BD6" s="30" t="s">
        <v>364</v>
      </c>
      <c r="BE6" s="30" t="s">
        <v>365</v>
      </c>
      <c r="BF6" s="30" t="s">
        <v>366</v>
      </c>
      <c r="BG6" s="30" t="s">
        <v>367</v>
      </c>
      <c r="BH6" t="s">
        <v>797</v>
      </c>
      <c r="BI6" t="s">
        <v>807</v>
      </c>
    </row>
    <row r="7" spans="1:61" x14ac:dyDescent="0.25">
      <c r="A7" t="s">
        <v>248</v>
      </c>
      <c r="B7" t="s">
        <v>482</v>
      </c>
      <c r="C7" t="s">
        <v>500</v>
      </c>
      <c r="D7" t="s">
        <v>483</v>
      </c>
      <c r="E7" t="s">
        <v>484</v>
      </c>
      <c r="F7" t="s">
        <v>1204</v>
      </c>
      <c r="G7" t="s">
        <v>1205</v>
      </c>
      <c r="H7" t="s">
        <v>1217</v>
      </c>
      <c r="I7" t="s">
        <v>1218</v>
      </c>
      <c r="J7"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0" t="s">
        <v>517</v>
      </c>
      <c r="BC7" s="30" t="s">
        <v>518</v>
      </c>
      <c r="BD7" s="30" t="s">
        <v>519</v>
      </c>
      <c r="BE7" s="31" t="s">
        <v>520</v>
      </c>
      <c r="BF7" s="31" t="s">
        <v>1</v>
      </c>
      <c r="BG7" s="30" t="s">
        <v>521</v>
      </c>
      <c r="BH7" t="s">
        <v>800</v>
      </c>
      <c r="BI7" t="s">
        <v>808</v>
      </c>
    </row>
    <row r="8" spans="1:61" x14ac:dyDescent="0.25">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0" t="s">
        <v>558</v>
      </c>
      <c r="BC8" s="30" t="s">
        <v>559</v>
      </c>
      <c r="BD8" s="30" t="s">
        <v>560</v>
      </c>
      <c r="BE8" s="31" t="s">
        <v>561</v>
      </c>
      <c r="BF8" s="31" t="s">
        <v>562</v>
      </c>
      <c r="BG8" s="30" t="s">
        <v>563</v>
      </c>
      <c r="BH8" t="s">
        <v>801</v>
      </c>
      <c r="BI8" t="s">
        <v>809</v>
      </c>
    </row>
    <row r="9" spans="1:61" x14ac:dyDescent="0.25">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0" t="s">
        <v>786</v>
      </c>
      <c r="BC9" s="30" t="s">
        <v>787</v>
      </c>
      <c r="BD9" s="30" t="s">
        <v>788</v>
      </c>
      <c r="BE9" s="31" t="s">
        <v>789</v>
      </c>
      <c r="BF9" s="31" t="s">
        <v>790</v>
      </c>
      <c r="BG9" s="30" t="s">
        <v>791</v>
      </c>
      <c r="BH9" t="s">
        <v>792</v>
      </c>
      <c r="BI9" t="s">
        <v>793</v>
      </c>
    </row>
    <row r="10" spans="1:61" x14ac:dyDescent="0.25">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28" t="s">
        <v>304</v>
      </c>
      <c r="BC10" t="s">
        <v>305</v>
      </c>
      <c r="BD10" s="28" t="s">
        <v>306</v>
      </c>
      <c r="BE10" s="29" t="s">
        <v>307</v>
      </c>
      <c r="BF10" s="29" t="s">
        <v>308</v>
      </c>
      <c r="BG10" s="34" t="s">
        <v>309</v>
      </c>
      <c r="BH10" t="s">
        <v>795</v>
      </c>
      <c r="BI10" t="s">
        <v>803</v>
      </c>
    </row>
    <row r="11" spans="1:61" x14ac:dyDescent="0.25">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28" t="s">
        <v>780</v>
      </c>
      <c r="BC11" s="28" t="s">
        <v>781</v>
      </c>
      <c r="BD11" s="28" t="s">
        <v>782</v>
      </c>
      <c r="BE11" s="29" t="s">
        <v>783</v>
      </c>
      <c r="BF11" s="29" t="s">
        <v>784</v>
      </c>
      <c r="BG11" s="28" t="s">
        <v>785</v>
      </c>
      <c r="BH11" t="s">
        <v>794</v>
      </c>
      <c r="BI11" t="s">
        <v>804</v>
      </c>
    </row>
    <row r="12" spans="1:61" x14ac:dyDescent="0.25">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t="s">
        <v>617</v>
      </c>
      <c r="BC12" t="s">
        <v>618</v>
      </c>
      <c r="BD12" t="s">
        <v>619</v>
      </c>
      <c r="BE12" t="s">
        <v>620</v>
      </c>
      <c r="BF12" t="s">
        <v>621</v>
      </c>
      <c r="BG12" t="s">
        <v>622</v>
      </c>
      <c r="BH12" t="s">
        <v>802</v>
      </c>
      <c r="BI12" t="s">
        <v>810</v>
      </c>
    </row>
    <row r="13" spans="1:61" x14ac:dyDescent="0.25">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0" t="s">
        <v>723</v>
      </c>
      <c r="BC13" s="30" t="s">
        <v>724</v>
      </c>
      <c r="BD13" s="30" t="s">
        <v>725</v>
      </c>
      <c r="BE13" s="31" t="s">
        <v>726</v>
      </c>
      <c r="BF13" s="31" t="s">
        <v>727</v>
      </c>
      <c r="BG13" s="30" t="s">
        <v>728</v>
      </c>
      <c r="BH13" t="s">
        <v>796</v>
      </c>
      <c r="BI13" t="s">
        <v>811</v>
      </c>
    </row>
    <row r="14" spans="1:61" x14ac:dyDescent="0.25">
      <c r="A14" t="s">
        <v>845</v>
      </c>
      <c r="B14" s="54" t="s">
        <v>846</v>
      </c>
      <c r="C14" s="54" t="s">
        <v>847</v>
      </c>
      <c r="D14" s="54" t="s">
        <v>848</v>
      </c>
      <c r="E14" s="54" t="s">
        <v>849</v>
      </c>
      <c r="F14" s="54" t="s">
        <v>850</v>
      </c>
      <c r="G14" s="54" t="s">
        <v>851</v>
      </c>
      <c r="H14" s="54" t="s">
        <v>852</v>
      </c>
      <c r="I14" s="54" t="s">
        <v>853</v>
      </c>
      <c r="J14" s="54" t="s">
        <v>854</v>
      </c>
      <c r="K14" s="54" t="s">
        <v>855</v>
      </c>
      <c r="L14" s="54" t="s">
        <v>856</v>
      </c>
      <c r="M14" s="54" t="s">
        <v>857</v>
      </c>
      <c r="N14" s="54" t="s">
        <v>858</v>
      </c>
      <c r="O14" s="54" t="s">
        <v>859</v>
      </c>
      <c r="P14" s="54" t="s">
        <v>860</v>
      </c>
      <c r="Q14" s="54" t="s">
        <v>861</v>
      </c>
      <c r="R14" s="54" t="s">
        <v>862</v>
      </c>
      <c r="S14" s="54" t="s">
        <v>863</v>
      </c>
      <c r="T14" s="54" t="s">
        <v>864</v>
      </c>
      <c r="U14" s="54" t="s">
        <v>865</v>
      </c>
      <c r="V14" s="54" t="s">
        <v>866</v>
      </c>
      <c r="W14" s="54" t="s">
        <v>867</v>
      </c>
      <c r="X14" s="54" t="s">
        <v>868</v>
      </c>
      <c r="Y14" s="54" t="s">
        <v>869</v>
      </c>
      <c r="Z14" s="54" t="s">
        <v>870</v>
      </c>
      <c r="AA14" s="54" t="s">
        <v>871</v>
      </c>
      <c r="AB14" s="54" t="s">
        <v>872</v>
      </c>
      <c r="AC14" s="54" t="s">
        <v>873</v>
      </c>
      <c r="AD14" s="54" t="s">
        <v>851</v>
      </c>
      <c r="AE14" s="54" t="s">
        <v>874</v>
      </c>
      <c r="AF14" s="54" t="s">
        <v>875</v>
      </c>
      <c r="AG14" s="54" t="s">
        <v>876</v>
      </c>
      <c r="AH14" s="54" t="s">
        <v>877</v>
      </c>
      <c r="AI14" s="54" t="s">
        <v>878</v>
      </c>
      <c r="AJ14" s="54" t="s">
        <v>879</v>
      </c>
      <c r="AK14" s="54" t="s">
        <v>880</v>
      </c>
      <c r="AL14" s="54" t="s">
        <v>881</v>
      </c>
      <c r="AM14" s="54" t="s">
        <v>882</v>
      </c>
      <c r="AN14" s="54" t="s">
        <v>883</v>
      </c>
      <c r="AO14" s="54" t="s">
        <v>884</v>
      </c>
      <c r="AP14" s="54" t="s">
        <v>885</v>
      </c>
      <c r="AQ14" s="54" t="s">
        <v>886</v>
      </c>
      <c r="AR14" s="54" t="s">
        <v>887</v>
      </c>
      <c r="AS14" s="54" t="s">
        <v>888</v>
      </c>
      <c r="AT14" s="54" t="s">
        <v>889</v>
      </c>
      <c r="AU14" s="54" t="s">
        <v>890</v>
      </c>
      <c r="AV14" s="54" t="s">
        <v>891</v>
      </c>
      <c r="AW14" s="54" t="s">
        <v>892</v>
      </c>
      <c r="AX14" s="54" t="s">
        <v>893</v>
      </c>
      <c r="AY14" s="54" t="s">
        <v>894</v>
      </c>
      <c r="AZ14" s="54" t="s">
        <v>865</v>
      </c>
      <c r="BA14" s="54" t="s">
        <v>874</v>
      </c>
      <c r="BB14" t="s">
        <v>895</v>
      </c>
      <c r="BC14" t="s">
        <v>896</v>
      </c>
      <c r="BD14" t="s">
        <v>897</v>
      </c>
      <c r="BE14" t="s">
        <v>898</v>
      </c>
      <c r="BF14" t="s">
        <v>899</v>
      </c>
      <c r="BG14" t="s">
        <v>900</v>
      </c>
      <c r="BH14" t="s">
        <v>901</v>
      </c>
      <c r="BI14" t="s">
        <v>902</v>
      </c>
    </row>
    <row r="15" spans="1:61" x14ac:dyDescent="0.25">
      <c r="A15" t="s">
        <v>955</v>
      </c>
      <c r="B15" s="54" t="s">
        <v>903</v>
      </c>
      <c r="C15" s="54" t="s">
        <v>904</v>
      </c>
      <c r="D15" s="54" t="s">
        <v>905</v>
      </c>
      <c r="E15" s="54" t="s">
        <v>906</v>
      </c>
      <c r="F15" s="54" t="s">
        <v>907</v>
      </c>
      <c r="G15" s="54" t="s">
        <v>908</v>
      </c>
      <c r="H15" s="54" t="s">
        <v>909</v>
      </c>
      <c r="I15" s="54" t="s">
        <v>910</v>
      </c>
      <c r="J15" s="54" t="s">
        <v>911</v>
      </c>
      <c r="K15" s="54" t="s">
        <v>912</v>
      </c>
      <c r="L15" s="54" t="s">
        <v>913</v>
      </c>
      <c r="M15" s="54" t="s">
        <v>914</v>
      </c>
      <c r="N15" s="54" t="s">
        <v>915</v>
      </c>
      <c r="O15" s="54" t="s">
        <v>916</v>
      </c>
      <c r="P15" s="54" t="s">
        <v>917</v>
      </c>
      <c r="Q15" s="54" t="s">
        <v>918</v>
      </c>
      <c r="R15" s="54" t="s">
        <v>919</v>
      </c>
      <c r="S15" s="54" t="s">
        <v>920</v>
      </c>
      <c r="T15" s="54" t="s">
        <v>921</v>
      </c>
      <c r="U15" s="54" t="s">
        <v>922</v>
      </c>
      <c r="V15" s="54" t="s">
        <v>923</v>
      </c>
      <c r="W15" s="54" t="s">
        <v>924</v>
      </c>
      <c r="X15" s="54" t="s">
        <v>925</v>
      </c>
      <c r="Y15" s="54" t="s">
        <v>926</v>
      </c>
      <c r="Z15" s="54" t="s">
        <v>927</v>
      </c>
      <c r="AA15" s="54" t="s">
        <v>928</v>
      </c>
      <c r="AB15" s="54" t="s">
        <v>929</v>
      </c>
      <c r="AC15" s="54" t="s">
        <v>930</v>
      </c>
      <c r="AD15" s="54" t="s">
        <v>931</v>
      </c>
      <c r="AE15" s="54" t="s">
        <v>932</v>
      </c>
      <c r="AF15" s="54" t="s">
        <v>933</v>
      </c>
      <c r="AG15" s="54" t="s">
        <v>934</v>
      </c>
      <c r="AH15" s="54" t="s">
        <v>935</v>
      </c>
      <c r="AI15" s="54" t="s">
        <v>936</v>
      </c>
      <c r="AJ15" s="54" t="s">
        <v>937</v>
      </c>
      <c r="AK15" s="54" t="s">
        <v>938</v>
      </c>
      <c r="AL15" s="54" t="s">
        <v>939</v>
      </c>
      <c r="AM15" s="54" t="s">
        <v>940</v>
      </c>
      <c r="AN15" s="54" t="s">
        <v>941</v>
      </c>
      <c r="AO15" s="54" t="s">
        <v>942</v>
      </c>
      <c r="AP15" s="54" t="s">
        <v>943</v>
      </c>
      <c r="AQ15" s="54" t="s">
        <v>944</v>
      </c>
      <c r="AR15" s="54" t="s">
        <v>945</v>
      </c>
      <c r="AS15" s="54" t="s">
        <v>946</v>
      </c>
      <c r="AT15" s="54" t="s">
        <v>947</v>
      </c>
      <c r="AU15" s="54" t="s">
        <v>948</v>
      </c>
      <c r="AV15" s="54" t="s">
        <v>949</v>
      </c>
      <c r="AW15" s="54" t="s">
        <v>950</v>
      </c>
      <c r="AX15" s="54" t="s">
        <v>951</v>
      </c>
      <c r="AY15" s="54" t="s">
        <v>952</v>
      </c>
      <c r="AZ15" s="54" t="s">
        <v>953</v>
      </c>
      <c r="BA15" s="54" t="s">
        <v>954</v>
      </c>
      <c r="BB15" s="55" t="s">
        <v>956</v>
      </c>
      <c r="BC15" s="30" t="s">
        <v>958</v>
      </c>
      <c r="BD15" s="30" t="s">
        <v>957</v>
      </c>
      <c r="BE15" s="31" t="s">
        <v>959</v>
      </c>
      <c r="BF15" s="31" t="s">
        <v>960</v>
      </c>
      <c r="BG15" s="30" t="s">
        <v>961</v>
      </c>
      <c r="BH15" t="s">
        <v>962</v>
      </c>
      <c r="BI15" t="s">
        <v>963</v>
      </c>
    </row>
    <row r="16" spans="1:61" x14ac:dyDescent="0.25">
      <c r="A16" t="s">
        <v>964</v>
      </c>
      <c r="B16" s="54" t="s">
        <v>973</v>
      </c>
      <c r="C16" s="54" t="s">
        <v>974</v>
      </c>
      <c r="D16" s="54" t="s">
        <v>975</v>
      </c>
      <c r="E16" s="54" t="s">
        <v>976</v>
      </c>
      <c r="F16" s="54" t="s">
        <v>977</v>
      </c>
      <c r="G16" s="54" t="s">
        <v>978</v>
      </c>
      <c r="H16" s="54" t="s">
        <v>979</v>
      </c>
      <c r="I16" s="54" t="s">
        <v>980</v>
      </c>
      <c r="J16" s="54" t="s">
        <v>981</v>
      </c>
      <c r="K16" s="54" t="s">
        <v>982</v>
      </c>
      <c r="L16" s="54" t="s">
        <v>978</v>
      </c>
      <c r="M16" s="54" t="s">
        <v>983</v>
      </c>
      <c r="N16" s="54" t="s">
        <v>984</v>
      </c>
      <c r="O16" s="54" t="s">
        <v>985</v>
      </c>
      <c r="P16" s="54" t="s">
        <v>986</v>
      </c>
      <c r="Q16" s="54" t="s">
        <v>987</v>
      </c>
      <c r="R16" s="54" t="s">
        <v>988</v>
      </c>
      <c r="S16" s="54" t="s">
        <v>989</v>
      </c>
      <c r="T16" s="54" t="s">
        <v>990</v>
      </c>
      <c r="U16" s="54" t="s">
        <v>991</v>
      </c>
      <c r="V16" s="54" t="s">
        <v>992</v>
      </c>
      <c r="W16" s="54" t="s">
        <v>993</v>
      </c>
      <c r="X16" s="54" t="s">
        <v>994</v>
      </c>
      <c r="Y16" s="54" t="s">
        <v>995</v>
      </c>
      <c r="Z16" s="54" t="s">
        <v>996</v>
      </c>
      <c r="AA16" s="54" t="s">
        <v>997</v>
      </c>
      <c r="AB16" s="54" t="s">
        <v>998</v>
      </c>
      <c r="AC16" s="54" t="s">
        <v>999</v>
      </c>
      <c r="AD16" s="54" t="s">
        <v>1000</v>
      </c>
      <c r="AE16" s="54" t="s">
        <v>1001</v>
      </c>
      <c r="AF16" s="54" t="s">
        <v>1002</v>
      </c>
      <c r="AG16" s="54" t="s">
        <v>1003</v>
      </c>
      <c r="AH16" s="54" t="s">
        <v>1004</v>
      </c>
      <c r="AI16" s="54" t="s">
        <v>1005</v>
      </c>
      <c r="AJ16" s="54" t="s">
        <v>1006</v>
      </c>
      <c r="AK16" s="54" t="s">
        <v>1007</v>
      </c>
      <c r="AL16" s="54" t="s">
        <v>1008</v>
      </c>
      <c r="AM16" s="54" t="s">
        <v>1009</v>
      </c>
      <c r="AN16" s="54" t="s">
        <v>1010</v>
      </c>
      <c r="AO16" s="54" t="s">
        <v>1011</v>
      </c>
      <c r="AP16" s="54" t="s">
        <v>1012</v>
      </c>
      <c r="AQ16" s="54" t="s">
        <v>1013</v>
      </c>
      <c r="AR16" s="54" t="s">
        <v>1014</v>
      </c>
      <c r="AS16" s="54" t="s">
        <v>1015</v>
      </c>
      <c r="AT16" s="54" t="s">
        <v>1016</v>
      </c>
      <c r="AU16" s="54" t="s">
        <v>1017</v>
      </c>
      <c r="AV16" s="54" t="s">
        <v>1018</v>
      </c>
      <c r="AW16" s="54" t="s">
        <v>1019</v>
      </c>
      <c r="AX16" s="54" t="s">
        <v>1020</v>
      </c>
      <c r="AY16" s="54" t="s">
        <v>1021</v>
      </c>
      <c r="AZ16" s="54" t="s">
        <v>1022</v>
      </c>
      <c r="BA16" s="54" t="s">
        <v>1023</v>
      </c>
      <c r="BB16" s="28" t="s">
        <v>967</v>
      </c>
      <c r="BC16" t="s">
        <v>971</v>
      </c>
      <c r="BD16" s="29" t="s">
        <v>970</v>
      </c>
      <c r="BE16" t="s">
        <v>972</v>
      </c>
      <c r="BF16" t="s">
        <v>969</v>
      </c>
      <c r="BG16" t="s">
        <v>968</v>
      </c>
      <c r="BH16" t="s">
        <v>966</v>
      </c>
      <c r="BI16" t="s">
        <v>965</v>
      </c>
    </row>
    <row r="17" spans="1:61" x14ac:dyDescent="0.25">
      <c r="A17" t="s">
        <v>1076</v>
      </c>
      <c r="B17" s="54" t="s">
        <v>1024</v>
      </c>
      <c r="C17" s="54" t="s">
        <v>1025</v>
      </c>
      <c r="D17" s="54" t="s">
        <v>1026</v>
      </c>
      <c r="E17" s="54" t="s">
        <v>1027</v>
      </c>
      <c r="F17" s="54" t="s">
        <v>1028</v>
      </c>
      <c r="G17" s="54" t="s">
        <v>1029</v>
      </c>
      <c r="H17" s="54" t="s">
        <v>1030</v>
      </c>
      <c r="I17" s="54" t="s">
        <v>1031</v>
      </c>
      <c r="J17" s="54" t="s">
        <v>1032</v>
      </c>
      <c r="K17" s="54" t="s">
        <v>1033</v>
      </c>
      <c r="L17" s="54" t="s">
        <v>1034</v>
      </c>
      <c r="M17" s="54" t="s">
        <v>1035</v>
      </c>
      <c r="N17" s="54" t="s">
        <v>1036</v>
      </c>
      <c r="O17" s="54" t="s">
        <v>1037</v>
      </c>
      <c r="P17" s="54" t="s">
        <v>1038</v>
      </c>
      <c r="Q17" s="54" t="s">
        <v>1039</v>
      </c>
      <c r="R17" s="54" t="s">
        <v>1040</v>
      </c>
      <c r="S17" s="54" t="s">
        <v>1041</v>
      </c>
      <c r="T17" s="54" t="s">
        <v>1042</v>
      </c>
      <c r="U17" s="54" t="s">
        <v>1043</v>
      </c>
      <c r="V17" s="54" t="s">
        <v>1044</v>
      </c>
      <c r="W17" s="54" t="s">
        <v>1045</v>
      </c>
      <c r="X17" s="54" t="s">
        <v>1046</v>
      </c>
      <c r="Y17" s="54" t="s">
        <v>1047</v>
      </c>
      <c r="Z17" s="54" t="s">
        <v>1048</v>
      </c>
      <c r="AA17" s="54" t="s">
        <v>1049</v>
      </c>
      <c r="AB17" s="54" t="s">
        <v>1050</v>
      </c>
      <c r="AC17" s="54" t="s">
        <v>1051</v>
      </c>
      <c r="AD17" s="54" t="s">
        <v>1052</v>
      </c>
      <c r="AE17" s="54" t="s">
        <v>1053</v>
      </c>
      <c r="AF17" s="54" t="s">
        <v>1054</v>
      </c>
      <c r="AG17" s="54" t="s">
        <v>1055</v>
      </c>
      <c r="AH17" s="54" t="s">
        <v>1056</v>
      </c>
      <c r="AI17" s="54" t="s">
        <v>1057</v>
      </c>
      <c r="AJ17" s="54" t="s">
        <v>1058</v>
      </c>
      <c r="AK17" s="54" t="s">
        <v>1059</v>
      </c>
      <c r="AL17" s="54" t="s">
        <v>1060</v>
      </c>
      <c r="AM17" s="54" t="s">
        <v>1061</v>
      </c>
      <c r="AN17" s="54" t="s">
        <v>1062</v>
      </c>
      <c r="AO17" s="54" t="s">
        <v>1063</v>
      </c>
      <c r="AP17" s="54" t="s">
        <v>1064</v>
      </c>
      <c r="AQ17" s="54" t="s">
        <v>1065</v>
      </c>
      <c r="AR17" s="54" t="s">
        <v>1066</v>
      </c>
      <c r="AS17" s="54" t="s">
        <v>1067</v>
      </c>
      <c r="AT17" s="54" t="s">
        <v>1068</v>
      </c>
      <c r="AU17" s="54" t="s">
        <v>1069</v>
      </c>
      <c r="AV17" s="54" t="s">
        <v>1070</v>
      </c>
      <c r="AW17" s="54" t="s">
        <v>1071</v>
      </c>
      <c r="AX17" s="54" t="s">
        <v>1072</v>
      </c>
      <c r="AY17" s="54" t="s">
        <v>1073</v>
      </c>
      <c r="AZ17" s="54" t="s">
        <v>1074</v>
      </c>
      <c r="BA17" s="54" t="s">
        <v>1075</v>
      </c>
      <c r="BB17" s="54" t="s">
        <v>1077</v>
      </c>
      <c r="BC17" t="s">
        <v>1078</v>
      </c>
      <c r="BD17" s="29" t="s">
        <v>1079</v>
      </c>
      <c r="BE17" t="s">
        <v>1080</v>
      </c>
      <c r="BF17" t="s">
        <v>1081</v>
      </c>
      <c r="BG17" t="s">
        <v>1082</v>
      </c>
      <c r="BH17" t="s">
        <v>1083</v>
      </c>
      <c r="BI17" t="s">
        <v>1084</v>
      </c>
    </row>
    <row r="18" spans="1:61" x14ac:dyDescent="0.25">
      <c r="A18" t="s">
        <v>1085</v>
      </c>
      <c r="B18" s="54" t="s">
        <v>1086</v>
      </c>
      <c r="C18" s="54" t="s">
        <v>1087</v>
      </c>
      <c r="D18" s="54" t="s">
        <v>1088</v>
      </c>
      <c r="E18" s="54" t="s">
        <v>1089</v>
      </c>
      <c r="F18" s="54" t="s">
        <v>1090</v>
      </c>
      <c r="G18" s="54" t="s">
        <v>1091</v>
      </c>
      <c r="H18" s="54" t="s">
        <v>1092</v>
      </c>
      <c r="I18" s="54" t="s">
        <v>1093</v>
      </c>
      <c r="J18" s="54" t="s">
        <v>1094</v>
      </c>
      <c r="K18" s="54" t="s">
        <v>1095</v>
      </c>
      <c r="L18" s="54" t="s">
        <v>1091</v>
      </c>
      <c r="M18" s="54" t="s">
        <v>1096</v>
      </c>
      <c r="N18" s="54" t="s">
        <v>1097</v>
      </c>
      <c r="O18" s="54" t="s">
        <v>1098</v>
      </c>
      <c r="P18" s="54" t="s">
        <v>1099</v>
      </c>
      <c r="Q18" s="54" t="s">
        <v>1100</v>
      </c>
      <c r="R18" s="54" t="s">
        <v>1101</v>
      </c>
      <c r="S18" s="54" t="s">
        <v>1102</v>
      </c>
      <c r="T18" s="54" t="s">
        <v>1103</v>
      </c>
      <c r="U18" s="54" t="s">
        <v>1104</v>
      </c>
      <c r="V18" s="54" t="s">
        <v>1105</v>
      </c>
      <c r="W18" s="54" t="s">
        <v>1106</v>
      </c>
      <c r="X18" s="54" t="s">
        <v>1107</v>
      </c>
      <c r="Y18" s="54" t="s">
        <v>1108</v>
      </c>
      <c r="Z18" s="54" t="s">
        <v>1109</v>
      </c>
      <c r="AA18" s="54" t="s">
        <v>1110</v>
      </c>
      <c r="AB18" s="54" t="s">
        <v>1111</v>
      </c>
      <c r="AC18" s="54" t="s">
        <v>1087</v>
      </c>
      <c r="AD18" s="54" t="s">
        <v>1112</v>
      </c>
      <c r="AE18" s="54" t="s">
        <v>1113</v>
      </c>
      <c r="AF18" s="54" t="s">
        <v>1114</v>
      </c>
      <c r="AG18" s="54" t="s">
        <v>1115</v>
      </c>
      <c r="AH18" s="54" t="s">
        <v>1116</v>
      </c>
      <c r="AI18" s="54" t="s">
        <v>1117</v>
      </c>
      <c r="AJ18" s="54" t="s">
        <v>1118</v>
      </c>
      <c r="AK18" s="54" t="s">
        <v>1119</v>
      </c>
      <c r="AL18" s="54" t="s">
        <v>1120</v>
      </c>
      <c r="AM18" s="54" t="s">
        <v>1121</v>
      </c>
      <c r="AN18" s="54" t="s">
        <v>1122</v>
      </c>
      <c r="AO18" s="54" t="s">
        <v>1123</v>
      </c>
      <c r="AP18" s="54" t="s">
        <v>1124</v>
      </c>
      <c r="AQ18" s="54" t="s">
        <v>1125</v>
      </c>
      <c r="AR18" s="54" t="s">
        <v>1126</v>
      </c>
      <c r="AS18" s="54" t="s">
        <v>1127</v>
      </c>
      <c r="AT18" s="54" t="s">
        <v>1128</v>
      </c>
      <c r="AU18" s="54" t="s">
        <v>1129</v>
      </c>
      <c r="AV18" s="54" t="s">
        <v>1130</v>
      </c>
      <c r="AW18" s="54" t="s">
        <v>1131</v>
      </c>
      <c r="AX18" s="54" t="s">
        <v>1132</v>
      </c>
      <c r="AY18" s="54" t="s">
        <v>1133</v>
      </c>
      <c r="AZ18" s="54" t="s">
        <v>1134</v>
      </c>
      <c r="BA18" s="54" t="s">
        <v>1135</v>
      </c>
      <c r="BB18" t="s">
        <v>1136</v>
      </c>
      <c r="BC18" t="s">
        <v>1137</v>
      </c>
      <c r="BD18" t="s">
        <v>1138</v>
      </c>
      <c r="BE18" t="s">
        <v>1139</v>
      </c>
      <c r="BF18" t="s">
        <v>1141</v>
      </c>
      <c r="BG18" t="s">
        <v>1140</v>
      </c>
      <c r="BH18" t="s">
        <v>1142</v>
      </c>
      <c r="BI18" t="s">
        <v>1143</v>
      </c>
    </row>
    <row r="19" spans="1:61" x14ac:dyDescent="0.25">
      <c r="A19" t="s">
        <v>1144</v>
      </c>
      <c r="B19" s="54" t="s">
        <v>1145</v>
      </c>
      <c r="C19" s="54" t="s">
        <v>1146</v>
      </c>
      <c r="D19" s="54" t="s">
        <v>1147</v>
      </c>
      <c r="E19" s="54" t="s">
        <v>1148</v>
      </c>
      <c r="F19" s="54" t="s">
        <v>1149</v>
      </c>
      <c r="G19" s="54" t="s">
        <v>1150</v>
      </c>
      <c r="H19" s="54" t="s">
        <v>1151</v>
      </c>
      <c r="I19" s="54" t="s">
        <v>1152</v>
      </c>
      <c r="J19" s="54" t="s">
        <v>1153</v>
      </c>
      <c r="K19" s="54" t="s">
        <v>1154</v>
      </c>
      <c r="L19" s="54" t="s">
        <v>1155</v>
      </c>
      <c r="M19" s="54" t="s">
        <v>1156</v>
      </c>
      <c r="N19" s="54" t="s">
        <v>1157</v>
      </c>
      <c r="O19" s="54" t="s">
        <v>1156</v>
      </c>
      <c r="P19" s="54" t="s">
        <v>1158</v>
      </c>
      <c r="Q19" s="54" t="s">
        <v>1159</v>
      </c>
      <c r="R19" s="54" t="s">
        <v>1160</v>
      </c>
      <c r="S19" s="54" t="s">
        <v>1161</v>
      </c>
      <c r="T19" s="54" t="s">
        <v>1162</v>
      </c>
      <c r="U19" s="54" t="s">
        <v>1163</v>
      </c>
      <c r="V19" s="54" t="s">
        <v>1164</v>
      </c>
      <c r="W19" s="54" t="s">
        <v>1165</v>
      </c>
      <c r="X19" s="54" t="s">
        <v>1166</v>
      </c>
      <c r="Y19" s="54" t="s">
        <v>1167</v>
      </c>
      <c r="Z19" s="54" t="s">
        <v>1168</v>
      </c>
      <c r="AA19" s="54" t="s">
        <v>1169</v>
      </c>
      <c r="AB19" s="54" t="s">
        <v>1170</v>
      </c>
      <c r="AC19" s="54" t="s">
        <v>1171</v>
      </c>
      <c r="AD19" s="54" t="s">
        <v>1172</v>
      </c>
      <c r="AE19" s="54" t="s">
        <v>1173</v>
      </c>
      <c r="AF19" s="54" t="s">
        <v>1174</v>
      </c>
      <c r="AG19" s="54" t="s">
        <v>1175</v>
      </c>
      <c r="AH19" s="54" t="s">
        <v>1176</v>
      </c>
      <c r="AI19" s="54" t="s">
        <v>1177</v>
      </c>
      <c r="AJ19" s="54" t="s">
        <v>1178</v>
      </c>
      <c r="AK19" s="54" t="s">
        <v>1179</v>
      </c>
      <c r="AL19" s="54" t="s">
        <v>1180</v>
      </c>
      <c r="AM19" s="54" t="s">
        <v>1181</v>
      </c>
      <c r="AN19" s="54" t="s">
        <v>1182</v>
      </c>
      <c r="AO19" s="54" t="s">
        <v>1183</v>
      </c>
      <c r="AP19" s="54" t="s">
        <v>1184</v>
      </c>
      <c r="AQ19" s="54" t="s">
        <v>1185</v>
      </c>
      <c r="AR19" s="54" t="s">
        <v>1186</v>
      </c>
      <c r="AS19" s="54" t="s">
        <v>1187</v>
      </c>
      <c r="AT19" s="54" t="s">
        <v>1188</v>
      </c>
      <c r="AU19" s="54" t="s">
        <v>1189</v>
      </c>
      <c r="AV19" s="54" t="s">
        <v>1190</v>
      </c>
      <c r="AW19" s="54" t="s">
        <v>1191</v>
      </c>
      <c r="AX19" s="54" t="s">
        <v>1192</v>
      </c>
      <c r="AY19" s="54" t="s">
        <v>1193</v>
      </c>
      <c r="AZ19" s="54" t="s">
        <v>1194</v>
      </c>
      <c r="BA19" s="54" t="s">
        <v>1195</v>
      </c>
      <c r="BB19" s="29" t="s">
        <v>1196</v>
      </c>
      <c r="BC19" t="s">
        <v>1197</v>
      </c>
      <c r="BD19" t="s">
        <v>1198</v>
      </c>
      <c r="BE19" t="s">
        <v>1199</v>
      </c>
      <c r="BF19" t="s">
        <v>1200</v>
      </c>
      <c r="BG19" t="s">
        <v>1201</v>
      </c>
      <c r="BH19" t="s">
        <v>1202</v>
      </c>
      <c r="BI19" t="s">
        <v>1203</v>
      </c>
    </row>
    <row r="20" spans="1:61" x14ac:dyDescent="0.25">
      <c r="A20" t="s">
        <v>1220</v>
      </c>
      <c r="B20" s="54" t="s">
        <v>1268</v>
      </c>
      <c r="C20" s="54" t="s">
        <v>1221</v>
      </c>
      <c r="D20" s="54" t="s">
        <v>1222</v>
      </c>
      <c r="E20" s="54" t="s">
        <v>1223</v>
      </c>
      <c r="F20" s="54" t="s">
        <v>1224</v>
      </c>
      <c r="G20" s="54" t="s">
        <v>1225</v>
      </c>
      <c r="H20" s="54" t="s">
        <v>1226</v>
      </c>
      <c r="I20" s="54" t="s">
        <v>1227</v>
      </c>
      <c r="J20" s="54" t="s">
        <v>1228</v>
      </c>
      <c r="K20" s="54" t="s">
        <v>1229</v>
      </c>
      <c r="L20" s="54" t="s">
        <v>1225</v>
      </c>
      <c r="M20" s="54" t="s">
        <v>1230</v>
      </c>
      <c r="N20" s="54" t="s">
        <v>1231</v>
      </c>
      <c r="O20" s="54" t="s">
        <v>1232</v>
      </c>
      <c r="P20" s="54" t="s">
        <v>1233</v>
      </c>
      <c r="Q20" s="54" t="s">
        <v>1234</v>
      </c>
      <c r="R20" s="54" t="s">
        <v>1235</v>
      </c>
      <c r="S20" s="54" t="s">
        <v>1236</v>
      </c>
      <c r="T20" s="54" t="s">
        <v>1237</v>
      </c>
      <c r="U20" s="54" t="s">
        <v>1238</v>
      </c>
      <c r="V20" s="54" t="s">
        <v>1239</v>
      </c>
      <c r="W20" s="54" t="s">
        <v>1269</v>
      </c>
      <c r="X20" s="54" t="s">
        <v>1240</v>
      </c>
      <c r="Y20" s="54" t="s">
        <v>1241</v>
      </c>
      <c r="Z20" s="54" t="s">
        <v>1242</v>
      </c>
      <c r="AA20" s="54" t="s">
        <v>1243</v>
      </c>
      <c r="AB20" s="54" t="s">
        <v>1244</v>
      </c>
      <c r="AC20" s="54" t="s">
        <v>1221</v>
      </c>
      <c r="AD20" s="54" t="s">
        <v>1245</v>
      </c>
      <c r="AE20" s="54" t="s">
        <v>1246</v>
      </c>
      <c r="AF20" s="54" t="s">
        <v>1247</v>
      </c>
      <c r="AG20" s="54" t="s">
        <v>1221</v>
      </c>
      <c r="AH20" s="54" t="s">
        <v>1248</v>
      </c>
      <c r="AI20" s="54" t="s">
        <v>1249</v>
      </c>
      <c r="AJ20" s="54" t="s">
        <v>1250</v>
      </c>
      <c r="AK20" s="54" t="s">
        <v>1251</v>
      </c>
      <c r="AL20" s="54" t="s">
        <v>1252</v>
      </c>
      <c r="AM20" s="54" t="s">
        <v>1253</v>
      </c>
      <c r="AN20" s="54" t="s">
        <v>1254</v>
      </c>
      <c r="AO20" s="54" t="s">
        <v>1255</v>
      </c>
      <c r="AP20" s="54" t="s">
        <v>1256</v>
      </c>
      <c r="AQ20" s="54" t="s">
        <v>1257</v>
      </c>
      <c r="AR20" s="54" t="s">
        <v>1258</v>
      </c>
      <c r="AS20" s="54" t="s">
        <v>1259</v>
      </c>
      <c r="AT20" s="54" t="s">
        <v>1260</v>
      </c>
      <c r="AU20" s="54" t="s">
        <v>1261</v>
      </c>
      <c r="AV20" s="54" t="s">
        <v>1262</v>
      </c>
      <c r="AW20" s="54" t="s">
        <v>1263</v>
      </c>
      <c r="AX20" s="54" t="s">
        <v>1264</v>
      </c>
      <c r="AY20" s="54" t="s">
        <v>1265</v>
      </c>
      <c r="AZ20" s="54" t="s">
        <v>1266</v>
      </c>
      <c r="BA20" s="54" t="s">
        <v>1267</v>
      </c>
      <c r="BB20" s="54" t="s">
        <v>1270</v>
      </c>
      <c r="BC20" t="s">
        <v>1272</v>
      </c>
      <c r="BD20" t="s">
        <v>1271</v>
      </c>
      <c r="BE20" t="s">
        <v>1273</v>
      </c>
      <c r="BF20" t="s">
        <v>1274</v>
      </c>
      <c r="BG20" t="s">
        <v>1275</v>
      </c>
      <c r="BH20" t="s">
        <v>1276</v>
      </c>
      <c r="BI20" t="s">
        <v>1277</v>
      </c>
    </row>
    <row r="21" spans="1:61" x14ac:dyDescent="0.25">
      <c r="A21" t="s">
        <v>1291</v>
      </c>
      <c r="B21" s="54" t="s">
        <v>1292</v>
      </c>
      <c r="C21" s="54" t="s">
        <v>1293</v>
      </c>
      <c r="D21" s="54" t="s">
        <v>1294</v>
      </c>
      <c r="E21" s="54" t="s">
        <v>1295</v>
      </c>
      <c r="F21" s="54" t="s">
        <v>1296</v>
      </c>
      <c r="G21" s="54" t="s">
        <v>1297</v>
      </c>
      <c r="H21" s="54" t="s">
        <v>1298</v>
      </c>
      <c r="I21" s="54" t="s">
        <v>1299</v>
      </c>
      <c r="J21" s="54" t="s">
        <v>1300</v>
      </c>
      <c r="K21" s="54" t="s">
        <v>1301</v>
      </c>
      <c r="L21" s="54" t="s">
        <v>1302</v>
      </c>
      <c r="M21" s="54" t="s">
        <v>1303</v>
      </c>
      <c r="N21" s="54" t="s">
        <v>1304</v>
      </c>
      <c r="O21" s="54" t="s">
        <v>1303</v>
      </c>
      <c r="P21" s="54" t="s">
        <v>1305</v>
      </c>
      <c r="Q21" s="54" t="s">
        <v>1306</v>
      </c>
      <c r="R21" s="54" t="s">
        <v>1307</v>
      </c>
      <c r="S21" s="54" t="s">
        <v>1308</v>
      </c>
      <c r="T21" s="54" t="s">
        <v>1309</v>
      </c>
      <c r="U21" s="54" t="s">
        <v>1310</v>
      </c>
      <c r="V21" s="54" t="s">
        <v>1311</v>
      </c>
      <c r="W21" s="54" t="s">
        <v>1312</v>
      </c>
      <c r="X21" s="54" t="s">
        <v>1313</v>
      </c>
      <c r="Y21" s="54" t="s">
        <v>1314</v>
      </c>
      <c r="Z21" s="54" t="s">
        <v>1315</v>
      </c>
      <c r="AA21" s="54" t="s">
        <v>1316</v>
      </c>
      <c r="AB21" s="54" t="s">
        <v>1317</v>
      </c>
      <c r="AC21" s="54" t="s">
        <v>1318</v>
      </c>
      <c r="AD21" s="54" t="s">
        <v>1319</v>
      </c>
      <c r="AE21" s="54" t="s">
        <v>1320</v>
      </c>
      <c r="AF21" s="54" t="s">
        <v>1321</v>
      </c>
      <c r="AG21" s="54" t="s">
        <v>1301</v>
      </c>
      <c r="AH21" s="54" t="s">
        <v>1322</v>
      </c>
      <c r="AI21" s="54" t="s">
        <v>1323</v>
      </c>
      <c r="AJ21" s="54" t="s">
        <v>1324</v>
      </c>
      <c r="AK21" s="54" t="s">
        <v>1325</v>
      </c>
      <c r="AL21" s="54" t="s">
        <v>1326</v>
      </c>
      <c r="AM21" s="54" t="s">
        <v>1327</v>
      </c>
      <c r="AN21" s="54" t="s">
        <v>1328</v>
      </c>
      <c r="AO21" s="54" t="s">
        <v>1329</v>
      </c>
      <c r="AP21" s="54" t="s">
        <v>1330</v>
      </c>
      <c r="AQ21" s="54" t="s">
        <v>1331</v>
      </c>
      <c r="AR21" s="54" t="s">
        <v>1332</v>
      </c>
      <c r="AS21" s="54" t="s">
        <v>1332</v>
      </c>
      <c r="AT21" s="54" t="s">
        <v>1333</v>
      </c>
      <c r="AU21" s="54" t="s">
        <v>1334</v>
      </c>
      <c r="AV21" s="54" t="s">
        <v>1303</v>
      </c>
      <c r="AW21" s="54" t="s">
        <v>1335</v>
      </c>
      <c r="AX21" s="54" t="s">
        <v>1336</v>
      </c>
      <c r="AY21" s="54" t="s">
        <v>1337</v>
      </c>
      <c r="AZ21" s="54" t="s">
        <v>1338</v>
      </c>
      <c r="BA21" s="54" t="s">
        <v>1339</v>
      </c>
      <c r="BB21" s="56" t="s">
        <v>1343</v>
      </c>
      <c r="BC21" s="56" t="s">
        <v>1340</v>
      </c>
      <c r="BD21" s="56" t="s">
        <v>1341</v>
      </c>
      <c r="BE21" s="57" t="s">
        <v>1342</v>
      </c>
      <c r="BF21" s="57" t="s">
        <v>1344</v>
      </c>
      <c r="BG21" s="56" t="s">
        <v>1345</v>
      </c>
      <c r="BH21" t="s">
        <v>1347</v>
      </c>
      <c r="BI21"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Laskentataulukot</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Kevin Koljonen</cp:lastModifiedBy>
  <dcterms:created xsi:type="dcterms:W3CDTF">2012-03-20T13:56:56Z</dcterms:created>
  <dcterms:modified xsi:type="dcterms:W3CDTF">2023-10-02T20:22:50Z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