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RC\Code\ScoutApp\resources\excel\"/>
    </mc:Choice>
  </mc:AlternateContent>
  <xr:revisionPtr revIDLastSave="0" documentId="13_ncr:1_{30D158E5-2732-4BBD-964F-FCE1EAF56DFB}" xr6:coauthVersionLast="47" xr6:coauthVersionMax="47" xr10:uidLastSave="{00000000-0000-0000-0000-000000000000}"/>
  <bookViews>
    <workbookView xWindow="-120" yWindow="-120" windowWidth="20730" windowHeight="11040" xr2:uid="{6273FDF8-003F-4AE4-9C52-3C0592C2D027}"/>
  </bookViews>
  <sheets>
    <sheet name="ScannedData" sheetId="4" r:id="rId1"/>
    <sheet name="Data" sheetId="2" r:id="rId2"/>
    <sheet name="HeatMap" sheetId="3" r:id="rId3"/>
  </sheets>
  <definedNames>
    <definedName name="match_key">Data!$D$2:$D$99985</definedName>
    <definedName name="teamNumber">Data!$F$2:$F$99985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2" i="4" l="1"/>
  <c r="AK2" i="4"/>
  <c r="AJ2" i="4"/>
  <c r="AI2" i="4"/>
  <c r="AH2" i="4" a="1"/>
  <c r="AH2" i="4" s="1"/>
  <c r="AF2" i="4"/>
  <c r="AG2" i="4"/>
  <c r="AL2" i="4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A3" i="2"/>
  <c r="B3" i="2"/>
  <c r="C3" i="2"/>
  <c r="E3" i="2"/>
  <c r="F3" i="2"/>
  <c r="G3" i="2"/>
  <c r="H3" i="2" s="1"/>
  <c r="A4" i="2"/>
  <c r="D4" i="2" s="1"/>
  <c r="B4" i="2"/>
  <c r="C4" i="2"/>
  <c r="E4" i="2"/>
  <c r="F4" i="2"/>
  <c r="G4" i="2"/>
  <c r="H4" i="2" s="1"/>
  <c r="A5" i="2"/>
  <c r="D5" i="2" s="1"/>
  <c r="B5" i="2"/>
  <c r="C5" i="2"/>
  <c r="E5" i="2"/>
  <c r="F5" i="2"/>
  <c r="G5" i="2"/>
  <c r="H5" i="2" s="1"/>
  <c r="A6" i="2"/>
  <c r="D6" i="2" s="1"/>
  <c r="B6" i="2"/>
  <c r="C6" i="2"/>
  <c r="E6" i="2"/>
  <c r="F6" i="2"/>
  <c r="G6" i="2"/>
  <c r="H6" i="2" s="1"/>
  <c r="A7" i="2"/>
  <c r="D7" i="2" s="1"/>
  <c r="B7" i="2"/>
  <c r="C7" i="2"/>
  <c r="E7" i="2"/>
  <c r="F7" i="2"/>
  <c r="G7" i="2"/>
  <c r="H7" i="2" s="1"/>
  <c r="A8" i="2"/>
  <c r="D8" i="2" s="1"/>
  <c r="B8" i="2"/>
  <c r="C8" i="2"/>
  <c r="E8" i="2"/>
  <c r="F8" i="2"/>
  <c r="G8" i="2"/>
  <c r="H8" i="2" s="1"/>
  <c r="A9" i="2"/>
  <c r="D9" i="2" s="1"/>
  <c r="B9" i="2"/>
  <c r="C9" i="2"/>
  <c r="E9" i="2"/>
  <c r="F9" i="2"/>
  <c r="G9" i="2"/>
  <c r="H9" i="2" s="1"/>
  <c r="A10" i="2"/>
  <c r="D10" i="2" s="1"/>
  <c r="B10" i="2"/>
  <c r="C10" i="2"/>
  <c r="E10" i="2"/>
  <c r="F10" i="2"/>
  <c r="G10" i="2"/>
  <c r="H10" i="2" s="1"/>
  <c r="A11" i="2"/>
  <c r="D11" i="2" s="1"/>
  <c r="B11" i="2"/>
  <c r="C11" i="2"/>
  <c r="E11" i="2"/>
  <c r="F11" i="2"/>
  <c r="G11" i="2"/>
  <c r="A12" i="2"/>
  <c r="D12" i="2" s="1"/>
  <c r="B12" i="2"/>
  <c r="C12" i="2"/>
  <c r="E12" i="2"/>
  <c r="F12" i="2"/>
  <c r="G12" i="2"/>
  <c r="A13" i="2"/>
  <c r="D13" i="2" s="1"/>
  <c r="B13" i="2"/>
  <c r="C13" i="2"/>
  <c r="E13" i="2"/>
  <c r="F13" i="2"/>
  <c r="G13" i="2"/>
  <c r="A14" i="2"/>
  <c r="D14" i="2" s="1"/>
  <c r="B14" i="2"/>
  <c r="C14" i="2"/>
  <c r="E14" i="2"/>
  <c r="F14" i="2"/>
  <c r="G14" i="2"/>
  <c r="A15" i="2"/>
  <c r="D15" i="2" s="1"/>
  <c r="B15" i="2"/>
  <c r="C15" i="2"/>
  <c r="E15" i="2"/>
  <c r="F15" i="2"/>
  <c r="G15" i="2"/>
  <c r="A16" i="2"/>
  <c r="D16" i="2" s="1"/>
  <c r="B16" i="2"/>
  <c r="C16" i="2"/>
  <c r="E16" i="2"/>
  <c r="F16" i="2"/>
  <c r="G16" i="2"/>
  <c r="A17" i="2"/>
  <c r="D17" i="2" s="1"/>
  <c r="B17" i="2"/>
  <c r="C17" i="2"/>
  <c r="E17" i="2"/>
  <c r="F17" i="2"/>
  <c r="G17" i="2"/>
  <c r="A18" i="2"/>
  <c r="D18" i="2" s="1"/>
  <c r="B18" i="2"/>
  <c r="C18" i="2"/>
  <c r="E18" i="2"/>
  <c r="F18" i="2"/>
  <c r="G18" i="2"/>
  <c r="A19" i="2"/>
  <c r="D19" i="2" s="1"/>
  <c r="B19" i="2"/>
  <c r="C19" i="2"/>
  <c r="E19" i="2"/>
  <c r="F19" i="2"/>
  <c r="G19" i="2"/>
  <c r="A20" i="2"/>
  <c r="D20" i="2" s="1"/>
  <c r="B20" i="2"/>
  <c r="C20" i="2"/>
  <c r="E20" i="2"/>
  <c r="F20" i="2"/>
  <c r="G20" i="2"/>
  <c r="A21" i="2"/>
  <c r="D21" i="2" s="1"/>
  <c r="B21" i="2"/>
  <c r="C21" i="2"/>
  <c r="E21" i="2"/>
  <c r="F21" i="2"/>
  <c r="G21" i="2"/>
  <c r="A22" i="2"/>
  <c r="D22" i="2" s="1"/>
  <c r="B22" i="2"/>
  <c r="C22" i="2"/>
  <c r="E22" i="2"/>
  <c r="F22" i="2"/>
  <c r="G22" i="2"/>
  <c r="A23" i="2"/>
  <c r="D23" i="2" s="1"/>
  <c r="B23" i="2"/>
  <c r="C23" i="2"/>
  <c r="E23" i="2"/>
  <c r="F23" i="2"/>
  <c r="G23" i="2"/>
  <c r="A24" i="2"/>
  <c r="D24" i="2" s="1"/>
  <c r="B24" i="2"/>
  <c r="C24" i="2"/>
  <c r="E24" i="2"/>
  <c r="F24" i="2"/>
  <c r="G24" i="2"/>
  <c r="A25" i="2"/>
  <c r="D25" i="2" s="1"/>
  <c r="B25" i="2"/>
  <c r="C25" i="2"/>
  <c r="E25" i="2"/>
  <c r="F25" i="2"/>
  <c r="G25" i="2"/>
  <c r="A26" i="2"/>
  <c r="D26" i="2" s="1"/>
  <c r="B26" i="2"/>
  <c r="C26" i="2"/>
  <c r="E26" i="2"/>
  <c r="F26" i="2"/>
  <c r="G26" i="2"/>
  <c r="A27" i="2"/>
  <c r="D27" i="2" s="1"/>
  <c r="B27" i="2"/>
  <c r="C27" i="2"/>
  <c r="E27" i="2"/>
  <c r="F27" i="2"/>
  <c r="G27" i="2"/>
  <c r="A28" i="2"/>
  <c r="D28" i="2" s="1"/>
  <c r="B28" i="2"/>
  <c r="C28" i="2"/>
  <c r="E28" i="2"/>
  <c r="F28" i="2"/>
  <c r="G28" i="2"/>
  <c r="A29" i="2"/>
  <c r="D29" i="2" s="1"/>
  <c r="B29" i="2"/>
  <c r="C29" i="2"/>
  <c r="E29" i="2"/>
  <c r="F29" i="2"/>
  <c r="G29" i="2"/>
  <c r="A30" i="2"/>
  <c r="D30" i="2" s="1"/>
  <c r="B30" i="2"/>
  <c r="C30" i="2"/>
  <c r="E30" i="2"/>
  <c r="F30" i="2"/>
  <c r="G30" i="2"/>
  <c r="A31" i="2"/>
  <c r="D31" i="2" s="1"/>
  <c r="B31" i="2"/>
  <c r="C31" i="2"/>
  <c r="E31" i="2"/>
  <c r="F31" i="2"/>
  <c r="G31" i="2"/>
  <c r="A32" i="2"/>
  <c r="D32" i="2" s="1"/>
  <c r="B32" i="2"/>
  <c r="C32" i="2"/>
  <c r="E32" i="2"/>
  <c r="F32" i="2"/>
  <c r="G32" i="2"/>
  <c r="A33" i="2"/>
  <c r="D33" i="2" s="1"/>
  <c r="B33" i="2"/>
  <c r="C33" i="2"/>
  <c r="E33" i="2"/>
  <c r="F33" i="2"/>
  <c r="G33" i="2"/>
  <c r="A34" i="2"/>
  <c r="D34" i="2" s="1"/>
  <c r="B34" i="2"/>
  <c r="C34" i="2"/>
  <c r="E34" i="2"/>
  <c r="F34" i="2"/>
  <c r="G34" i="2"/>
  <c r="A35" i="2"/>
  <c r="D35" i="2" s="1"/>
  <c r="B35" i="2"/>
  <c r="C35" i="2"/>
  <c r="E35" i="2"/>
  <c r="F35" i="2"/>
  <c r="G35" i="2"/>
  <c r="A36" i="2"/>
  <c r="D36" i="2" s="1"/>
  <c r="B36" i="2"/>
  <c r="C36" i="2"/>
  <c r="E36" i="2"/>
  <c r="F36" i="2"/>
  <c r="G36" i="2"/>
  <c r="A37" i="2"/>
  <c r="D37" i="2" s="1"/>
  <c r="B37" i="2"/>
  <c r="C37" i="2"/>
  <c r="E37" i="2"/>
  <c r="F37" i="2"/>
  <c r="G37" i="2"/>
  <c r="A38" i="2"/>
  <c r="D38" i="2" s="1"/>
  <c r="B38" i="2"/>
  <c r="C38" i="2"/>
  <c r="E38" i="2"/>
  <c r="F38" i="2"/>
  <c r="G38" i="2"/>
  <c r="A39" i="2"/>
  <c r="D39" i="2" s="1"/>
  <c r="B39" i="2"/>
  <c r="C39" i="2"/>
  <c r="E39" i="2"/>
  <c r="F39" i="2"/>
  <c r="G39" i="2"/>
  <c r="A40" i="2"/>
  <c r="D40" i="2" s="1"/>
  <c r="B40" i="2"/>
  <c r="C40" i="2"/>
  <c r="E40" i="2"/>
  <c r="F40" i="2"/>
  <c r="G40" i="2"/>
  <c r="A41" i="2"/>
  <c r="D41" i="2" s="1"/>
  <c r="B41" i="2"/>
  <c r="C41" i="2"/>
  <c r="E41" i="2"/>
  <c r="F41" i="2"/>
  <c r="G41" i="2"/>
  <c r="A42" i="2"/>
  <c r="D42" i="2" s="1"/>
  <c r="B42" i="2"/>
  <c r="C42" i="2"/>
  <c r="E42" i="2"/>
  <c r="F42" i="2"/>
  <c r="G42" i="2"/>
  <c r="A43" i="2"/>
  <c r="D43" i="2" s="1"/>
  <c r="B43" i="2"/>
  <c r="C43" i="2"/>
  <c r="E43" i="2"/>
  <c r="F43" i="2"/>
  <c r="G43" i="2"/>
  <c r="A44" i="2"/>
  <c r="D44" i="2" s="1"/>
  <c r="B44" i="2"/>
  <c r="C44" i="2"/>
  <c r="E44" i="2"/>
  <c r="F44" i="2"/>
  <c r="G44" i="2"/>
  <c r="A45" i="2"/>
  <c r="D45" i="2" s="1"/>
  <c r="B45" i="2"/>
  <c r="C45" i="2"/>
  <c r="E45" i="2"/>
  <c r="F45" i="2"/>
  <c r="G45" i="2"/>
  <c r="A46" i="2"/>
  <c r="D46" i="2" s="1"/>
  <c r="B46" i="2"/>
  <c r="C46" i="2"/>
  <c r="E46" i="2"/>
  <c r="F46" i="2"/>
  <c r="G46" i="2"/>
  <c r="A47" i="2"/>
  <c r="D47" i="2" s="1"/>
  <c r="B47" i="2"/>
  <c r="C47" i="2"/>
  <c r="E47" i="2"/>
  <c r="F47" i="2"/>
  <c r="G47" i="2"/>
  <c r="A48" i="2"/>
  <c r="D48" i="2" s="1"/>
  <c r="B48" i="2"/>
  <c r="C48" i="2"/>
  <c r="E48" i="2"/>
  <c r="F48" i="2"/>
  <c r="G48" i="2"/>
  <c r="A49" i="2"/>
  <c r="D49" i="2" s="1"/>
  <c r="B49" i="2"/>
  <c r="C49" i="2"/>
  <c r="E49" i="2"/>
  <c r="F49" i="2"/>
  <c r="G49" i="2"/>
  <c r="A50" i="2"/>
  <c r="D50" i="2" s="1"/>
  <c r="B50" i="2"/>
  <c r="C50" i="2"/>
  <c r="E50" i="2"/>
  <c r="F50" i="2"/>
  <c r="G50" i="2"/>
  <c r="A51" i="2"/>
  <c r="D51" i="2" s="1"/>
  <c r="B51" i="2"/>
  <c r="C51" i="2"/>
  <c r="E51" i="2"/>
  <c r="F51" i="2"/>
  <c r="G51" i="2"/>
  <c r="A52" i="2"/>
  <c r="D52" i="2" s="1"/>
  <c r="B52" i="2"/>
  <c r="C52" i="2"/>
  <c r="E52" i="2"/>
  <c r="F52" i="2"/>
  <c r="G52" i="2"/>
  <c r="A53" i="2"/>
  <c r="D53" i="2" s="1"/>
  <c r="B53" i="2"/>
  <c r="C53" i="2"/>
  <c r="E53" i="2"/>
  <c r="F53" i="2"/>
  <c r="G53" i="2"/>
  <c r="A54" i="2"/>
  <c r="D54" i="2" s="1"/>
  <c r="B54" i="2"/>
  <c r="C54" i="2"/>
  <c r="E54" i="2"/>
  <c r="F54" i="2"/>
  <c r="G54" i="2"/>
  <c r="A55" i="2"/>
  <c r="D55" i="2" s="1"/>
  <c r="B55" i="2"/>
  <c r="C55" i="2"/>
  <c r="E55" i="2"/>
  <c r="F55" i="2"/>
  <c r="G55" i="2"/>
  <c r="A56" i="2"/>
  <c r="D56" i="2" s="1"/>
  <c r="B56" i="2"/>
  <c r="C56" i="2"/>
  <c r="E56" i="2"/>
  <c r="F56" i="2"/>
  <c r="G56" i="2"/>
  <c r="A57" i="2"/>
  <c r="D57" i="2" s="1"/>
  <c r="B57" i="2"/>
  <c r="C57" i="2"/>
  <c r="E57" i="2"/>
  <c r="F57" i="2"/>
  <c r="G57" i="2"/>
  <c r="A58" i="2"/>
  <c r="D58" i="2" s="1"/>
  <c r="B58" i="2"/>
  <c r="C58" i="2"/>
  <c r="E58" i="2"/>
  <c r="F58" i="2"/>
  <c r="G58" i="2"/>
  <c r="A59" i="2"/>
  <c r="D59" i="2" s="1"/>
  <c r="B59" i="2"/>
  <c r="C59" i="2"/>
  <c r="E59" i="2"/>
  <c r="F59" i="2"/>
  <c r="G59" i="2"/>
  <c r="A60" i="2"/>
  <c r="D60" i="2" s="1"/>
  <c r="B60" i="2"/>
  <c r="C60" i="2"/>
  <c r="E60" i="2"/>
  <c r="F60" i="2"/>
  <c r="G60" i="2"/>
  <c r="A61" i="2"/>
  <c r="D61" i="2" s="1"/>
  <c r="B61" i="2"/>
  <c r="C61" i="2"/>
  <c r="E61" i="2"/>
  <c r="F61" i="2"/>
  <c r="G61" i="2"/>
  <c r="A62" i="2"/>
  <c r="D62" i="2" s="1"/>
  <c r="B62" i="2"/>
  <c r="C62" i="2"/>
  <c r="E62" i="2"/>
  <c r="F62" i="2"/>
  <c r="G62" i="2"/>
  <c r="A63" i="2"/>
  <c r="D63" i="2" s="1"/>
  <c r="B63" i="2"/>
  <c r="C63" i="2"/>
  <c r="E63" i="2"/>
  <c r="F63" i="2"/>
  <c r="G63" i="2"/>
  <c r="A64" i="2"/>
  <c r="D64" i="2" s="1"/>
  <c r="B64" i="2"/>
  <c r="C64" i="2"/>
  <c r="E64" i="2"/>
  <c r="F64" i="2"/>
  <c r="G64" i="2"/>
  <c r="A65" i="2"/>
  <c r="D65" i="2" s="1"/>
  <c r="B65" i="2"/>
  <c r="C65" i="2"/>
  <c r="E65" i="2"/>
  <c r="F65" i="2"/>
  <c r="G65" i="2"/>
  <c r="A66" i="2"/>
  <c r="D66" i="2" s="1"/>
  <c r="B66" i="2"/>
  <c r="C66" i="2"/>
  <c r="E66" i="2"/>
  <c r="F66" i="2"/>
  <c r="G66" i="2"/>
  <c r="A67" i="2"/>
  <c r="D67" i="2" s="1"/>
  <c r="B67" i="2"/>
  <c r="C67" i="2"/>
  <c r="E67" i="2"/>
  <c r="F67" i="2"/>
  <c r="G67" i="2"/>
  <c r="A68" i="2"/>
  <c r="D68" i="2" s="1"/>
  <c r="B68" i="2"/>
  <c r="C68" i="2"/>
  <c r="E68" i="2"/>
  <c r="F68" i="2"/>
  <c r="G68" i="2"/>
  <c r="A69" i="2"/>
  <c r="D69" i="2" s="1"/>
  <c r="B69" i="2"/>
  <c r="C69" i="2"/>
  <c r="E69" i="2"/>
  <c r="F69" i="2"/>
  <c r="G69" i="2"/>
  <c r="A70" i="2"/>
  <c r="D70" i="2" s="1"/>
  <c r="B70" i="2"/>
  <c r="C70" i="2"/>
  <c r="E70" i="2"/>
  <c r="F70" i="2"/>
  <c r="G70" i="2"/>
  <c r="A71" i="2"/>
  <c r="D71" i="2" s="1"/>
  <c r="B71" i="2"/>
  <c r="C71" i="2"/>
  <c r="E71" i="2"/>
  <c r="F71" i="2"/>
  <c r="G71" i="2"/>
  <c r="A72" i="2"/>
  <c r="D72" i="2" s="1"/>
  <c r="B72" i="2"/>
  <c r="C72" i="2"/>
  <c r="E72" i="2"/>
  <c r="F72" i="2"/>
  <c r="G72" i="2"/>
  <c r="A73" i="2"/>
  <c r="D73" i="2" s="1"/>
  <c r="B73" i="2"/>
  <c r="C73" i="2"/>
  <c r="E73" i="2"/>
  <c r="F73" i="2"/>
  <c r="G73" i="2"/>
  <c r="A74" i="2"/>
  <c r="D74" i="2" s="1"/>
  <c r="B74" i="2"/>
  <c r="C74" i="2"/>
  <c r="E74" i="2"/>
  <c r="F74" i="2"/>
  <c r="G74" i="2"/>
  <c r="A75" i="2"/>
  <c r="D75" i="2" s="1"/>
  <c r="B75" i="2"/>
  <c r="C75" i="2"/>
  <c r="E75" i="2"/>
  <c r="F75" i="2"/>
  <c r="G75" i="2"/>
  <c r="A76" i="2"/>
  <c r="D76" i="2" s="1"/>
  <c r="B76" i="2"/>
  <c r="C76" i="2"/>
  <c r="E76" i="2"/>
  <c r="F76" i="2"/>
  <c r="G76" i="2"/>
  <c r="A77" i="2"/>
  <c r="D77" i="2" s="1"/>
  <c r="B77" i="2"/>
  <c r="C77" i="2"/>
  <c r="E77" i="2"/>
  <c r="F77" i="2"/>
  <c r="G77" i="2"/>
  <c r="A78" i="2"/>
  <c r="D78" i="2" s="1"/>
  <c r="B78" i="2"/>
  <c r="C78" i="2"/>
  <c r="E78" i="2"/>
  <c r="F78" i="2"/>
  <c r="G78" i="2"/>
  <c r="A79" i="2"/>
  <c r="D79" i="2" s="1"/>
  <c r="B79" i="2"/>
  <c r="C79" i="2"/>
  <c r="E79" i="2"/>
  <c r="F79" i="2"/>
  <c r="G79" i="2"/>
  <c r="A80" i="2"/>
  <c r="D80" i="2" s="1"/>
  <c r="B80" i="2"/>
  <c r="C80" i="2"/>
  <c r="E80" i="2"/>
  <c r="F80" i="2"/>
  <c r="G80" i="2"/>
  <c r="A81" i="2"/>
  <c r="D81" i="2" s="1"/>
  <c r="B81" i="2"/>
  <c r="C81" i="2"/>
  <c r="E81" i="2"/>
  <c r="F81" i="2"/>
  <c r="G81" i="2"/>
  <c r="A82" i="2"/>
  <c r="D82" i="2" s="1"/>
  <c r="B82" i="2"/>
  <c r="C82" i="2"/>
  <c r="E82" i="2"/>
  <c r="F82" i="2"/>
  <c r="G82" i="2"/>
  <c r="A83" i="2"/>
  <c r="D83" i="2" s="1"/>
  <c r="B83" i="2"/>
  <c r="C83" i="2"/>
  <c r="E83" i="2"/>
  <c r="F83" i="2"/>
  <c r="G83" i="2"/>
  <c r="A84" i="2"/>
  <c r="D84" i="2" s="1"/>
  <c r="B84" i="2"/>
  <c r="C84" i="2"/>
  <c r="E84" i="2"/>
  <c r="F84" i="2"/>
  <c r="G84" i="2"/>
  <c r="A85" i="2"/>
  <c r="D85" i="2" s="1"/>
  <c r="B85" i="2"/>
  <c r="C85" i="2"/>
  <c r="E85" i="2"/>
  <c r="F85" i="2"/>
  <c r="G85" i="2"/>
  <c r="A86" i="2"/>
  <c r="D86" i="2" s="1"/>
  <c r="B86" i="2"/>
  <c r="C86" i="2"/>
  <c r="E86" i="2"/>
  <c r="F86" i="2"/>
  <c r="G86" i="2"/>
  <c r="A87" i="2"/>
  <c r="D87" i="2" s="1"/>
  <c r="B87" i="2"/>
  <c r="C87" i="2"/>
  <c r="E87" i="2"/>
  <c r="F87" i="2"/>
  <c r="G87" i="2"/>
  <c r="A88" i="2"/>
  <c r="D88" i="2" s="1"/>
  <c r="B88" i="2"/>
  <c r="C88" i="2"/>
  <c r="E88" i="2"/>
  <c r="F88" i="2"/>
  <c r="G88" i="2"/>
  <c r="A89" i="2"/>
  <c r="D89" i="2" s="1"/>
  <c r="B89" i="2"/>
  <c r="C89" i="2"/>
  <c r="E89" i="2"/>
  <c r="F89" i="2"/>
  <c r="G89" i="2"/>
  <c r="A90" i="2"/>
  <c r="D90" i="2" s="1"/>
  <c r="B90" i="2"/>
  <c r="C90" i="2"/>
  <c r="E90" i="2"/>
  <c r="F90" i="2"/>
  <c r="G90" i="2"/>
  <c r="A91" i="2"/>
  <c r="D91" i="2" s="1"/>
  <c r="B91" i="2"/>
  <c r="C91" i="2"/>
  <c r="E91" i="2"/>
  <c r="F91" i="2"/>
  <c r="G91" i="2"/>
  <c r="A92" i="2"/>
  <c r="D92" i="2" s="1"/>
  <c r="B92" i="2"/>
  <c r="C92" i="2"/>
  <c r="E92" i="2"/>
  <c r="F92" i="2"/>
  <c r="G92" i="2"/>
  <c r="A93" i="2"/>
  <c r="D93" i="2" s="1"/>
  <c r="B93" i="2"/>
  <c r="C93" i="2"/>
  <c r="E93" i="2"/>
  <c r="F93" i="2"/>
  <c r="G93" i="2"/>
  <c r="A94" i="2"/>
  <c r="D94" i="2" s="1"/>
  <c r="B94" i="2"/>
  <c r="C94" i="2"/>
  <c r="E94" i="2"/>
  <c r="F94" i="2"/>
  <c r="G94" i="2"/>
  <c r="A95" i="2"/>
  <c r="D95" i="2" s="1"/>
  <c r="B95" i="2"/>
  <c r="C95" i="2"/>
  <c r="E95" i="2"/>
  <c r="F95" i="2"/>
  <c r="G95" i="2"/>
  <c r="A96" i="2"/>
  <c r="D96" i="2" s="1"/>
  <c r="B96" i="2"/>
  <c r="C96" i="2"/>
  <c r="E96" i="2"/>
  <c r="F96" i="2"/>
  <c r="G96" i="2"/>
  <c r="A97" i="2"/>
  <c r="D97" i="2" s="1"/>
  <c r="B97" i="2"/>
  <c r="C97" i="2"/>
  <c r="E97" i="2"/>
  <c r="F97" i="2"/>
  <c r="G97" i="2"/>
  <c r="A98" i="2"/>
  <c r="D98" i="2" s="1"/>
  <c r="B98" i="2"/>
  <c r="C98" i="2"/>
  <c r="E98" i="2"/>
  <c r="F98" i="2"/>
  <c r="G98" i="2"/>
  <c r="A99" i="2"/>
  <c r="D99" i="2" s="1"/>
  <c r="B99" i="2"/>
  <c r="C99" i="2"/>
  <c r="E99" i="2"/>
  <c r="F99" i="2"/>
  <c r="G99" i="2"/>
  <c r="A100" i="2"/>
  <c r="D100" i="2" s="1"/>
  <c r="B100" i="2"/>
  <c r="C100" i="2"/>
  <c r="E100" i="2"/>
  <c r="F100" i="2"/>
  <c r="G100" i="2"/>
  <c r="A101" i="2"/>
  <c r="D101" i="2" s="1"/>
  <c r="B101" i="2"/>
  <c r="C101" i="2"/>
  <c r="E101" i="2"/>
  <c r="F101" i="2"/>
  <c r="G101" i="2"/>
  <c r="A102" i="2"/>
  <c r="D102" i="2" s="1"/>
  <c r="B102" i="2"/>
  <c r="C102" i="2"/>
  <c r="E102" i="2"/>
  <c r="F102" i="2"/>
  <c r="G102" i="2"/>
  <c r="A103" i="2"/>
  <c r="D103" i="2" s="1"/>
  <c r="B103" i="2"/>
  <c r="C103" i="2"/>
  <c r="E103" i="2"/>
  <c r="F103" i="2"/>
  <c r="G103" i="2"/>
  <c r="A104" i="2"/>
  <c r="D104" i="2" s="1"/>
  <c r="B104" i="2"/>
  <c r="C104" i="2"/>
  <c r="E104" i="2"/>
  <c r="F104" i="2"/>
  <c r="G104" i="2"/>
  <c r="A105" i="2"/>
  <c r="D105" i="2" s="1"/>
  <c r="B105" i="2"/>
  <c r="C105" i="2"/>
  <c r="E105" i="2"/>
  <c r="F105" i="2"/>
  <c r="G105" i="2"/>
  <c r="A106" i="2"/>
  <c r="D106" i="2" s="1"/>
  <c r="B106" i="2"/>
  <c r="C106" i="2"/>
  <c r="E106" i="2"/>
  <c r="F106" i="2"/>
  <c r="G106" i="2"/>
  <c r="A107" i="2"/>
  <c r="D107" i="2" s="1"/>
  <c r="B107" i="2"/>
  <c r="C107" i="2"/>
  <c r="E107" i="2"/>
  <c r="F107" i="2"/>
  <c r="G107" i="2"/>
  <c r="A108" i="2"/>
  <c r="D108" i="2" s="1"/>
  <c r="B108" i="2"/>
  <c r="C108" i="2"/>
  <c r="E108" i="2"/>
  <c r="F108" i="2"/>
  <c r="G108" i="2"/>
  <c r="A109" i="2"/>
  <c r="D109" i="2" s="1"/>
  <c r="B109" i="2"/>
  <c r="C109" i="2"/>
  <c r="E109" i="2"/>
  <c r="F109" i="2"/>
  <c r="G109" i="2"/>
  <c r="A110" i="2"/>
  <c r="D110" i="2" s="1"/>
  <c r="B110" i="2"/>
  <c r="C110" i="2"/>
  <c r="E110" i="2"/>
  <c r="F110" i="2"/>
  <c r="G110" i="2"/>
  <c r="A111" i="2"/>
  <c r="D111" i="2" s="1"/>
  <c r="B111" i="2"/>
  <c r="C111" i="2"/>
  <c r="E111" i="2"/>
  <c r="F111" i="2"/>
  <c r="G111" i="2"/>
  <c r="A112" i="2"/>
  <c r="D112" i="2" s="1"/>
  <c r="B112" i="2"/>
  <c r="C112" i="2"/>
  <c r="E112" i="2"/>
  <c r="F112" i="2"/>
  <c r="G112" i="2"/>
  <c r="A113" i="2"/>
  <c r="D113" i="2" s="1"/>
  <c r="B113" i="2"/>
  <c r="C113" i="2"/>
  <c r="E113" i="2"/>
  <c r="F113" i="2"/>
  <c r="G113" i="2"/>
  <c r="A114" i="2"/>
  <c r="D114" i="2" s="1"/>
  <c r="B114" i="2"/>
  <c r="C114" i="2"/>
  <c r="E114" i="2"/>
  <c r="F114" i="2"/>
  <c r="G114" i="2"/>
  <c r="A115" i="2"/>
  <c r="D115" i="2" s="1"/>
  <c r="B115" i="2"/>
  <c r="C115" i="2"/>
  <c r="E115" i="2"/>
  <c r="F115" i="2"/>
  <c r="G115" i="2"/>
  <c r="A116" i="2"/>
  <c r="D116" i="2" s="1"/>
  <c r="B116" i="2"/>
  <c r="C116" i="2"/>
  <c r="E116" i="2"/>
  <c r="F116" i="2"/>
  <c r="G116" i="2"/>
  <c r="A117" i="2"/>
  <c r="D117" i="2" s="1"/>
  <c r="B117" i="2"/>
  <c r="C117" i="2"/>
  <c r="E117" i="2"/>
  <c r="F117" i="2"/>
  <c r="G117" i="2"/>
  <c r="A118" i="2"/>
  <c r="D118" i="2" s="1"/>
  <c r="B118" i="2"/>
  <c r="C118" i="2"/>
  <c r="E118" i="2"/>
  <c r="F118" i="2"/>
  <c r="G118" i="2"/>
  <c r="A119" i="2"/>
  <c r="D119" i="2" s="1"/>
  <c r="B119" i="2"/>
  <c r="C119" i="2"/>
  <c r="E119" i="2"/>
  <c r="F119" i="2"/>
  <c r="G119" i="2"/>
  <c r="A120" i="2"/>
  <c r="D120" i="2" s="1"/>
  <c r="B120" i="2"/>
  <c r="C120" i="2"/>
  <c r="E120" i="2"/>
  <c r="F120" i="2"/>
  <c r="G120" i="2"/>
  <c r="A121" i="2"/>
  <c r="D121" i="2" s="1"/>
  <c r="B121" i="2"/>
  <c r="C121" i="2"/>
  <c r="E121" i="2"/>
  <c r="F121" i="2"/>
  <c r="G121" i="2"/>
  <c r="A122" i="2"/>
  <c r="D122" i="2" s="1"/>
  <c r="B122" i="2"/>
  <c r="C122" i="2"/>
  <c r="E122" i="2"/>
  <c r="F122" i="2"/>
  <c r="G122" i="2"/>
  <c r="A123" i="2"/>
  <c r="D123" i="2" s="1"/>
  <c r="B123" i="2"/>
  <c r="C123" i="2"/>
  <c r="E123" i="2"/>
  <c r="F123" i="2"/>
  <c r="G123" i="2"/>
  <c r="A124" i="2"/>
  <c r="D124" i="2" s="1"/>
  <c r="B124" i="2"/>
  <c r="C124" i="2"/>
  <c r="E124" i="2"/>
  <c r="F124" i="2"/>
  <c r="G124" i="2"/>
  <c r="A125" i="2"/>
  <c r="D125" i="2" s="1"/>
  <c r="B125" i="2"/>
  <c r="C125" i="2"/>
  <c r="E125" i="2"/>
  <c r="F125" i="2"/>
  <c r="G125" i="2"/>
  <c r="A126" i="2"/>
  <c r="D126" i="2" s="1"/>
  <c r="B126" i="2"/>
  <c r="C126" i="2"/>
  <c r="E126" i="2"/>
  <c r="F126" i="2"/>
  <c r="G126" i="2"/>
  <c r="A127" i="2"/>
  <c r="D127" i="2" s="1"/>
  <c r="B127" i="2"/>
  <c r="C127" i="2"/>
  <c r="E127" i="2"/>
  <c r="F127" i="2"/>
  <c r="G127" i="2"/>
  <c r="A128" i="2"/>
  <c r="D128" i="2" s="1"/>
  <c r="B128" i="2"/>
  <c r="C128" i="2"/>
  <c r="E128" i="2"/>
  <c r="F128" i="2"/>
  <c r="G128" i="2"/>
  <c r="A129" i="2"/>
  <c r="D129" i="2" s="1"/>
  <c r="B129" i="2"/>
  <c r="C129" i="2"/>
  <c r="E129" i="2"/>
  <c r="F129" i="2"/>
  <c r="G129" i="2"/>
  <c r="A130" i="2"/>
  <c r="D130" i="2" s="1"/>
  <c r="B130" i="2"/>
  <c r="C130" i="2"/>
  <c r="E130" i="2"/>
  <c r="F130" i="2"/>
  <c r="G130" i="2"/>
  <c r="A131" i="2"/>
  <c r="D131" i="2" s="1"/>
  <c r="B131" i="2"/>
  <c r="C131" i="2"/>
  <c r="E131" i="2"/>
  <c r="F131" i="2"/>
  <c r="G131" i="2"/>
  <c r="A132" i="2"/>
  <c r="D132" i="2" s="1"/>
  <c r="B132" i="2"/>
  <c r="C132" i="2"/>
  <c r="E132" i="2"/>
  <c r="F132" i="2"/>
  <c r="G132" i="2"/>
  <c r="A133" i="2"/>
  <c r="D133" i="2" s="1"/>
  <c r="B133" i="2"/>
  <c r="C133" i="2"/>
  <c r="E133" i="2"/>
  <c r="F133" i="2"/>
  <c r="G133" i="2"/>
  <c r="A134" i="2"/>
  <c r="D134" i="2" s="1"/>
  <c r="B134" i="2"/>
  <c r="C134" i="2"/>
  <c r="E134" i="2"/>
  <c r="F134" i="2"/>
  <c r="G134" i="2"/>
  <c r="A135" i="2"/>
  <c r="D135" i="2" s="1"/>
  <c r="B135" i="2"/>
  <c r="C135" i="2"/>
  <c r="E135" i="2"/>
  <c r="F135" i="2"/>
  <c r="G135" i="2"/>
  <c r="A136" i="2"/>
  <c r="D136" i="2" s="1"/>
  <c r="B136" i="2"/>
  <c r="C136" i="2"/>
  <c r="E136" i="2"/>
  <c r="F136" i="2"/>
  <c r="G136" i="2"/>
  <c r="A137" i="2"/>
  <c r="D137" i="2" s="1"/>
  <c r="B137" i="2"/>
  <c r="C137" i="2"/>
  <c r="E137" i="2"/>
  <c r="F137" i="2"/>
  <c r="G137" i="2"/>
  <c r="A138" i="2"/>
  <c r="D138" i="2" s="1"/>
  <c r="B138" i="2"/>
  <c r="C138" i="2"/>
  <c r="E138" i="2"/>
  <c r="F138" i="2"/>
  <c r="G138" i="2"/>
  <c r="A139" i="2"/>
  <c r="D139" i="2" s="1"/>
  <c r="B139" i="2"/>
  <c r="C139" i="2"/>
  <c r="E139" i="2"/>
  <c r="F139" i="2"/>
  <c r="G139" i="2"/>
  <c r="A140" i="2"/>
  <c r="D140" i="2" s="1"/>
  <c r="B140" i="2"/>
  <c r="C140" i="2"/>
  <c r="E140" i="2"/>
  <c r="F140" i="2"/>
  <c r="G140" i="2"/>
  <c r="A141" i="2"/>
  <c r="D141" i="2" s="1"/>
  <c r="B141" i="2"/>
  <c r="C141" i="2"/>
  <c r="E141" i="2"/>
  <c r="F141" i="2"/>
  <c r="G141" i="2"/>
  <c r="A142" i="2"/>
  <c r="D142" i="2" s="1"/>
  <c r="B142" i="2"/>
  <c r="C142" i="2"/>
  <c r="E142" i="2"/>
  <c r="F142" i="2"/>
  <c r="G142" i="2"/>
  <c r="A143" i="2"/>
  <c r="D143" i="2" s="1"/>
  <c r="B143" i="2"/>
  <c r="C143" i="2"/>
  <c r="E143" i="2"/>
  <c r="F143" i="2"/>
  <c r="G143" i="2"/>
  <c r="A144" i="2"/>
  <c r="D144" i="2" s="1"/>
  <c r="B144" i="2"/>
  <c r="C144" i="2"/>
  <c r="E144" i="2"/>
  <c r="F144" i="2"/>
  <c r="G144" i="2"/>
  <c r="A145" i="2"/>
  <c r="D145" i="2" s="1"/>
  <c r="B145" i="2"/>
  <c r="C145" i="2"/>
  <c r="E145" i="2"/>
  <c r="F145" i="2"/>
  <c r="G145" i="2"/>
  <c r="A146" i="2"/>
  <c r="D146" i="2" s="1"/>
  <c r="B146" i="2"/>
  <c r="C146" i="2"/>
  <c r="E146" i="2"/>
  <c r="F146" i="2"/>
  <c r="G146" i="2"/>
  <c r="A147" i="2"/>
  <c r="D147" i="2" s="1"/>
  <c r="B147" i="2"/>
  <c r="C147" i="2"/>
  <c r="E147" i="2"/>
  <c r="F147" i="2"/>
  <c r="G147" i="2"/>
  <c r="A148" i="2"/>
  <c r="D148" i="2" s="1"/>
  <c r="B148" i="2"/>
  <c r="C148" i="2"/>
  <c r="E148" i="2"/>
  <c r="F148" i="2"/>
  <c r="G148" i="2"/>
  <c r="A149" i="2"/>
  <c r="D149" i="2" s="1"/>
  <c r="B149" i="2"/>
  <c r="C149" i="2"/>
  <c r="E149" i="2"/>
  <c r="F149" i="2"/>
  <c r="G149" i="2"/>
  <c r="A150" i="2"/>
  <c r="D150" i="2" s="1"/>
  <c r="B150" i="2"/>
  <c r="C150" i="2"/>
  <c r="E150" i="2"/>
  <c r="F150" i="2"/>
  <c r="G150" i="2"/>
  <c r="A151" i="2"/>
  <c r="D151" i="2" s="1"/>
  <c r="B151" i="2"/>
  <c r="C151" i="2"/>
  <c r="E151" i="2"/>
  <c r="F151" i="2"/>
  <c r="G151" i="2"/>
  <c r="A152" i="2"/>
  <c r="D152" i="2" s="1"/>
  <c r="B152" i="2"/>
  <c r="C152" i="2"/>
  <c r="E152" i="2"/>
  <c r="F152" i="2"/>
  <c r="G152" i="2"/>
  <c r="A153" i="2"/>
  <c r="D153" i="2" s="1"/>
  <c r="B153" i="2"/>
  <c r="C153" i="2"/>
  <c r="E153" i="2"/>
  <c r="F153" i="2"/>
  <c r="G153" i="2"/>
  <c r="A154" i="2"/>
  <c r="D154" i="2" s="1"/>
  <c r="B154" i="2"/>
  <c r="C154" i="2"/>
  <c r="E154" i="2"/>
  <c r="F154" i="2"/>
  <c r="G154" i="2"/>
  <c r="A155" i="2"/>
  <c r="D155" i="2" s="1"/>
  <c r="B155" i="2"/>
  <c r="C155" i="2"/>
  <c r="E155" i="2"/>
  <c r="F155" i="2"/>
  <c r="G155" i="2"/>
  <c r="A156" i="2"/>
  <c r="D156" i="2" s="1"/>
  <c r="B156" i="2"/>
  <c r="C156" i="2"/>
  <c r="E156" i="2"/>
  <c r="F156" i="2"/>
  <c r="G156" i="2"/>
  <c r="A157" i="2"/>
  <c r="D157" i="2" s="1"/>
  <c r="B157" i="2"/>
  <c r="C157" i="2"/>
  <c r="E157" i="2"/>
  <c r="F157" i="2"/>
  <c r="G157" i="2"/>
  <c r="A158" i="2"/>
  <c r="D158" i="2" s="1"/>
  <c r="B158" i="2"/>
  <c r="C158" i="2"/>
  <c r="E158" i="2"/>
  <c r="F158" i="2"/>
  <c r="G158" i="2"/>
  <c r="A159" i="2"/>
  <c r="D159" i="2" s="1"/>
  <c r="B159" i="2"/>
  <c r="C159" i="2"/>
  <c r="E159" i="2"/>
  <c r="F159" i="2"/>
  <c r="G159" i="2"/>
  <c r="A160" i="2"/>
  <c r="D160" i="2" s="1"/>
  <c r="B160" i="2"/>
  <c r="C160" i="2"/>
  <c r="E160" i="2"/>
  <c r="F160" i="2"/>
  <c r="G160" i="2"/>
  <c r="A161" i="2"/>
  <c r="D161" i="2" s="1"/>
  <c r="B161" i="2"/>
  <c r="C161" i="2"/>
  <c r="E161" i="2"/>
  <c r="F161" i="2"/>
  <c r="G161" i="2"/>
  <c r="A162" i="2"/>
  <c r="D162" i="2" s="1"/>
  <c r="B162" i="2"/>
  <c r="C162" i="2"/>
  <c r="E162" i="2"/>
  <c r="F162" i="2"/>
  <c r="G162" i="2"/>
  <c r="A163" i="2"/>
  <c r="D163" i="2" s="1"/>
  <c r="B163" i="2"/>
  <c r="C163" i="2"/>
  <c r="E163" i="2"/>
  <c r="F163" i="2"/>
  <c r="G163" i="2"/>
  <c r="A164" i="2"/>
  <c r="D164" i="2" s="1"/>
  <c r="B164" i="2"/>
  <c r="C164" i="2"/>
  <c r="E164" i="2"/>
  <c r="F164" i="2"/>
  <c r="G164" i="2"/>
  <c r="A165" i="2"/>
  <c r="D165" i="2" s="1"/>
  <c r="B165" i="2"/>
  <c r="C165" i="2"/>
  <c r="E165" i="2"/>
  <c r="F165" i="2"/>
  <c r="G165" i="2"/>
  <c r="A166" i="2"/>
  <c r="D166" i="2" s="1"/>
  <c r="B166" i="2"/>
  <c r="C166" i="2"/>
  <c r="E166" i="2"/>
  <c r="F166" i="2"/>
  <c r="G166" i="2"/>
  <c r="A167" i="2"/>
  <c r="D167" i="2" s="1"/>
  <c r="B167" i="2"/>
  <c r="C167" i="2"/>
  <c r="E167" i="2"/>
  <c r="F167" i="2"/>
  <c r="G167" i="2"/>
  <c r="A168" i="2"/>
  <c r="D168" i="2" s="1"/>
  <c r="B168" i="2"/>
  <c r="C168" i="2"/>
  <c r="E168" i="2"/>
  <c r="F168" i="2"/>
  <c r="G168" i="2"/>
  <c r="A169" i="2"/>
  <c r="D169" i="2" s="1"/>
  <c r="B169" i="2"/>
  <c r="C169" i="2"/>
  <c r="E169" i="2"/>
  <c r="F169" i="2"/>
  <c r="G169" i="2"/>
  <c r="A170" i="2"/>
  <c r="D170" i="2" s="1"/>
  <c r="B170" i="2"/>
  <c r="C170" i="2"/>
  <c r="E170" i="2"/>
  <c r="F170" i="2"/>
  <c r="G170" i="2"/>
  <c r="A171" i="2"/>
  <c r="D171" i="2" s="1"/>
  <c r="B171" i="2"/>
  <c r="C171" i="2"/>
  <c r="E171" i="2"/>
  <c r="F171" i="2"/>
  <c r="G171" i="2"/>
  <c r="A172" i="2"/>
  <c r="D172" i="2" s="1"/>
  <c r="B172" i="2"/>
  <c r="C172" i="2"/>
  <c r="E172" i="2"/>
  <c r="F172" i="2"/>
  <c r="G172" i="2"/>
  <c r="A173" i="2"/>
  <c r="D173" i="2" s="1"/>
  <c r="B173" i="2"/>
  <c r="C173" i="2"/>
  <c r="E173" i="2"/>
  <c r="F173" i="2"/>
  <c r="G173" i="2"/>
  <c r="A174" i="2"/>
  <c r="D174" i="2" s="1"/>
  <c r="B174" i="2"/>
  <c r="C174" i="2"/>
  <c r="E174" i="2"/>
  <c r="F174" i="2"/>
  <c r="G174" i="2"/>
  <c r="A175" i="2"/>
  <c r="D175" i="2" s="1"/>
  <c r="B175" i="2"/>
  <c r="C175" i="2"/>
  <c r="E175" i="2"/>
  <c r="F175" i="2"/>
  <c r="G175" i="2"/>
  <c r="A176" i="2"/>
  <c r="D176" i="2" s="1"/>
  <c r="B176" i="2"/>
  <c r="C176" i="2"/>
  <c r="E176" i="2"/>
  <c r="F176" i="2"/>
  <c r="G176" i="2"/>
  <c r="A177" i="2"/>
  <c r="D177" i="2" s="1"/>
  <c r="B177" i="2"/>
  <c r="C177" i="2"/>
  <c r="E177" i="2"/>
  <c r="F177" i="2"/>
  <c r="G177" i="2"/>
  <c r="A178" i="2"/>
  <c r="D178" i="2" s="1"/>
  <c r="B178" i="2"/>
  <c r="C178" i="2"/>
  <c r="E178" i="2"/>
  <c r="F178" i="2"/>
  <c r="G178" i="2"/>
  <c r="A179" i="2"/>
  <c r="D179" i="2" s="1"/>
  <c r="B179" i="2"/>
  <c r="C179" i="2"/>
  <c r="E179" i="2"/>
  <c r="F179" i="2"/>
  <c r="G179" i="2"/>
  <c r="A180" i="2"/>
  <c r="D180" i="2" s="1"/>
  <c r="B180" i="2"/>
  <c r="C180" i="2"/>
  <c r="E180" i="2"/>
  <c r="F180" i="2"/>
  <c r="G180" i="2"/>
  <c r="A181" i="2"/>
  <c r="D181" i="2" s="1"/>
  <c r="B181" i="2"/>
  <c r="C181" i="2"/>
  <c r="E181" i="2"/>
  <c r="F181" i="2"/>
  <c r="G181" i="2"/>
  <c r="A182" i="2"/>
  <c r="D182" i="2" s="1"/>
  <c r="B182" i="2"/>
  <c r="C182" i="2"/>
  <c r="E182" i="2"/>
  <c r="F182" i="2"/>
  <c r="G182" i="2"/>
  <c r="A183" i="2"/>
  <c r="D183" i="2" s="1"/>
  <c r="B183" i="2"/>
  <c r="C183" i="2"/>
  <c r="E183" i="2"/>
  <c r="F183" i="2"/>
  <c r="G183" i="2"/>
  <c r="A184" i="2"/>
  <c r="D184" i="2" s="1"/>
  <c r="B184" i="2"/>
  <c r="C184" i="2"/>
  <c r="E184" i="2"/>
  <c r="F184" i="2"/>
  <c r="G184" i="2"/>
  <c r="A185" i="2"/>
  <c r="D185" i="2" s="1"/>
  <c r="B185" i="2"/>
  <c r="C185" i="2"/>
  <c r="E185" i="2"/>
  <c r="F185" i="2"/>
  <c r="G185" i="2"/>
  <c r="A186" i="2"/>
  <c r="D186" i="2" s="1"/>
  <c r="B186" i="2"/>
  <c r="C186" i="2"/>
  <c r="E186" i="2"/>
  <c r="F186" i="2"/>
  <c r="G186" i="2"/>
  <c r="A187" i="2"/>
  <c r="D187" i="2" s="1"/>
  <c r="B187" i="2"/>
  <c r="C187" i="2"/>
  <c r="E187" i="2"/>
  <c r="F187" i="2"/>
  <c r="G187" i="2"/>
  <c r="A188" i="2"/>
  <c r="D188" i="2" s="1"/>
  <c r="B188" i="2"/>
  <c r="C188" i="2"/>
  <c r="E188" i="2"/>
  <c r="F188" i="2"/>
  <c r="G188" i="2"/>
  <c r="A189" i="2"/>
  <c r="D189" i="2" s="1"/>
  <c r="B189" i="2"/>
  <c r="C189" i="2"/>
  <c r="E189" i="2"/>
  <c r="F189" i="2"/>
  <c r="G189" i="2"/>
  <c r="A190" i="2"/>
  <c r="D190" i="2" s="1"/>
  <c r="B190" i="2"/>
  <c r="C190" i="2"/>
  <c r="E190" i="2"/>
  <c r="F190" i="2"/>
  <c r="G190" i="2"/>
  <c r="A191" i="2"/>
  <c r="D191" i="2" s="1"/>
  <c r="B191" i="2"/>
  <c r="C191" i="2"/>
  <c r="E191" i="2"/>
  <c r="F191" i="2"/>
  <c r="G191" i="2"/>
  <c r="A192" i="2"/>
  <c r="D192" i="2" s="1"/>
  <c r="B192" i="2"/>
  <c r="C192" i="2"/>
  <c r="E192" i="2"/>
  <c r="F192" i="2"/>
  <c r="G192" i="2"/>
  <c r="A193" i="2"/>
  <c r="D193" i="2" s="1"/>
  <c r="B193" i="2"/>
  <c r="C193" i="2"/>
  <c r="E193" i="2"/>
  <c r="F193" i="2"/>
  <c r="G193" i="2"/>
  <c r="A194" i="2"/>
  <c r="D194" i="2" s="1"/>
  <c r="B194" i="2"/>
  <c r="C194" i="2"/>
  <c r="E194" i="2"/>
  <c r="F194" i="2"/>
  <c r="G194" i="2"/>
  <c r="A195" i="2"/>
  <c r="D195" i="2" s="1"/>
  <c r="B195" i="2"/>
  <c r="C195" i="2"/>
  <c r="E195" i="2"/>
  <c r="F195" i="2"/>
  <c r="G195" i="2"/>
  <c r="A196" i="2"/>
  <c r="D196" i="2" s="1"/>
  <c r="B196" i="2"/>
  <c r="C196" i="2"/>
  <c r="E196" i="2"/>
  <c r="F196" i="2"/>
  <c r="G196" i="2"/>
  <c r="A197" i="2"/>
  <c r="D197" i="2" s="1"/>
  <c r="B197" i="2"/>
  <c r="C197" i="2"/>
  <c r="E197" i="2"/>
  <c r="F197" i="2"/>
  <c r="G197" i="2"/>
  <c r="A198" i="2"/>
  <c r="D198" i="2" s="1"/>
  <c r="B198" i="2"/>
  <c r="C198" i="2"/>
  <c r="E198" i="2"/>
  <c r="F198" i="2"/>
  <c r="G198" i="2"/>
  <c r="A199" i="2"/>
  <c r="D199" i="2" s="1"/>
  <c r="B199" i="2"/>
  <c r="C199" i="2"/>
  <c r="E199" i="2"/>
  <c r="F199" i="2"/>
  <c r="G199" i="2"/>
  <c r="A200" i="2"/>
  <c r="D200" i="2" s="1"/>
  <c r="B200" i="2"/>
  <c r="C200" i="2"/>
  <c r="E200" i="2"/>
  <c r="F200" i="2"/>
  <c r="G200" i="2"/>
  <c r="A201" i="2"/>
  <c r="D201" i="2" s="1"/>
  <c r="B201" i="2"/>
  <c r="C201" i="2"/>
  <c r="E201" i="2"/>
  <c r="F201" i="2"/>
  <c r="G201" i="2"/>
  <c r="A202" i="2"/>
  <c r="D202" i="2" s="1"/>
  <c r="B202" i="2"/>
  <c r="C202" i="2"/>
  <c r="E202" i="2"/>
  <c r="F202" i="2"/>
  <c r="G202" i="2"/>
  <c r="A203" i="2"/>
  <c r="D203" i="2" s="1"/>
  <c r="B203" i="2"/>
  <c r="C203" i="2"/>
  <c r="E203" i="2"/>
  <c r="F203" i="2"/>
  <c r="G203" i="2"/>
  <c r="A204" i="2"/>
  <c r="D204" i="2" s="1"/>
  <c r="B204" i="2"/>
  <c r="C204" i="2"/>
  <c r="E204" i="2"/>
  <c r="F204" i="2"/>
  <c r="G204" i="2"/>
  <c r="A205" i="2"/>
  <c r="D205" i="2" s="1"/>
  <c r="B205" i="2"/>
  <c r="C205" i="2"/>
  <c r="E205" i="2"/>
  <c r="F205" i="2"/>
  <c r="G205" i="2"/>
  <c r="A206" i="2"/>
  <c r="D206" i="2" s="1"/>
  <c r="B206" i="2"/>
  <c r="C206" i="2"/>
  <c r="E206" i="2"/>
  <c r="F206" i="2"/>
  <c r="G206" i="2"/>
  <c r="A207" i="2"/>
  <c r="D207" i="2" s="1"/>
  <c r="B207" i="2"/>
  <c r="C207" i="2"/>
  <c r="E207" i="2"/>
  <c r="F207" i="2"/>
  <c r="G207" i="2"/>
  <c r="A208" i="2"/>
  <c r="D208" i="2" s="1"/>
  <c r="B208" i="2"/>
  <c r="C208" i="2"/>
  <c r="E208" i="2"/>
  <c r="F208" i="2"/>
  <c r="G208" i="2"/>
  <c r="A209" i="2"/>
  <c r="D209" i="2" s="1"/>
  <c r="B209" i="2"/>
  <c r="C209" i="2"/>
  <c r="E209" i="2"/>
  <c r="F209" i="2"/>
  <c r="G209" i="2"/>
  <c r="A210" i="2"/>
  <c r="D210" i="2" s="1"/>
  <c r="B210" i="2"/>
  <c r="C210" i="2"/>
  <c r="E210" i="2"/>
  <c r="F210" i="2"/>
  <c r="G210" i="2"/>
  <c r="A211" i="2"/>
  <c r="D211" i="2" s="1"/>
  <c r="B211" i="2"/>
  <c r="C211" i="2"/>
  <c r="E211" i="2"/>
  <c r="F211" i="2"/>
  <c r="G211" i="2"/>
  <c r="A212" i="2"/>
  <c r="D212" i="2" s="1"/>
  <c r="B212" i="2"/>
  <c r="C212" i="2"/>
  <c r="E212" i="2"/>
  <c r="F212" i="2"/>
  <c r="G212" i="2"/>
  <c r="A213" i="2"/>
  <c r="D213" i="2" s="1"/>
  <c r="B213" i="2"/>
  <c r="C213" i="2"/>
  <c r="E213" i="2"/>
  <c r="F213" i="2"/>
  <c r="G213" i="2"/>
  <c r="A214" i="2"/>
  <c r="D214" i="2" s="1"/>
  <c r="B214" i="2"/>
  <c r="C214" i="2"/>
  <c r="E214" i="2"/>
  <c r="F214" i="2"/>
  <c r="G214" i="2"/>
  <c r="A215" i="2"/>
  <c r="D215" i="2" s="1"/>
  <c r="B215" i="2"/>
  <c r="C215" i="2"/>
  <c r="E215" i="2"/>
  <c r="F215" i="2"/>
  <c r="G215" i="2"/>
  <c r="A216" i="2"/>
  <c r="D216" i="2" s="1"/>
  <c r="B216" i="2"/>
  <c r="C216" i="2"/>
  <c r="E216" i="2"/>
  <c r="F216" i="2"/>
  <c r="G216" i="2"/>
  <c r="A217" i="2"/>
  <c r="D217" i="2" s="1"/>
  <c r="B217" i="2"/>
  <c r="C217" i="2"/>
  <c r="E217" i="2"/>
  <c r="F217" i="2"/>
  <c r="G217" i="2"/>
  <c r="A218" i="2"/>
  <c r="D218" i="2" s="1"/>
  <c r="B218" i="2"/>
  <c r="C218" i="2"/>
  <c r="E218" i="2"/>
  <c r="F218" i="2"/>
  <c r="G218" i="2"/>
  <c r="A219" i="2"/>
  <c r="D219" i="2" s="1"/>
  <c r="B219" i="2"/>
  <c r="C219" i="2"/>
  <c r="E219" i="2"/>
  <c r="F219" i="2"/>
  <c r="G219" i="2"/>
  <c r="A220" i="2"/>
  <c r="D220" i="2" s="1"/>
  <c r="B220" i="2"/>
  <c r="C220" i="2"/>
  <c r="E220" i="2"/>
  <c r="F220" i="2"/>
  <c r="G220" i="2"/>
  <c r="A221" i="2"/>
  <c r="D221" i="2" s="1"/>
  <c r="B221" i="2"/>
  <c r="C221" i="2"/>
  <c r="E221" i="2"/>
  <c r="F221" i="2"/>
  <c r="G221" i="2"/>
  <c r="A222" i="2"/>
  <c r="D222" i="2" s="1"/>
  <c r="B222" i="2"/>
  <c r="C222" i="2"/>
  <c r="E222" i="2"/>
  <c r="F222" i="2"/>
  <c r="G222" i="2"/>
  <c r="A223" i="2"/>
  <c r="D223" i="2" s="1"/>
  <c r="B223" i="2"/>
  <c r="C223" i="2"/>
  <c r="E223" i="2"/>
  <c r="F223" i="2"/>
  <c r="G223" i="2"/>
  <c r="A224" i="2"/>
  <c r="D224" i="2" s="1"/>
  <c r="B224" i="2"/>
  <c r="C224" i="2"/>
  <c r="E224" i="2"/>
  <c r="F224" i="2"/>
  <c r="G224" i="2"/>
  <c r="A225" i="2"/>
  <c r="D225" i="2" s="1"/>
  <c r="B225" i="2"/>
  <c r="C225" i="2"/>
  <c r="E225" i="2"/>
  <c r="F225" i="2"/>
  <c r="G225" i="2"/>
  <c r="A226" i="2"/>
  <c r="D226" i="2" s="1"/>
  <c r="B226" i="2"/>
  <c r="C226" i="2"/>
  <c r="E226" i="2"/>
  <c r="F226" i="2"/>
  <c r="G226" i="2"/>
  <c r="A227" i="2"/>
  <c r="D227" i="2" s="1"/>
  <c r="B227" i="2"/>
  <c r="C227" i="2"/>
  <c r="E227" i="2"/>
  <c r="F227" i="2"/>
  <c r="G227" i="2"/>
  <c r="A228" i="2"/>
  <c r="D228" i="2" s="1"/>
  <c r="B228" i="2"/>
  <c r="C228" i="2"/>
  <c r="E228" i="2"/>
  <c r="F228" i="2"/>
  <c r="G228" i="2"/>
  <c r="A229" i="2"/>
  <c r="D229" i="2" s="1"/>
  <c r="B229" i="2"/>
  <c r="C229" i="2"/>
  <c r="E229" i="2"/>
  <c r="F229" i="2"/>
  <c r="G229" i="2"/>
  <c r="A230" i="2"/>
  <c r="D230" i="2" s="1"/>
  <c r="B230" i="2"/>
  <c r="C230" i="2"/>
  <c r="E230" i="2"/>
  <c r="F230" i="2"/>
  <c r="G230" i="2"/>
  <c r="A231" i="2"/>
  <c r="D231" i="2" s="1"/>
  <c r="B231" i="2"/>
  <c r="C231" i="2"/>
  <c r="E231" i="2"/>
  <c r="F231" i="2"/>
  <c r="G231" i="2"/>
  <c r="A232" i="2"/>
  <c r="D232" i="2" s="1"/>
  <c r="B232" i="2"/>
  <c r="C232" i="2"/>
  <c r="E232" i="2"/>
  <c r="F232" i="2"/>
  <c r="G232" i="2"/>
  <c r="A233" i="2"/>
  <c r="D233" i="2" s="1"/>
  <c r="B233" i="2"/>
  <c r="C233" i="2"/>
  <c r="E233" i="2"/>
  <c r="F233" i="2"/>
  <c r="G233" i="2"/>
  <c r="A234" i="2"/>
  <c r="D234" i="2" s="1"/>
  <c r="B234" i="2"/>
  <c r="C234" i="2"/>
  <c r="E234" i="2"/>
  <c r="F234" i="2"/>
  <c r="G234" i="2"/>
  <c r="A235" i="2"/>
  <c r="D235" i="2" s="1"/>
  <c r="B235" i="2"/>
  <c r="C235" i="2"/>
  <c r="E235" i="2"/>
  <c r="F235" i="2"/>
  <c r="G235" i="2"/>
  <c r="A236" i="2"/>
  <c r="D236" i="2" s="1"/>
  <c r="B236" i="2"/>
  <c r="C236" i="2"/>
  <c r="E236" i="2"/>
  <c r="F236" i="2"/>
  <c r="G236" i="2"/>
  <c r="A237" i="2"/>
  <c r="D237" i="2" s="1"/>
  <c r="B237" i="2"/>
  <c r="C237" i="2"/>
  <c r="E237" i="2"/>
  <c r="F237" i="2"/>
  <c r="G237" i="2"/>
  <c r="A238" i="2"/>
  <c r="D238" i="2" s="1"/>
  <c r="B238" i="2"/>
  <c r="C238" i="2"/>
  <c r="E238" i="2"/>
  <c r="F238" i="2"/>
  <c r="G238" i="2"/>
  <c r="A239" i="2"/>
  <c r="D239" i="2" s="1"/>
  <c r="B239" i="2"/>
  <c r="C239" i="2"/>
  <c r="E239" i="2"/>
  <c r="F239" i="2"/>
  <c r="G239" i="2"/>
  <c r="A240" i="2"/>
  <c r="D240" i="2" s="1"/>
  <c r="B240" i="2"/>
  <c r="C240" i="2"/>
  <c r="E240" i="2"/>
  <c r="F240" i="2"/>
  <c r="G240" i="2"/>
  <c r="A241" i="2"/>
  <c r="D241" i="2" s="1"/>
  <c r="B241" i="2"/>
  <c r="C241" i="2"/>
  <c r="E241" i="2"/>
  <c r="F241" i="2"/>
  <c r="G241" i="2"/>
  <c r="A242" i="2"/>
  <c r="D242" i="2" s="1"/>
  <c r="B242" i="2"/>
  <c r="C242" i="2"/>
  <c r="E242" i="2"/>
  <c r="F242" i="2"/>
  <c r="G242" i="2"/>
  <c r="A243" i="2"/>
  <c r="D243" i="2" s="1"/>
  <c r="B243" i="2"/>
  <c r="C243" i="2"/>
  <c r="E243" i="2"/>
  <c r="F243" i="2"/>
  <c r="G243" i="2"/>
  <c r="A244" i="2"/>
  <c r="D244" i="2" s="1"/>
  <c r="B244" i="2"/>
  <c r="C244" i="2"/>
  <c r="E244" i="2"/>
  <c r="F244" i="2"/>
  <c r="G244" i="2"/>
  <c r="A245" i="2"/>
  <c r="D245" i="2" s="1"/>
  <c r="B245" i="2"/>
  <c r="C245" i="2"/>
  <c r="E245" i="2"/>
  <c r="F245" i="2"/>
  <c r="G245" i="2"/>
  <c r="A246" i="2"/>
  <c r="D246" i="2" s="1"/>
  <c r="B246" i="2"/>
  <c r="C246" i="2"/>
  <c r="E246" i="2"/>
  <c r="F246" i="2"/>
  <c r="G246" i="2"/>
  <c r="A247" i="2"/>
  <c r="D247" i="2" s="1"/>
  <c r="B247" i="2"/>
  <c r="C247" i="2"/>
  <c r="E247" i="2"/>
  <c r="F247" i="2"/>
  <c r="G247" i="2"/>
  <c r="A248" i="2"/>
  <c r="D248" i="2" s="1"/>
  <c r="B248" i="2"/>
  <c r="C248" i="2"/>
  <c r="E248" i="2"/>
  <c r="F248" i="2"/>
  <c r="G248" i="2"/>
  <c r="A249" i="2"/>
  <c r="D249" i="2" s="1"/>
  <c r="B249" i="2"/>
  <c r="C249" i="2"/>
  <c r="E249" i="2"/>
  <c r="F249" i="2"/>
  <c r="G249" i="2"/>
  <c r="A250" i="2"/>
  <c r="D250" i="2" s="1"/>
  <c r="B250" i="2"/>
  <c r="C250" i="2"/>
  <c r="E250" i="2"/>
  <c r="F250" i="2"/>
  <c r="G250" i="2"/>
  <c r="A251" i="2"/>
  <c r="D251" i="2" s="1"/>
  <c r="B251" i="2"/>
  <c r="C251" i="2"/>
  <c r="E251" i="2"/>
  <c r="F251" i="2"/>
  <c r="G251" i="2"/>
  <c r="A252" i="2"/>
  <c r="D252" i="2" s="1"/>
  <c r="B252" i="2"/>
  <c r="C252" i="2"/>
  <c r="E252" i="2"/>
  <c r="F252" i="2"/>
  <c r="G252" i="2"/>
  <c r="A253" i="2"/>
  <c r="D253" i="2" s="1"/>
  <c r="B253" i="2"/>
  <c r="C253" i="2"/>
  <c r="E253" i="2"/>
  <c r="F253" i="2"/>
  <c r="G253" i="2"/>
  <c r="A254" i="2"/>
  <c r="D254" i="2" s="1"/>
  <c r="B254" i="2"/>
  <c r="C254" i="2"/>
  <c r="E254" i="2"/>
  <c r="F254" i="2"/>
  <c r="G254" i="2"/>
  <c r="A255" i="2"/>
  <c r="D255" i="2" s="1"/>
  <c r="B255" i="2"/>
  <c r="C255" i="2"/>
  <c r="E255" i="2"/>
  <c r="F255" i="2"/>
  <c r="G255" i="2"/>
  <c r="A256" i="2"/>
  <c r="D256" i="2" s="1"/>
  <c r="B256" i="2"/>
  <c r="C256" i="2"/>
  <c r="E256" i="2"/>
  <c r="F256" i="2"/>
  <c r="G256" i="2"/>
  <c r="A257" i="2"/>
  <c r="D257" i="2" s="1"/>
  <c r="B257" i="2"/>
  <c r="C257" i="2"/>
  <c r="E257" i="2"/>
  <c r="F257" i="2"/>
  <c r="G257" i="2"/>
  <c r="A258" i="2"/>
  <c r="D258" i="2" s="1"/>
  <c r="B258" i="2"/>
  <c r="C258" i="2"/>
  <c r="E258" i="2"/>
  <c r="F258" i="2"/>
  <c r="G258" i="2"/>
  <c r="A259" i="2"/>
  <c r="D259" i="2" s="1"/>
  <c r="B259" i="2"/>
  <c r="C259" i="2"/>
  <c r="E259" i="2"/>
  <c r="F259" i="2"/>
  <c r="G259" i="2"/>
  <c r="A260" i="2"/>
  <c r="D260" i="2" s="1"/>
  <c r="B260" i="2"/>
  <c r="C260" i="2"/>
  <c r="E260" i="2"/>
  <c r="F260" i="2"/>
  <c r="G260" i="2"/>
  <c r="A261" i="2"/>
  <c r="D261" i="2" s="1"/>
  <c r="B261" i="2"/>
  <c r="C261" i="2"/>
  <c r="E261" i="2"/>
  <c r="F261" i="2"/>
  <c r="G261" i="2"/>
  <c r="A262" i="2"/>
  <c r="D262" i="2" s="1"/>
  <c r="B262" i="2"/>
  <c r="C262" i="2"/>
  <c r="E262" i="2"/>
  <c r="F262" i="2"/>
  <c r="G262" i="2"/>
  <c r="A263" i="2"/>
  <c r="D263" i="2" s="1"/>
  <c r="B263" i="2"/>
  <c r="C263" i="2"/>
  <c r="E263" i="2"/>
  <c r="F263" i="2"/>
  <c r="G263" i="2"/>
  <c r="A264" i="2"/>
  <c r="D264" i="2" s="1"/>
  <c r="B264" i="2"/>
  <c r="C264" i="2"/>
  <c r="E264" i="2"/>
  <c r="F264" i="2"/>
  <c r="G264" i="2"/>
  <c r="A265" i="2"/>
  <c r="D265" i="2" s="1"/>
  <c r="B265" i="2"/>
  <c r="C265" i="2"/>
  <c r="E265" i="2"/>
  <c r="F265" i="2"/>
  <c r="G265" i="2"/>
  <c r="A266" i="2"/>
  <c r="D266" i="2" s="1"/>
  <c r="B266" i="2"/>
  <c r="C266" i="2"/>
  <c r="E266" i="2"/>
  <c r="F266" i="2"/>
  <c r="G266" i="2"/>
  <c r="A267" i="2"/>
  <c r="D267" i="2" s="1"/>
  <c r="B267" i="2"/>
  <c r="C267" i="2"/>
  <c r="E267" i="2"/>
  <c r="F267" i="2"/>
  <c r="G267" i="2"/>
  <c r="A268" i="2"/>
  <c r="D268" i="2" s="1"/>
  <c r="B268" i="2"/>
  <c r="C268" i="2"/>
  <c r="E268" i="2"/>
  <c r="F268" i="2"/>
  <c r="G268" i="2"/>
  <c r="A269" i="2"/>
  <c r="D269" i="2" s="1"/>
  <c r="B269" i="2"/>
  <c r="C269" i="2"/>
  <c r="E269" i="2"/>
  <c r="F269" i="2"/>
  <c r="G269" i="2"/>
  <c r="A270" i="2"/>
  <c r="D270" i="2" s="1"/>
  <c r="B270" i="2"/>
  <c r="C270" i="2"/>
  <c r="E270" i="2"/>
  <c r="F270" i="2"/>
  <c r="G270" i="2"/>
  <c r="A271" i="2"/>
  <c r="D271" i="2" s="1"/>
  <c r="B271" i="2"/>
  <c r="C271" i="2"/>
  <c r="E271" i="2"/>
  <c r="F271" i="2"/>
  <c r="G271" i="2"/>
  <c r="A272" i="2"/>
  <c r="D272" i="2" s="1"/>
  <c r="B272" i="2"/>
  <c r="C272" i="2"/>
  <c r="E272" i="2"/>
  <c r="F272" i="2"/>
  <c r="G272" i="2"/>
  <c r="A273" i="2"/>
  <c r="D273" i="2" s="1"/>
  <c r="B273" i="2"/>
  <c r="C273" i="2"/>
  <c r="E273" i="2"/>
  <c r="F273" i="2"/>
  <c r="G273" i="2"/>
  <c r="A274" i="2"/>
  <c r="D274" i="2" s="1"/>
  <c r="B274" i="2"/>
  <c r="C274" i="2"/>
  <c r="E274" i="2"/>
  <c r="F274" i="2"/>
  <c r="G274" i="2"/>
  <c r="A275" i="2"/>
  <c r="D275" i="2" s="1"/>
  <c r="B275" i="2"/>
  <c r="C275" i="2"/>
  <c r="E275" i="2"/>
  <c r="F275" i="2"/>
  <c r="G275" i="2"/>
  <c r="A276" i="2"/>
  <c r="D276" i="2" s="1"/>
  <c r="B276" i="2"/>
  <c r="C276" i="2"/>
  <c r="E276" i="2"/>
  <c r="F276" i="2"/>
  <c r="G276" i="2"/>
  <c r="A277" i="2"/>
  <c r="D277" i="2" s="1"/>
  <c r="B277" i="2"/>
  <c r="C277" i="2"/>
  <c r="E277" i="2"/>
  <c r="F277" i="2"/>
  <c r="G277" i="2"/>
  <c r="A278" i="2"/>
  <c r="D278" i="2" s="1"/>
  <c r="B278" i="2"/>
  <c r="C278" i="2"/>
  <c r="E278" i="2"/>
  <c r="F278" i="2"/>
  <c r="G278" i="2"/>
  <c r="A279" i="2"/>
  <c r="D279" i="2" s="1"/>
  <c r="B279" i="2"/>
  <c r="C279" i="2"/>
  <c r="E279" i="2"/>
  <c r="F279" i="2"/>
  <c r="G279" i="2"/>
  <c r="A280" i="2"/>
  <c r="D280" i="2" s="1"/>
  <c r="B280" i="2"/>
  <c r="C280" i="2"/>
  <c r="E280" i="2"/>
  <c r="F280" i="2"/>
  <c r="G280" i="2"/>
  <c r="A281" i="2"/>
  <c r="D281" i="2" s="1"/>
  <c r="B281" i="2"/>
  <c r="C281" i="2"/>
  <c r="E281" i="2"/>
  <c r="F281" i="2"/>
  <c r="G281" i="2"/>
  <c r="A282" i="2"/>
  <c r="D282" i="2" s="1"/>
  <c r="B282" i="2"/>
  <c r="C282" i="2"/>
  <c r="E282" i="2"/>
  <c r="F282" i="2"/>
  <c r="G282" i="2"/>
  <c r="A283" i="2"/>
  <c r="D283" i="2" s="1"/>
  <c r="B283" i="2"/>
  <c r="C283" i="2"/>
  <c r="E283" i="2"/>
  <c r="F283" i="2"/>
  <c r="G283" i="2"/>
  <c r="A284" i="2"/>
  <c r="D284" i="2" s="1"/>
  <c r="B284" i="2"/>
  <c r="C284" i="2"/>
  <c r="E284" i="2"/>
  <c r="F284" i="2"/>
  <c r="G284" i="2"/>
  <c r="A285" i="2"/>
  <c r="D285" i="2" s="1"/>
  <c r="B285" i="2"/>
  <c r="C285" i="2"/>
  <c r="E285" i="2"/>
  <c r="F285" i="2"/>
  <c r="G285" i="2"/>
  <c r="A286" i="2"/>
  <c r="D286" i="2" s="1"/>
  <c r="B286" i="2"/>
  <c r="C286" i="2"/>
  <c r="E286" i="2"/>
  <c r="F286" i="2"/>
  <c r="G286" i="2"/>
  <c r="A287" i="2"/>
  <c r="D287" i="2" s="1"/>
  <c r="B287" i="2"/>
  <c r="C287" i="2"/>
  <c r="E287" i="2"/>
  <c r="F287" i="2"/>
  <c r="G287" i="2"/>
  <c r="A288" i="2"/>
  <c r="D288" i="2" s="1"/>
  <c r="B288" i="2"/>
  <c r="C288" i="2"/>
  <c r="E288" i="2"/>
  <c r="F288" i="2"/>
  <c r="G288" i="2"/>
  <c r="A289" i="2"/>
  <c r="D289" i="2" s="1"/>
  <c r="B289" i="2"/>
  <c r="C289" i="2"/>
  <c r="E289" i="2"/>
  <c r="F289" i="2"/>
  <c r="G289" i="2"/>
  <c r="A290" i="2"/>
  <c r="D290" i="2" s="1"/>
  <c r="B290" i="2"/>
  <c r="C290" i="2"/>
  <c r="E290" i="2"/>
  <c r="F290" i="2"/>
  <c r="G290" i="2"/>
  <c r="A291" i="2"/>
  <c r="D291" i="2" s="1"/>
  <c r="B291" i="2"/>
  <c r="C291" i="2"/>
  <c r="E291" i="2"/>
  <c r="F291" i="2"/>
  <c r="G291" i="2"/>
  <c r="A292" i="2"/>
  <c r="D292" i="2" s="1"/>
  <c r="B292" i="2"/>
  <c r="C292" i="2"/>
  <c r="E292" i="2"/>
  <c r="F292" i="2"/>
  <c r="G292" i="2"/>
  <c r="A293" i="2"/>
  <c r="D293" i="2" s="1"/>
  <c r="B293" i="2"/>
  <c r="C293" i="2"/>
  <c r="E293" i="2"/>
  <c r="F293" i="2"/>
  <c r="G293" i="2"/>
  <c r="A294" i="2"/>
  <c r="D294" i="2" s="1"/>
  <c r="B294" i="2"/>
  <c r="C294" i="2"/>
  <c r="E294" i="2"/>
  <c r="F294" i="2"/>
  <c r="G294" i="2"/>
  <c r="G2" i="2"/>
  <c r="H2" i="2" s="1"/>
  <c r="F2" i="2"/>
  <c r="E2" i="2"/>
  <c r="C2" i="2"/>
  <c r="B2" i="2"/>
  <c r="A2" i="2"/>
  <c r="D3" i="2" l="1"/>
  <c r="D2" i="2"/>
  <c r="D6" i="3" l="1" a="1"/>
  <c r="D6" i="3" s="1"/>
  <c r="AB2" i="3" a="1"/>
  <c r="AB2" i="3" s="1"/>
  <c r="AA2" i="3" a="1"/>
  <c r="AA2" i="3" l="1"/>
  <c r="D12" i="3"/>
  <c r="L8" i="3"/>
  <c r="M8" i="3"/>
  <c r="D9" i="3"/>
  <c r="C9" i="3"/>
  <c r="M9" i="3"/>
  <c r="J8" i="3"/>
  <c r="G9" i="3"/>
  <c r="H9" i="3"/>
  <c r="D7" i="3"/>
  <c r="N8" i="3"/>
  <c r="I11" i="3"/>
  <c r="E11" i="3"/>
  <c r="L12" i="3"/>
  <c r="D8" i="3"/>
  <c r="L11" i="3"/>
  <c r="F9" i="3"/>
  <c r="N9" i="3"/>
  <c r="J11" i="3"/>
  <c r="E8" i="3"/>
  <c r="J10" i="3"/>
  <c r="J7" i="3"/>
  <c r="E10" i="3"/>
  <c r="C11" i="3"/>
  <c r="J12" i="3"/>
  <c r="H8" i="3"/>
  <c r="L7" i="3"/>
  <c r="N10" i="3"/>
  <c r="E12" i="3"/>
  <c r="I7" i="3"/>
  <c r="G8" i="3"/>
  <c r="E7" i="3"/>
  <c r="J9" i="3"/>
  <c r="D11" i="3"/>
  <c r="M12" i="3"/>
  <c r="H12" i="3"/>
  <c r="M7" i="3"/>
  <c r="H7" i="3"/>
  <c r="N7" i="3"/>
  <c r="K8" i="3"/>
  <c r="C10" i="3"/>
  <c r="K7" i="3"/>
  <c r="F12" i="3"/>
  <c r="I9" i="3"/>
  <c r="K11" i="3"/>
  <c r="L10" i="3"/>
  <c r="G10" i="3"/>
  <c r="K10" i="3"/>
  <c r="I8" i="3"/>
  <c r="F11" i="3"/>
  <c r="I12" i="3"/>
  <c r="K12" i="3"/>
  <c r="F10" i="3"/>
  <c r="G7" i="3"/>
  <c r="C12" i="3"/>
  <c r="M11" i="3"/>
  <c r="H11" i="3"/>
  <c r="H10" i="3"/>
  <c r="G12" i="3"/>
  <c r="D10" i="3"/>
  <c r="F7" i="3"/>
  <c r="F8" i="3"/>
  <c r="N11" i="3"/>
  <c r="I10" i="3"/>
  <c r="G11" i="3"/>
  <c r="E9" i="3"/>
  <c r="L9" i="3"/>
  <c r="M10" i="3"/>
  <c r="C8" i="3"/>
  <c r="K9" i="3"/>
  <c r="N1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<sst xmlns="http://schemas.openxmlformats.org/spreadsheetml/2006/main" count="85" uniqueCount="69">
  <si>
    <t>abc</t>
  </si>
  <si>
    <t>Team Name</t>
  </si>
  <si>
    <t>Event</t>
  </si>
  <si>
    <t>matchLevel</t>
  </si>
  <si>
    <t>matchNumber</t>
  </si>
  <si>
    <t>match_key</t>
  </si>
  <si>
    <t>robot</t>
  </si>
  <si>
    <t>teamNumber</t>
  </si>
  <si>
    <t>qm</t>
  </si>
  <si>
    <t>Event Name</t>
  </si>
  <si>
    <t>r1</t>
  </si>
  <si>
    <t>b</t>
  </si>
  <si>
    <t>d</t>
  </si>
  <si>
    <t>2020caln</t>
  </si>
  <si>
    <t>[18]</t>
  </si>
  <si>
    <t>[4,4,5,5,14,14,14,14,16,16]</t>
  </si>
  <si>
    <t>v</t>
  </si>
  <si>
    <t>a</t>
  </si>
  <si>
    <t>excellent</t>
  </si>
  <si>
    <t>Scouter</t>
  </si>
  <si>
    <t>Match-Level</t>
  </si>
  <si>
    <t>Robot</t>
  </si>
  <si>
    <t>Team-Number</t>
  </si>
  <si>
    <t>Auton-Position</t>
  </si>
  <si>
    <t>Auton-Leave-Start</t>
  </si>
  <si>
    <t>Auton-Coral-L1</t>
  </si>
  <si>
    <t>Auton-Coral-L2</t>
  </si>
  <si>
    <t>Auton-Coral-L3</t>
  </si>
  <si>
    <t>Auton-Coral-L4</t>
  </si>
  <si>
    <t>Auton-Algae-Processor</t>
  </si>
  <si>
    <t>Auton-Algae-Net</t>
  </si>
  <si>
    <t>Auton-Path</t>
  </si>
  <si>
    <t>Teleop-Coral-L1</t>
  </si>
  <si>
    <t>Teleop-Coral-L2</t>
  </si>
  <si>
    <t>Teleop-Coral-L3</t>
  </si>
  <si>
    <t>Teleop-Coral-L4</t>
  </si>
  <si>
    <t>Teleop-Algae-Processor</t>
  </si>
  <si>
    <t>Teleop-Algae-Net</t>
  </si>
  <si>
    <t>Teleop-Pickup-Strategy</t>
  </si>
  <si>
    <t>Endgame-Final-Position</t>
  </si>
  <si>
    <t>Driver-Skill</t>
  </si>
  <si>
    <t>Defense-Rating</t>
  </si>
  <si>
    <t>Speed-Rating</t>
  </si>
  <si>
    <t>Died-YN</t>
  </si>
  <si>
    <t>Tipped-YN</t>
  </si>
  <si>
    <t>DroppedCorals-YN</t>
  </si>
  <si>
    <t>Good-Alliance-Partner-YN</t>
  </si>
  <si>
    <t>Comments</t>
  </si>
  <si>
    <t>Match-Number</t>
  </si>
  <si>
    <t>eventName</t>
  </si>
  <si>
    <t>Team</t>
  </si>
  <si>
    <t>x</t>
  </si>
  <si>
    <t>Good</t>
  </si>
  <si>
    <t>[42]</t>
  </si>
  <si>
    <t>[]</t>
  </si>
  <si>
    <t>autonPathCSV</t>
  </si>
  <si>
    <t>autonPathArray</t>
  </si>
  <si>
    <t>KKK</t>
  </si>
  <si>
    <t>f</t>
  </si>
  <si>
    <t>[41,41,29,29,16,16,3,3,2,2,14,14,25,25,25,25,38,38,50,50,51,51,53,53,53,53,16,16,15,15,38,38,50,50,51,51]</t>
  </si>
  <si>
    <t>2020caln_qm1</t>
  </si>
  <si>
    <t>Auton-Score</t>
  </si>
  <si>
    <t>TeleOp-Score</t>
  </si>
  <si>
    <t>EndGame-Score</t>
  </si>
  <si>
    <t>Coopertition-Bonus</t>
  </si>
  <si>
    <t>Auton-RP</t>
  </si>
  <si>
    <t>Coral-RP</t>
  </si>
  <si>
    <t>Barge-RP</t>
  </si>
  <si>
    <t>Match-Points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</si>
</sst>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1"/>
      <color theme="0"/>
      <name val="Courier New"/>
      <family val="3"/>
    </font>
    <font>
      <sz val="8"/>
      <name val="Aptos Narrow"/>
      <family val="2"/>
      <scheme val="minor"/>
    </font>
    <font>
      <sz val="11"/>
      <color rgb="FF4D4D4C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0" xfId="0" applyFont="1" applyFill="1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microsoft.com/office/2023/09/relationships/Python" Target="python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442717</xdr:colOff>
      <xdr:row>2</xdr:row>
      <xdr:rowOff>93919</xdr:rowOff>
    </xdr:from>
    <xdr:to>
      <xdr:col>16</xdr:col>
      <xdr:colOff>107323</xdr:colOff>
      <xdr:row>15</xdr:row>
      <xdr:rowOff>80503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0C0D5CC-7C1D-41E9-8DE2-45DEDF8ED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alphaModFix amt="5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717" y="469553"/>
          <a:ext cx="8746895" cy="43063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BEEB4-30A0-4229-B4E2-018BCFBF3904}">
  <dimension ref="A1:AM4"/>
  <sheetViews>
    <sheetView tabSelected="1" topLeftCell="AD1" workbookViewId="0">
      <selection activeCell="AH5" sqref="AH5"/>
    </sheetView>
  </sheetViews>
  <sheetFormatPr defaultRowHeight="15" x14ac:dyDescent="0.25"/>
  <cols>
    <col min="1" max="1" width="8" bestFit="1" customWidth="1"/>
    <col min="2" max="2" width="8.85546875" bestFit="1" customWidth="1"/>
    <col min="3" max="3" width="12" bestFit="1" customWidth="1"/>
    <col min="4" max="4" width="14.5703125" bestFit="1" customWidth="1"/>
    <col min="5" max="5" width="6.42578125" bestFit="1" customWidth="1"/>
    <col min="6" max="6" width="14" bestFit="1" customWidth="1"/>
    <col min="7" max="7" width="14.5703125" bestFit="1" customWidth="1"/>
    <col min="8" max="8" width="17.5703125" bestFit="1" customWidth="1"/>
    <col min="9" max="12" width="14.7109375" bestFit="1" customWidth="1"/>
    <col min="13" max="13" width="22" bestFit="1" customWidth="1"/>
    <col min="14" max="14" width="16" bestFit="1" customWidth="1"/>
    <col min="15" max="15" width="93" bestFit="1" customWidth="1"/>
    <col min="16" max="19" width="15.5703125" bestFit="1" customWidth="1"/>
    <col min="20" max="20" width="22.85546875" bestFit="1" customWidth="1"/>
    <col min="21" max="21" width="16.85546875" bestFit="1" customWidth="1"/>
    <col min="22" max="22" width="22.42578125" bestFit="1" customWidth="1"/>
    <col min="23" max="23" width="22.85546875" bestFit="1" customWidth="1"/>
    <col min="24" max="24" width="11.140625" bestFit="1" customWidth="1"/>
    <col min="25" max="25" width="15.28515625" bestFit="1" customWidth="1"/>
    <col min="26" max="26" width="13.28515625" bestFit="1" customWidth="1"/>
    <col min="27" max="27" width="8.5703125" bestFit="1" customWidth="1"/>
    <col min="28" max="28" width="10.42578125" bestFit="1" customWidth="1"/>
    <col min="29" max="29" width="18.28515625" bestFit="1" customWidth="1"/>
    <col min="30" max="30" width="24.7109375" bestFit="1" customWidth="1"/>
    <col min="31" max="31" width="11" bestFit="1" customWidth="1"/>
    <col min="32" max="32" width="12.140625" bestFit="1" customWidth="1"/>
    <col min="33" max="33" width="13.42578125" bestFit="1" customWidth="1"/>
    <col min="34" max="34" width="15.7109375" bestFit="1" customWidth="1"/>
    <col min="35" max="35" width="19.140625" bestFit="1" customWidth="1"/>
    <col min="36" max="36" width="9.42578125" bestFit="1" customWidth="1"/>
    <col min="37" max="37" width="9" bestFit="1" customWidth="1"/>
    <col min="39" max="39" width="12.85546875" bestFit="1" customWidth="1"/>
  </cols>
  <sheetData>
    <row r="1" spans="1:39" s="4" customFormat="1" x14ac:dyDescent="0.25">
      <c r="A1" s="4" t="s">
        <v>19</v>
      </c>
      <c r="B1" s="4" t="s">
        <v>2</v>
      </c>
      <c r="C1" s="4" t="s">
        <v>20</v>
      </c>
      <c r="D1" s="4" t="s">
        <v>48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28</v>
      </c>
      <c r="M1" s="4" t="s">
        <v>29</v>
      </c>
      <c r="N1" s="4" t="s">
        <v>30</v>
      </c>
      <c r="O1" s="4" t="s">
        <v>31</v>
      </c>
      <c r="P1" s="4" t="s">
        <v>32</v>
      </c>
      <c r="Q1" s="4" t="s">
        <v>33</v>
      </c>
      <c r="R1" s="4" t="s">
        <v>34</v>
      </c>
      <c r="S1" s="4" t="s">
        <v>35</v>
      </c>
      <c r="T1" s="4" t="s">
        <v>36</v>
      </c>
      <c r="U1" s="4" t="s">
        <v>37</v>
      </c>
      <c r="V1" s="4" t="s">
        <v>38</v>
      </c>
      <c r="W1" s="4" t="s">
        <v>39</v>
      </c>
      <c r="X1" s="4" t="s">
        <v>40</v>
      </c>
      <c r="Y1" s="4" t="s">
        <v>41</v>
      </c>
      <c r="Z1" s="4" t="s">
        <v>42</v>
      </c>
      <c r="AA1" s="4" t="s">
        <v>43</v>
      </c>
      <c r="AB1" s="4" t="s">
        <v>44</v>
      </c>
      <c r="AC1" s="4" t="s">
        <v>45</v>
      </c>
      <c r="AD1" s="4" t="s">
        <v>46</v>
      </c>
      <c r="AE1" s="4" t="s">
        <v>47</v>
      </c>
      <c r="AF1" s="4" t="s">
        <v>61</v>
      </c>
      <c r="AG1" s="4" t="s">
        <v>62</v>
      </c>
      <c r="AH1" s="4" t="s">
        <v>63</v>
      </c>
      <c r="AI1" s="4" t="s">
        <v>64</v>
      </c>
      <c r="AJ1" s="4" t="s">
        <v>65</v>
      </c>
      <c r="AK1" s="4" t="s">
        <v>66</v>
      </c>
      <c r="AL1" s="4" t="s">
        <v>67</v>
      </c>
      <c r="AM1" s="4" t="s">
        <v>68</v>
      </c>
    </row>
    <row r="2" spans="1:39" x14ac:dyDescent="0.25">
      <c r="A2" t="s">
        <v>0</v>
      </c>
      <c r="B2" t="s">
        <v>13</v>
      </c>
      <c r="C2" t="s">
        <v>8</v>
      </c>
      <c r="D2">
        <v>31</v>
      </c>
      <c r="E2" t="s">
        <v>10</v>
      </c>
      <c r="F2">
        <v>299</v>
      </c>
      <c r="G2" t="s">
        <v>14</v>
      </c>
      <c r="H2">
        <v>1</v>
      </c>
      <c r="I2">
        <v>1</v>
      </c>
      <c r="J2">
        <v>2</v>
      </c>
      <c r="K2">
        <v>3</v>
      </c>
      <c r="L2">
        <v>4</v>
      </c>
      <c r="M2">
        <v>1</v>
      </c>
      <c r="N2">
        <v>2</v>
      </c>
      <c r="O2" t="s">
        <v>15</v>
      </c>
      <c r="P2">
        <v>1</v>
      </c>
      <c r="Q2">
        <v>2</v>
      </c>
      <c r="R2">
        <v>3</v>
      </c>
      <c r="S2">
        <v>4</v>
      </c>
      <c r="T2">
        <v>1</v>
      </c>
      <c r="U2">
        <v>1</v>
      </c>
      <c r="V2" t="s">
        <v>11</v>
      </c>
      <c r="W2" t="s">
        <v>12</v>
      </c>
      <c r="X2" t="s">
        <v>16</v>
      </c>
      <c r="Y2" t="s">
        <v>17</v>
      </c>
      <c r="Z2">
        <v>3</v>
      </c>
      <c r="AA2">
        <v>0</v>
      </c>
      <c r="AB2">
        <v>0</v>
      </c>
      <c r="AC2">
        <v>1</v>
      </c>
      <c r="AD2">
        <v>1</v>
      </c>
      <c r="AE2" t="s">
        <v>18</v>
      </c>
      <c r="AF2" s="11">
        <f>IF(H2=1,3,0)+(I2*3)+(J2*4)+(K2*6)+(L2*7)+(M2*6)+(N2*4)</f>
        <v>74</v>
      </c>
      <c r="AG2" s="11">
        <f>(P2*2)+(Q2*3)+(R2*4)+(S2*5)+(T2*6)+(U2*4)</f>
        <v>50</v>
      </c>
      <c r="AH2" cm="1">
        <f t="array" ref="AH2">_xlfn.SWITCH(W2,"p",2,"s",6,"d",12,0)</f>
        <v>12</v>
      </c>
      <c r="AI2" s="11">
        <f>IF(AND(T2&gt;=2),1,0)</f>
        <v>0</v>
      </c>
      <c r="AJ2" s="11">
        <f>IF(AND(H2=1,H3=1,H4=1,SUM(I2:L2)&gt;=1),1,0)</f>
        <v>0</v>
      </c>
      <c r="AK2" s="11">
        <f>IF(IF(AF2=1,COUNTIF(P2:S2,"&gt;=5")&gt;=3,COUNTIF(P2:S2,"&gt;=5")=4),1,0)</f>
        <v>0</v>
      </c>
      <c r="AL2" s="11">
        <f>IF(AG2&gt;=14,1,0)</f>
        <v>1</v>
      </c>
      <c r="AM2" s="11">
        <f>SUM(AF2:AL2)</f>
        <v>137</v>
      </c>
    </row>
    <row r="3" spans="1:39" x14ac:dyDescent="0.25">
      <c r="A3" t="s">
        <v>57</v>
      </c>
      <c r="B3" t="s">
        <v>13</v>
      </c>
      <c r="C3" t="s">
        <v>8</v>
      </c>
      <c r="D3">
        <v>31</v>
      </c>
      <c r="E3" t="s">
        <v>10</v>
      </c>
      <c r="F3">
        <v>299</v>
      </c>
      <c r="G3" t="s">
        <v>53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 t="s">
        <v>54</v>
      </c>
      <c r="P3">
        <v>0</v>
      </c>
      <c r="Q3">
        <v>0</v>
      </c>
      <c r="R3">
        <v>0</v>
      </c>
      <c r="S3">
        <v>4</v>
      </c>
      <c r="T3">
        <v>0</v>
      </c>
      <c r="U3">
        <v>0</v>
      </c>
      <c r="V3" t="s">
        <v>58</v>
      </c>
      <c r="W3" t="s">
        <v>12</v>
      </c>
      <c r="X3" t="s">
        <v>51</v>
      </c>
      <c r="Y3" t="s">
        <v>51</v>
      </c>
      <c r="Z3">
        <v>3</v>
      </c>
      <c r="AA3">
        <v>0</v>
      </c>
      <c r="AB3">
        <v>0</v>
      </c>
      <c r="AC3">
        <v>0</v>
      </c>
      <c r="AD3">
        <v>0</v>
      </c>
      <c r="AE3" t="s">
        <v>52</v>
      </c>
    </row>
    <row r="4" spans="1:39" x14ac:dyDescent="0.25">
      <c r="A4" t="s">
        <v>57</v>
      </c>
      <c r="B4" t="s">
        <v>13</v>
      </c>
      <c r="C4" t="s">
        <v>8</v>
      </c>
      <c r="D4">
        <v>1</v>
      </c>
      <c r="E4" t="s">
        <v>10</v>
      </c>
      <c r="F4">
        <v>6814</v>
      </c>
      <c r="G4" t="s">
        <v>53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59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51</v>
      </c>
      <c r="W4" t="s">
        <v>17</v>
      </c>
      <c r="X4" t="s">
        <v>51</v>
      </c>
      <c r="Y4" t="s">
        <v>51</v>
      </c>
      <c r="Z4">
        <v>3</v>
      </c>
      <c r="AA4">
        <v>0</v>
      </c>
      <c r="AB4">
        <v>0</v>
      </c>
      <c r="AC4">
        <v>0</v>
      </c>
      <c r="AD4">
        <v>0</v>
      </c>
      <c r="AE4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89FF4-B979-4838-9705-83B2CDFFF711}">
  <dimension ref="A1:H470"/>
  <sheetViews>
    <sheetView workbookViewId="0">
      <selection activeCell="B5" sqref="B5"/>
    </sheetView>
  </sheetViews>
  <sheetFormatPr defaultRowHeight="15" x14ac:dyDescent="0.25"/>
  <cols>
    <col min="1" max="1" width="13.140625" bestFit="1" customWidth="1"/>
    <col min="2" max="2" width="11.42578125" bestFit="1" customWidth="1"/>
    <col min="3" max="3" width="14" bestFit="1" customWidth="1"/>
    <col min="4" max="4" width="14.7109375" bestFit="1" customWidth="1"/>
    <col min="5" max="5" width="5.85546875" bestFit="1" customWidth="1"/>
    <col min="6" max="6" width="12.85546875" bestFit="1" customWidth="1"/>
    <col min="7" max="7" width="43.85546875" bestFit="1" customWidth="1"/>
    <col min="8" max="8" width="42.7109375" bestFit="1" customWidth="1"/>
  </cols>
  <sheetData>
    <row r="1" spans="1:8" x14ac:dyDescent="0.25">
      <c r="A1" s="1" t="s">
        <v>49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2" t="s">
        <v>56</v>
      </c>
      <c r="H1" s="3" t="s">
        <v>55</v>
      </c>
    </row>
    <row r="2" spans="1:8" x14ac:dyDescent="0.25">
      <c r="A2" t="str">
        <f>IF(ISBLANK(ScannedData!B2),"", ScannedData!B2)</f>
        <v>2020caln</v>
      </c>
      <c r="B2" t="str">
        <f>IF(ISBLANK(ScannedData!C2),"", ScannedData!C2)</f>
        <v>qm</v>
      </c>
      <c r="C2">
        <f>IF(ISBLANK(ScannedData!D2),"", ScannedData!D2)</f>
        <v>31</v>
      </c>
      <c r="D2" t="str">
        <f>IF(A2="","",A2&amp;"_"&amp;B2&amp;C2)</f>
        <v>2020caln_qm31</v>
      </c>
      <c r="E2" t="str">
        <f>IF(ISBLANK(ScannedData!E2),"", ScannedData!E2)</f>
        <v>r1</v>
      </c>
      <c r="F2">
        <f>IF(ISBLANK(ScannedData!F2),"", ScannedData!F2)</f>
        <v>299</v>
      </c>
      <c r="G2" t="str">
        <f>IF(ISBLANK(ScannedData!O2),"", ScannedData!O2)</f>
        <v>[4,4,5,5,14,14,14,14,16,16]</v>
      </c>
      <c r="H2" t="str">
        <f t="shared" ref="H2:H10" si="0">IF(G2&lt;&gt;"", MID(G2, 2, LEN(G2)-2), "")</f>
        <v>4,4,5,5,14,14,14,14,16,16</v>
      </c>
    </row>
    <row r="3" spans="1:8" x14ac:dyDescent="0.25">
      <c r="A3" t="str">
        <f>IF(ISBLANK(ScannedData!B4),"", ScannedData!B4)</f>
        <v>2020caln</v>
      </c>
      <c r="B3" t="str">
        <f>IF(ISBLANK(ScannedData!C4),"", ScannedData!C4)</f>
        <v>qm</v>
      </c>
      <c r="C3">
        <f>IF(ISBLANK(ScannedData!D4),"", ScannedData!D4)</f>
        <v>1</v>
      </c>
      <c r="D3" t="str">
        <f t="shared" ref="D3:D36" si="1">IF(A3="","",A3&amp;"_"&amp;B3&amp;C3)</f>
        <v>2020caln_qm1</v>
      </c>
      <c r="E3" t="str">
        <f>IF(ISBLANK(ScannedData!E4),"", ScannedData!E4)</f>
        <v>r1</v>
      </c>
      <c r="F3">
        <f>IF(ISBLANK(ScannedData!F4),"", ScannedData!F4)</f>
        <v>6814</v>
      </c>
      <c r="G3" t="str">
        <f>IF(ISBLANK(ScannedData!O4),"", ScannedData!O4)</f>
        <v>[41,41,29,29,16,16,3,3,2,2,14,14,25,25,25,25,38,38,50,50,51,51,53,53,53,53,16,16,15,15,38,38,50,50,51,51]</v>
      </c>
      <c r="H3" t="str">
        <f t="shared" si="0"/>
        <v>41,41,29,29,16,16,3,3,2,2,14,14,25,25,25,25,38,38,50,50,51,51,53,53,53,53,16,16,15,15,38,38,50,50,51,51</v>
      </c>
    </row>
    <row r="4" spans="1:8" x14ac:dyDescent="0.25">
      <c r="A4" t="str">
        <f>IF(ISBLANK(ScannedData!B5),"", ScannedData!B5)</f>
        <v/>
      </c>
      <c r="B4" t="str">
        <f>IF(ISBLANK(ScannedData!C5),"", ScannedData!C5)</f>
        <v/>
      </c>
      <c r="C4" t="str">
        <f>IF(ISBLANK(ScannedData!D5),"", ScannedData!D5)</f>
        <v/>
      </c>
      <c r="D4" t="str">
        <f t="shared" si="1"/>
        <v/>
      </c>
      <c r="E4" t="str">
        <f>IF(ISBLANK(ScannedData!E5),"", ScannedData!E5)</f>
        <v/>
      </c>
      <c r="F4" t="str">
        <f>IF(ISBLANK(ScannedData!F5),"", ScannedData!F5)</f>
        <v/>
      </c>
      <c r="G4" t="str">
        <f>IF(ISBLANK(ScannedData!O5),"", ScannedData!O5)</f>
        <v/>
      </c>
      <c r="H4" t="str">
        <f t="shared" si="0"/>
        <v/>
      </c>
    </row>
    <row r="5" spans="1:8" x14ac:dyDescent="0.25">
      <c r="A5" t="str">
        <f>IF(ISBLANK(ScannedData!B6),"", ScannedData!B6)</f>
        <v/>
      </c>
      <c r="B5" t="str">
        <f>IF(ISBLANK(ScannedData!C6),"", ScannedData!C6)</f>
        <v/>
      </c>
      <c r="C5" t="str">
        <f>IF(ISBLANK(ScannedData!D6),"", ScannedData!D6)</f>
        <v/>
      </c>
      <c r="D5" t="str">
        <f t="shared" si="1"/>
        <v/>
      </c>
      <c r="E5" t="str">
        <f>IF(ISBLANK(ScannedData!E6),"", ScannedData!E6)</f>
        <v/>
      </c>
      <c r="F5" t="str">
        <f>IF(ISBLANK(ScannedData!F6),"", ScannedData!F6)</f>
        <v/>
      </c>
      <c r="G5" t="str">
        <f>IF(ISBLANK(ScannedData!O6),"", ScannedData!O6)</f>
        <v/>
      </c>
      <c r="H5" t="str">
        <f t="shared" si="0"/>
        <v/>
      </c>
    </row>
    <row r="6" spans="1:8" x14ac:dyDescent="0.25">
      <c r="A6" t="str">
        <f>IF(ISBLANK(ScannedData!B7),"", ScannedData!B7)</f>
        <v/>
      </c>
      <c r="B6" t="str">
        <f>IF(ISBLANK(ScannedData!C7),"", ScannedData!C7)</f>
        <v/>
      </c>
      <c r="C6" t="str">
        <f>IF(ISBLANK(ScannedData!D7),"", ScannedData!D7)</f>
        <v/>
      </c>
      <c r="D6" t="str">
        <f t="shared" si="1"/>
        <v/>
      </c>
      <c r="E6" t="str">
        <f>IF(ISBLANK(ScannedData!E7),"", ScannedData!E7)</f>
        <v/>
      </c>
      <c r="F6" t="str">
        <f>IF(ISBLANK(ScannedData!F7),"", ScannedData!F7)</f>
        <v/>
      </c>
      <c r="G6" t="str">
        <f>IF(ISBLANK(ScannedData!O7),"", ScannedData!O7)</f>
        <v/>
      </c>
      <c r="H6" t="str">
        <f t="shared" si="0"/>
        <v/>
      </c>
    </row>
    <row r="7" spans="1:8" x14ac:dyDescent="0.25">
      <c r="A7" t="str">
        <f>IF(ISBLANK(ScannedData!B8),"", ScannedData!B8)</f>
        <v/>
      </c>
      <c r="B7" t="str">
        <f>IF(ISBLANK(ScannedData!C8),"", ScannedData!C8)</f>
        <v/>
      </c>
      <c r="C7" t="str">
        <f>IF(ISBLANK(ScannedData!D8),"", ScannedData!D8)</f>
        <v/>
      </c>
      <c r="D7" t="str">
        <f t="shared" si="1"/>
        <v/>
      </c>
      <c r="E7" t="str">
        <f>IF(ISBLANK(ScannedData!E8),"", ScannedData!E8)</f>
        <v/>
      </c>
      <c r="F7" t="str">
        <f>IF(ISBLANK(ScannedData!F8),"", ScannedData!F8)</f>
        <v/>
      </c>
      <c r="G7" t="str">
        <f>IF(ISBLANK(ScannedData!O8),"", ScannedData!O8)</f>
        <v/>
      </c>
      <c r="H7" t="str">
        <f t="shared" si="0"/>
        <v/>
      </c>
    </row>
    <row r="8" spans="1:8" x14ac:dyDescent="0.25">
      <c r="A8" t="str">
        <f>IF(ISBLANK(ScannedData!B9),"", ScannedData!B9)</f>
        <v/>
      </c>
      <c r="B8" t="str">
        <f>IF(ISBLANK(ScannedData!C9),"", ScannedData!C9)</f>
        <v/>
      </c>
      <c r="C8" t="str">
        <f>IF(ISBLANK(ScannedData!D9),"", ScannedData!D9)</f>
        <v/>
      </c>
      <c r="D8" t="str">
        <f t="shared" si="1"/>
        <v/>
      </c>
      <c r="E8" t="str">
        <f>IF(ISBLANK(ScannedData!E9),"", ScannedData!E9)</f>
        <v/>
      </c>
      <c r="F8" t="str">
        <f>IF(ISBLANK(ScannedData!F9),"", ScannedData!F9)</f>
        <v/>
      </c>
      <c r="G8" t="str">
        <f>IF(ISBLANK(ScannedData!O9),"", ScannedData!O9)</f>
        <v/>
      </c>
      <c r="H8" t="str">
        <f t="shared" si="0"/>
        <v/>
      </c>
    </row>
    <row r="9" spans="1:8" x14ac:dyDescent="0.25">
      <c r="A9" t="str">
        <f>IF(ISBLANK(ScannedData!B10),"", ScannedData!B10)</f>
        <v/>
      </c>
      <c r="B9" t="str">
        <f>IF(ISBLANK(ScannedData!C10),"", ScannedData!C10)</f>
        <v/>
      </c>
      <c r="C9" t="str">
        <f>IF(ISBLANK(ScannedData!D10),"", ScannedData!D10)</f>
        <v/>
      </c>
      <c r="D9" t="str">
        <f t="shared" si="1"/>
        <v/>
      </c>
      <c r="E9" t="str">
        <f>IF(ISBLANK(ScannedData!E10),"", ScannedData!E10)</f>
        <v/>
      </c>
      <c r="F9" t="str">
        <f>IF(ISBLANK(ScannedData!F10),"", ScannedData!F10)</f>
        <v/>
      </c>
      <c r="G9" t="str">
        <f>IF(ISBLANK(ScannedData!O10),"", ScannedData!O10)</f>
        <v/>
      </c>
      <c r="H9" t="str">
        <f t="shared" si="0"/>
        <v/>
      </c>
    </row>
    <row r="10" spans="1:8" x14ac:dyDescent="0.25">
      <c r="A10" t="str">
        <f>IF(ISBLANK(ScannedData!B11),"", ScannedData!B11)</f>
        <v/>
      </c>
      <c r="B10" t="str">
        <f>IF(ISBLANK(ScannedData!C11),"", ScannedData!C11)</f>
        <v/>
      </c>
      <c r="C10" t="str">
        <f>IF(ISBLANK(ScannedData!D11),"", ScannedData!D11)</f>
        <v/>
      </c>
      <c r="D10" t="str">
        <f t="shared" si="1"/>
        <v/>
      </c>
      <c r="E10" t="str">
        <f>IF(ISBLANK(ScannedData!E11),"", ScannedData!E11)</f>
        <v/>
      </c>
      <c r="F10" t="str">
        <f>IF(ISBLANK(ScannedData!F11),"", ScannedData!F11)</f>
        <v/>
      </c>
      <c r="G10" t="str">
        <f>IF(ISBLANK(ScannedData!O11),"", ScannedData!O11)</f>
        <v/>
      </c>
      <c r="H10" t="str">
        <f t="shared" si="0"/>
        <v/>
      </c>
    </row>
    <row r="11" spans="1:8" x14ac:dyDescent="0.25">
      <c r="A11" t="str">
        <f>IF(ISBLANK(ScannedData!B12),"", ScannedData!B12)</f>
        <v/>
      </c>
      <c r="B11" t="str">
        <f>IF(ISBLANK(ScannedData!C12),"", ScannedData!C12)</f>
        <v/>
      </c>
      <c r="C11" t="str">
        <f>IF(ISBLANK(ScannedData!D12),"", ScannedData!D12)</f>
        <v/>
      </c>
      <c r="D11" t="str">
        <f t="shared" si="1"/>
        <v/>
      </c>
      <c r="E11" t="str">
        <f>IF(ISBLANK(ScannedData!E12),"", ScannedData!E12)</f>
        <v/>
      </c>
      <c r="F11" t="str">
        <f>IF(ISBLANK(ScannedData!F12),"", ScannedData!F12)</f>
        <v/>
      </c>
      <c r="G11" t="str">
        <f>IF(ISBLANK(ScannedData!O12),"", ScannedData!O12)</f>
        <v/>
      </c>
    </row>
    <row r="12" spans="1:8" x14ac:dyDescent="0.25">
      <c r="A12" t="str">
        <f>IF(ISBLANK(ScannedData!B13),"", ScannedData!B13)</f>
        <v/>
      </c>
      <c r="B12" t="str">
        <f>IF(ISBLANK(ScannedData!C13),"", ScannedData!C13)</f>
        <v/>
      </c>
      <c r="C12" t="str">
        <f>IF(ISBLANK(ScannedData!D13),"", ScannedData!D13)</f>
        <v/>
      </c>
      <c r="D12" t="str">
        <f t="shared" si="1"/>
        <v/>
      </c>
      <c r="E12" t="str">
        <f>IF(ISBLANK(ScannedData!E13),"", ScannedData!E13)</f>
        <v/>
      </c>
      <c r="F12" t="str">
        <f>IF(ISBLANK(ScannedData!F13),"", ScannedData!F13)</f>
        <v/>
      </c>
      <c r="G12" t="str">
        <f>IF(ISBLANK(ScannedData!O13),"", ScannedData!O13)</f>
        <v/>
      </c>
    </row>
    <row r="13" spans="1:8" x14ac:dyDescent="0.25">
      <c r="A13" t="str">
        <f>IF(ISBLANK(ScannedData!B14),"", ScannedData!B14)</f>
        <v/>
      </c>
      <c r="B13" t="str">
        <f>IF(ISBLANK(ScannedData!C14),"", ScannedData!C14)</f>
        <v/>
      </c>
      <c r="C13" t="str">
        <f>IF(ISBLANK(ScannedData!D14),"", ScannedData!D14)</f>
        <v/>
      </c>
      <c r="D13" t="str">
        <f t="shared" si="1"/>
        <v/>
      </c>
      <c r="E13" t="str">
        <f>IF(ISBLANK(ScannedData!E14),"", ScannedData!E14)</f>
        <v/>
      </c>
      <c r="F13" t="str">
        <f>IF(ISBLANK(ScannedData!F14),"", ScannedData!F14)</f>
        <v/>
      </c>
      <c r="G13" t="str">
        <f>IF(ISBLANK(ScannedData!O14),"", ScannedData!O14)</f>
        <v/>
      </c>
    </row>
    <row r="14" spans="1:8" x14ac:dyDescent="0.25">
      <c r="A14" t="str">
        <f>IF(ISBLANK(ScannedData!B15),"", ScannedData!B15)</f>
        <v/>
      </c>
      <c r="B14" t="str">
        <f>IF(ISBLANK(ScannedData!C15),"", ScannedData!C15)</f>
        <v/>
      </c>
      <c r="C14" t="str">
        <f>IF(ISBLANK(ScannedData!D15),"", ScannedData!D15)</f>
        <v/>
      </c>
      <c r="D14" t="str">
        <f t="shared" si="1"/>
        <v/>
      </c>
      <c r="E14" t="str">
        <f>IF(ISBLANK(ScannedData!E15),"", ScannedData!E15)</f>
        <v/>
      </c>
      <c r="F14" t="str">
        <f>IF(ISBLANK(ScannedData!F15),"", ScannedData!F15)</f>
        <v/>
      </c>
      <c r="G14" t="str">
        <f>IF(ISBLANK(ScannedData!O15),"", ScannedData!O15)</f>
        <v/>
      </c>
    </row>
    <row r="15" spans="1:8" x14ac:dyDescent="0.25">
      <c r="A15" t="str">
        <f>IF(ISBLANK(ScannedData!B16),"", ScannedData!B16)</f>
        <v/>
      </c>
      <c r="B15" t="str">
        <f>IF(ISBLANK(ScannedData!C16),"", ScannedData!C16)</f>
        <v/>
      </c>
      <c r="C15" t="str">
        <f>IF(ISBLANK(ScannedData!D16),"", ScannedData!D16)</f>
        <v/>
      </c>
      <c r="D15" t="str">
        <f t="shared" si="1"/>
        <v/>
      </c>
      <c r="E15" t="str">
        <f>IF(ISBLANK(ScannedData!E16),"", ScannedData!E16)</f>
        <v/>
      </c>
      <c r="F15" t="str">
        <f>IF(ISBLANK(ScannedData!F16),"", ScannedData!F16)</f>
        <v/>
      </c>
      <c r="G15" t="str">
        <f>IF(ISBLANK(ScannedData!O16),"", ScannedData!O16)</f>
        <v/>
      </c>
    </row>
    <row r="16" spans="1:8" x14ac:dyDescent="0.25">
      <c r="A16" t="str">
        <f>IF(ISBLANK(ScannedData!B17),"", ScannedData!B17)</f>
        <v/>
      </c>
      <c r="B16" t="str">
        <f>IF(ISBLANK(ScannedData!C17),"", ScannedData!C17)</f>
        <v/>
      </c>
      <c r="C16" t="str">
        <f>IF(ISBLANK(ScannedData!D17),"", ScannedData!D17)</f>
        <v/>
      </c>
      <c r="D16" t="str">
        <f t="shared" si="1"/>
        <v/>
      </c>
      <c r="E16" t="str">
        <f>IF(ISBLANK(ScannedData!E17),"", ScannedData!E17)</f>
        <v/>
      </c>
      <c r="F16" t="str">
        <f>IF(ISBLANK(ScannedData!F17),"", ScannedData!F17)</f>
        <v/>
      </c>
      <c r="G16" t="str">
        <f>IF(ISBLANK(ScannedData!O17),"", ScannedData!O17)</f>
        <v/>
      </c>
    </row>
    <row r="17" spans="1:7" x14ac:dyDescent="0.25">
      <c r="A17" t="str">
        <f>IF(ISBLANK(ScannedData!B18),"", ScannedData!B18)</f>
        <v/>
      </c>
      <c r="B17" t="str">
        <f>IF(ISBLANK(ScannedData!C18),"", ScannedData!C18)</f>
        <v/>
      </c>
      <c r="C17" t="str">
        <f>IF(ISBLANK(ScannedData!D18),"", ScannedData!D18)</f>
        <v/>
      </c>
      <c r="D17" t="str">
        <f t="shared" si="1"/>
        <v/>
      </c>
      <c r="E17" t="str">
        <f>IF(ISBLANK(ScannedData!E18),"", ScannedData!E18)</f>
        <v/>
      </c>
      <c r="F17" t="str">
        <f>IF(ISBLANK(ScannedData!F18),"", ScannedData!F18)</f>
        <v/>
      </c>
      <c r="G17" t="str">
        <f>IF(ISBLANK(ScannedData!O18),"", ScannedData!O18)</f>
        <v/>
      </c>
    </row>
    <row r="18" spans="1:7" x14ac:dyDescent="0.25">
      <c r="A18" t="str">
        <f>IF(ISBLANK(ScannedData!B19),"", ScannedData!B19)</f>
        <v/>
      </c>
      <c r="B18" t="str">
        <f>IF(ISBLANK(ScannedData!C19),"", ScannedData!C19)</f>
        <v/>
      </c>
      <c r="C18" t="str">
        <f>IF(ISBLANK(ScannedData!D19),"", ScannedData!D19)</f>
        <v/>
      </c>
      <c r="D18" t="str">
        <f t="shared" si="1"/>
        <v/>
      </c>
      <c r="E18" t="str">
        <f>IF(ISBLANK(ScannedData!E19),"", ScannedData!E19)</f>
        <v/>
      </c>
      <c r="F18" t="str">
        <f>IF(ISBLANK(ScannedData!F19),"", ScannedData!F19)</f>
        <v/>
      </c>
      <c r="G18" t="str">
        <f>IF(ISBLANK(ScannedData!O19),"", ScannedData!O19)</f>
        <v/>
      </c>
    </row>
    <row r="19" spans="1:7" x14ac:dyDescent="0.25">
      <c r="A19" t="str">
        <f>IF(ISBLANK(ScannedData!B20),"", ScannedData!B20)</f>
        <v/>
      </c>
      <c r="B19" t="str">
        <f>IF(ISBLANK(ScannedData!C20),"", ScannedData!C20)</f>
        <v/>
      </c>
      <c r="C19" t="str">
        <f>IF(ISBLANK(ScannedData!D20),"", ScannedData!D20)</f>
        <v/>
      </c>
      <c r="D19" t="str">
        <f t="shared" si="1"/>
        <v/>
      </c>
      <c r="E19" t="str">
        <f>IF(ISBLANK(ScannedData!E20),"", ScannedData!E20)</f>
        <v/>
      </c>
      <c r="F19" t="str">
        <f>IF(ISBLANK(ScannedData!F20),"", ScannedData!F20)</f>
        <v/>
      </c>
      <c r="G19" t="str">
        <f>IF(ISBLANK(ScannedData!O20),"", ScannedData!O20)</f>
        <v/>
      </c>
    </row>
    <row r="20" spans="1:7" x14ac:dyDescent="0.25">
      <c r="A20" t="str">
        <f>IF(ISBLANK(ScannedData!B21),"", ScannedData!B21)</f>
        <v/>
      </c>
      <c r="B20" t="str">
        <f>IF(ISBLANK(ScannedData!C21),"", ScannedData!C21)</f>
        <v/>
      </c>
      <c r="C20" t="str">
        <f>IF(ISBLANK(ScannedData!D21),"", ScannedData!D21)</f>
        <v/>
      </c>
      <c r="D20" t="str">
        <f t="shared" si="1"/>
        <v/>
      </c>
      <c r="E20" t="str">
        <f>IF(ISBLANK(ScannedData!E21),"", ScannedData!E21)</f>
        <v/>
      </c>
      <c r="F20" t="str">
        <f>IF(ISBLANK(ScannedData!F21),"", ScannedData!F21)</f>
        <v/>
      </c>
      <c r="G20" t="str">
        <f>IF(ISBLANK(ScannedData!O21),"", ScannedData!O21)</f>
        <v/>
      </c>
    </row>
    <row r="21" spans="1:7" x14ac:dyDescent="0.25">
      <c r="A21" t="str">
        <f>IF(ISBLANK(ScannedData!B22),"", ScannedData!B22)</f>
        <v/>
      </c>
      <c r="B21" t="str">
        <f>IF(ISBLANK(ScannedData!C22),"", ScannedData!C22)</f>
        <v/>
      </c>
      <c r="C21" t="str">
        <f>IF(ISBLANK(ScannedData!D22),"", ScannedData!D22)</f>
        <v/>
      </c>
      <c r="D21" t="str">
        <f t="shared" si="1"/>
        <v/>
      </c>
      <c r="E21" t="str">
        <f>IF(ISBLANK(ScannedData!E22),"", ScannedData!E22)</f>
        <v/>
      </c>
      <c r="F21" t="str">
        <f>IF(ISBLANK(ScannedData!F22),"", ScannedData!F22)</f>
        <v/>
      </c>
      <c r="G21" t="str">
        <f>IF(ISBLANK(ScannedData!O22),"", ScannedData!O22)</f>
        <v/>
      </c>
    </row>
    <row r="22" spans="1:7" x14ac:dyDescent="0.25">
      <c r="A22" t="str">
        <f>IF(ISBLANK(ScannedData!B23),"", ScannedData!B23)</f>
        <v/>
      </c>
      <c r="B22" t="str">
        <f>IF(ISBLANK(ScannedData!C23),"", ScannedData!C23)</f>
        <v/>
      </c>
      <c r="C22" t="str">
        <f>IF(ISBLANK(ScannedData!D23),"", ScannedData!D23)</f>
        <v/>
      </c>
      <c r="D22" t="str">
        <f t="shared" si="1"/>
        <v/>
      </c>
      <c r="E22" t="str">
        <f>IF(ISBLANK(ScannedData!E23),"", ScannedData!E23)</f>
        <v/>
      </c>
      <c r="F22" t="str">
        <f>IF(ISBLANK(ScannedData!F23),"", ScannedData!F23)</f>
        <v/>
      </c>
      <c r="G22" t="str">
        <f>IF(ISBLANK(ScannedData!O23),"", ScannedData!O23)</f>
        <v/>
      </c>
    </row>
    <row r="23" spans="1:7" x14ac:dyDescent="0.25">
      <c r="A23" t="str">
        <f>IF(ISBLANK(ScannedData!B24),"", ScannedData!B24)</f>
        <v/>
      </c>
      <c r="B23" t="str">
        <f>IF(ISBLANK(ScannedData!C24),"", ScannedData!C24)</f>
        <v/>
      </c>
      <c r="C23" t="str">
        <f>IF(ISBLANK(ScannedData!D24),"", ScannedData!D24)</f>
        <v/>
      </c>
      <c r="D23" t="str">
        <f t="shared" si="1"/>
        <v/>
      </c>
      <c r="E23" t="str">
        <f>IF(ISBLANK(ScannedData!E24),"", ScannedData!E24)</f>
        <v/>
      </c>
      <c r="F23" t="str">
        <f>IF(ISBLANK(ScannedData!F24),"", ScannedData!F24)</f>
        <v/>
      </c>
      <c r="G23" t="str">
        <f>IF(ISBLANK(ScannedData!O24),"", ScannedData!O24)</f>
        <v/>
      </c>
    </row>
    <row r="24" spans="1:7" x14ac:dyDescent="0.25">
      <c r="A24" t="str">
        <f>IF(ISBLANK(ScannedData!B25),"", ScannedData!B25)</f>
        <v/>
      </c>
      <c r="B24" t="str">
        <f>IF(ISBLANK(ScannedData!C25),"", ScannedData!C25)</f>
        <v/>
      </c>
      <c r="C24" t="str">
        <f>IF(ISBLANK(ScannedData!D25),"", ScannedData!D25)</f>
        <v/>
      </c>
      <c r="D24" t="str">
        <f t="shared" si="1"/>
        <v/>
      </c>
      <c r="E24" t="str">
        <f>IF(ISBLANK(ScannedData!E25),"", ScannedData!E25)</f>
        <v/>
      </c>
      <c r="F24" t="str">
        <f>IF(ISBLANK(ScannedData!F25),"", ScannedData!F25)</f>
        <v/>
      </c>
      <c r="G24" t="str">
        <f>IF(ISBLANK(ScannedData!O25),"", ScannedData!O25)</f>
        <v/>
      </c>
    </row>
    <row r="25" spans="1:7" x14ac:dyDescent="0.25">
      <c r="A25" t="str">
        <f>IF(ISBLANK(ScannedData!B26),"", ScannedData!B26)</f>
        <v/>
      </c>
      <c r="B25" t="str">
        <f>IF(ISBLANK(ScannedData!C26),"", ScannedData!C26)</f>
        <v/>
      </c>
      <c r="C25" t="str">
        <f>IF(ISBLANK(ScannedData!D26),"", ScannedData!D26)</f>
        <v/>
      </c>
      <c r="D25" t="str">
        <f t="shared" si="1"/>
        <v/>
      </c>
      <c r="E25" t="str">
        <f>IF(ISBLANK(ScannedData!E26),"", ScannedData!E26)</f>
        <v/>
      </c>
      <c r="F25" t="str">
        <f>IF(ISBLANK(ScannedData!F26),"", ScannedData!F26)</f>
        <v/>
      </c>
      <c r="G25" t="str">
        <f>IF(ISBLANK(ScannedData!O26),"", ScannedData!O26)</f>
        <v/>
      </c>
    </row>
    <row r="26" spans="1:7" x14ac:dyDescent="0.25">
      <c r="A26" t="str">
        <f>IF(ISBLANK(ScannedData!B27),"", ScannedData!B27)</f>
        <v/>
      </c>
      <c r="B26" t="str">
        <f>IF(ISBLANK(ScannedData!C27),"", ScannedData!C27)</f>
        <v/>
      </c>
      <c r="C26" t="str">
        <f>IF(ISBLANK(ScannedData!D27),"", ScannedData!D27)</f>
        <v/>
      </c>
      <c r="D26" t="str">
        <f t="shared" si="1"/>
        <v/>
      </c>
      <c r="E26" t="str">
        <f>IF(ISBLANK(ScannedData!E27),"", ScannedData!E27)</f>
        <v/>
      </c>
      <c r="F26" t="str">
        <f>IF(ISBLANK(ScannedData!F27),"", ScannedData!F27)</f>
        <v/>
      </c>
      <c r="G26" t="str">
        <f>IF(ISBLANK(ScannedData!O27),"", ScannedData!O27)</f>
        <v/>
      </c>
    </row>
    <row r="27" spans="1:7" x14ac:dyDescent="0.25">
      <c r="A27" t="str">
        <f>IF(ISBLANK(ScannedData!B28),"", ScannedData!B28)</f>
        <v/>
      </c>
      <c r="B27" t="str">
        <f>IF(ISBLANK(ScannedData!C28),"", ScannedData!C28)</f>
        <v/>
      </c>
      <c r="C27" t="str">
        <f>IF(ISBLANK(ScannedData!D28),"", ScannedData!D28)</f>
        <v/>
      </c>
      <c r="D27" t="str">
        <f t="shared" si="1"/>
        <v/>
      </c>
      <c r="E27" t="str">
        <f>IF(ISBLANK(ScannedData!E28),"", ScannedData!E28)</f>
        <v/>
      </c>
      <c r="F27" t="str">
        <f>IF(ISBLANK(ScannedData!F28),"", ScannedData!F28)</f>
        <v/>
      </c>
      <c r="G27" t="str">
        <f>IF(ISBLANK(ScannedData!O28),"", ScannedData!O28)</f>
        <v/>
      </c>
    </row>
    <row r="28" spans="1:7" x14ac:dyDescent="0.25">
      <c r="A28" t="str">
        <f>IF(ISBLANK(ScannedData!B29),"", ScannedData!B29)</f>
        <v/>
      </c>
      <c r="B28" t="str">
        <f>IF(ISBLANK(ScannedData!C29),"", ScannedData!C29)</f>
        <v/>
      </c>
      <c r="C28" t="str">
        <f>IF(ISBLANK(ScannedData!D29),"", ScannedData!D29)</f>
        <v/>
      </c>
      <c r="D28" t="str">
        <f t="shared" si="1"/>
        <v/>
      </c>
      <c r="E28" t="str">
        <f>IF(ISBLANK(ScannedData!E29),"", ScannedData!E29)</f>
        <v/>
      </c>
      <c r="F28" t="str">
        <f>IF(ISBLANK(ScannedData!F29),"", ScannedData!F29)</f>
        <v/>
      </c>
      <c r="G28" t="str">
        <f>IF(ISBLANK(ScannedData!O29),"", ScannedData!O29)</f>
        <v/>
      </c>
    </row>
    <row r="29" spans="1:7" x14ac:dyDescent="0.25">
      <c r="A29" t="str">
        <f>IF(ISBLANK(ScannedData!B30),"", ScannedData!B30)</f>
        <v/>
      </c>
      <c r="B29" t="str">
        <f>IF(ISBLANK(ScannedData!C30),"", ScannedData!C30)</f>
        <v/>
      </c>
      <c r="C29" t="str">
        <f>IF(ISBLANK(ScannedData!D30),"", ScannedData!D30)</f>
        <v/>
      </c>
      <c r="D29" t="str">
        <f t="shared" si="1"/>
        <v/>
      </c>
      <c r="E29" t="str">
        <f>IF(ISBLANK(ScannedData!E30),"", ScannedData!E30)</f>
        <v/>
      </c>
      <c r="F29" t="str">
        <f>IF(ISBLANK(ScannedData!F30),"", ScannedData!F30)</f>
        <v/>
      </c>
      <c r="G29" t="str">
        <f>IF(ISBLANK(ScannedData!O30),"", ScannedData!O30)</f>
        <v/>
      </c>
    </row>
    <row r="30" spans="1:7" x14ac:dyDescent="0.25">
      <c r="A30" t="str">
        <f>IF(ISBLANK(ScannedData!B31),"", ScannedData!B31)</f>
        <v/>
      </c>
      <c r="B30" t="str">
        <f>IF(ISBLANK(ScannedData!C31),"", ScannedData!C31)</f>
        <v/>
      </c>
      <c r="C30" t="str">
        <f>IF(ISBLANK(ScannedData!D31),"", ScannedData!D31)</f>
        <v/>
      </c>
      <c r="D30" t="str">
        <f t="shared" si="1"/>
        <v/>
      </c>
      <c r="E30" t="str">
        <f>IF(ISBLANK(ScannedData!E31),"", ScannedData!E31)</f>
        <v/>
      </c>
      <c r="F30" t="str">
        <f>IF(ISBLANK(ScannedData!F31),"", ScannedData!F31)</f>
        <v/>
      </c>
      <c r="G30" t="str">
        <f>IF(ISBLANK(ScannedData!O31),"", ScannedData!O31)</f>
        <v/>
      </c>
    </row>
    <row r="31" spans="1:7" x14ac:dyDescent="0.25">
      <c r="A31" t="str">
        <f>IF(ISBLANK(ScannedData!B32),"", ScannedData!B32)</f>
        <v/>
      </c>
      <c r="B31" t="str">
        <f>IF(ISBLANK(ScannedData!C32),"", ScannedData!C32)</f>
        <v/>
      </c>
      <c r="C31" t="str">
        <f>IF(ISBLANK(ScannedData!D32),"", ScannedData!D32)</f>
        <v/>
      </c>
      <c r="D31" t="str">
        <f t="shared" si="1"/>
        <v/>
      </c>
      <c r="E31" t="str">
        <f>IF(ISBLANK(ScannedData!E32),"", ScannedData!E32)</f>
        <v/>
      </c>
      <c r="F31" t="str">
        <f>IF(ISBLANK(ScannedData!F32),"", ScannedData!F32)</f>
        <v/>
      </c>
      <c r="G31" t="str">
        <f>IF(ISBLANK(ScannedData!O32),"", ScannedData!O32)</f>
        <v/>
      </c>
    </row>
    <row r="32" spans="1:7" x14ac:dyDescent="0.25">
      <c r="A32" t="str">
        <f>IF(ISBLANK(ScannedData!B33),"", ScannedData!B33)</f>
        <v/>
      </c>
      <c r="B32" t="str">
        <f>IF(ISBLANK(ScannedData!C33),"", ScannedData!C33)</f>
        <v/>
      </c>
      <c r="C32" t="str">
        <f>IF(ISBLANK(ScannedData!D33),"", ScannedData!D33)</f>
        <v/>
      </c>
      <c r="D32" t="str">
        <f t="shared" si="1"/>
        <v/>
      </c>
      <c r="E32" t="str">
        <f>IF(ISBLANK(ScannedData!E33),"", ScannedData!E33)</f>
        <v/>
      </c>
      <c r="F32" t="str">
        <f>IF(ISBLANK(ScannedData!F33),"", ScannedData!F33)</f>
        <v/>
      </c>
      <c r="G32" t="str">
        <f>IF(ISBLANK(ScannedData!O33),"", ScannedData!O33)</f>
        <v/>
      </c>
    </row>
    <row r="33" spans="1:7" x14ac:dyDescent="0.25">
      <c r="A33" t="str">
        <f>IF(ISBLANK(ScannedData!B34),"", ScannedData!B34)</f>
        <v/>
      </c>
      <c r="B33" t="str">
        <f>IF(ISBLANK(ScannedData!C34),"", ScannedData!C34)</f>
        <v/>
      </c>
      <c r="C33" t="str">
        <f>IF(ISBLANK(ScannedData!D34),"", ScannedData!D34)</f>
        <v/>
      </c>
      <c r="D33" t="str">
        <f t="shared" si="1"/>
        <v/>
      </c>
      <c r="E33" t="str">
        <f>IF(ISBLANK(ScannedData!E34),"", ScannedData!E34)</f>
        <v/>
      </c>
      <c r="F33" t="str">
        <f>IF(ISBLANK(ScannedData!F34),"", ScannedData!F34)</f>
        <v/>
      </c>
      <c r="G33" t="str">
        <f>IF(ISBLANK(ScannedData!O34),"", ScannedData!O34)</f>
        <v/>
      </c>
    </row>
    <row r="34" spans="1:7" x14ac:dyDescent="0.25">
      <c r="A34" t="str">
        <f>IF(ISBLANK(ScannedData!B35),"", ScannedData!B35)</f>
        <v/>
      </c>
      <c r="B34" t="str">
        <f>IF(ISBLANK(ScannedData!C35),"", ScannedData!C35)</f>
        <v/>
      </c>
      <c r="C34" t="str">
        <f>IF(ISBLANK(ScannedData!D35),"", ScannedData!D35)</f>
        <v/>
      </c>
      <c r="D34" t="str">
        <f t="shared" si="1"/>
        <v/>
      </c>
      <c r="E34" t="str">
        <f>IF(ISBLANK(ScannedData!E35),"", ScannedData!E35)</f>
        <v/>
      </c>
      <c r="F34" t="str">
        <f>IF(ISBLANK(ScannedData!F35),"", ScannedData!F35)</f>
        <v/>
      </c>
      <c r="G34" t="str">
        <f>IF(ISBLANK(ScannedData!O35),"", ScannedData!O35)</f>
        <v/>
      </c>
    </row>
    <row r="35" spans="1:7" x14ac:dyDescent="0.25">
      <c r="A35" t="str">
        <f>IF(ISBLANK(ScannedData!B36),"", ScannedData!B36)</f>
        <v/>
      </c>
      <c r="B35" t="str">
        <f>IF(ISBLANK(ScannedData!C36),"", ScannedData!C36)</f>
        <v/>
      </c>
      <c r="C35" t="str">
        <f>IF(ISBLANK(ScannedData!D36),"", ScannedData!D36)</f>
        <v/>
      </c>
      <c r="D35" t="str">
        <f t="shared" si="1"/>
        <v/>
      </c>
      <c r="E35" t="str">
        <f>IF(ISBLANK(ScannedData!E36),"", ScannedData!E36)</f>
        <v/>
      </c>
      <c r="F35" t="str">
        <f>IF(ISBLANK(ScannedData!F36),"", ScannedData!F36)</f>
        <v/>
      </c>
      <c r="G35" t="str">
        <f>IF(ISBLANK(ScannedData!O36),"", ScannedData!O36)</f>
        <v/>
      </c>
    </row>
    <row r="36" spans="1:7" x14ac:dyDescent="0.25">
      <c r="A36" t="str">
        <f>IF(ISBLANK(ScannedData!B37),"", ScannedData!B37)</f>
        <v/>
      </c>
      <c r="B36" t="str">
        <f>IF(ISBLANK(ScannedData!C37),"", ScannedData!C37)</f>
        <v/>
      </c>
      <c r="C36" t="str">
        <f>IF(ISBLANK(ScannedData!D37),"", ScannedData!D37)</f>
        <v/>
      </c>
      <c r="D36" t="str">
        <f t="shared" si="1"/>
        <v/>
      </c>
      <c r="E36" t="str">
        <f>IF(ISBLANK(ScannedData!E37),"", ScannedData!E37)</f>
        <v/>
      </c>
      <c r="F36" t="str">
        <f>IF(ISBLANK(ScannedData!F37),"", ScannedData!F37)</f>
        <v/>
      </c>
      <c r="G36" t="str">
        <f>IF(ISBLANK(ScannedData!O37),"", ScannedData!O37)</f>
        <v/>
      </c>
    </row>
    <row r="37" spans="1:7" x14ac:dyDescent="0.25">
      <c r="A37" t="str">
        <f>IF(ISBLANK(ScannedData!B38),"", ScannedData!B38)</f>
        <v/>
      </c>
      <c r="B37" t="str">
        <f>IF(ISBLANK(ScannedData!C38),"", ScannedData!C38)</f>
        <v/>
      </c>
      <c r="C37" t="str">
        <f>IF(ISBLANK(ScannedData!D38),"", ScannedData!D38)</f>
        <v/>
      </c>
      <c r="D37" t="str">
        <f t="shared" ref="D37:D100" si="2">IF(A37="","",A37&amp;"_"&amp;B37&amp;C37)</f>
        <v/>
      </c>
      <c r="E37" t="str">
        <f>IF(ISBLANK(ScannedData!E38),"", ScannedData!E38)</f>
        <v/>
      </c>
      <c r="F37" t="str">
        <f>IF(ISBLANK(ScannedData!F38),"", ScannedData!F38)</f>
        <v/>
      </c>
      <c r="G37" t="str">
        <f>IF(ISBLANK(ScannedData!O38),"", ScannedData!O38)</f>
        <v/>
      </c>
    </row>
    <row r="38" spans="1:7" x14ac:dyDescent="0.25">
      <c r="A38" t="str">
        <f>IF(ISBLANK(ScannedData!B39),"", ScannedData!B39)</f>
        <v/>
      </c>
      <c r="B38" t="str">
        <f>IF(ISBLANK(ScannedData!C39),"", ScannedData!C39)</f>
        <v/>
      </c>
      <c r="C38" t="str">
        <f>IF(ISBLANK(ScannedData!D39),"", ScannedData!D39)</f>
        <v/>
      </c>
      <c r="D38" t="str">
        <f t="shared" si="2"/>
        <v/>
      </c>
      <c r="E38" t="str">
        <f>IF(ISBLANK(ScannedData!E39),"", ScannedData!E39)</f>
        <v/>
      </c>
      <c r="F38" t="str">
        <f>IF(ISBLANK(ScannedData!F39),"", ScannedData!F39)</f>
        <v/>
      </c>
      <c r="G38" t="str">
        <f>IF(ISBLANK(ScannedData!O39),"", ScannedData!O39)</f>
        <v/>
      </c>
    </row>
    <row r="39" spans="1:7" x14ac:dyDescent="0.25">
      <c r="A39" t="str">
        <f>IF(ISBLANK(ScannedData!B40),"", ScannedData!B40)</f>
        <v/>
      </c>
      <c r="B39" t="str">
        <f>IF(ISBLANK(ScannedData!C40),"", ScannedData!C40)</f>
        <v/>
      </c>
      <c r="C39" t="str">
        <f>IF(ISBLANK(ScannedData!D40),"", ScannedData!D40)</f>
        <v/>
      </c>
      <c r="D39" t="str">
        <f t="shared" si="2"/>
        <v/>
      </c>
      <c r="E39" t="str">
        <f>IF(ISBLANK(ScannedData!E40),"", ScannedData!E40)</f>
        <v/>
      </c>
      <c r="F39" t="str">
        <f>IF(ISBLANK(ScannedData!F40),"", ScannedData!F40)</f>
        <v/>
      </c>
      <c r="G39" t="str">
        <f>IF(ISBLANK(ScannedData!O40),"", ScannedData!O40)</f>
        <v/>
      </c>
    </row>
    <row r="40" spans="1:7" x14ac:dyDescent="0.25">
      <c r="A40" t="str">
        <f>IF(ISBLANK(ScannedData!B41),"", ScannedData!B41)</f>
        <v/>
      </c>
      <c r="B40" t="str">
        <f>IF(ISBLANK(ScannedData!C41),"", ScannedData!C41)</f>
        <v/>
      </c>
      <c r="C40" t="str">
        <f>IF(ISBLANK(ScannedData!D41),"", ScannedData!D41)</f>
        <v/>
      </c>
      <c r="D40" t="str">
        <f t="shared" si="2"/>
        <v/>
      </c>
      <c r="E40" t="str">
        <f>IF(ISBLANK(ScannedData!E41),"", ScannedData!E41)</f>
        <v/>
      </c>
      <c r="F40" t="str">
        <f>IF(ISBLANK(ScannedData!F41),"", ScannedData!F41)</f>
        <v/>
      </c>
      <c r="G40" t="str">
        <f>IF(ISBLANK(ScannedData!O41),"", ScannedData!O41)</f>
        <v/>
      </c>
    </row>
    <row r="41" spans="1:7" x14ac:dyDescent="0.25">
      <c r="A41" t="str">
        <f>IF(ISBLANK(ScannedData!B42),"", ScannedData!B42)</f>
        <v/>
      </c>
      <c r="B41" t="str">
        <f>IF(ISBLANK(ScannedData!C42),"", ScannedData!C42)</f>
        <v/>
      </c>
      <c r="C41" t="str">
        <f>IF(ISBLANK(ScannedData!D42),"", ScannedData!D42)</f>
        <v/>
      </c>
      <c r="D41" t="str">
        <f t="shared" si="2"/>
        <v/>
      </c>
      <c r="E41" t="str">
        <f>IF(ISBLANK(ScannedData!E42),"", ScannedData!E42)</f>
        <v/>
      </c>
      <c r="F41" t="str">
        <f>IF(ISBLANK(ScannedData!F42),"", ScannedData!F42)</f>
        <v/>
      </c>
      <c r="G41" t="str">
        <f>IF(ISBLANK(ScannedData!O42),"", ScannedData!O42)</f>
        <v/>
      </c>
    </row>
    <row r="42" spans="1:7" x14ac:dyDescent="0.25">
      <c r="A42" t="str">
        <f>IF(ISBLANK(ScannedData!B43),"", ScannedData!B43)</f>
        <v/>
      </c>
      <c r="B42" t="str">
        <f>IF(ISBLANK(ScannedData!C43),"", ScannedData!C43)</f>
        <v/>
      </c>
      <c r="C42" t="str">
        <f>IF(ISBLANK(ScannedData!D43),"", ScannedData!D43)</f>
        <v/>
      </c>
      <c r="D42" t="str">
        <f t="shared" si="2"/>
        <v/>
      </c>
      <c r="E42" t="str">
        <f>IF(ISBLANK(ScannedData!E43),"", ScannedData!E43)</f>
        <v/>
      </c>
      <c r="F42" t="str">
        <f>IF(ISBLANK(ScannedData!F43),"", ScannedData!F43)</f>
        <v/>
      </c>
      <c r="G42" t="str">
        <f>IF(ISBLANK(ScannedData!O43),"", ScannedData!O43)</f>
        <v/>
      </c>
    </row>
    <row r="43" spans="1:7" x14ac:dyDescent="0.25">
      <c r="A43" t="str">
        <f>IF(ISBLANK(ScannedData!B44),"", ScannedData!B44)</f>
        <v/>
      </c>
      <c r="B43" t="str">
        <f>IF(ISBLANK(ScannedData!C44),"", ScannedData!C44)</f>
        <v/>
      </c>
      <c r="C43" t="str">
        <f>IF(ISBLANK(ScannedData!D44),"", ScannedData!D44)</f>
        <v/>
      </c>
      <c r="D43" t="str">
        <f t="shared" si="2"/>
        <v/>
      </c>
      <c r="E43" t="str">
        <f>IF(ISBLANK(ScannedData!E44),"", ScannedData!E44)</f>
        <v/>
      </c>
      <c r="F43" t="str">
        <f>IF(ISBLANK(ScannedData!F44),"", ScannedData!F44)</f>
        <v/>
      </c>
      <c r="G43" t="str">
        <f>IF(ISBLANK(ScannedData!O44),"", ScannedData!O44)</f>
        <v/>
      </c>
    </row>
    <row r="44" spans="1:7" x14ac:dyDescent="0.25">
      <c r="A44" t="str">
        <f>IF(ISBLANK(ScannedData!B45),"", ScannedData!B45)</f>
        <v/>
      </c>
      <c r="B44" t="str">
        <f>IF(ISBLANK(ScannedData!C45),"", ScannedData!C45)</f>
        <v/>
      </c>
      <c r="C44" t="str">
        <f>IF(ISBLANK(ScannedData!D45),"", ScannedData!D45)</f>
        <v/>
      </c>
      <c r="D44" t="str">
        <f t="shared" si="2"/>
        <v/>
      </c>
      <c r="E44" t="str">
        <f>IF(ISBLANK(ScannedData!E45),"", ScannedData!E45)</f>
        <v/>
      </c>
      <c r="F44" t="str">
        <f>IF(ISBLANK(ScannedData!F45),"", ScannedData!F45)</f>
        <v/>
      </c>
      <c r="G44" t="str">
        <f>IF(ISBLANK(ScannedData!O45),"", ScannedData!O45)</f>
        <v/>
      </c>
    </row>
    <row r="45" spans="1:7" x14ac:dyDescent="0.25">
      <c r="A45" t="str">
        <f>IF(ISBLANK(ScannedData!B46),"", ScannedData!B46)</f>
        <v/>
      </c>
      <c r="B45" t="str">
        <f>IF(ISBLANK(ScannedData!C46),"", ScannedData!C46)</f>
        <v/>
      </c>
      <c r="C45" t="str">
        <f>IF(ISBLANK(ScannedData!D46),"", ScannedData!D46)</f>
        <v/>
      </c>
      <c r="D45" t="str">
        <f t="shared" si="2"/>
        <v/>
      </c>
      <c r="E45" t="str">
        <f>IF(ISBLANK(ScannedData!E46),"", ScannedData!E46)</f>
        <v/>
      </c>
      <c r="F45" t="str">
        <f>IF(ISBLANK(ScannedData!F46),"", ScannedData!F46)</f>
        <v/>
      </c>
      <c r="G45" t="str">
        <f>IF(ISBLANK(ScannedData!O46),"", ScannedData!O46)</f>
        <v/>
      </c>
    </row>
    <row r="46" spans="1:7" x14ac:dyDescent="0.25">
      <c r="A46" t="str">
        <f>IF(ISBLANK(ScannedData!B47),"", ScannedData!B47)</f>
        <v/>
      </c>
      <c r="B46" t="str">
        <f>IF(ISBLANK(ScannedData!C47),"", ScannedData!C47)</f>
        <v/>
      </c>
      <c r="C46" t="str">
        <f>IF(ISBLANK(ScannedData!D47),"", ScannedData!D47)</f>
        <v/>
      </c>
      <c r="D46" t="str">
        <f t="shared" si="2"/>
        <v/>
      </c>
      <c r="E46" t="str">
        <f>IF(ISBLANK(ScannedData!E47),"", ScannedData!E47)</f>
        <v/>
      </c>
      <c r="F46" t="str">
        <f>IF(ISBLANK(ScannedData!F47),"", ScannedData!F47)</f>
        <v/>
      </c>
      <c r="G46" t="str">
        <f>IF(ISBLANK(ScannedData!O47),"", ScannedData!O47)</f>
        <v/>
      </c>
    </row>
    <row r="47" spans="1:7" x14ac:dyDescent="0.25">
      <c r="A47" t="str">
        <f>IF(ISBLANK(ScannedData!B48),"", ScannedData!B48)</f>
        <v/>
      </c>
      <c r="B47" t="str">
        <f>IF(ISBLANK(ScannedData!C48),"", ScannedData!C48)</f>
        <v/>
      </c>
      <c r="C47" t="str">
        <f>IF(ISBLANK(ScannedData!D48),"", ScannedData!D48)</f>
        <v/>
      </c>
      <c r="D47" t="str">
        <f t="shared" si="2"/>
        <v/>
      </c>
      <c r="E47" t="str">
        <f>IF(ISBLANK(ScannedData!E48),"", ScannedData!E48)</f>
        <v/>
      </c>
      <c r="F47" t="str">
        <f>IF(ISBLANK(ScannedData!F48),"", ScannedData!F48)</f>
        <v/>
      </c>
      <c r="G47" t="str">
        <f>IF(ISBLANK(ScannedData!O48),"", ScannedData!O48)</f>
        <v/>
      </c>
    </row>
    <row r="48" spans="1:7" x14ac:dyDescent="0.25">
      <c r="A48" t="str">
        <f>IF(ISBLANK(ScannedData!B49),"", ScannedData!B49)</f>
        <v/>
      </c>
      <c r="B48" t="str">
        <f>IF(ISBLANK(ScannedData!C49),"", ScannedData!C49)</f>
        <v/>
      </c>
      <c r="C48" t="str">
        <f>IF(ISBLANK(ScannedData!D49),"", ScannedData!D49)</f>
        <v/>
      </c>
      <c r="D48" t="str">
        <f t="shared" si="2"/>
        <v/>
      </c>
      <c r="E48" t="str">
        <f>IF(ISBLANK(ScannedData!E49),"", ScannedData!E49)</f>
        <v/>
      </c>
      <c r="F48" t="str">
        <f>IF(ISBLANK(ScannedData!F49),"", ScannedData!F49)</f>
        <v/>
      </c>
      <c r="G48" t="str">
        <f>IF(ISBLANK(ScannedData!O49),"", ScannedData!O49)</f>
        <v/>
      </c>
    </row>
    <row r="49" spans="1:7" x14ac:dyDescent="0.25">
      <c r="A49" t="str">
        <f>IF(ISBLANK(ScannedData!B50),"", ScannedData!B50)</f>
        <v/>
      </c>
      <c r="B49" t="str">
        <f>IF(ISBLANK(ScannedData!C50),"", ScannedData!C50)</f>
        <v/>
      </c>
      <c r="C49" t="str">
        <f>IF(ISBLANK(ScannedData!D50),"", ScannedData!D50)</f>
        <v/>
      </c>
      <c r="D49" t="str">
        <f t="shared" si="2"/>
        <v/>
      </c>
      <c r="E49" t="str">
        <f>IF(ISBLANK(ScannedData!E50),"", ScannedData!E50)</f>
        <v/>
      </c>
      <c r="F49" t="str">
        <f>IF(ISBLANK(ScannedData!F50),"", ScannedData!F50)</f>
        <v/>
      </c>
      <c r="G49" t="str">
        <f>IF(ISBLANK(ScannedData!O50),"", ScannedData!O50)</f>
        <v/>
      </c>
    </row>
    <row r="50" spans="1:7" x14ac:dyDescent="0.25">
      <c r="A50" t="str">
        <f>IF(ISBLANK(ScannedData!B51),"", ScannedData!B51)</f>
        <v/>
      </c>
      <c r="B50" t="str">
        <f>IF(ISBLANK(ScannedData!C51),"", ScannedData!C51)</f>
        <v/>
      </c>
      <c r="C50" t="str">
        <f>IF(ISBLANK(ScannedData!D51),"", ScannedData!D51)</f>
        <v/>
      </c>
      <c r="D50" t="str">
        <f t="shared" si="2"/>
        <v/>
      </c>
      <c r="E50" t="str">
        <f>IF(ISBLANK(ScannedData!E51),"", ScannedData!E51)</f>
        <v/>
      </c>
      <c r="F50" t="str">
        <f>IF(ISBLANK(ScannedData!F51),"", ScannedData!F51)</f>
        <v/>
      </c>
      <c r="G50" t="str">
        <f>IF(ISBLANK(ScannedData!O51),"", ScannedData!O51)</f>
        <v/>
      </c>
    </row>
    <row r="51" spans="1:7" x14ac:dyDescent="0.25">
      <c r="A51" t="str">
        <f>IF(ISBLANK(ScannedData!B52),"", ScannedData!B52)</f>
        <v/>
      </c>
      <c r="B51" t="str">
        <f>IF(ISBLANK(ScannedData!C52),"", ScannedData!C52)</f>
        <v/>
      </c>
      <c r="C51" t="str">
        <f>IF(ISBLANK(ScannedData!D52),"", ScannedData!D52)</f>
        <v/>
      </c>
      <c r="D51" t="str">
        <f t="shared" si="2"/>
        <v/>
      </c>
      <c r="E51" t="str">
        <f>IF(ISBLANK(ScannedData!E52),"", ScannedData!E52)</f>
        <v/>
      </c>
      <c r="F51" t="str">
        <f>IF(ISBLANK(ScannedData!F52),"", ScannedData!F52)</f>
        <v/>
      </c>
      <c r="G51" t="str">
        <f>IF(ISBLANK(ScannedData!O52),"", ScannedData!O52)</f>
        <v/>
      </c>
    </row>
    <row r="52" spans="1:7" x14ac:dyDescent="0.25">
      <c r="A52" t="str">
        <f>IF(ISBLANK(ScannedData!B53),"", ScannedData!B53)</f>
        <v/>
      </c>
      <c r="B52" t="str">
        <f>IF(ISBLANK(ScannedData!C53),"", ScannedData!C53)</f>
        <v/>
      </c>
      <c r="C52" t="str">
        <f>IF(ISBLANK(ScannedData!D53),"", ScannedData!D53)</f>
        <v/>
      </c>
      <c r="D52" t="str">
        <f t="shared" si="2"/>
        <v/>
      </c>
      <c r="E52" t="str">
        <f>IF(ISBLANK(ScannedData!E53),"", ScannedData!E53)</f>
        <v/>
      </c>
      <c r="F52" t="str">
        <f>IF(ISBLANK(ScannedData!F53),"", ScannedData!F53)</f>
        <v/>
      </c>
      <c r="G52" t="str">
        <f>IF(ISBLANK(ScannedData!O53),"", ScannedData!O53)</f>
        <v/>
      </c>
    </row>
    <row r="53" spans="1:7" x14ac:dyDescent="0.25">
      <c r="A53" t="str">
        <f>IF(ISBLANK(ScannedData!B54),"", ScannedData!B54)</f>
        <v/>
      </c>
      <c r="B53" t="str">
        <f>IF(ISBLANK(ScannedData!C54),"", ScannedData!C54)</f>
        <v/>
      </c>
      <c r="C53" t="str">
        <f>IF(ISBLANK(ScannedData!D54),"", ScannedData!D54)</f>
        <v/>
      </c>
      <c r="D53" t="str">
        <f t="shared" si="2"/>
        <v/>
      </c>
      <c r="E53" t="str">
        <f>IF(ISBLANK(ScannedData!E54),"", ScannedData!E54)</f>
        <v/>
      </c>
      <c r="F53" t="str">
        <f>IF(ISBLANK(ScannedData!F54),"", ScannedData!F54)</f>
        <v/>
      </c>
      <c r="G53" t="str">
        <f>IF(ISBLANK(ScannedData!O54),"", ScannedData!O54)</f>
        <v/>
      </c>
    </row>
    <row r="54" spans="1:7" x14ac:dyDescent="0.25">
      <c r="A54" t="str">
        <f>IF(ISBLANK(ScannedData!B55),"", ScannedData!B55)</f>
        <v/>
      </c>
      <c r="B54" t="str">
        <f>IF(ISBLANK(ScannedData!C55),"", ScannedData!C55)</f>
        <v/>
      </c>
      <c r="C54" t="str">
        <f>IF(ISBLANK(ScannedData!D55),"", ScannedData!D55)</f>
        <v/>
      </c>
      <c r="D54" t="str">
        <f t="shared" si="2"/>
        <v/>
      </c>
      <c r="E54" t="str">
        <f>IF(ISBLANK(ScannedData!E55),"", ScannedData!E55)</f>
        <v/>
      </c>
      <c r="F54" t="str">
        <f>IF(ISBLANK(ScannedData!F55),"", ScannedData!F55)</f>
        <v/>
      </c>
      <c r="G54" t="str">
        <f>IF(ISBLANK(ScannedData!O55),"", ScannedData!O55)</f>
        <v/>
      </c>
    </row>
    <row r="55" spans="1:7" x14ac:dyDescent="0.25">
      <c r="A55" t="str">
        <f>IF(ISBLANK(ScannedData!B56),"", ScannedData!B56)</f>
        <v/>
      </c>
      <c r="B55" t="str">
        <f>IF(ISBLANK(ScannedData!C56),"", ScannedData!C56)</f>
        <v/>
      </c>
      <c r="C55" t="str">
        <f>IF(ISBLANK(ScannedData!D56),"", ScannedData!D56)</f>
        <v/>
      </c>
      <c r="D55" t="str">
        <f t="shared" si="2"/>
        <v/>
      </c>
      <c r="E55" t="str">
        <f>IF(ISBLANK(ScannedData!E56),"", ScannedData!E56)</f>
        <v/>
      </c>
      <c r="F55" t="str">
        <f>IF(ISBLANK(ScannedData!F56),"", ScannedData!F56)</f>
        <v/>
      </c>
      <c r="G55" t="str">
        <f>IF(ISBLANK(ScannedData!O56),"", ScannedData!O56)</f>
        <v/>
      </c>
    </row>
    <row r="56" spans="1:7" x14ac:dyDescent="0.25">
      <c r="A56" t="str">
        <f>IF(ISBLANK(ScannedData!B57),"", ScannedData!B57)</f>
        <v/>
      </c>
      <c r="B56" t="str">
        <f>IF(ISBLANK(ScannedData!C57),"", ScannedData!C57)</f>
        <v/>
      </c>
      <c r="C56" t="str">
        <f>IF(ISBLANK(ScannedData!D57),"", ScannedData!D57)</f>
        <v/>
      </c>
      <c r="D56" t="str">
        <f t="shared" si="2"/>
        <v/>
      </c>
      <c r="E56" t="str">
        <f>IF(ISBLANK(ScannedData!E57),"", ScannedData!E57)</f>
        <v/>
      </c>
      <c r="F56" t="str">
        <f>IF(ISBLANK(ScannedData!F57),"", ScannedData!F57)</f>
        <v/>
      </c>
      <c r="G56" t="str">
        <f>IF(ISBLANK(ScannedData!O57),"", ScannedData!O57)</f>
        <v/>
      </c>
    </row>
    <row r="57" spans="1:7" x14ac:dyDescent="0.25">
      <c r="A57" t="str">
        <f>IF(ISBLANK(ScannedData!B58),"", ScannedData!B58)</f>
        <v/>
      </c>
      <c r="B57" t="str">
        <f>IF(ISBLANK(ScannedData!C58),"", ScannedData!C58)</f>
        <v/>
      </c>
      <c r="C57" t="str">
        <f>IF(ISBLANK(ScannedData!D58),"", ScannedData!D58)</f>
        <v/>
      </c>
      <c r="D57" t="str">
        <f t="shared" si="2"/>
        <v/>
      </c>
      <c r="E57" t="str">
        <f>IF(ISBLANK(ScannedData!E58),"", ScannedData!E58)</f>
        <v/>
      </c>
      <c r="F57" t="str">
        <f>IF(ISBLANK(ScannedData!F58),"", ScannedData!F58)</f>
        <v/>
      </c>
      <c r="G57" t="str">
        <f>IF(ISBLANK(ScannedData!O58),"", ScannedData!O58)</f>
        <v/>
      </c>
    </row>
    <row r="58" spans="1:7" x14ac:dyDescent="0.25">
      <c r="A58" t="str">
        <f>IF(ISBLANK(ScannedData!B59),"", ScannedData!B59)</f>
        <v/>
      </c>
      <c r="B58" t="str">
        <f>IF(ISBLANK(ScannedData!C59),"", ScannedData!C59)</f>
        <v/>
      </c>
      <c r="C58" t="str">
        <f>IF(ISBLANK(ScannedData!D59),"", ScannedData!D59)</f>
        <v/>
      </c>
      <c r="D58" t="str">
        <f t="shared" si="2"/>
        <v/>
      </c>
      <c r="E58" t="str">
        <f>IF(ISBLANK(ScannedData!E59),"", ScannedData!E59)</f>
        <v/>
      </c>
      <c r="F58" t="str">
        <f>IF(ISBLANK(ScannedData!F59),"", ScannedData!F59)</f>
        <v/>
      </c>
      <c r="G58" t="str">
        <f>IF(ISBLANK(ScannedData!O59),"", ScannedData!O59)</f>
        <v/>
      </c>
    </row>
    <row r="59" spans="1:7" x14ac:dyDescent="0.25">
      <c r="A59" t="str">
        <f>IF(ISBLANK(ScannedData!B60),"", ScannedData!B60)</f>
        <v/>
      </c>
      <c r="B59" t="str">
        <f>IF(ISBLANK(ScannedData!C60),"", ScannedData!C60)</f>
        <v/>
      </c>
      <c r="C59" t="str">
        <f>IF(ISBLANK(ScannedData!D60),"", ScannedData!D60)</f>
        <v/>
      </c>
      <c r="D59" t="str">
        <f t="shared" si="2"/>
        <v/>
      </c>
      <c r="E59" t="str">
        <f>IF(ISBLANK(ScannedData!E60),"", ScannedData!E60)</f>
        <v/>
      </c>
      <c r="F59" t="str">
        <f>IF(ISBLANK(ScannedData!F60),"", ScannedData!F60)</f>
        <v/>
      </c>
      <c r="G59" t="str">
        <f>IF(ISBLANK(ScannedData!O60),"", ScannedData!O60)</f>
        <v/>
      </c>
    </row>
    <row r="60" spans="1:7" x14ac:dyDescent="0.25">
      <c r="A60" t="str">
        <f>IF(ISBLANK(ScannedData!B61),"", ScannedData!B61)</f>
        <v/>
      </c>
      <c r="B60" t="str">
        <f>IF(ISBLANK(ScannedData!C61),"", ScannedData!C61)</f>
        <v/>
      </c>
      <c r="C60" t="str">
        <f>IF(ISBLANK(ScannedData!D61),"", ScannedData!D61)</f>
        <v/>
      </c>
      <c r="D60" t="str">
        <f t="shared" si="2"/>
        <v/>
      </c>
      <c r="E60" t="str">
        <f>IF(ISBLANK(ScannedData!E61),"", ScannedData!E61)</f>
        <v/>
      </c>
      <c r="F60" t="str">
        <f>IF(ISBLANK(ScannedData!F61),"", ScannedData!F61)</f>
        <v/>
      </c>
      <c r="G60" t="str">
        <f>IF(ISBLANK(ScannedData!O61),"", ScannedData!O61)</f>
        <v/>
      </c>
    </row>
    <row r="61" spans="1:7" x14ac:dyDescent="0.25">
      <c r="A61" t="str">
        <f>IF(ISBLANK(ScannedData!B62),"", ScannedData!B62)</f>
        <v/>
      </c>
      <c r="B61" t="str">
        <f>IF(ISBLANK(ScannedData!C62),"", ScannedData!C62)</f>
        <v/>
      </c>
      <c r="C61" t="str">
        <f>IF(ISBLANK(ScannedData!D62),"", ScannedData!D62)</f>
        <v/>
      </c>
      <c r="D61" t="str">
        <f t="shared" si="2"/>
        <v/>
      </c>
      <c r="E61" t="str">
        <f>IF(ISBLANK(ScannedData!E62),"", ScannedData!E62)</f>
        <v/>
      </c>
      <c r="F61" t="str">
        <f>IF(ISBLANK(ScannedData!F62),"", ScannedData!F62)</f>
        <v/>
      </c>
      <c r="G61" t="str">
        <f>IF(ISBLANK(ScannedData!O62),"", ScannedData!O62)</f>
        <v/>
      </c>
    </row>
    <row r="62" spans="1:7" x14ac:dyDescent="0.25">
      <c r="A62" t="str">
        <f>IF(ISBLANK(ScannedData!B63),"", ScannedData!B63)</f>
        <v/>
      </c>
      <c r="B62" t="str">
        <f>IF(ISBLANK(ScannedData!C63),"", ScannedData!C63)</f>
        <v/>
      </c>
      <c r="C62" t="str">
        <f>IF(ISBLANK(ScannedData!D63),"", ScannedData!D63)</f>
        <v/>
      </c>
      <c r="D62" t="str">
        <f t="shared" si="2"/>
        <v/>
      </c>
      <c r="E62" t="str">
        <f>IF(ISBLANK(ScannedData!E63),"", ScannedData!E63)</f>
        <v/>
      </c>
      <c r="F62" t="str">
        <f>IF(ISBLANK(ScannedData!F63),"", ScannedData!F63)</f>
        <v/>
      </c>
      <c r="G62" t="str">
        <f>IF(ISBLANK(ScannedData!O63),"", ScannedData!O63)</f>
        <v/>
      </c>
    </row>
    <row r="63" spans="1:7" x14ac:dyDescent="0.25">
      <c r="A63" t="str">
        <f>IF(ISBLANK(ScannedData!B64),"", ScannedData!B64)</f>
        <v/>
      </c>
      <c r="B63" t="str">
        <f>IF(ISBLANK(ScannedData!C64),"", ScannedData!C64)</f>
        <v/>
      </c>
      <c r="C63" t="str">
        <f>IF(ISBLANK(ScannedData!D64),"", ScannedData!D64)</f>
        <v/>
      </c>
      <c r="D63" t="str">
        <f t="shared" si="2"/>
        <v/>
      </c>
      <c r="E63" t="str">
        <f>IF(ISBLANK(ScannedData!E64),"", ScannedData!E64)</f>
        <v/>
      </c>
      <c r="F63" t="str">
        <f>IF(ISBLANK(ScannedData!F64),"", ScannedData!F64)</f>
        <v/>
      </c>
      <c r="G63" t="str">
        <f>IF(ISBLANK(ScannedData!O64),"", ScannedData!O64)</f>
        <v/>
      </c>
    </row>
    <row r="64" spans="1:7" x14ac:dyDescent="0.25">
      <c r="A64" t="str">
        <f>IF(ISBLANK(ScannedData!B65),"", ScannedData!B65)</f>
        <v/>
      </c>
      <c r="B64" t="str">
        <f>IF(ISBLANK(ScannedData!C65),"", ScannedData!C65)</f>
        <v/>
      </c>
      <c r="C64" t="str">
        <f>IF(ISBLANK(ScannedData!D65),"", ScannedData!D65)</f>
        <v/>
      </c>
      <c r="D64" t="str">
        <f t="shared" si="2"/>
        <v/>
      </c>
      <c r="E64" t="str">
        <f>IF(ISBLANK(ScannedData!E65),"", ScannedData!E65)</f>
        <v/>
      </c>
      <c r="F64" t="str">
        <f>IF(ISBLANK(ScannedData!F65),"", ScannedData!F65)</f>
        <v/>
      </c>
      <c r="G64" t="str">
        <f>IF(ISBLANK(ScannedData!O65),"", ScannedData!O65)</f>
        <v/>
      </c>
    </row>
    <row r="65" spans="1:7" x14ac:dyDescent="0.25">
      <c r="A65" t="str">
        <f>IF(ISBLANK(ScannedData!B66),"", ScannedData!B66)</f>
        <v/>
      </c>
      <c r="B65" t="str">
        <f>IF(ISBLANK(ScannedData!C66),"", ScannedData!C66)</f>
        <v/>
      </c>
      <c r="C65" t="str">
        <f>IF(ISBLANK(ScannedData!D66),"", ScannedData!D66)</f>
        <v/>
      </c>
      <c r="D65" t="str">
        <f t="shared" si="2"/>
        <v/>
      </c>
      <c r="E65" t="str">
        <f>IF(ISBLANK(ScannedData!E66),"", ScannedData!E66)</f>
        <v/>
      </c>
      <c r="F65" t="str">
        <f>IF(ISBLANK(ScannedData!F66),"", ScannedData!F66)</f>
        <v/>
      </c>
      <c r="G65" t="str">
        <f>IF(ISBLANK(ScannedData!O66),"", ScannedData!O66)</f>
        <v/>
      </c>
    </row>
    <row r="66" spans="1:7" x14ac:dyDescent="0.25">
      <c r="A66" t="str">
        <f>IF(ISBLANK(ScannedData!B67),"", ScannedData!B67)</f>
        <v/>
      </c>
      <c r="B66" t="str">
        <f>IF(ISBLANK(ScannedData!C67),"", ScannedData!C67)</f>
        <v/>
      </c>
      <c r="C66" t="str">
        <f>IF(ISBLANK(ScannedData!D67),"", ScannedData!D67)</f>
        <v/>
      </c>
      <c r="D66" t="str">
        <f t="shared" si="2"/>
        <v/>
      </c>
      <c r="E66" t="str">
        <f>IF(ISBLANK(ScannedData!E67),"", ScannedData!E67)</f>
        <v/>
      </c>
      <c r="F66" t="str">
        <f>IF(ISBLANK(ScannedData!F67),"", ScannedData!F67)</f>
        <v/>
      </c>
      <c r="G66" t="str">
        <f>IF(ISBLANK(ScannedData!O67),"", ScannedData!O67)</f>
        <v/>
      </c>
    </row>
    <row r="67" spans="1:7" x14ac:dyDescent="0.25">
      <c r="A67" t="str">
        <f>IF(ISBLANK(ScannedData!B68),"", ScannedData!B68)</f>
        <v/>
      </c>
      <c r="B67" t="str">
        <f>IF(ISBLANK(ScannedData!C68),"", ScannedData!C68)</f>
        <v/>
      </c>
      <c r="C67" t="str">
        <f>IF(ISBLANK(ScannedData!D68),"", ScannedData!D68)</f>
        <v/>
      </c>
      <c r="D67" t="str">
        <f t="shared" si="2"/>
        <v/>
      </c>
      <c r="E67" t="str">
        <f>IF(ISBLANK(ScannedData!E68),"", ScannedData!E68)</f>
        <v/>
      </c>
      <c r="F67" t="str">
        <f>IF(ISBLANK(ScannedData!F68),"", ScannedData!F68)</f>
        <v/>
      </c>
      <c r="G67" t="str">
        <f>IF(ISBLANK(ScannedData!O68),"", ScannedData!O68)</f>
        <v/>
      </c>
    </row>
    <row r="68" spans="1:7" x14ac:dyDescent="0.25">
      <c r="A68" t="str">
        <f>IF(ISBLANK(ScannedData!B69),"", ScannedData!B69)</f>
        <v/>
      </c>
      <c r="B68" t="str">
        <f>IF(ISBLANK(ScannedData!C69),"", ScannedData!C69)</f>
        <v/>
      </c>
      <c r="C68" t="str">
        <f>IF(ISBLANK(ScannedData!D69),"", ScannedData!D69)</f>
        <v/>
      </c>
      <c r="D68" t="str">
        <f t="shared" si="2"/>
        <v/>
      </c>
      <c r="E68" t="str">
        <f>IF(ISBLANK(ScannedData!E69),"", ScannedData!E69)</f>
        <v/>
      </c>
      <c r="F68" t="str">
        <f>IF(ISBLANK(ScannedData!F69),"", ScannedData!F69)</f>
        <v/>
      </c>
      <c r="G68" t="str">
        <f>IF(ISBLANK(ScannedData!O69),"", ScannedData!O69)</f>
        <v/>
      </c>
    </row>
    <row r="69" spans="1:7" x14ac:dyDescent="0.25">
      <c r="A69" t="str">
        <f>IF(ISBLANK(ScannedData!B70),"", ScannedData!B70)</f>
        <v/>
      </c>
      <c r="B69" t="str">
        <f>IF(ISBLANK(ScannedData!C70),"", ScannedData!C70)</f>
        <v/>
      </c>
      <c r="C69" t="str">
        <f>IF(ISBLANK(ScannedData!D70),"", ScannedData!D70)</f>
        <v/>
      </c>
      <c r="D69" t="str">
        <f t="shared" si="2"/>
        <v/>
      </c>
      <c r="E69" t="str">
        <f>IF(ISBLANK(ScannedData!E70),"", ScannedData!E70)</f>
        <v/>
      </c>
      <c r="F69" t="str">
        <f>IF(ISBLANK(ScannedData!F70),"", ScannedData!F70)</f>
        <v/>
      </c>
      <c r="G69" t="str">
        <f>IF(ISBLANK(ScannedData!O70),"", ScannedData!O70)</f>
        <v/>
      </c>
    </row>
    <row r="70" spans="1:7" x14ac:dyDescent="0.25">
      <c r="A70" t="str">
        <f>IF(ISBLANK(ScannedData!B71),"", ScannedData!B71)</f>
        <v/>
      </c>
      <c r="B70" t="str">
        <f>IF(ISBLANK(ScannedData!C71),"", ScannedData!C71)</f>
        <v/>
      </c>
      <c r="C70" t="str">
        <f>IF(ISBLANK(ScannedData!D71),"", ScannedData!D71)</f>
        <v/>
      </c>
      <c r="D70" t="str">
        <f t="shared" si="2"/>
        <v/>
      </c>
      <c r="E70" t="str">
        <f>IF(ISBLANK(ScannedData!E71),"", ScannedData!E71)</f>
        <v/>
      </c>
      <c r="F70" t="str">
        <f>IF(ISBLANK(ScannedData!F71),"", ScannedData!F71)</f>
        <v/>
      </c>
      <c r="G70" t="str">
        <f>IF(ISBLANK(ScannedData!O71),"", ScannedData!O71)</f>
        <v/>
      </c>
    </row>
    <row r="71" spans="1:7" x14ac:dyDescent="0.25">
      <c r="A71" t="str">
        <f>IF(ISBLANK(ScannedData!B72),"", ScannedData!B72)</f>
        <v/>
      </c>
      <c r="B71" t="str">
        <f>IF(ISBLANK(ScannedData!C72),"", ScannedData!C72)</f>
        <v/>
      </c>
      <c r="C71" t="str">
        <f>IF(ISBLANK(ScannedData!D72),"", ScannedData!D72)</f>
        <v/>
      </c>
      <c r="D71" t="str">
        <f t="shared" si="2"/>
        <v/>
      </c>
      <c r="E71" t="str">
        <f>IF(ISBLANK(ScannedData!E72),"", ScannedData!E72)</f>
        <v/>
      </c>
      <c r="F71" t="str">
        <f>IF(ISBLANK(ScannedData!F72),"", ScannedData!F72)</f>
        <v/>
      </c>
      <c r="G71" t="str">
        <f>IF(ISBLANK(ScannedData!O72),"", ScannedData!O72)</f>
        <v/>
      </c>
    </row>
    <row r="72" spans="1:7" x14ac:dyDescent="0.25">
      <c r="A72" t="str">
        <f>IF(ISBLANK(ScannedData!B73),"", ScannedData!B73)</f>
        <v/>
      </c>
      <c r="B72" t="str">
        <f>IF(ISBLANK(ScannedData!C73),"", ScannedData!C73)</f>
        <v/>
      </c>
      <c r="C72" t="str">
        <f>IF(ISBLANK(ScannedData!D73),"", ScannedData!D73)</f>
        <v/>
      </c>
      <c r="D72" t="str">
        <f t="shared" si="2"/>
        <v/>
      </c>
      <c r="E72" t="str">
        <f>IF(ISBLANK(ScannedData!E73),"", ScannedData!E73)</f>
        <v/>
      </c>
      <c r="F72" t="str">
        <f>IF(ISBLANK(ScannedData!F73),"", ScannedData!F73)</f>
        <v/>
      </c>
      <c r="G72" t="str">
        <f>IF(ISBLANK(ScannedData!O73),"", ScannedData!O73)</f>
        <v/>
      </c>
    </row>
    <row r="73" spans="1:7" x14ac:dyDescent="0.25">
      <c r="A73" t="str">
        <f>IF(ISBLANK(ScannedData!B74),"", ScannedData!B74)</f>
        <v/>
      </c>
      <c r="B73" t="str">
        <f>IF(ISBLANK(ScannedData!C74),"", ScannedData!C74)</f>
        <v/>
      </c>
      <c r="C73" t="str">
        <f>IF(ISBLANK(ScannedData!D74),"", ScannedData!D74)</f>
        <v/>
      </c>
      <c r="D73" t="str">
        <f t="shared" si="2"/>
        <v/>
      </c>
      <c r="E73" t="str">
        <f>IF(ISBLANK(ScannedData!E74),"", ScannedData!E74)</f>
        <v/>
      </c>
      <c r="F73" t="str">
        <f>IF(ISBLANK(ScannedData!F74),"", ScannedData!F74)</f>
        <v/>
      </c>
      <c r="G73" t="str">
        <f>IF(ISBLANK(ScannedData!O74),"", ScannedData!O74)</f>
        <v/>
      </c>
    </row>
    <row r="74" spans="1:7" x14ac:dyDescent="0.25">
      <c r="A74" t="str">
        <f>IF(ISBLANK(ScannedData!B75),"", ScannedData!B75)</f>
        <v/>
      </c>
      <c r="B74" t="str">
        <f>IF(ISBLANK(ScannedData!C75),"", ScannedData!C75)</f>
        <v/>
      </c>
      <c r="C74" t="str">
        <f>IF(ISBLANK(ScannedData!D75),"", ScannedData!D75)</f>
        <v/>
      </c>
      <c r="D74" t="str">
        <f t="shared" si="2"/>
        <v/>
      </c>
      <c r="E74" t="str">
        <f>IF(ISBLANK(ScannedData!E75),"", ScannedData!E75)</f>
        <v/>
      </c>
      <c r="F74" t="str">
        <f>IF(ISBLANK(ScannedData!F75),"", ScannedData!F75)</f>
        <v/>
      </c>
      <c r="G74" t="str">
        <f>IF(ISBLANK(ScannedData!O75),"", ScannedData!O75)</f>
        <v/>
      </c>
    </row>
    <row r="75" spans="1:7" x14ac:dyDescent="0.25">
      <c r="A75" t="str">
        <f>IF(ISBLANK(ScannedData!B76),"", ScannedData!B76)</f>
        <v/>
      </c>
      <c r="B75" t="str">
        <f>IF(ISBLANK(ScannedData!C76),"", ScannedData!C76)</f>
        <v/>
      </c>
      <c r="C75" t="str">
        <f>IF(ISBLANK(ScannedData!D76),"", ScannedData!D76)</f>
        <v/>
      </c>
      <c r="D75" t="str">
        <f t="shared" si="2"/>
        <v/>
      </c>
      <c r="E75" t="str">
        <f>IF(ISBLANK(ScannedData!E76),"", ScannedData!E76)</f>
        <v/>
      </c>
      <c r="F75" t="str">
        <f>IF(ISBLANK(ScannedData!F76),"", ScannedData!F76)</f>
        <v/>
      </c>
      <c r="G75" t="str">
        <f>IF(ISBLANK(ScannedData!O76),"", ScannedData!O76)</f>
        <v/>
      </c>
    </row>
    <row r="76" spans="1:7" x14ac:dyDescent="0.25">
      <c r="A76" t="str">
        <f>IF(ISBLANK(ScannedData!B77),"", ScannedData!B77)</f>
        <v/>
      </c>
      <c r="B76" t="str">
        <f>IF(ISBLANK(ScannedData!C77),"", ScannedData!C77)</f>
        <v/>
      </c>
      <c r="C76" t="str">
        <f>IF(ISBLANK(ScannedData!D77),"", ScannedData!D77)</f>
        <v/>
      </c>
      <c r="D76" t="str">
        <f t="shared" si="2"/>
        <v/>
      </c>
      <c r="E76" t="str">
        <f>IF(ISBLANK(ScannedData!E77),"", ScannedData!E77)</f>
        <v/>
      </c>
      <c r="F76" t="str">
        <f>IF(ISBLANK(ScannedData!F77),"", ScannedData!F77)</f>
        <v/>
      </c>
      <c r="G76" t="str">
        <f>IF(ISBLANK(ScannedData!O77),"", ScannedData!O77)</f>
        <v/>
      </c>
    </row>
    <row r="77" spans="1:7" x14ac:dyDescent="0.25">
      <c r="A77" t="str">
        <f>IF(ISBLANK(ScannedData!B78),"", ScannedData!B78)</f>
        <v/>
      </c>
      <c r="B77" t="str">
        <f>IF(ISBLANK(ScannedData!C78),"", ScannedData!C78)</f>
        <v/>
      </c>
      <c r="C77" t="str">
        <f>IF(ISBLANK(ScannedData!D78),"", ScannedData!D78)</f>
        <v/>
      </c>
      <c r="D77" t="str">
        <f t="shared" si="2"/>
        <v/>
      </c>
      <c r="E77" t="str">
        <f>IF(ISBLANK(ScannedData!E78),"", ScannedData!E78)</f>
        <v/>
      </c>
      <c r="F77" t="str">
        <f>IF(ISBLANK(ScannedData!F78),"", ScannedData!F78)</f>
        <v/>
      </c>
      <c r="G77" t="str">
        <f>IF(ISBLANK(ScannedData!O78),"", ScannedData!O78)</f>
        <v/>
      </c>
    </row>
    <row r="78" spans="1:7" x14ac:dyDescent="0.25">
      <c r="A78" t="str">
        <f>IF(ISBLANK(ScannedData!B79),"", ScannedData!B79)</f>
        <v/>
      </c>
      <c r="B78" t="str">
        <f>IF(ISBLANK(ScannedData!C79),"", ScannedData!C79)</f>
        <v/>
      </c>
      <c r="C78" t="str">
        <f>IF(ISBLANK(ScannedData!D79),"", ScannedData!D79)</f>
        <v/>
      </c>
      <c r="D78" t="str">
        <f t="shared" si="2"/>
        <v/>
      </c>
      <c r="E78" t="str">
        <f>IF(ISBLANK(ScannedData!E79),"", ScannedData!E79)</f>
        <v/>
      </c>
      <c r="F78" t="str">
        <f>IF(ISBLANK(ScannedData!F79),"", ScannedData!F79)</f>
        <v/>
      </c>
      <c r="G78" t="str">
        <f>IF(ISBLANK(ScannedData!O79),"", ScannedData!O79)</f>
        <v/>
      </c>
    </row>
    <row r="79" spans="1:7" x14ac:dyDescent="0.25">
      <c r="A79" t="str">
        <f>IF(ISBLANK(ScannedData!B80),"", ScannedData!B80)</f>
        <v/>
      </c>
      <c r="B79" t="str">
        <f>IF(ISBLANK(ScannedData!C80),"", ScannedData!C80)</f>
        <v/>
      </c>
      <c r="C79" t="str">
        <f>IF(ISBLANK(ScannedData!D80),"", ScannedData!D80)</f>
        <v/>
      </c>
      <c r="D79" t="str">
        <f t="shared" si="2"/>
        <v/>
      </c>
      <c r="E79" t="str">
        <f>IF(ISBLANK(ScannedData!E80),"", ScannedData!E80)</f>
        <v/>
      </c>
      <c r="F79" t="str">
        <f>IF(ISBLANK(ScannedData!F80),"", ScannedData!F80)</f>
        <v/>
      </c>
      <c r="G79" t="str">
        <f>IF(ISBLANK(ScannedData!O80),"", ScannedData!O80)</f>
        <v/>
      </c>
    </row>
    <row r="80" spans="1:7" x14ac:dyDescent="0.25">
      <c r="A80" t="str">
        <f>IF(ISBLANK(ScannedData!B81),"", ScannedData!B81)</f>
        <v/>
      </c>
      <c r="B80" t="str">
        <f>IF(ISBLANK(ScannedData!C81),"", ScannedData!C81)</f>
        <v/>
      </c>
      <c r="C80" t="str">
        <f>IF(ISBLANK(ScannedData!D81),"", ScannedData!D81)</f>
        <v/>
      </c>
      <c r="D80" t="str">
        <f t="shared" si="2"/>
        <v/>
      </c>
      <c r="E80" t="str">
        <f>IF(ISBLANK(ScannedData!E81),"", ScannedData!E81)</f>
        <v/>
      </c>
      <c r="F80" t="str">
        <f>IF(ISBLANK(ScannedData!F81),"", ScannedData!F81)</f>
        <v/>
      </c>
      <c r="G80" t="str">
        <f>IF(ISBLANK(ScannedData!O81),"", ScannedData!O81)</f>
        <v/>
      </c>
    </row>
    <row r="81" spans="1:7" x14ac:dyDescent="0.25">
      <c r="A81" t="str">
        <f>IF(ISBLANK(ScannedData!B82),"", ScannedData!B82)</f>
        <v/>
      </c>
      <c r="B81" t="str">
        <f>IF(ISBLANK(ScannedData!C82),"", ScannedData!C82)</f>
        <v/>
      </c>
      <c r="C81" t="str">
        <f>IF(ISBLANK(ScannedData!D82),"", ScannedData!D82)</f>
        <v/>
      </c>
      <c r="D81" t="str">
        <f t="shared" si="2"/>
        <v/>
      </c>
      <c r="E81" t="str">
        <f>IF(ISBLANK(ScannedData!E82),"", ScannedData!E82)</f>
        <v/>
      </c>
      <c r="F81" t="str">
        <f>IF(ISBLANK(ScannedData!F82),"", ScannedData!F82)</f>
        <v/>
      </c>
      <c r="G81" t="str">
        <f>IF(ISBLANK(ScannedData!O82),"", ScannedData!O82)</f>
        <v/>
      </c>
    </row>
    <row r="82" spans="1:7" x14ac:dyDescent="0.25">
      <c r="A82" t="str">
        <f>IF(ISBLANK(ScannedData!B83),"", ScannedData!B83)</f>
        <v/>
      </c>
      <c r="B82" t="str">
        <f>IF(ISBLANK(ScannedData!C83),"", ScannedData!C83)</f>
        <v/>
      </c>
      <c r="C82" t="str">
        <f>IF(ISBLANK(ScannedData!D83),"", ScannedData!D83)</f>
        <v/>
      </c>
      <c r="D82" t="str">
        <f t="shared" si="2"/>
        <v/>
      </c>
      <c r="E82" t="str">
        <f>IF(ISBLANK(ScannedData!E83),"", ScannedData!E83)</f>
        <v/>
      </c>
      <c r="F82" t="str">
        <f>IF(ISBLANK(ScannedData!F83),"", ScannedData!F83)</f>
        <v/>
      </c>
      <c r="G82" t="str">
        <f>IF(ISBLANK(ScannedData!O83),"", ScannedData!O83)</f>
        <v/>
      </c>
    </row>
    <row r="83" spans="1:7" x14ac:dyDescent="0.25">
      <c r="A83" t="str">
        <f>IF(ISBLANK(ScannedData!B84),"", ScannedData!B84)</f>
        <v/>
      </c>
      <c r="B83" t="str">
        <f>IF(ISBLANK(ScannedData!C84),"", ScannedData!C84)</f>
        <v/>
      </c>
      <c r="C83" t="str">
        <f>IF(ISBLANK(ScannedData!D84),"", ScannedData!D84)</f>
        <v/>
      </c>
      <c r="D83" t="str">
        <f t="shared" si="2"/>
        <v/>
      </c>
      <c r="E83" t="str">
        <f>IF(ISBLANK(ScannedData!E84),"", ScannedData!E84)</f>
        <v/>
      </c>
      <c r="F83" t="str">
        <f>IF(ISBLANK(ScannedData!F84),"", ScannedData!F84)</f>
        <v/>
      </c>
      <c r="G83" t="str">
        <f>IF(ISBLANK(ScannedData!O84),"", ScannedData!O84)</f>
        <v/>
      </c>
    </row>
    <row r="84" spans="1:7" x14ac:dyDescent="0.25">
      <c r="A84" t="str">
        <f>IF(ISBLANK(ScannedData!B85),"", ScannedData!B85)</f>
        <v/>
      </c>
      <c r="B84" t="str">
        <f>IF(ISBLANK(ScannedData!C85),"", ScannedData!C85)</f>
        <v/>
      </c>
      <c r="C84" t="str">
        <f>IF(ISBLANK(ScannedData!D85),"", ScannedData!D85)</f>
        <v/>
      </c>
      <c r="D84" t="str">
        <f t="shared" si="2"/>
        <v/>
      </c>
      <c r="E84" t="str">
        <f>IF(ISBLANK(ScannedData!E85),"", ScannedData!E85)</f>
        <v/>
      </c>
      <c r="F84" t="str">
        <f>IF(ISBLANK(ScannedData!F85),"", ScannedData!F85)</f>
        <v/>
      </c>
      <c r="G84" t="str">
        <f>IF(ISBLANK(ScannedData!O85),"", ScannedData!O85)</f>
        <v/>
      </c>
    </row>
    <row r="85" spans="1:7" x14ac:dyDescent="0.25">
      <c r="A85" t="str">
        <f>IF(ISBLANK(ScannedData!B86),"", ScannedData!B86)</f>
        <v/>
      </c>
      <c r="B85" t="str">
        <f>IF(ISBLANK(ScannedData!C86),"", ScannedData!C86)</f>
        <v/>
      </c>
      <c r="C85" t="str">
        <f>IF(ISBLANK(ScannedData!D86),"", ScannedData!D86)</f>
        <v/>
      </c>
      <c r="D85" t="str">
        <f t="shared" si="2"/>
        <v/>
      </c>
      <c r="E85" t="str">
        <f>IF(ISBLANK(ScannedData!E86),"", ScannedData!E86)</f>
        <v/>
      </c>
      <c r="F85" t="str">
        <f>IF(ISBLANK(ScannedData!F86),"", ScannedData!F86)</f>
        <v/>
      </c>
      <c r="G85" t="str">
        <f>IF(ISBLANK(ScannedData!O86),"", ScannedData!O86)</f>
        <v/>
      </c>
    </row>
    <row r="86" spans="1:7" x14ac:dyDescent="0.25">
      <c r="A86" t="str">
        <f>IF(ISBLANK(ScannedData!B87),"", ScannedData!B87)</f>
        <v/>
      </c>
      <c r="B86" t="str">
        <f>IF(ISBLANK(ScannedData!C87),"", ScannedData!C87)</f>
        <v/>
      </c>
      <c r="C86" t="str">
        <f>IF(ISBLANK(ScannedData!D87),"", ScannedData!D87)</f>
        <v/>
      </c>
      <c r="D86" t="str">
        <f t="shared" si="2"/>
        <v/>
      </c>
      <c r="E86" t="str">
        <f>IF(ISBLANK(ScannedData!E87),"", ScannedData!E87)</f>
        <v/>
      </c>
      <c r="F86" t="str">
        <f>IF(ISBLANK(ScannedData!F87),"", ScannedData!F87)</f>
        <v/>
      </c>
      <c r="G86" t="str">
        <f>IF(ISBLANK(ScannedData!O87),"", ScannedData!O87)</f>
        <v/>
      </c>
    </row>
    <row r="87" spans="1:7" x14ac:dyDescent="0.25">
      <c r="A87" t="str">
        <f>IF(ISBLANK(ScannedData!B88),"", ScannedData!B88)</f>
        <v/>
      </c>
      <c r="B87" t="str">
        <f>IF(ISBLANK(ScannedData!C88),"", ScannedData!C88)</f>
        <v/>
      </c>
      <c r="C87" t="str">
        <f>IF(ISBLANK(ScannedData!D88),"", ScannedData!D88)</f>
        <v/>
      </c>
      <c r="D87" t="str">
        <f t="shared" si="2"/>
        <v/>
      </c>
      <c r="E87" t="str">
        <f>IF(ISBLANK(ScannedData!E88),"", ScannedData!E88)</f>
        <v/>
      </c>
      <c r="F87" t="str">
        <f>IF(ISBLANK(ScannedData!F88),"", ScannedData!F88)</f>
        <v/>
      </c>
      <c r="G87" t="str">
        <f>IF(ISBLANK(ScannedData!O88),"", ScannedData!O88)</f>
        <v/>
      </c>
    </row>
    <row r="88" spans="1:7" x14ac:dyDescent="0.25">
      <c r="A88" t="str">
        <f>IF(ISBLANK(ScannedData!B89),"", ScannedData!B89)</f>
        <v/>
      </c>
      <c r="B88" t="str">
        <f>IF(ISBLANK(ScannedData!C89),"", ScannedData!C89)</f>
        <v/>
      </c>
      <c r="C88" t="str">
        <f>IF(ISBLANK(ScannedData!D89),"", ScannedData!D89)</f>
        <v/>
      </c>
      <c r="D88" t="str">
        <f t="shared" si="2"/>
        <v/>
      </c>
      <c r="E88" t="str">
        <f>IF(ISBLANK(ScannedData!E89),"", ScannedData!E89)</f>
        <v/>
      </c>
      <c r="F88" t="str">
        <f>IF(ISBLANK(ScannedData!F89),"", ScannedData!F89)</f>
        <v/>
      </c>
      <c r="G88" t="str">
        <f>IF(ISBLANK(ScannedData!O89),"", ScannedData!O89)</f>
        <v/>
      </c>
    </row>
    <row r="89" spans="1:7" x14ac:dyDescent="0.25">
      <c r="A89" t="str">
        <f>IF(ISBLANK(ScannedData!B90),"", ScannedData!B90)</f>
        <v/>
      </c>
      <c r="B89" t="str">
        <f>IF(ISBLANK(ScannedData!C90),"", ScannedData!C90)</f>
        <v/>
      </c>
      <c r="C89" t="str">
        <f>IF(ISBLANK(ScannedData!D90),"", ScannedData!D90)</f>
        <v/>
      </c>
      <c r="D89" t="str">
        <f t="shared" si="2"/>
        <v/>
      </c>
      <c r="E89" t="str">
        <f>IF(ISBLANK(ScannedData!E90),"", ScannedData!E90)</f>
        <v/>
      </c>
      <c r="F89" t="str">
        <f>IF(ISBLANK(ScannedData!F90),"", ScannedData!F90)</f>
        <v/>
      </c>
      <c r="G89" t="str">
        <f>IF(ISBLANK(ScannedData!O90),"", ScannedData!O90)</f>
        <v/>
      </c>
    </row>
    <row r="90" spans="1:7" x14ac:dyDescent="0.25">
      <c r="A90" t="str">
        <f>IF(ISBLANK(ScannedData!B91),"", ScannedData!B91)</f>
        <v/>
      </c>
      <c r="B90" t="str">
        <f>IF(ISBLANK(ScannedData!C91),"", ScannedData!C91)</f>
        <v/>
      </c>
      <c r="C90" t="str">
        <f>IF(ISBLANK(ScannedData!D91),"", ScannedData!D91)</f>
        <v/>
      </c>
      <c r="D90" t="str">
        <f t="shared" si="2"/>
        <v/>
      </c>
      <c r="E90" t="str">
        <f>IF(ISBLANK(ScannedData!E91),"", ScannedData!E91)</f>
        <v/>
      </c>
      <c r="F90" t="str">
        <f>IF(ISBLANK(ScannedData!F91),"", ScannedData!F91)</f>
        <v/>
      </c>
      <c r="G90" t="str">
        <f>IF(ISBLANK(ScannedData!O91),"", ScannedData!O91)</f>
        <v/>
      </c>
    </row>
    <row r="91" spans="1:7" x14ac:dyDescent="0.25">
      <c r="A91" t="str">
        <f>IF(ISBLANK(ScannedData!B92),"", ScannedData!B92)</f>
        <v/>
      </c>
      <c r="B91" t="str">
        <f>IF(ISBLANK(ScannedData!C92),"", ScannedData!C92)</f>
        <v/>
      </c>
      <c r="C91" t="str">
        <f>IF(ISBLANK(ScannedData!D92),"", ScannedData!D92)</f>
        <v/>
      </c>
      <c r="D91" t="str">
        <f t="shared" si="2"/>
        <v/>
      </c>
      <c r="E91" t="str">
        <f>IF(ISBLANK(ScannedData!E92),"", ScannedData!E92)</f>
        <v/>
      </c>
      <c r="F91" t="str">
        <f>IF(ISBLANK(ScannedData!F92),"", ScannedData!F92)</f>
        <v/>
      </c>
      <c r="G91" t="str">
        <f>IF(ISBLANK(ScannedData!O92),"", ScannedData!O92)</f>
        <v/>
      </c>
    </row>
    <row r="92" spans="1:7" x14ac:dyDescent="0.25">
      <c r="A92" t="str">
        <f>IF(ISBLANK(ScannedData!B93),"", ScannedData!B93)</f>
        <v/>
      </c>
      <c r="B92" t="str">
        <f>IF(ISBLANK(ScannedData!C93),"", ScannedData!C93)</f>
        <v/>
      </c>
      <c r="C92" t="str">
        <f>IF(ISBLANK(ScannedData!D93),"", ScannedData!D93)</f>
        <v/>
      </c>
      <c r="D92" t="str">
        <f t="shared" si="2"/>
        <v/>
      </c>
      <c r="E92" t="str">
        <f>IF(ISBLANK(ScannedData!E93),"", ScannedData!E93)</f>
        <v/>
      </c>
      <c r="F92" t="str">
        <f>IF(ISBLANK(ScannedData!F93),"", ScannedData!F93)</f>
        <v/>
      </c>
      <c r="G92" t="str">
        <f>IF(ISBLANK(ScannedData!O93),"", ScannedData!O93)</f>
        <v/>
      </c>
    </row>
    <row r="93" spans="1:7" x14ac:dyDescent="0.25">
      <c r="A93" t="str">
        <f>IF(ISBLANK(ScannedData!B94),"", ScannedData!B94)</f>
        <v/>
      </c>
      <c r="B93" t="str">
        <f>IF(ISBLANK(ScannedData!C94),"", ScannedData!C94)</f>
        <v/>
      </c>
      <c r="C93" t="str">
        <f>IF(ISBLANK(ScannedData!D94),"", ScannedData!D94)</f>
        <v/>
      </c>
      <c r="D93" t="str">
        <f t="shared" si="2"/>
        <v/>
      </c>
      <c r="E93" t="str">
        <f>IF(ISBLANK(ScannedData!E94),"", ScannedData!E94)</f>
        <v/>
      </c>
      <c r="F93" t="str">
        <f>IF(ISBLANK(ScannedData!F94),"", ScannedData!F94)</f>
        <v/>
      </c>
      <c r="G93" t="str">
        <f>IF(ISBLANK(ScannedData!O94),"", ScannedData!O94)</f>
        <v/>
      </c>
    </row>
    <row r="94" spans="1:7" x14ac:dyDescent="0.25">
      <c r="A94" t="str">
        <f>IF(ISBLANK(ScannedData!B95),"", ScannedData!B95)</f>
        <v/>
      </c>
      <c r="B94" t="str">
        <f>IF(ISBLANK(ScannedData!C95),"", ScannedData!C95)</f>
        <v/>
      </c>
      <c r="C94" t="str">
        <f>IF(ISBLANK(ScannedData!D95),"", ScannedData!D95)</f>
        <v/>
      </c>
      <c r="D94" t="str">
        <f t="shared" si="2"/>
        <v/>
      </c>
      <c r="E94" t="str">
        <f>IF(ISBLANK(ScannedData!E95),"", ScannedData!E95)</f>
        <v/>
      </c>
      <c r="F94" t="str">
        <f>IF(ISBLANK(ScannedData!F95),"", ScannedData!F95)</f>
        <v/>
      </c>
      <c r="G94" t="str">
        <f>IF(ISBLANK(ScannedData!O95),"", ScannedData!O95)</f>
        <v/>
      </c>
    </row>
    <row r="95" spans="1:7" x14ac:dyDescent="0.25">
      <c r="A95" t="str">
        <f>IF(ISBLANK(ScannedData!B96),"", ScannedData!B96)</f>
        <v/>
      </c>
      <c r="B95" t="str">
        <f>IF(ISBLANK(ScannedData!C96),"", ScannedData!C96)</f>
        <v/>
      </c>
      <c r="C95" t="str">
        <f>IF(ISBLANK(ScannedData!D96),"", ScannedData!D96)</f>
        <v/>
      </c>
      <c r="D95" t="str">
        <f t="shared" si="2"/>
        <v/>
      </c>
      <c r="E95" t="str">
        <f>IF(ISBLANK(ScannedData!E96),"", ScannedData!E96)</f>
        <v/>
      </c>
      <c r="F95" t="str">
        <f>IF(ISBLANK(ScannedData!F96),"", ScannedData!F96)</f>
        <v/>
      </c>
      <c r="G95" t="str">
        <f>IF(ISBLANK(ScannedData!O96),"", ScannedData!O96)</f>
        <v/>
      </c>
    </row>
    <row r="96" spans="1:7" x14ac:dyDescent="0.25">
      <c r="A96" t="str">
        <f>IF(ISBLANK(ScannedData!B97),"", ScannedData!B97)</f>
        <v/>
      </c>
      <c r="B96" t="str">
        <f>IF(ISBLANK(ScannedData!C97),"", ScannedData!C97)</f>
        <v/>
      </c>
      <c r="C96" t="str">
        <f>IF(ISBLANK(ScannedData!D97),"", ScannedData!D97)</f>
        <v/>
      </c>
      <c r="D96" t="str">
        <f t="shared" si="2"/>
        <v/>
      </c>
      <c r="E96" t="str">
        <f>IF(ISBLANK(ScannedData!E97),"", ScannedData!E97)</f>
        <v/>
      </c>
      <c r="F96" t="str">
        <f>IF(ISBLANK(ScannedData!F97),"", ScannedData!F97)</f>
        <v/>
      </c>
      <c r="G96" t="str">
        <f>IF(ISBLANK(ScannedData!O97),"", ScannedData!O97)</f>
        <v/>
      </c>
    </row>
    <row r="97" spans="1:7" x14ac:dyDescent="0.25">
      <c r="A97" t="str">
        <f>IF(ISBLANK(ScannedData!B98),"", ScannedData!B98)</f>
        <v/>
      </c>
      <c r="B97" t="str">
        <f>IF(ISBLANK(ScannedData!C98),"", ScannedData!C98)</f>
        <v/>
      </c>
      <c r="C97" t="str">
        <f>IF(ISBLANK(ScannedData!D98),"", ScannedData!D98)</f>
        <v/>
      </c>
      <c r="D97" t="str">
        <f t="shared" si="2"/>
        <v/>
      </c>
      <c r="E97" t="str">
        <f>IF(ISBLANK(ScannedData!E98),"", ScannedData!E98)</f>
        <v/>
      </c>
      <c r="F97" t="str">
        <f>IF(ISBLANK(ScannedData!F98),"", ScannedData!F98)</f>
        <v/>
      </c>
      <c r="G97" t="str">
        <f>IF(ISBLANK(ScannedData!O98),"", ScannedData!O98)</f>
        <v/>
      </c>
    </row>
    <row r="98" spans="1:7" x14ac:dyDescent="0.25">
      <c r="A98" t="str">
        <f>IF(ISBLANK(ScannedData!B99),"", ScannedData!B99)</f>
        <v/>
      </c>
      <c r="B98" t="str">
        <f>IF(ISBLANK(ScannedData!C99),"", ScannedData!C99)</f>
        <v/>
      </c>
      <c r="C98" t="str">
        <f>IF(ISBLANK(ScannedData!D99),"", ScannedData!D99)</f>
        <v/>
      </c>
      <c r="D98" t="str">
        <f t="shared" si="2"/>
        <v/>
      </c>
      <c r="E98" t="str">
        <f>IF(ISBLANK(ScannedData!E99),"", ScannedData!E99)</f>
        <v/>
      </c>
      <c r="F98" t="str">
        <f>IF(ISBLANK(ScannedData!F99),"", ScannedData!F99)</f>
        <v/>
      </c>
      <c r="G98" t="str">
        <f>IF(ISBLANK(ScannedData!O99),"", ScannedData!O99)</f>
        <v/>
      </c>
    </row>
    <row r="99" spans="1:7" x14ac:dyDescent="0.25">
      <c r="A99" t="str">
        <f>IF(ISBLANK(ScannedData!B100),"", ScannedData!B100)</f>
        <v/>
      </c>
      <c r="B99" t="str">
        <f>IF(ISBLANK(ScannedData!C100),"", ScannedData!C100)</f>
        <v/>
      </c>
      <c r="C99" t="str">
        <f>IF(ISBLANK(ScannedData!D100),"", ScannedData!D100)</f>
        <v/>
      </c>
      <c r="D99" t="str">
        <f t="shared" si="2"/>
        <v/>
      </c>
      <c r="E99" t="str">
        <f>IF(ISBLANK(ScannedData!E100),"", ScannedData!E100)</f>
        <v/>
      </c>
      <c r="F99" t="str">
        <f>IF(ISBLANK(ScannedData!F100),"", ScannedData!F100)</f>
        <v/>
      </c>
      <c r="G99" t="str">
        <f>IF(ISBLANK(ScannedData!O100),"", ScannedData!O100)</f>
        <v/>
      </c>
    </row>
    <row r="100" spans="1:7" x14ac:dyDescent="0.25">
      <c r="A100" t="str">
        <f>IF(ISBLANK(ScannedData!B101),"", ScannedData!B101)</f>
        <v/>
      </c>
      <c r="B100" t="str">
        <f>IF(ISBLANK(ScannedData!C101),"", ScannedData!C101)</f>
        <v/>
      </c>
      <c r="C100" t="str">
        <f>IF(ISBLANK(ScannedData!D101),"", ScannedData!D101)</f>
        <v/>
      </c>
      <c r="D100" t="str">
        <f t="shared" si="2"/>
        <v/>
      </c>
      <c r="E100" t="str">
        <f>IF(ISBLANK(ScannedData!E101),"", ScannedData!E101)</f>
        <v/>
      </c>
      <c r="F100" t="str">
        <f>IF(ISBLANK(ScannedData!F101),"", ScannedData!F101)</f>
        <v/>
      </c>
      <c r="G100" t="str">
        <f>IF(ISBLANK(ScannedData!O101),"", ScannedData!O101)</f>
        <v/>
      </c>
    </row>
    <row r="101" spans="1:7" x14ac:dyDescent="0.25">
      <c r="A101" t="str">
        <f>IF(ISBLANK(ScannedData!B102),"", ScannedData!B102)</f>
        <v/>
      </c>
      <c r="B101" t="str">
        <f>IF(ISBLANK(ScannedData!C102),"", ScannedData!C102)</f>
        <v/>
      </c>
      <c r="C101" t="str">
        <f>IF(ISBLANK(ScannedData!D102),"", ScannedData!D102)</f>
        <v/>
      </c>
      <c r="D101" t="str">
        <f t="shared" ref="D101:D164" si="3">IF(A101="","",A101&amp;"_"&amp;B101&amp;C101)</f>
        <v/>
      </c>
      <c r="E101" t="str">
        <f>IF(ISBLANK(ScannedData!E102),"", ScannedData!E102)</f>
        <v/>
      </c>
      <c r="F101" t="str">
        <f>IF(ISBLANK(ScannedData!F102),"", ScannedData!F102)</f>
        <v/>
      </c>
      <c r="G101" t="str">
        <f>IF(ISBLANK(ScannedData!O102),"", ScannedData!O102)</f>
        <v/>
      </c>
    </row>
    <row r="102" spans="1:7" x14ac:dyDescent="0.25">
      <c r="A102" t="str">
        <f>IF(ISBLANK(ScannedData!B103),"", ScannedData!B103)</f>
        <v/>
      </c>
      <c r="B102" t="str">
        <f>IF(ISBLANK(ScannedData!C103),"", ScannedData!C103)</f>
        <v/>
      </c>
      <c r="C102" t="str">
        <f>IF(ISBLANK(ScannedData!D103),"", ScannedData!D103)</f>
        <v/>
      </c>
      <c r="D102" t="str">
        <f t="shared" si="3"/>
        <v/>
      </c>
      <c r="E102" t="str">
        <f>IF(ISBLANK(ScannedData!E103),"", ScannedData!E103)</f>
        <v/>
      </c>
      <c r="F102" t="str">
        <f>IF(ISBLANK(ScannedData!F103),"", ScannedData!F103)</f>
        <v/>
      </c>
      <c r="G102" t="str">
        <f>IF(ISBLANK(ScannedData!O103),"", ScannedData!O103)</f>
        <v/>
      </c>
    </row>
    <row r="103" spans="1:7" x14ac:dyDescent="0.25">
      <c r="A103" t="str">
        <f>IF(ISBLANK(ScannedData!B104),"", ScannedData!B104)</f>
        <v/>
      </c>
      <c r="B103" t="str">
        <f>IF(ISBLANK(ScannedData!C104),"", ScannedData!C104)</f>
        <v/>
      </c>
      <c r="C103" t="str">
        <f>IF(ISBLANK(ScannedData!D104),"", ScannedData!D104)</f>
        <v/>
      </c>
      <c r="D103" t="str">
        <f t="shared" si="3"/>
        <v/>
      </c>
      <c r="E103" t="str">
        <f>IF(ISBLANK(ScannedData!E104),"", ScannedData!E104)</f>
        <v/>
      </c>
      <c r="F103" t="str">
        <f>IF(ISBLANK(ScannedData!F104),"", ScannedData!F104)</f>
        <v/>
      </c>
      <c r="G103" t="str">
        <f>IF(ISBLANK(ScannedData!O104),"", ScannedData!O104)</f>
        <v/>
      </c>
    </row>
    <row r="104" spans="1:7" x14ac:dyDescent="0.25">
      <c r="A104" t="str">
        <f>IF(ISBLANK(ScannedData!B105),"", ScannedData!B105)</f>
        <v/>
      </c>
      <c r="B104" t="str">
        <f>IF(ISBLANK(ScannedData!C105),"", ScannedData!C105)</f>
        <v/>
      </c>
      <c r="C104" t="str">
        <f>IF(ISBLANK(ScannedData!D105),"", ScannedData!D105)</f>
        <v/>
      </c>
      <c r="D104" t="str">
        <f t="shared" si="3"/>
        <v/>
      </c>
      <c r="E104" t="str">
        <f>IF(ISBLANK(ScannedData!E105),"", ScannedData!E105)</f>
        <v/>
      </c>
      <c r="F104" t="str">
        <f>IF(ISBLANK(ScannedData!F105),"", ScannedData!F105)</f>
        <v/>
      </c>
      <c r="G104" t="str">
        <f>IF(ISBLANK(ScannedData!O105),"", ScannedData!O105)</f>
        <v/>
      </c>
    </row>
    <row r="105" spans="1:7" x14ac:dyDescent="0.25">
      <c r="A105" t="str">
        <f>IF(ISBLANK(ScannedData!B106),"", ScannedData!B106)</f>
        <v/>
      </c>
      <c r="B105" t="str">
        <f>IF(ISBLANK(ScannedData!C106),"", ScannedData!C106)</f>
        <v/>
      </c>
      <c r="C105" t="str">
        <f>IF(ISBLANK(ScannedData!D106),"", ScannedData!D106)</f>
        <v/>
      </c>
      <c r="D105" t="str">
        <f t="shared" si="3"/>
        <v/>
      </c>
      <c r="E105" t="str">
        <f>IF(ISBLANK(ScannedData!E106),"", ScannedData!E106)</f>
        <v/>
      </c>
      <c r="F105" t="str">
        <f>IF(ISBLANK(ScannedData!F106),"", ScannedData!F106)</f>
        <v/>
      </c>
      <c r="G105" t="str">
        <f>IF(ISBLANK(ScannedData!O106),"", ScannedData!O106)</f>
        <v/>
      </c>
    </row>
    <row r="106" spans="1:7" x14ac:dyDescent="0.25">
      <c r="A106" t="str">
        <f>IF(ISBLANK(ScannedData!B107),"", ScannedData!B107)</f>
        <v/>
      </c>
      <c r="B106" t="str">
        <f>IF(ISBLANK(ScannedData!C107),"", ScannedData!C107)</f>
        <v/>
      </c>
      <c r="C106" t="str">
        <f>IF(ISBLANK(ScannedData!D107),"", ScannedData!D107)</f>
        <v/>
      </c>
      <c r="D106" t="str">
        <f t="shared" si="3"/>
        <v/>
      </c>
      <c r="E106" t="str">
        <f>IF(ISBLANK(ScannedData!E107),"", ScannedData!E107)</f>
        <v/>
      </c>
      <c r="F106" t="str">
        <f>IF(ISBLANK(ScannedData!F107),"", ScannedData!F107)</f>
        <v/>
      </c>
      <c r="G106" t="str">
        <f>IF(ISBLANK(ScannedData!O107),"", ScannedData!O107)</f>
        <v/>
      </c>
    </row>
    <row r="107" spans="1:7" x14ac:dyDescent="0.25">
      <c r="A107" t="str">
        <f>IF(ISBLANK(ScannedData!B108),"", ScannedData!B108)</f>
        <v/>
      </c>
      <c r="B107" t="str">
        <f>IF(ISBLANK(ScannedData!C108),"", ScannedData!C108)</f>
        <v/>
      </c>
      <c r="C107" t="str">
        <f>IF(ISBLANK(ScannedData!D108),"", ScannedData!D108)</f>
        <v/>
      </c>
      <c r="D107" t="str">
        <f t="shared" si="3"/>
        <v/>
      </c>
      <c r="E107" t="str">
        <f>IF(ISBLANK(ScannedData!E108),"", ScannedData!E108)</f>
        <v/>
      </c>
      <c r="F107" t="str">
        <f>IF(ISBLANK(ScannedData!F108),"", ScannedData!F108)</f>
        <v/>
      </c>
      <c r="G107" t="str">
        <f>IF(ISBLANK(ScannedData!O108),"", ScannedData!O108)</f>
        <v/>
      </c>
    </row>
    <row r="108" spans="1:7" x14ac:dyDescent="0.25">
      <c r="A108" t="str">
        <f>IF(ISBLANK(ScannedData!B109),"", ScannedData!B109)</f>
        <v/>
      </c>
      <c r="B108" t="str">
        <f>IF(ISBLANK(ScannedData!C109),"", ScannedData!C109)</f>
        <v/>
      </c>
      <c r="C108" t="str">
        <f>IF(ISBLANK(ScannedData!D109),"", ScannedData!D109)</f>
        <v/>
      </c>
      <c r="D108" t="str">
        <f t="shared" si="3"/>
        <v/>
      </c>
      <c r="E108" t="str">
        <f>IF(ISBLANK(ScannedData!E109),"", ScannedData!E109)</f>
        <v/>
      </c>
      <c r="F108" t="str">
        <f>IF(ISBLANK(ScannedData!F109),"", ScannedData!F109)</f>
        <v/>
      </c>
      <c r="G108" t="str">
        <f>IF(ISBLANK(ScannedData!O109),"", ScannedData!O109)</f>
        <v/>
      </c>
    </row>
    <row r="109" spans="1:7" x14ac:dyDescent="0.25">
      <c r="A109" t="str">
        <f>IF(ISBLANK(ScannedData!B110),"", ScannedData!B110)</f>
        <v/>
      </c>
      <c r="B109" t="str">
        <f>IF(ISBLANK(ScannedData!C110),"", ScannedData!C110)</f>
        <v/>
      </c>
      <c r="C109" t="str">
        <f>IF(ISBLANK(ScannedData!D110),"", ScannedData!D110)</f>
        <v/>
      </c>
      <c r="D109" t="str">
        <f t="shared" si="3"/>
        <v/>
      </c>
      <c r="E109" t="str">
        <f>IF(ISBLANK(ScannedData!E110),"", ScannedData!E110)</f>
        <v/>
      </c>
      <c r="F109" t="str">
        <f>IF(ISBLANK(ScannedData!F110),"", ScannedData!F110)</f>
        <v/>
      </c>
      <c r="G109" t="str">
        <f>IF(ISBLANK(ScannedData!O110),"", ScannedData!O110)</f>
        <v/>
      </c>
    </row>
    <row r="110" spans="1:7" x14ac:dyDescent="0.25">
      <c r="A110" t="str">
        <f>IF(ISBLANK(ScannedData!B111),"", ScannedData!B111)</f>
        <v/>
      </c>
      <c r="B110" t="str">
        <f>IF(ISBLANK(ScannedData!C111),"", ScannedData!C111)</f>
        <v/>
      </c>
      <c r="C110" t="str">
        <f>IF(ISBLANK(ScannedData!D111),"", ScannedData!D111)</f>
        <v/>
      </c>
      <c r="D110" t="str">
        <f t="shared" si="3"/>
        <v/>
      </c>
      <c r="E110" t="str">
        <f>IF(ISBLANK(ScannedData!E111),"", ScannedData!E111)</f>
        <v/>
      </c>
      <c r="F110" t="str">
        <f>IF(ISBLANK(ScannedData!F111),"", ScannedData!F111)</f>
        <v/>
      </c>
      <c r="G110" t="str">
        <f>IF(ISBLANK(ScannedData!O111),"", ScannedData!O111)</f>
        <v/>
      </c>
    </row>
    <row r="111" spans="1:7" x14ac:dyDescent="0.25">
      <c r="A111" t="str">
        <f>IF(ISBLANK(ScannedData!B112),"", ScannedData!B112)</f>
        <v/>
      </c>
      <c r="B111" t="str">
        <f>IF(ISBLANK(ScannedData!C112),"", ScannedData!C112)</f>
        <v/>
      </c>
      <c r="C111" t="str">
        <f>IF(ISBLANK(ScannedData!D112),"", ScannedData!D112)</f>
        <v/>
      </c>
      <c r="D111" t="str">
        <f t="shared" si="3"/>
        <v/>
      </c>
      <c r="E111" t="str">
        <f>IF(ISBLANK(ScannedData!E112),"", ScannedData!E112)</f>
        <v/>
      </c>
      <c r="F111" t="str">
        <f>IF(ISBLANK(ScannedData!F112),"", ScannedData!F112)</f>
        <v/>
      </c>
      <c r="G111" t="str">
        <f>IF(ISBLANK(ScannedData!O112),"", ScannedData!O112)</f>
        <v/>
      </c>
    </row>
    <row r="112" spans="1:7" x14ac:dyDescent="0.25">
      <c r="A112" t="str">
        <f>IF(ISBLANK(ScannedData!B113),"", ScannedData!B113)</f>
        <v/>
      </c>
      <c r="B112" t="str">
        <f>IF(ISBLANK(ScannedData!C113),"", ScannedData!C113)</f>
        <v/>
      </c>
      <c r="C112" t="str">
        <f>IF(ISBLANK(ScannedData!D113),"", ScannedData!D113)</f>
        <v/>
      </c>
      <c r="D112" t="str">
        <f t="shared" si="3"/>
        <v/>
      </c>
      <c r="E112" t="str">
        <f>IF(ISBLANK(ScannedData!E113),"", ScannedData!E113)</f>
        <v/>
      </c>
      <c r="F112" t="str">
        <f>IF(ISBLANK(ScannedData!F113),"", ScannedData!F113)</f>
        <v/>
      </c>
      <c r="G112" t="str">
        <f>IF(ISBLANK(ScannedData!O113),"", ScannedData!O113)</f>
        <v/>
      </c>
    </row>
    <row r="113" spans="1:7" x14ac:dyDescent="0.25">
      <c r="A113" t="str">
        <f>IF(ISBLANK(ScannedData!B114),"", ScannedData!B114)</f>
        <v/>
      </c>
      <c r="B113" t="str">
        <f>IF(ISBLANK(ScannedData!C114),"", ScannedData!C114)</f>
        <v/>
      </c>
      <c r="C113" t="str">
        <f>IF(ISBLANK(ScannedData!D114),"", ScannedData!D114)</f>
        <v/>
      </c>
      <c r="D113" t="str">
        <f t="shared" si="3"/>
        <v/>
      </c>
      <c r="E113" t="str">
        <f>IF(ISBLANK(ScannedData!E114),"", ScannedData!E114)</f>
        <v/>
      </c>
      <c r="F113" t="str">
        <f>IF(ISBLANK(ScannedData!F114),"", ScannedData!F114)</f>
        <v/>
      </c>
      <c r="G113" t="str">
        <f>IF(ISBLANK(ScannedData!O114),"", ScannedData!O114)</f>
        <v/>
      </c>
    </row>
    <row r="114" spans="1:7" x14ac:dyDescent="0.25">
      <c r="A114" t="str">
        <f>IF(ISBLANK(ScannedData!B115),"", ScannedData!B115)</f>
        <v/>
      </c>
      <c r="B114" t="str">
        <f>IF(ISBLANK(ScannedData!C115),"", ScannedData!C115)</f>
        <v/>
      </c>
      <c r="C114" t="str">
        <f>IF(ISBLANK(ScannedData!D115),"", ScannedData!D115)</f>
        <v/>
      </c>
      <c r="D114" t="str">
        <f t="shared" si="3"/>
        <v/>
      </c>
      <c r="E114" t="str">
        <f>IF(ISBLANK(ScannedData!E115),"", ScannedData!E115)</f>
        <v/>
      </c>
      <c r="F114" t="str">
        <f>IF(ISBLANK(ScannedData!F115),"", ScannedData!F115)</f>
        <v/>
      </c>
      <c r="G114" t="str">
        <f>IF(ISBLANK(ScannedData!O115),"", ScannedData!O115)</f>
        <v/>
      </c>
    </row>
    <row r="115" spans="1:7" x14ac:dyDescent="0.25">
      <c r="A115" t="str">
        <f>IF(ISBLANK(ScannedData!B116),"", ScannedData!B116)</f>
        <v/>
      </c>
      <c r="B115" t="str">
        <f>IF(ISBLANK(ScannedData!C116),"", ScannedData!C116)</f>
        <v/>
      </c>
      <c r="C115" t="str">
        <f>IF(ISBLANK(ScannedData!D116),"", ScannedData!D116)</f>
        <v/>
      </c>
      <c r="D115" t="str">
        <f t="shared" si="3"/>
        <v/>
      </c>
      <c r="E115" t="str">
        <f>IF(ISBLANK(ScannedData!E116),"", ScannedData!E116)</f>
        <v/>
      </c>
      <c r="F115" t="str">
        <f>IF(ISBLANK(ScannedData!F116),"", ScannedData!F116)</f>
        <v/>
      </c>
      <c r="G115" t="str">
        <f>IF(ISBLANK(ScannedData!O116),"", ScannedData!O116)</f>
        <v/>
      </c>
    </row>
    <row r="116" spans="1:7" x14ac:dyDescent="0.25">
      <c r="A116" t="str">
        <f>IF(ISBLANK(ScannedData!B117),"", ScannedData!B117)</f>
        <v/>
      </c>
      <c r="B116" t="str">
        <f>IF(ISBLANK(ScannedData!C117),"", ScannedData!C117)</f>
        <v/>
      </c>
      <c r="C116" t="str">
        <f>IF(ISBLANK(ScannedData!D117),"", ScannedData!D117)</f>
        <v/>
      </c>
      <c r="D116" t="str">
        <f t="shared" si="3"/>
        <v/>
      </c>
      <c r="E116" t="str">
        <f>IF(ISBLANK(ScannedData!E117),"", ScannedData!E117)</f>
        <v/>
      </c>
      <c r="F116" t="str">
        <f>IF(ISBLANK(ScannedData!F117),"", ScannedData!F117)</f>
        <v/>
      </c>
      <c r="G116" t="str">
        <f>IF(ISBLANK(ScannedData!O117),"", ScannedData!O117)</f>
        <v/>
      </c>
    </row>
    <row r="117" spans="1:7" x14ac:dyDescent="0.25">
      <c r="A117" t="str">
        <f>IF(ISBLANK(ScannedData!B118),"", ScannedData!B118)</f>
        <v/>
      </c>
      <c r="B117" t="str">
        <f>IF(ISBLANK(ScannedData!C118),"", ScannedData!C118)</f>
        <v/>
      </c>
      <c r="C117" t="str">
        <f>IF(ISBLANK(ScannedData!D118),"", ScannedData!D118)</f>
        <v/>
      </c>
      <c r="D117" t="str">
        <f t="shared" si="3"/>
        <v/>
      </c>
      <c r="E117" t="str">
        <f>IF(ISBLANK(ScannedData!E118),"", ScannedData!E118)</f>
        <v/>
      </c>
      <c r="F117" t="str">
        <f>IF(ISBLANK(ScannedData!F118),"", ScannedData!F118)</f>
        <v/>
      </c>
      <c r="G117" t="str">
        <f>IF(ISBLANK(ScannedData!O118),"", ScannedData!O118)</f>
        <v/>
      </c>
    </row>
    <row r="118" spans="1:7" x14ac:dyDescent="0.25">
      <c r="A118" t="str">
        <f>IF(ISBLANK(ScannedData!B119),"", ScannedData!B119)</f>
        <v/>
      </c>
      <c r="B118" t="str">
        <f>IF(ISBLANK(ScannedData!C119),"", ScannedData!C119)</f>
        <v/>
      </c>
      <c r="C118" t="str">
        <f>IF(ISBLANK(ScannedData!D119),"", ScannedData!D119)</f>
        <v/>
      </c>
      <c r="D118" t="str">
        <f t="shared" si="3"/>
        <v/>
      </c>
      <c r="E118" t="str">
        <f>IF(ISBLANK(ScannedData!E119),"", ScannedData!E119)</f>
        <v/>
      </c>
      <c r="F118" t="str">
        <f>IF(ISBLANK(ScannedData!F119),"", ScannedData!F119)</f>
        <v/>
      </c>
      <c r="G118" t="str">
        <f>IF(ISBLANK(ScannedData!O119),"", ScannedData!O119)</f>
        <v/>
      </c>
    </row>
    <row r="119" spans="1:7" x14ac:dyDescent="0.25">
      <c r="A119" t="str">
        <f>IF(ISBLANK(ScannedData!B120),"", ScannedData!B120)</f>
        <v/>
      </c>
      <c r="B119" t="str">
        <f>IF(ISBLANK(ScannedData!C120),"", ScannedData!C120)</f>
        <v/>
      </c>
      <c r="C119" t="str">
        <f>IF(ISBLANK(ScannedData!D120),"", ScannedData!D120)</f>
        <v/>
      </c>
      <c r="D119" t="str">
        <f t="shared" si="3"/>
        <v/>
      </c>
      <c r="E119" t="str">
        <f>IF(ISBLANK(ScannedData!E120),"", ScannedData!E120)</f>
        <v/>
      </c>
      <c r="F119" t="str">
        <f>IF(ISBLANK(ScannedData!F120),"", ScannedData!F120)</f>
        <v/>
      </c>
      <c r="G119" t="str">
        <f>IF(ISBLANK(ScannedData!O120),"", ScannedData!O120)</f>
        <v/>
      </c>
    </row>
    <row r="120" spans="1:7" x14ac:dyDescent="0.25">
      <c r="A120" t="str">
        <f>IF(ISBLANK(ScannedData!B121),"", ScannedData!B121)</f>
        <v/>
      </c>
      <c r="B120" t="str">
        <f>IF(ISBLANK(ScannedData!C121),"", ScannedData!C121)</f>
        <v/>
      </c>
      <c r="C120" t="str">
        <f>IF(ISBLANK(ScannedData!D121),"", ScannedData!D121)</f>
        <v/>
      </c>
      <c r="D120" t="str">
        <f t="shared" si="3"/>
        <v/>
      </c>
      <c r="E120" t="str">
        <f>IF(ISBLANK(ScannedData!E121),"", ScannedData!E121)</f>
        <v/>
      </c>
      <c r="F120" t="str">
        <f>IF(ISBLANK(ScannedData!F121),"", ScannedData!F121)</f>
        <v/>
      </c>
      <c r="G120" t="str">
        <f>IF(ISBLANK(ScannedData!O121),"", ScannedData!O121)</f>
        <v/>
      </c>
    </row>
    <row r="121" spans="1:7" x14ac:dyDescent="0.25">
      <c r="A121" t="str">
        <f>IF(ISBLANK(ScannedData!B122),"", ScannedData!B122)</f>
        <v/>
      </c>
      <c r="B121" t="str">
        <f>IF(ISBLANK(ScannedData!C122),"", ScannedData!C122)</f>
        <v/>
      </c>
      <c r="C121" t="str">
        <f>IF(ISBLANK(ScannedData!D122),"", ScannedData!D122)</f>
        <v/>
      </c>
      <c r="D121" t="str">
        <f t="shared" si="3"/>
        <v/>
      </c>
      <c r="E121" t="str">
        <f>IF(ISBLANK(ScannedData!E122),"", ScannedData!E122)</f>
        <v/>
      </c>
      <c r="F121" t="str">
        <f>IF(ISBLANK(ScannedData!F122),"", ScannedData!F122)</f>
        <v/>
      </c>
      <c r="G121" t="str">
        <f>IF(ISBLANK(ScannedData!O122),"", ScannedData!O122)</f>
        <v/>
      </c>
    </row>
    <row r="122" spans="1:7" x14ac:dyDescent="0.25">
      <c r="A122" t="str">
        <f>IF(ISBLANK(ScannedData!B123),"", ScannedData!B123)</f>
        <v/>
      </c>
      <c r="B122" t="str">
        <f>IF(ISBLANK(ScannedData!C123),"", ScannedData!C123)</f>
        <v/>
      </c>
      <c r="C122" t="str">
        <f>IF(ISBLANK(ScannedData!D123),"", ScannedData!D123)</f>
        <v/>
      </c>
      <c r="D122" t="str">
        <f t="shared" si="3"/>
        <v/>
      </c>
      <c r="E122" t="str">
        <f>IF(ISBLANK(ScannedData!E123),"", ScannedData!E123)</f>
        <v/>
      </c>
      <c r="F122" t="str">
        <f>IF(ISBLANK(ScannedData!F123),"", ScannedData!F123)</f>
        <v/>
      </c>
      <c r="G122" t="str">
        <f>IF(ISBLANK(ScannedData!O123),"", ScannedData!O123)</f>
        <v/>
      </c>
    </row>
    <row r="123" spans="1:7" x14ac:dyDescent="0.25">
      <c r="A123" t="str">
        <f>IF(ISBLANK(ScannedData!B124),"", ScannedData!B124)</f>
        <v/>
      </c>
      <c r="B123" t="str">
        <f>IF(ISBLANK(ScannedData!C124),"", ScannedData!C124)</f>
        <v/>
      </c>
      <c r="C123" t="str">
        <f>IF(ISBLANK(ScannedData!D124),"", ScannedData!D124)</f>
        <v/>
      </c>
      <c r="D123" t="str">
        <f t="shared" si="3"/>
        <v/>
      </c>
      <c r="E123" t="str">
        <f>IF(ISBLANK(ScannedData!E124),"", ScannedData!E124)</f>
        <v/>
      </c>
      <c r="F123" t="str">
        <f>IF(ISBLANK(ScannedData!F124),"", ScannedData!F124)</f>
        <v/>
      </c>
      <c r="G123" t="str">
        <f>IF(ISBLANK(ScannedData!O124),"", ScannedData!O124)</f>
        <v/>
      </c>
    </row>
    <row r="124" spans="1:7" x14ac:dyDescent="0.25">
      <c r="A124" t="str">
        <f>IF(ISBLANK(ScannedData!B125),"", ScannedData!B125)</f>
        <v/>
      </c>
      <c r="B124" t="str">
        <f>IF(ISBLANK(ScannedData!C125),"", ScannedData!C125)</f>
        <v/>
      </c>
      <c r="C124" t="str">
        <f>IF(ISBLANK(ScannedData!D125),"", ScannedData!D125)</f>
        <v/>
      </c>
      <c r="D124" t="str">
        <f t="shared" si="3"/>
        <v/>
      </c>
      <c r="E124" t="str">
        <f>IF(ISBLANK(ScannedData!E125),"", ScannedData!E125)</f>
        <v/>
      </c>
      <c r="F124" t="str">
        <f>IF(ISBLANK(ScannedData!F125),"", ScannedData!F125)</f>
        <v/>
      </c>
      <c r="G124" t="str">
        <f>IF(ISBLANK(ScannedData!O125),"", ScannedData!O125)</f>
        <v/>
      </c>
    </row>
    <row r="125" spans="1:7" x14ac:dyDescent="0.25">
      <c r="A125" t="str">
        <f>IF(ISBLANK(ScannedData!B126),"", ScannedData!B126)</f>
        <v/>
      </c>
      <c r="B125" t="str">
        <f>IF(ISBLANK(ScannedData!C126),"", ScannedData!C126)</f>
        <v/>
      </c>
      <c r="C125" t="str">
        <f>IF(ISBLANK(ScannedData!D126),"", ScannedData!D126)</f>
        <v/>
      </c>
      <c r="D125" t="str">
        <f t="shared" si="3"/>
        <v/>
      </c>
      <c r="E125" t="str">
        <f>IF(ISBLANK(ScannedData!E126),"", ScannedData!E126)</f>
        <v/>
      </c>
      <c r="F125" t="str">
        <f>IF(ISBLANK(ScannedData!F126),"", ScannedData!F126)</f>
        <v/>
      </c>
      <c r="G125" t="str">
        <f>IF(ISBLANK(ScannedData!O126),"", ScannedData!O126)</f>
        <v/>
      </c>
    </row>
    <row r="126" spans="1:7" x14ac:dyDescent="0.25">
      <c r="A126" t="str">
        <f>IF(ISBLANK(ScannedData!B127),"", ScannedData!B127)</f>
        <v/>
      </c>
      <c r="B126" t="str">
        <f>IF(ISBLANK(ScannedData!C127),"", ScannedData!C127)</f>
        <v/>
      </c>
      <c r="C126" t="str">
        <f>IF(ISBLANK(ScannedData!D127),"", ScannedData!D127)</f>
        <v/>
      </c>
      <c r="D126" t="str">
        <f t="shared" si="3"/>
        <v/>
      </c>
      <c r="E126" t="str">
        <f>IF(ISBLANK(ScannedData!E127),"", ScannedData!E127)</f>
        <v/>
      </c>
      <c r="F126" t="str">
        <f>IF(ISBLANK(ScannedData!F127),"", ScannedData!F127)</f>
        <v/>
      </c>
      <c r="G126" t="str">
        <f>IF(ISBLANK(ScannedData!O127),"", ScannedData!O127)</f>
        <v/>
      </c>
    </row>
    <row r="127" spans="1:7" x14ac:dyDescent="0.25">
      <c r="A127" t="str">
        <f>IF(ISBLANK(ScannedData!B128),"", ScannedData!B128)</f>
        <v/>
      </c>
      <c r="B127" t="str">
        <f>IF(ISBLANK(ScannedData!C128),"", ScannedData!C128)</f>
        <v/>
      </c>
      <c r="C127" t="str">
        <f>IF(ISBLANK(ScannedData!D128),"", ScannedData!D128)</f>
        <v/>
      </c>
      <c r="D127" t="str">
        <f t="shared" si="3"/>
        <v/>
      </c>
      <c r="E127" t="str">
        <f>IF(ISBLANK(ScannedData!E128),"", ScannedData!E128)</f>
        <v/>
      </c>
      <c r="F127" t="str">
        <f>IF(ISBLANK(ScannedData!F128),"", ScannedData!F128)</f>
        <v/>
      </c>
      <c r="G127" t="str">
        <f>IF(ISBLANK(ScannedData!O128),"", ScannedData!O128)</f>
        <v/>
      </c>
    </row>
    <row r="128" spans="1:7" x14ac:dyDescent="0.25">
      <c r="A128" t="str">
        <f>IF(ISBLANK(ScannedData!B129),"", ScannedData!B129)</f>
        <v/>
      </c>
      <c r="B128" t="str">
        <f>IF(ISBLANK(ScannedData!C129),"", ScannedData!C129)</f>
        <v/>
      </c>
      <c r="C128" t="str">
        <f>IF(ISBLANK(ScannedData!D129),"", ScannedData!D129)</f>
        <v/>
      </c>
      <c r="D128" t="str">
        <f t="shared" si="3"/>
        <v/>
      </c>
      <c r="E128" t="str">
        <f>IF(ISBLANK(ScannedData!E129),"", ScannedData!E129)</f>
        <v/>
      </c>
      <c r="F128" t="str">
        <f>IF(ISBLANK(ScannedData!F129),"", ScannedData!F129)</f>
        <v/>
      </c>
      <c r="G128" t="str">
        <f>IF(ISBLANK(ScannedData!O129),"", ScannedData!O129)</f>
        <v/>
      </c>
    </row>
    <row r="129" spans="1:7" x14ac:dyDescent="0.25">
      <c r="A129" t="str">
        <f>IF(ISBLANK(ScannedData!B130),"", ScannedData!B130)</f>
        <v/>
      </c>
      <c r="B129" t="str">
        <f>IF(ISBLANK(ScannedData!C130),"", ScannedData!C130)</f>
        <v/>
      </c>
      <c r="C129" t="str">
        <f>IF(ISBLANK(ScannedData!D130),"", ScannedData!D130)</f>
        <v/>
      </c>
      <c r="D129" t="str">
        <f t="shared" si="3"/>
        <v/>
      </c>
      <c r="E129" t="str">
        <f>IF(ISBLANK(ScannedData!E130),"", ScannedData!E130)</f>
        <v/>
      </c>
      <c r="F129" t="str">
        <f>IF(ISBLANK(ScannedData!F130),"", ScannedData!F130)</f>
        <v/>
      </c>
      <c r="G129" t="str">
        <f>IF(ISBLANK(ScannedData!O130),"", ScannedData!O130)</f>
        <v/>
      </c>
    </row>
    <row r="130" spans="1:7" x14ac:dyDescent="0.25">
      <c r="A130" t="str">
        <f>IF(ISBLANK(ScannedData!B131),"", ScannedData!B131)</f>
        <v/>
      </c>
      <c r="B130" t="str">
        <f>IF(ISBLANK(ScannedData!C131),"", ScannedData!C131)</f>
        <v/>
      </c>
      <c r="C130" t="str">
        <f>IF(ISBLANK(ScannedData!D131),"", ScannedData!D131)</f>
        <v/>
      </c>
      <c r="D130" t="str">
        <f t="shared" si="3"/>
        <v/>
      </c>
      <c r="E130" t="str">
        <f>IF(ISBLANK(ScannedData!E131),"", ScannedData!E131)</f>
        <v/>
      </c>
      <c r="F130" t="str">
        <f>IF(ISBLANK(ScannedData!F131),"", ScannedData!F131)</f>
        <v/>
      </c>
      <c r="G130" t="str">
        <f>IF(ISBLANK(ScannedData!O131),"", ScannedData!O131)</f>
        <v/>
      </c>
    </row>
    <row r="131" spans="1:7" x14ac:dyDescent="0.25">
      <c r="A131" t="str">
        <f>IF(ISBLANK(ScannedData!B132),"", ScannedData!B132)</f>
        <v/>
      </c>
      <c r="B131" t="str">
        <f>IF(ISBLANK(ScannedData!C132),"", ScannedData!C132)</f>
        <v/>
      </c>
      <c r="C131" t="str">
        <f>IF(ISBLANK(ScannedData!D132),"", ScannedData!D132)</f>
        <v/>
      </c>
      <c r="D131" t="str">
        <f t="shared" si="3"/>
        <v/>
      </c>
      <c r="E131" t="str">
        <f>IF(ISBLANK(ScannedData!E132),"", ScannedData!E132)</f>
        <v/>
      </c>
      <c r="F131" t="str">
        <f>IF(ISBLANK(ScannedData!F132),"", ScannedData!F132)</f>
        <v/>
      </c>
      <c r="G131" t="str">
        <f>IF(ISBLANK(ScannedData!O132),"", ScannedData!O132)</f>
        <v/>
      </c>
    </row>
    <row r="132" spans="1:7" x14ac:dyDescent="0.25">
      <c r="A132" t="str">
        <f>IF(ISBLANK(ScannedData!B133),"", ScannedData!B133)</f>
        <v/>
      </c>
      <c r="B132" t="str">
        <f>IF(ISBLANK(ScannedData!C133),"", ScannedData!C133)</f>
        <v/>
      </c>
      <c r="C132" t="str">
        <f>IF(ISBLANK(ScannedData!D133),"", ScannedData!D133)</f>
        <v/>
      </c>
      <c r="D132" t="str">
        <f t="shared" si="3"/>
        <v/>
      </c>
      <c r="E132" t="str">
        <f>IF(ISBLANK(ScannedData!E133),"", ScannedData!E133)</f>
        <v/>
      </c>
      <c r="F132" t="str">
        <f>IF(ISBLANK(ScannedData!F133),"", ScannedData!F133)</f>
        <v/>
      </c>
      <c r="G132" t="str">
        <f>IF(ISBLANK(ScannedData!O133),"", ScannedData!O133)</f>
        <v/>
      </c>
    </row>
    <row r="133" spans="1:7" x14ac:dyDescent="0.25">
      <c r="A133" t="str">
        <f>IF(ISBLANK(ScannedData!B134),"", ScannedData!B134)</f>
        <v/>
      </c>
      <c r="B133" t="str">
        <f>IF(ISBLANK(ScannedData!C134),"", ScannedData!C134)</f>
        <v/>
      </c>
      <c r="C133" t="str">
        <f>IF(ISBLANK(ScannedData!D134),"", ScannedData!D134)</f>
        <v/>
      </c>
      <c r="D133" t="str">
        <f t="shared" si="3"/>
        <v/>
      </c>
      <c r="E133" t="str">
        <f>IF(ISBLANK(ScannedData!E134),"", ScannedData!E134)</f>
        <v/>
      </c>
      <c r="F133" t="str">
        <f>IF(ISBLANK(ScannedData!F134),"", ScannedData!F134)</f>
        <v/>
      </c>
      <c r="G133" t="str">
        <f>IF(ISBLANK(ScannedData!O134),"", ScannedData!O134)</f>
        <v/>
      </c>
    </row>
    <row r="134" spans="1:7" x14ac:dyDescent="0.25">
      <c r="A134" t="str">
        <f>IF(ISBLANK(ScannedData!B135),"", ScannedData!B135)</f>
        <v/>
      </c>
      <c r="B134" t="str">
        <f>IF(ISBLANK(ScannedData!C135),"", ScannedData!C135)</f>
        <v/>
      </c>
      <c r="C134" t="str">
        <f>IF(ISBLANK(ScannedData!D135),"", ScannedData!D135)</f>
        <v/>
      </c>
      <c r="D134" t="str">
        <f t="shared" si="3"/>
        <v/>
      </c>
      <c r="E134" t="str">
        <f>IF(ISBLANK(ScannedData!E135),"", ScannedData!E135)</f>
        <v/>
      </c>
      <c r="F134" t="str">
        <f>IF(ISBLANK(ScannedData!F135),"", ScannedData!F135)</f>
        <v/>
      </c>
      <c r="G134" t="str">
        <f>IF(ISBLANK(ScannedData!O135),"", ScannedData!O135)</f>
        <v/>
      </c>
    </row>
    <row r="135" spans="1:7" x14ac:dyDescent="0.25">
      <c r="A135" t="str">
        <f>IF(ISBLANK(ScannedData!B136),"", ScannedData!B136)</f>
        <v/>
      </c>
      <c r="B135" t="str">
        <f>IF(ISBLANK(ScannedData!C136),"", ScannedData!C136)</f>
        <v/>
      </c>
      <c r="C135" t="str">
        <f>IF(ISBLANK(ScannedData!D136),"", ScannedData!D136)</f>
        <v/>
      </c>
      <c r="D135" t="str">
        <f t="shared" si="3"/>
        <v/>
      </c>
      <c r="E135" t="str">
        <f>IF(ISBLANK(ScannedData!E136),"", ScannedData!E136)</f>
        <v/>
      </c>
      <c r="F135" t="str">
        <f>IF(ISBLANK(ScannedData!F136),"", ScannedData!F136)</f>
        <v/>
      </c>
      <c r="G135" t="str">
        <f>IF(ISBLANK(ScannedData!O136),"", ScannedData!O136)</f>
        <v/>
      </c>
    </row>
    <row r="136" spans="1:7" x14ac:dyDescent="0.25">
      <c r="A136" t="str">
        <f>IF(ISBLANK(ScannedData!B137),"", ScannedData!B137)</f>
        <v/>
      </c>
      <c r="B136" t="str">
        <f>IF(ISBLANK(ScannedData!C137),"", ScannedData!C137)</f>
        <v/>
      </c>
      <c r="C136" t="str">
        <f>IF(ISBLANK(ScannedData!D137),"", ScannedData!D137)</f>
        <v/>
      </c>
      <c r="D136" t="str">
        <f t="shared" si="3"/>
        <v/>
      </c>
      <c r="E136" t="str">
        <f>IF(ISBLANK(ScannedData!E137),"", ScannedData!E137)</f>
        <v/>
      </c>
      <c r="F136" t="str">
        <f>IF(ISBLANK(ScannedData!F137),"", ScannedData!F137)</f>
        <v/>
      </c>
      <c r="G136" t="str">
        <f>IF(ISBLANK(ScannedData!O137),"", ScannedData!O137)</f>
        <v/>
      </c>
    </row>
    <row r="137" spans="1:7" x14ac:dyDescent="0.25">
      <c r="A137" t="str">
        <f>IF(ISBLANK(ScannedData!B138),"", ScannedData!B138)</f>
        <v/>
      </c>
      <c r="B137" t="str">
        <f>IF(ISBLANK(ScannedData!C138),"", ScannedData!C138)</f>
        <v/>
      </c>
      <c r="C137" t="str">
        <f>IF(ISBLANK(ScannedData!D138),"", ScannedData!D138)</f>
        <v/>
      </c>
      <c r="D137" t="str">
        <f t="shared" si="3"/>
        <v/>
      </c>
      <c r="E137" t="str">
        <f>IF(ISBLANK(ScannedData!E138),"", ScannedData!E138)</f>
        <v/>
      </c>
      <c r="F137" t="str">
        <f>IF(ISBLANK(ScannedData!F138),"", ScannedData!F138)</f>
        <v/>
      </c>
      <c r="G137" t="str">
        <f>IF(ISBLANK(ScannedData!O138),"", ScannedData!O138)</f>
        <v/>
      </c>
    </row>
    <row r="138" spans="1:7" x14ac:dyDescent="0.25">
      <c r="A138" t="str">
        <f>IF(ISBLANK(ScannedData!B139),"", ScannedData!B139)</f>
        <v/>
      </c>
      <c r="B138" t="str">
        <f>IF(ISBLANK(ScannedData!C139),"", ScannedData!C139)</f>
        <v/>
      </c>
      <c r="C138" t="str">
        <f>IF(ISBLANK(ScannedData!D139),"", ScannedData!D139)</f>
        <v/>
      </c>
      <c r="D138" t="str">
        <f t="shared" si="3"/>
        <v/>
      </c>
      <c r="E138" t="str">
        <f>IF(ISBLANK(ScannedData!E139),"", ScannedData!E139)</f>
        <v/>
      </c>
      <c r="F138" t="str">
        <f>IF(ISBLANK(ScannedData!F139),"", ScannedData!F139)</f>
        <v/>
      </c>
      <c r="G138" t="str">
        <f>IF(ISBLANK(ScannedData!O139),"", ScannedData!O139)</f>
        <v/>
      </c>
    </row>
    <row r="139" spans="1:7" x14ac:dyDescent="0.25">
      <c r="A139" t="str">
        <f>IF(ISBLANK(ScannedData!B140),"", ScannedData!B140)</f>
        <v/>
      </c>
      <c r="B139" t="str">
        <f>IF(ISBLANK(ScannedData!C140),"", ScannedData!C140)</f>
        <v/>
      </c>
      <c r="C139" t="str">
        <f>IF(ISBLANK(ScannedData!D140),"", ScannedData!D140)</f>
        <v/>
      </c>
      <c r="D139" t="str">
        <f t="shared" si="3"/>
        <v/>
      </c>
      <c r="E139" t="str">
        <f>IF(ISBLANK(ScannedData!E140),"", ScannedData!E140)</f>
        <v/>
      </c>
      <c r="F139" t="str">
        <f>IF(ISBLANK(ScannedData!F140),"", ScannedData!F140)</f>
        <v/>
      </c>
      <c r="G139" t="str">
        <f>IF(ISBLANK(ScannedData!O140),"", ScannedData!O140)</f>
        <v/>
      </c>
    </row>
    <row r="140" spans="1:7" x14ac:dyDescent="0.25">
      <c r="A140" t="str">
        <f>IF(ISBLANK(ScannedData!B141),"", ScannedData!B141)</f>
        <v/>
      </c>
      <c r="B140" t="str">
        <f>IF(ISBLANK(ScannedData!C141),"", ScannedData!C141)</f>
        <v/>
      </c>
      <c r="C140" t="str">
        <f>IF(ISBLANK(ScannedData!D141),"", ScannedData!D141)</f>
        <v/>
      </c>
      <c r="D140" t="str">
        <f t="shared" si="3"/>
        <v/>
      </c>
      <c r="E140" t="str">
        <f>IF(ISBLANK(ScannedData!E141),"", ScannedData!E141)</f>
        <v/>
      </c>
      <c r="F140" t="str">
        <f>IF(ISBLANK(ScannedData!F141),"", ScannedData!F141)</f>
        <v/>
      </c>
      <c r="G140" t="str">
        <f>IF(ISBLANK(ScannedData!O141),"", ScannedData!O141)</f>
        <v/>
      </c>
    </row>
    <row r="141" spans="1:7" x14ac:dyDescent="0.25">
      <c r="A141" t="str">
        <f>IF(ISBLANK(ScannedData!B142),"", ScannedData!B142)</f>
        <v/>
      </c>
      <c r="B141" t="str">
        <f>IF(ISBLANK(ScannedData!C142),"", ScannedData!C142)</f>
        <v/>
      </c>
      <c r="C141" t="str">
        <f>IF(ISBLANK(ScannedData!D142),"", ScannedData!D142)</f>
        <v/>
      </c>
      <c r="D141" t="str">
        <f t="shared" si="3"/>
        <v/>
      </c>
      <c r="E141" t="str">
        <f>IF(ISBLANK(ScannedData!E142),"", ScannedData!E142)</f>
        <v/>
      </c>
      <c r="F141" t="str">
        <f>IF(ISBLANK(ScannedData!F142),"", ScannedData!F142)</f>
        <v/>
      </c>
      <c r="G141" t="str">
        <f>IF(ISBLANK(ScannedData!O142),"", ScannedData!O142)</f>
        <v/>
      </c>
    </row>
    <row r="142" spans="1:7" x14ac:dyDescent="0.25">
      <c r="A142" t="str">
        <f>IF(ISBLANK(ScannedData!B143),"", ScannedData!B143)</f>
        <v/>
      </c>
      <c r="B142" t="str">
        <f>IF(ISBLANK(ScannedData!C143),"", ScannedData!C143)</f>
        <v/>
      </c>
      <c r="C142" t="str">
        <f>IF(ISBLANK(ScannedData!D143),"", ScannedData!D143)</f>
        <v/>
      </c>
      <c r="D142" t="str">
        <f t="shared" si="3"/>
        <v/>
      </c>
      <c r="E142" t="str">
        <f>IF(ISBLANK(ScannedData!E143),"", ScannedData!E143)</f>
        <v/>
      </c>
      <c r="F142" t="str">
        <f>IF(ISBLANK(ScannedData!F143),"", ScannedData!F143)</f>
        <v/>
      </c>
      <c r="G142" t="str">
        <f>IF(ISBLANK(ScannedData!O143),"", ScannedData!O143)</f>
        <v/>
      </c>
    </row>
    <row r="143" spans="1:7" x14ac:dyDescent="0.25">
      <c r="A143" t="str">
        <f>IF(ISBLANK(ScannedData!B144),"", ScannedData!B144)</f>
        <v/>
      </c>
      <c r="B143" t="str">
        <f>IF(ISBLANK(ScannedData!C144),"", ScannedData!C144)</f>
        <v/>
      </c>
      <c r="C143" t="str">
        <f>IF(ISBLANK(ScannedData!D144),"", ScannedData!D144)</f>
        <v/>
      </c>
      <c r="D143" t="str">
        <f t="shared" si="3"/>
        <v/>
      </c>
      <c r="E143" t="str">
        <f>IF(ISBLANK(ScannedData!E144),"", ScannedData!E144)</f>
        <v/>
      </c>
      <c r="F143" t="str">
        <f>IF(ISBLANK(ScannedData!F144),"", ScannedData!F144)</f>
        <v/>
      </c>
      <c r="G143" t="str">
        <f>IF(ISBLANK(ScannedData!O144),"", ScannedData!O144)</f>
        <v/>
      </c>
    </row>
    <row r="144" spans="1:7" x14ac:dyDescent="0.25">
      <c r="A144" t="str">
        <f>IF(ISBLANK(ScannedData!B145),"", ScannedData!B145)</f>
        <v/>
      </c>
      <c r="B144" t="str">
        <f>IF(ISBLANK(ScannedData!C145),"", ScannedData!C145)</f>
        <v/>
      </c>
      <c r="C144" t="str">
        <f>IF(ISBLANK(ScannedData!D145),"", ScannedData!D145)</f>
        <v/>
      </c>
      <c r="D144" t="str">
        <f t="shared" si="3"/>
        <v/>
      </c>
      <c r="E144" t="str">
        <f>IF(ISBLANK(ScannedData!E145),"", ScannedData!E145)</f>
        <v/>
      </c>
      <c r="F144" t="str">
        <f>IF(ISBLANK(ScannedData!F145),"", ScannedData!F145)</f>
        <v/>
      </c>
      <c r="G144" t="str">
        <f>IF(ISBLANK(ScannedData!O145),"", ScannedData!O145)</f>
        <v/>
      </c>
    </row>
    <row r="145" spans="1:7" x14ac:dyDescent="0.25">
      <c r="A145" t="str">
        <f>IF(ISBLANK(ScannedData!B146),"", ScannedData!B146)</f>
        <v/>
      </c>
      <c r="B145" t="str">
        <f>IF(ISBLANK(ScannedData!C146),"", ScannedData!C146)</f>
        <v/>
      </c>
      <c r="C145" t="str">
        <f>IF(ISBLANK(ScannedData!D146),"", ScannedData!D146)</f>
        <v/>
      </c>
      <c r="D145" t="str">
        <f t="shared" si="3"/>
        <v/>
      </c>
      <c r="E145" t="str">
        <f>IF(ISBLANK(ScannedData!E146),"", ScannedData!E146)</f>
        <v/>
      </c>
      <c r="F145" t="str">
        <f>IF(ISBLANK(ScannedData!F146),"", ScannedData!F146)</f>
        <v/>
      </c>
      <c r="G145" t="str">
        <f>IF(ISBLANK(ScannedData!O146),"", ScannedData!O146)</f>
        <v/>
      </c>
    </row>
    <row r="146" spans="1:7" x14ac:dyDescent="0.25">
      <c r="A146" t="str">
        <f>IF(ISBLANK(ScannedData!B147),"", ScannedData!B147)</f>
        <v/>
      </c>
      <c r="B146" t="str">
        <f>IF(ISBLANK(ScannedData!C147),"", ScannedData!C147)</f>
        <v/>
      </c>
      <c r="C146" t="str">
        <f>IF(ISBLANK(ScannedData!D147),"", ScannedData!D147)</f>
        <v/>
      </c>
      <c r="D146" t="str">
        <f t="shared" si="3"/>
        <v/>
      </c>
      <c r="E146" t="str">
        <f>IF(ISBLANK(ScannedData!E147),"", ScannedData!E147)</f>
        <v/>
      </c>
      <c r="F146" t="str">
        <f>IF(ISBLANK(ScannedData!F147),"", ScannedData!F147)</f>
        <v/>
      </c>
      <c r="G146" t="str">
        <f>IF(ISBLANK(ScannedData!O147),"", ScannedData!O147)</f>
        <v/>
      </c>
    </row>
    <row r="147" spans="1:7" x14ac:dyDescent="0.25">
      <c r="A147" t="str">
        <f>IF(ISBLANK(ScannedData!B148),"", ScannedData!B148)</f>
        <v/>
      </c>
      <c r="B147" t="str">
        <f>IF(ISBLANK(ScannedData!C148),"", ScannedData!C148)</f>
        <v/>
      </c>
      <c r="C147" t="str">
        <f>IF(ISBLANK(ScannedData!D148),"", ScannedData!D148)</f>
        <v/>
      </c>
      <c r="D147" t="str">
        <f t="shared" si="3"/>
        <v/>
      </c>
      <c r="E147" t="str">
        <f>IF(ISBLANK(ScannedData!E148),"", ScannedData!E148)</f>
        <v/>
      </c>
      <c r="F147" t="str">
        <f>IF(ISBLANK(ScannedData!F148),"", ScannedData!F148)</f>
        <v/>
      </c>
      <c r="G147" t="str">
        <f>IF(ISBLANK(ScannedData!O148),"", ScannedData!O148)</f>
        <v/>
      </c>
    </row>
    <row r="148" spans="1:7" x14ac:dyDescent="0.25">
      <c r="A148" t="str">
        <f>IF(ISBLANK(ScannedData!B149),"", ScannedData!B149)</f>
        <v/>
      </c>
      <c r="B148" t="str">
        <f>IF(ISBLANK(ScannedData!C149),"", ScannedData!C149)</f>
        <v/>
      </c>
      <c r="C148" t="str">
        <f>IF(ISBLANK(ScannedData!D149),"", ScannedData!D149)</f>
        <v/>
      </c>
      <c r="D148" t="str">
        <f t="shared" si="3"/>
        <v/>
      </c>
      <c r="E148" t="str">
        <f>IF(ISBLANK(ScannedData!E149),"", ScannedData!E149)</f>
        <v/>
      </c>
      <c r="F148" t="str">
        <f>IF(ISBLANK(ScannedData!F149),"", ScannedData!F149)</f>
        <v/>
      </c>
      <c r="G148" t="str">
        <f>IF(ISBLANK(ScannedData!O149),"", ScannedData!O149)</f>
        <v/>
      </c>
    </row>
    <row r="149" spans="1:7" x14ac:dyDescent="0.25">
      <c r="A149" t="str">
        <f>IF(ISBLANK(ScannedData!B150),"", ScannedData!B150)</f>
        <v/>
      </c>
      <c r="B149" t="str">
        <f>IF(ISBLANK(ScannedData!C150),"", ScannedData!C150)</f>
        <v/>
      </c>
      <c r="C149" t="str">
        <f>IF(ISBLANK(ScannedData!D150),"", ScannedData!D150)</f>
        <v/>
      </c>
      <c r="D149" t="str">
        <f t="shared" si="3"/>
        <v/>
      </c>
      <c r="E149" t="str">
        <f>IF(ISBLANK(ScannedData!E150),"", ScannedData!E150)</f>
        <v/>
      </c>
      <c r="F149" t="str">
        <f>IF(ISBLANK(ScannedData!F150),"", ScannedData!F150)</f>
        <v/>
      </c>
      <c r="G149" t="str">
        <f>IF(ISBLANK(ScannedData!O150),"", ScannedData!O150)</f>
        <v/>
      </c>
    </row>
    <row r="150" spans="1:7" x14ac:dyDescent="0.25">
      <c r="A150" t="str">
        <f>IF(ISBLANK(ScannedData!B151),"", ScannedData!B151)</f>
        <v/>
      </c>
      <c r="B150" t="str">
        <f>IF(ISBLANK(ScannedData!C151),"", ScannedData!C151)</f>
        <v/>
      </c>
      <c r="C150" t="str">
        <f>IF(ISBLANK(ScannedData!D151),"", ScannedData!D151)</f>
        <v/>
      </c>
      <c r="D150" t="str">
        <f t="shared" si="3"/>
        <v/>
      </c>
      <c r="E150" t="str">
        <f>IF(ISBLANK(ScannedData!E151),"", ScannedData!E151)</f>
        <v/>
      </c>
      <c r="F150" t="str">
        <f>IF(ISBLANK(ScannedData!F151),"", ScannedData!F151)</f>
        <v/>
      </c>
      <c r="G150" t="str">
        <f>IF(ISBLANK(ScannedData!O151),"", ScannedData!O151)</f>
        <v/>
      </c>
    </row>
    <row r="151" spans="1:7" x14ac:dyDescent="0.25">
      <c r="A151" t="str">
        <f>IF(ISBLANK(ScannedData!B152),"", ScannedData!B152)</f>
        <v/>
      </c>
      <c r="B151" t="str">
        <f>IF(ISBLANK(ScannedData!C152),"", ScannedData!C152)</f>
        <v/>
      </c>
      <c r="C151" t="str">
        <f>IF(ISBLANK(ScannedData!D152),"", ScannedData!D152)</f>
        <v/>
      </c>
      <c r="D151" t="str">
        <f t="shared" si="3"/>
        <v/>
      </c>
      <c r="E151" t="str">
        <f>IF(ISBLANK(ScannedData!E152),"", ScannedData!E152)</f>
        <v/>
      </c>
      <c r="F151" t="str">
        <f>IF(ISBLANK(ScannedData!F152),"", ScannedData!F152)</f>
        <v/>
      </c>
      <c r="G151" t="str">
        <f>IF(ISBLANK(ScannedData!O152),"", ScannedData!O152)</f>
        <v/>
      </c>
    </row>
    <row r="152" spans="1:7" x14ac:dyDescent="0.25">
      <c r="A152" t="str">
        <f>IF(ISBLANK(ScannedData!B153),"", ScannedData!B153)</f>
        <v/>
      </c>
      <c r="B152" t="str">
        <f>IF(ISBLANK(ScannedData!C153),"", ScannedData!C153)</f>
        <v/>
      </c>
      <c r="C152" t="str">
        <f>IF(ISBLANK(ScannedData!D153),"", ScannedData!D153)</f>
        <v/>
      </c>
      <c r="D152" t="str">
        <f t="shared" si="3"/>
        <v/>
      </c>
      <c r="E152" t="str">
        <f>IF(ISBLANK(ScannedData!E153),"", ScannedData!E153)</f>
        <v/>
      </c>
      <c r="F152" t="str">
        <f>IF(ISBLANK(ScannedData!F153),"", ScannedData!F153)</f>
        <v/>
      </c>
      <c r="G152" t="str">
        <f>IF(ISBLANK(ScannedData!O153),"", ScannedData!O153)</f>
        <v/>
      </c>
    </row>
    <row r="153" spans="1:7" x14ac:dyDescent="0.25">
      <c r="A153" t="str">
        <f>IF(ISBLANK(ScannedData!B154),"", ScannedData!B154)</f>
        <v/>
      </c>
      <c r="B153" t="str">
        <f>IF(ISBLANK(ScannedData!C154),"", ScannedData!C154)</f>
        <v/>
      </c>
      <c r="C153" t="str">
        <f>IF(ISBLANK(ScannedData!D154),"", ScannedData!D154)</f>
        <v/>
      </c>
      <c r="D153" t="str">
        <f t="shared" si="3"/>
        <v/>
      </c>
      <c r="E153" t="str">
        <f>IF(ISBLANK(ScannedData!E154),"", ScannedData!E154)</f>
        <v/>
      </c>
      <c r="F153" t="str">
        <f>IF(ISBLANK(ScannedData!F154),"", ScannedData!F154)</f>
        <v/>
      </c>
      <c r="G153" t="str">
        <f>IF(ISBLANK(ScannedData!O154),"", ScannedData!O154)</f>
        <v/>
      </c>
    </row>
    <row r="154" spans="1:7" x14ac:dyDescent="0.25">
      <c r="A154" t="str">
        <f>IF(ISBLANK(ScannedData!B155),"", ScannedData!B155)</f>
        <v/>
      </c>
      <c r="B154" t="str">
        <f>IF(ISBLANK(ScannedData!C155),"", ScannedData!C155)</f>
        <v/>
      </c>
      <c r="C154" t="str">
        <f>IF(ISBLANK(ScannedData!D155),"", ScannedData!D155)</f>
        <v/>
      </c>
      <c r="D154" t="str">
        <f t="shared" si="3"/>
        <v/>
      </c>
      <c r="E154" t="str">
        <f>IF(ISBLANK(ScannedData!E155),"", ScannedData!E155)</f>
        <v/>
      </c>
      <c r="F154" t="str">
        <f>IF(ISBLANK(ScannedData!F155),"", ScannedData!F155)</f>
        <v/>
      </c>
      <c r="G154" t="str">
        <f>IF(ISBLANK(ScannedData!O155),"", ScannedData!O155)</f>
        <v/>
      </c>
    </row>
    <row r="155" spans="1:7" x14ac:dyDescent="0.25">
      <c r="A155" t="str">
        <f>IF(ISBLANK(ScannedData!B156),"", ScannedData!B156)</f>
        <v/>
      </c>
      <c r="B155" t="str">
        <f>IF(ISBLANK(ScannedData!C156),"", ScannedData!C156)</f>
        <v/>
      </c>
      <c r="C155" t="str">
        <f>IF(ISBLANK(ScannedData!D156),"", ScannedData!D156)</f>
        <v/>
      </c>
      <c r="D155" t="str">
        <f t="shared" si="3"/>
        <v/>
      </c>
      <c r="E155" t="str">
        <f>IF(ISBLANK(ScannedData!E156),"", ScannedData!E156)</f>
        <v/>
      </c>
      <c r="F155" t="str">
        <f>IF(ISBLANK(ScannedData!F156),"", ScannedData!F156)</f>
        <v/>
      </c>
      <c r="G155" t="str">
        <f>IF(ISBLANK(ScannedData!O156),"", ScannedData!O156)</f>
        <v/>
      </c>
    </row>
    <row r="156" spans="1:7" x14ac:dyDescent="0.25">
      <c r="A156" t="str">
        <f>IF(ISBLANK(ScannedData!B157),"", ScannedData!B157)</f>
        <v/>
      </c>
      <c r="B156" t="str">
        <f>IF(ISBLANK(ScannedData!C157),"", ScannedData!C157)</f>
        <v/>
      </c>
      <c r="C156" t="str">
        <f>IF(ISBLANK(ScannedData!D157),"", ScannedData!D157)</f>
        <v/>
      </c>
      <c r="D156" t="str">
        <f t="shared" si="3"/>
        <v/>
      </c>
      <c r="E156" t="str">
        <f>IF(ISBLANK(ScannedData!E157),"", ScannedData!E157)</f>
        <v/>
      </c>
      <c r="F156" t="str">
        <f>IF(ISBLANK(ScannedData!F157),"", ScannedData!F157)</f>
        <v/>
      </c>
      <c r="G156" t="str">
        <f>IF(ISBLANK(ScannedData!O157),"", ScannedData!O157)</f>
        <v/>
      </c>
    </row>
    <row r="157" spans="1:7" x14ac:dyDescent="0.25">
      <c r="A157" t="str">
        <f>IF(ISBLANK(ScannedData!B158),"", ScannedData!B158)</f>
        <v/>
      </c>
      <c r="B157" t="str">
        <f>IF(ISBLANK(ScannedData!C158),"", ScannedData!C158)</f>
        <v/>
      </c>
      <c r="C157" t="str">
        <f>IF(ISBLANK(ScannedData!D158),"", ScannedData!D158)</f>
        <v/>
      </c>
      <c r="D157" t="str">
        <f t="shared" si="3"/>
        <v/>
      </c>
      <c r="E157" t="str">
        <f>IF(ISBLANK(ScannedData!E158),"", ScannedData!E158)</f>
        <v/>
      </c>
      <c r="F157" t="str">
        <f>IF(ISBLANK(ScannedData!F158),"", ScannedData!F158)</f>
        <v/>
      </c>
      <c r="G157" t="str">
        <f>IF(ISBLANK(ScannedData!O158),"", ScannedData!O158)</f>
        <v/>
      </c>
    </row>
    <row r="158" spans="1:7" x14ac:dyDescent="0.25">
      <c r="A158" t="str">
        <f>IF(ISBLANK(ScannedData!B159),"", ScannedData!B159)</f>
        <v/>
      </c>
      <c r="B158" t="str">
        <f>IF(ISBLANK(ScannedData!C159),"", ScannedData!C159)</f>
        <v/>
      </c>
      <c r="C158" t="str">
        <f>IF(ISBLANK(ScannedData!D159),"", ScannedData!D159)</f>
        <v/>
      </c>
      <c r="D158" t="str">
        <f t="shared" si="3"/>
        <v/>
      </c>
      <c r="E158" t="str">
        <f>IF(ISBLANK(ScannedData!E159),"", ScannedData!E159)</f>
        <v/>
      </c>
      <c r="F158" t="str">
        <f>IF(ISBLANK(ScannedData!F159),"", ScannedData!F159)</f>
        <v/>
      </c>
      <c r="G158" t="str">
        <f>IF(ISBLANK(ScannedData!O159),"", ScannedData!O159)</f>
        <v/>
      </c>
    </row>
    <row r="159" spans="1:7" x14ac:dyDescent="0.25">
      <c r="A159" t="str">
        <f>IF(ISBLANK(ScannedData!B160),"", ScannedData!B160)</f>
        <v/>
      </c>
      <c r="B159" t="str">
        <f>IF(ISBLANK(ScannedData!C160),"", ScannedData!C160)</f>
        <v/>
      </c>
      <c r="C159" t="str">
        <f>IF(ISBLANK(ScannedData!D160),"", ScannedData!D160)</f>
        <v/>
      </c>
      <c r="D159" t="str">
        <f t="shared" si="3"/>
        <v/>
      </c>
      <c r="E159" t="str">
        <f>IF(ISBLANK(ScannedData!E160),"", ScannedData!E160)</f>
        <v/>
      </c>
      <c r="F159" t="str">
        <f>IF(ISBLANK(ScannedData!F160),"", ScannedData!F160)</f>
        <v/>
      </c>
      <c r="G159" t="str">
        <f>IF(ISBLANK(ScannedData!O160),"", ScannedData!O160)</f>
        <v/>
      </c>
    </row>
    <row r="160" spans="1:7" x14ac:dyDescent="0.25">
      <c r="A160" t="str">
        <f>IF(ISBLANK(ScannedData!B161),"", ScannedData!B161)</f>
        <v/>
      </c>
      <c r="B160" t="str">
        <f>IF(ISBLANK(ScannedData!C161),"", ScannedData!C161)</f>
        <v/>
      </c>
      <c r="C160" t="str">
        <f>IF(ISBLANK(ScannedData!D161),"", ScannedData!D161)</f>
        <v/>
      </c>
      <c r="D160" t="str">
        <f t="shared" si="3"/>
        <v/>
      </c>
      <c r="E160" t="str">
        <f>IF(ISBLANK(ScannedData!E161),"", ScannedData!E161)</f>
        <v/>
      </c>
      <c r="F160" t="str">
        <f>IF(ISBLANK(ScannedData!F161),"", ScannedData!F161)</f>
        <v/>
      </c>
      <c r="G160" t="str">
        <f>IF(ISBLANK(ScannedData!O161),"", ScannedData!O161)</f>
        <v/>
      </c>
    </row>
    <row r="161" spans="1:7" x14ac:dyDescent="0.25">
      <c r="A161" t="str">
        <f>IF(ISBLANK(ScannedData!B162),"", ScannedData!B162)</f>
        <v/>
      </c>
      <c r="B161" t="str">
        <f>IF(ISBLANK(ScannedData!C162),"", ScannedData!C162)</f>
        <v/>
      </c>
      <c r="C161" t="str">
        <f>IF(ISBLANK(ScannedData!D162),"", ScannedData!D162)</f>
        <v/>
      </c>
      <c r="D161" t="str">
        <f t="shared" si="3"/>
        <v/>
      </c>
      <c r="E161" t="str">
        <f>IF(ISBLANK(ScannedData!E162),"", ScannedData!E162)</f>
        <v/>
      </c>
      <c r="F161" t="str">
        <f>IF(ISBLANK(ScannedData!F162),"", ScannedData!F162)</f>
        <v/>
      </c>
      <c r="G161" t="str">
        <f>IF(ISBLANK(ScannedData!O162),"", ScannedData!O162)</f>
        <v/>
      </c>
    </row>
    <row r="162" spans="1:7" x14ac:dyDescent="0.25">
      <c r="A162" t="str">
        <f>IF(ISBLANK(ScannedData!B163),"", ScannedData!B163)</f>
        <v/>
      </c>
      <c r="B162" t="str">
        <f>IF(ISBLANK(ScannedData!C163),"", ScannedData!C163)</f>
        <v/>
      </c>
      <c r="C162" t="str">
        <f>IF(ISBLANK(ScannedData!D163),"", ScannedData!D163)</f>
        <v/>
      </c>
      <c r="D162" t="str">
        <f t="shared" si="3"/>
        <v/>
      </c>
      <c r="E162" t="str">
        <f>IF(ISBLANK(ScannedData!E163),"", ScannedData!E163)</f>
        <v/>
      </c>
      <c r="F162" t="str">
        <f>IF(ISBLANK(ScannedData!F163),"", ScannedData!F163)</f>
        <v/>
      </c>
      <c r="G162" t="str">
        <f>IF(ISBLANK(ScannedData!O163),"", ScannedData!O163)</f>
        <v/>
      </c>
    </row>
    <row r="163" spans="1:7" x14ac:dyDescent="0.25">
      <c r="A163" t="str">
        <f>IF(ISBLANK(ScannedData!B164),"", ScannedData!B164)</f>
        <v/>
      </c>
      <c r="B163" t="str">
        <f>IF(ISBLANK(ScannedData!C164),"", ScannedData!C164)</f>
        <v/>
      </c>
      <c r="C163" t="str">
        <f>IF(ISBLANK(ScannedData!D164),"", ScannedData!D164)</f>
        <v/>
      </c>
      <c r="D163" t="str">
        <f t="shared" si="3"/>
        <v/>
      </c>
      <c r="E163" t="str">
        <f>IF(ISBLANK(ScannedData!E164),"", ScannedData!E164)</f>
        <v/>
      </c>
      <c r="F163" t="str">
        <f>IF(ISBLANK(ScannedData!F164),"", ScannedData!F164)</f>
        <v/>
      </c>
      <c r="G163" t="str">
        <f>IF(ISBLANK(ScannedData!O164),"", ScannedData!O164)</f>
        <v/>
      </c>
    </row>
    <row r="164" spans="1:7" x14ac:dyDescent="0.25">
      <c r="A164" t="str">
        <f>IF(ISBLANK(ScannedData!B165),"", ScannedData!B165)</f>
        <v/>
      </c>
      <c r="B164" t="str">
        <f>IF(ISBLANK(ScannedData!C165),"", ScannedData!C165)</f>
        <v/>
      </c>
      <c r="C164" t="str">
        <f>IF(ISBLANK(ScannedData!D165),"", ScannedData!D165)</f>
        <v/>
      </c>
      <c r="D164" t="str">
        <f t="shared" si="3"/>
        <v/>
      </c>
      <c r="E164" t="str">
        <f>IF(ISBLANK(ScannedData!E165),"", ScannedData!E165)</f>
        <v/>
      </c>
      <c r="F164" t="str">
        <f>IF(ISBLANK(ScannedData!F165),"", ScannedData!F165)</f>
        <v/>
      </c>
      <c r="G164" t="str">
        <f>IF(ISBLANK(ScannedData!O165),"", ScannedData!O165)</f>
        <v/>
      </c>
    </row>
    <row r="165" spans="1:7" x14ac:dyDescent="0.25">
      <c r="A165" t="str">
        <f>IF(ISBLANK(ScannedData!B166),"", ScannedData!B166)</f>
        <v/>
      </c>
      <c r="B165" t="str">
        <f>IF(ISBLANK(ScannedData!C166),"", ScannedData!C166)</f>
        <v/>
      </c>
      <c r="C165" t="str">
        <f>IF(ISBLANK(ScannedData!D166),"", ScannedData!D166)</f>
        <v/>
      </c>
      <c r="D165" t="str">
        <f t="shared" ref="D165:D228" si="4">IF(A165="","",A165&amp;"_"&amp;B165&amp;C165)</f>
        <v/>
      </c>
      <c r="E165" t="str">
        <f>IF(ISBLANK(ScannedData!E166),"", ScannedData!E166)</f>
        <v/>
      </c>
      <c r="F165" t="str">
        <f>IF(ISBLANK(ScannedData!F166),"", ScannedData!F166)</f>
        <v/>
      </c>
      <c r="G165" t="str">
        <f>IF(ISBLANK(ScannedData!O166),"", ScannedData!O166)</f>
        <v/>
      </c>
    </row>
    <row r="166" spans="1:7" x14ac:dyDescent="0.25">
      <c r="A166" t="str">
        <f>IF(ISBLANK(ScannedData!B167),"", ScannedData!B167)</f>
        <v/>
      </c>
      <c r="B166" t="str">
        <f>IF(ISBLANK(ScannedData!C167),"", ScannedData!C167)</f>
        <v/>
      </c>
      <c r="C166" t="str">
        <f>IF(ISBLANK(ScannedData!D167),"", ScannedData!D167)</f>
        <v/>
      </c>
      <c r="D166" t="str">
        <f t="shared" si="4"/>
        <v/>
      </c>
      <c r="E166" t="str">
        <f>IF(ISBLANK(ScannedData!E167),"", ScannedData!E167)</f>
        <v/>
      </c>
      <c r="F166" t="str">
        <f>IF(ISBLANK(ScannedData!F167),"", ScannedData!F167)</f>
        <v/>
      </c>
      <c r="G166" t="str">
        <f>IF(ISBLANK(ScannedData!O167),"", ScannedData!O167)</f>
        <v/>
      </c>
    </row>
    <row r="167" spans="1:7" x14ac:dyDescent="0.25">
      <c r="A167" t="str">
        <f>IF(ISBLANK(ScannedData!B168),"", ScannedData!B168)</f>
        <v/>
      </c>
      <c r="B167" t="str">
        <f>IF(ISBLANK(ScannedData!C168),"", ScannedData!C168)</f>
        <v/>
      </c>
      <c r="C167" t="str">
        <f>IF(ISBLANK(ScannedData!D168),"", ScannedData!D168)</f>
        <v/>
      </c>
      <c r="D167" t="str">
        <f t="shared" si="4"/>
        <v/>
      </c>
      <c r="E167" t="str">
        <f>IF(ISBLANK(ScannedData!E168),"", ScannedData!E168)</f>
        <v/>
      </c>
      <c r="F167" t="str">
        <f>IF(ISBLANK(ScannedData!F168),"", ScannedData!F168)</f>
        <v/>
      </c>
      <c r="G167" t="str">
        <f>IF(ISBLANK(ScannedData!O168),"", ScannedData!O168)</f>
        <v/>
      </c>
    </row>
    <row r="168" spans="1:7" x14ac:dyDescent="0.25">
      <c r="A168" t="str">
        <f>IF(ISBLANK(ScannedData!B169),"", ScannedData!B169)</f>
        <v/>
      </c>
      <c r="B168" t="str">
        <f>IF(ISBLANK(ScannedData!C169),"", ScannedData!C169)</f>
        <v/>
      </c>
      <c r="C168" t="str">
        <f>IF(ISBLANK(ScannedData!D169),"", ScannedData!D169)</f>
        <v/>
      </c>
      <c r="D168" t="str">
        <f t="shared" si="4"/>
        <v/>
      </c>
      <c r="E168" t="str">
        <f>IF(ISBLANK(ScannedData!E169),"", ScannedData!E169)</f>
        <v/>
      </c>
      <c r="F168" t="str">
        <f>IF(ISBLANK(ScannedData!F169),"", ScannedData!F169)</f>
        <v/>
      </c>
      <c r="G168" t="str">
        <f>IF(ISBLANK(ScannedData!O169),"", ScannedData!O169)</f>
        <v/>
      </c>
    </row>
    <row r="169" spans="1:7" x14ac:dyDescent="0.25">
      <c r="A169" t="str">
        <f>IF(ISBLANK(ScannedData!B170),"", ScannedData!B170)</f>
        <v/>
      </c>
      <c r="B169" t="str">
        <f>IF(ISBLANK(ScannedData!C170),"", ScannedData!C170)</f>
        <v/>
      </c>
      <c r="C169" t="str">
        <f>IF(ISBLANK(ScannedData!D170),"", ScannedData!D170)</f>
        <v/>
      </c>
      <c r="D169" t="str">
        <f t="shared" si="4"/>
        <v/>
      </c>
      <c r="E169" t="str">
        <f>IF(ISBLANK(ScannedData!E170),"", ScannedData!E170)</f>
        <v/>
      </c>
      <c r="F169" t="str">
        <f>IF(ISBLANK(ScannedData!F170),"", ScannedData!F170)</f>
        <v/>
      </c>
      <c r="G169" t="str">
        <f>IF(ISBLANK(ScannedData!O170),"", ScannedData!O170)</f>
        <v/>
      </c>
    </row>
    <row r="170" spans="1:7" x14ac:dyDescent="0.25">
      <c r="A170" t="str">
        <f>IF(ISBLANK(ScannedData!B171),"", ScannedData!B171)</f>
        <v/>
      </c>
      <c r="B170" t="str">
        <f>IF(ISBLANK(ScannedData!C171),"", ScannedData!C171)</f>
        <v/>
      </c>
      <c r="C170" t="str">
        <f>IF(ISBLANK(ScannedData!D171),"", ScannedData!D171)</f>
        <v/>
      </c>
      <c r="D170" t="str">
        <f t="shared" si="4"/>
        <v/>
      </c>
      <c r="E170" t="str">
        <f>IF(ISBLANK(ScannedData!E171),"", ScannedData!E171)</f>
        <v/>
      </c>
      <c r="F170" t="str">
        <f>IF(ISBLANK(ScannedData!F171),"", ScannedData!F171)</f>
        <v/>
      </c>
      <c r="G170" t="str">
        <f>IF(ISBLANK(ScannedData!O171),"", ScannedData!O171)</f>
        <v/>
      </c>
    </row>
    <row r="171" spans="1:7" x14ac:dyDescent="0.25">
      <c r="A171" t="str">
        <f>IF(ISBLANK(ScannedData!B172),"", ScannedData!B172)</f>
        <v/>
      </c>
      <c r="B171" t="str">
        <f>IF(ISBLANK(ScannedData!C172),"", ScannedData!C172)</f>
        <v/>
      </c>
      <c r="C171" t="str">
        <f>IF(ISBLANK(ScannedData!D172),"", ScannedData!D172)</f>
        <v/>
      </c>
      <c r="D171" t="str">
        <f t="shared" si="4"/>
        <v/>
      </c>
      <c r="E171" t="str">
        <f>IF(ISBLANK(ScannedData!E172),"", ScannedData!E172)</f>
        <v/>
      </c>
      <c r="F171" t="str">
        <f>IF(ISBLANK(ScannedData!F172),"", ScannedData!F172)</f>
        <v/>
      </c>
      <c r="G171" t="str">
        <f>IF(ISBLANK(ScannedData!O172),"", ScannedData!O172)</f>
        <v/>
      </c>
    </row>
    <row r="172" spans="1:7" x14ac:dyDescent="0.25">
      <c r="A172" t="str">
        <f>IF(ISBLANK(ScannedData!B173),"", ScannedData!B173)</f>
        <v/>
      </c>
      <c r="B172" t="str">
        <f>IF(ISBLANK(ScannedData!C173),"", ScannedData!C173)</f>
        <v/>
      </c>
      <c r="C172" t="str">
        <f>IF(ISBLANK(ScannedData!D173),"", ScannedData!D173)</f>
        <v/>
      </c>
      <c r="D172" t="str">
        <f t="shared" si="4"/>
        <v/>
      </c>
      <c r="E172" t="str">
        <f>IF(ISBLANK(ScannedData!E173),"", ScannedData!E173)</f>
        <v/>
      </c>
      <c r="F172" t="str">
        <f>IF(ISBLANK(ScannedData!F173),"", ScannedData!F173)</f>
        <v/>
      </c>
      <c r="G172" t="str">
        <f>IF(ISBLANK(ScannedData!O173),"", ScannedData!O173)</f>
        <v/>
      </c>
    </row>
    <row r="173" spans="1:7" x14ac:dyDescent="0.25">
      <c r="A173" t="str">
        <f>IF(ISBLANK(ScannedData!B174),"", ScannedData!B174)</f>
        <v/>
      </c>
      <c r="B173" t="str">
        <f>IF(ISBLANK(ScannedData!C174),"", ScannedData!C174)</f>
        <v/>
      </c>
      <c r="C173" t="str">
        <f>IF(ISBLANK(ScannedData!D174),"", ScannedData!D174)</f>
        <v/>
      </c>
      <c r="D173" t="str">
        <f t="shared" si="4"/>
        <v/>
      </c>
      <c r="E173" t="str">
        <f>IF(ISBLANK(ScannedData!E174),"", ScannedData!E174)</f>
        <v/>
      </c>
      <c r="F173" t="str">
        <f>IF(ISBLANK(ScannedData!F174),"", ScannedData!F174)</f>
        <v/>
      </c>
      <c r="G173" t="str">
        <f>IF(ISBLANK(ScannedData!O174),"", ScannedData!O174)</f>
        <v/>
      </c>
    </row>
    <row r="174" spans="1:7" x14ac:dyDescent="0.25">
      <c r="A174" t="str">
        <f>IF(ISBLANK(ScannedData!B175),"", ScannedData!B175)</f>
        <v/>
      </c>
      <c r="B174" t="str">
        <f>IF(ISBLANK(ScannedData!C175),"", ScannedData!C175)</f>
        <v/>
      </c>
      <c r="C174" t="str">
        <f>IF(ISBLANK(ScannedData!D175),"", ScannedData!D175)</f>
        <v/>
      </c>
      <c r="D174" t="str">
        <f t="shared" si="4"/>
        <v/>
      </c>
      <c r="E174" t="str">
        <f>IF(ISBLANK(ScannedData!E175),"", ScannedData!E175)</f>
        <v/>
      </c>
      <c r="F174" t="str">
        <f>IF(ISBLANK(ScannedData!F175),"", ScannedData!F175)</f>
        <v/>
      </c>
      <c r="G174" t="str">
        <f>IF(ISBLANK(ScannedData!O175),"", ScannedData!O175)</f>
        <v/>
      </c>
    </row>
    <row r="175" spans="1:7" x14ac:dyDescent="0.25">
      <c r="A175" t="str">
        <f>IF(ISBLANK(ScannedData!B176),"", ScannedData!B176)</f>
        <v/>
      </c>
      <c r="B175" t="str">
        <f>IF(ISBLANK(ScannedData!C176),"", ScannedData!C176)</f>
        <v/>
      </c>
      <c r="C175" t="str">
        <f>IF(ISBLANK(ScannedData!D176),"", ScannedData!D176)</f>
        <v/>
      </c>
      <c r="D175" t="str">
        <f t="shared" si="4"/>
        <v/>
      </c>
      <c r="E175" t="str">
        <f>IF(ISBLANK(ScannedData!E176),"", ScannedData!E176)</f>
        <v/>
      </c>
      <c r="F175" t="str">
        <f>IF(ISBLANK(ScannedData!F176),"", ScannedData!F176)</f>
        <v/>
      </c>
      <c r="G175" t="str">
        <f>IF(ISBLANK(ScannedData!O176),"", ScannedData!O176)</f>
        <v/>
      </c>
    </row>
    <row r="176" spans="1:7" x14ac:dyDescent="0.25">
      <c r="A176" t="str">
        <f>IF(ISBLANK(ScannedData!B177),"", ScannedData!B177)</f>
        <v/>
      </c>
      <c r="B176" t="str">
        <f>IF(ISBLANK(ScannedData!C177),"", ScannedData!C177)</f>
        <v/>
      </c>
      <c r="C176" t="str">
        <f>IF(ISBLANK(ScannedData!D177),"", ScannedData!D177)</f>
        <v/>
      </c>
      <c r="D176" t="str">
        <f t="shared" si="4"/>
        <v/>
      </c>
      <c r="E176" t="str">
        <f>IF(ISBLANK(ScannedData!E177),"", ScannedData!E177)</f>
        <v/>
      </c>
      <c r="F176" t="str">
        <f>IF(ISBLANK(ScannedData!F177),"", ScannedData!F177)</f>
        <v/>
      </c>
      <c r="G176" t="str">
        <f>IF(ISBLANK(ScannedData!O177),"", ScannedData!O177)</f>
        <v/>
      </c>
    </row>
    <row r="177" spans="1:7" x14ac:dyDescent="0.25">
      <c r="A177" t="str">
        <f>IF(ISBLANK(ScannedData!B178),"", ScannedData!B178)</f>
        <v/>
      </c>
      <c r="B177" t="str">
        <f>IF(ISBLANK(ScannedData!C178),"", ScannedData!C178)</f>
        <v/>
      </c>
      <c r="C177" t="str">
        <f>IF(ISBLANK(ScannedData!D178),"", ScannedData!D178)</f>
        <v/>
      </c>
      <c r="D177" t="str">
        <f t="shared" si="4"/>
        <v/>
      </c>
      <c r="E177" t="str">
        <f>IF(ISBLANK(ScannedData!E178),"", ScannedData!E178)</f>
        <v/>
      </c>
      <c r="F177" t="str">
        <f>IF(ISBLANK(ScannedData!F178),"", ScannedData!F178)</f>
        <v/>
      </c>
      <c r="G177" t="str">
        <f>IF(ISBLANK(ScannedData!O178),"", ScannedData!O178)</f>
        <v/>
      </c>
    </row>
    <row r="178" spans="1:7" x14ac:dyDescent="0.25">
      <c r="A178" t="str">
        <f>IF(ISBLANK(ScannedData!B179),"", ScannedData!B179)</f>
        <v/>
      </c>
      <c r="B178" t="str">
        <f>IF(ISBLANK(ScannedData!C179),"", ScannedData!C179)</f>
        <v/>
      </c>
      <c r="C178" t="str">
        <f>IF(ISBLANK(ScannedData!D179),"", ScannedData!D179)</f>
        <v/>
      </c>
      <c r="D178" t="str">
        <f t="shared" si="4"/>
        <v/>
      </c>
      <c r="E178" t="str">
        <f>IF(ISBLANK(ScannedData!E179),"", ScannedData!E179)</f>
        <v/>
      </c>
      <c r="F178" t="str">
        <f>IF(ISBLANK(ScannedData!F179),"", ScannedData!F179)</f>
        <v/>
      </c>
      <c r="G178" t="str">
        <f>IF(ISBLANK(ScannedData!O179),"", ScannedData!O179)</f>
        <v/>
      </c>
    </row>
    <row r="179" spans="1:7" x14ac:dyDescent="0.25">
      <c r="A179" t="str">
        <f>IF(ISBLANK(ScannedData!B180),"", ScannedData!B180)</f>
        <v/>
      </c>
      <c r="B179" t="str">
        <f>IF(ISBLANK(ScannedData!C180),"", ScannedData!C180)</f>
        <v/>
      </c>
      <c r="C179" t="str">
        <f>IF(ISBLANK(ScannedData!D180),"", ScannedData!D180)</f>
        <v/>
      </c>
      <c r="D179" t="str">
        <f t="shared" si="4"/>
        <v/>
      </c>
      <c r="E179" t="str">
        <f>IF(ISBLANK(ScannedData!E180),"", ScannedData!E180)</f>
        <v/>
      </c>
      <c r="F179" t="str">
        <f>IF(ISBLANK(ScannedData!F180),"", ScannedData!F180)</f>
        <v/>
      </c>
      <c r="G179" t="str">
        <f>IF(ISBLANK(ScannedData!O180),"", ScannedData!O180)</f>
        <v/>
      </c>
    </row>
    <row r="180" spans="1:7" x14ac:dyDescent="0.25">
      <c r="A180" t="str">
        <f>IF(ISBLANK(ScannedData!B181),"", ScannedData!B181)</f>
        <v/>
      </c>
      <c r="B180" t="str">
        <f>IF(ISBLANK(ScannedData!C181),"", ScannedData!C181)</f>
        <v/>
      </c>
      <c r="C180" t="str">
        <f>IF(ISBLANK(ScannedData!D181),"", ScannedData!D181)</f>
        <v/>
      </c>
      <c r="D180" t="str">
        <f t="shared" si="4"/>
        <v/>
      </c>
      <c r="E180" t="str">
        <f>IF(ISBLANK(ScannedData!E181),"", ScannedData!E181)</f>
        <v/>
      </c>
      <c r="F180" t="str">
        <f>IF(ISBLANK(ScannedData!F181),"", ScannedData!F181)</f>
        <v/>
      </c>
      <c r="G180" t="str">
        <f>IF(ISBLANK(ScannedData!O181),"", ScannedData!O181)</f>
        <v/>
      </c>
    </row>
    <row r="181" spans="1:7" x14ac:dyDescent="0.25">
      <c r="A181" t="str">
        <f>IF(ISBLANK(ScannedData!B182),"", ScannedData!B182)</f>
        <v/>
      </c>
      <c r="B181" t="str">
        <f>IF(ISBLANK(ScannedData!C182),"", ScannedData!C182)</f>
        <v/>
      </c>
      <c r="C181" t="str">
        <f>IF(ISBLANK(ScannedData!D182),"", ScannedData!D182)</f>
        <v/>
      </c>
      <c r="D181" t="str">
        <f t="shared" si="4"/>
        <v/>
      </c>
      <c r="E181" t="str">
        <f>IF(ISBLANK(ScannedData!E182),"", ScannedData!E182)</f>
        <v/>
      </c>
      <c r="F181" t="str">
        <f>IF(ISBLANK(ScannedData!F182),"", ScannedData!F182)</f>
        <v/>
      </c>
      <c r="G181" t="str">
        <f>IF(ISBLANK(ScannedData!O182),"", ScannedData!O182)</f>
        <v/>
      </c>
    </row>
    <row r="182" spans="1:7" x14ac:dyDescent="0.25">
      <c r="A182" t="str">
        <f>IF(ISBLANK(ScannedData!B183),"", ScannedData!B183)</f>
        <v/>
      </c>
      <c r="B182" t="str">
        <f>IF(ISBLANK(ScannedData!C183),"", ScannedData!C183)</f>
        <v/>
      </c>
      <c r="C182" t="str">
        <f>IF(ISBLANK(ScannedData!D183),"", ScannedData!D183)</f>
        <v/>
      </c>
      <c r="D182" t="str">
        <f t="shared" si="4"/>
        <v/>
      </c>
      <c r="E182" t="str">
        <f>IF(ISBLANK(ScannedData!E183),"", ScannedData!E183)</f>
        <v/>
      </c>
      <c r="F182" t="str">
        <f>IF(ISBLANK(ScannedData!F183),"", ScannedData!F183)</f>
        <v/>
      </c>
      <c r="G182" t="str">
        <f>IF(ISBLANK(ScannedData!O183),"", ScannedData!O183)</f>
        <v/>
      </c>
    </row>
    <row r="183" spans="1:7" x14ac:dyDescent="0.25">
      <c r="A183" t="str">
        <f>IF(ISBLANK(ScannedData!B184),"", ScannedData!B184)</f>
        <v/>
      </c>
      <c r="B183" t="str">
        <f>IF(ISBLANK(ScannedData!C184),"", ScannedData!C184)</f>
        <v/>
      </c>
      <c r="C183" t="str">
        <f>IF(ISBLANK(ScannedData!D184),"", ScannedData!D184)</f>
        <v/>
      </c>
      <c r="D183" t="str">
        <f t="shared" si="4"/>
        <v/>
      </c>
      <c r="E183" t="str">
        <f>IF(ISBLANK(ScannedData!E184),"", ScannedData!E184)</f>
        <v/>
      </c>
      <c r="F183" t="str">
        <f>IF(ISBLANK(ScannedData!F184),"", ScannedData!F184)</f>
        <v/>
      </c>
      <c r="G183" t="str">
        <f>IF(ISBLANK(ScannedData!O184),"", ScannedData!O184)</f>
        <v/>
      </c>
    </row>
    <row r="184" spans="1:7" x14ac:dyDescent="0.25">
      <c r="A184" t="str">
        <f>IF(ISBLANK(ScannedData!B185),"", ScannedData!B185)</f>
        <v/>
      </c>
      <c r="B184" t="str">
        <f>IF(ISBLANK(ScannedData!C185),"", ScannedData!C185)</f>
        <v/>
      </c>
      <c r="C184" t="str">
        <f>IF(ISBLANK(ScannedData!D185),"", ScannedData!D185)</f>
        <v/>
      </c>
      <c r="D184" t="str">
        <f t="shared" si="4"/>
        <v/>
      </c>
      <c r="E184" t="str">
        <f>IF(ISBLANK(ScannedData!E185),"", ScannedData!E185)</f>
        <v/>
      </c>
      <c r="F184" t="str">
        <f>IF(ISBLANK(ScannedData!F185),"", ScannedData!F185)</f>
        <v/>
      </c>
      <c r="G184" t="str">
        <f>IF(ISBLANK(ScannedData!O185),"", ScannedData!O185)</f>
        <v/>
      </c>
    </row>
    <row r="185" spans="1:7" x14ac:dyDescent="0.25">
      <c r="A185" t="str">
        <f>IF(ISBLANK(ScannedData!B186),"", ScannedData!B186)</f>
        <v/>
      </c>
      <c r="B185" t="str">
        <f>IF(ISBLANK(ScannedData!C186),"", ScannedData!C186)</f>
        <v/>
      </c>
      <c r="C185" t="str">
        <f>IF(ISBLANK(ScannedData!D186),"", ScannedData!D186)</f>
        <v/>
      </c>
      <c r="D185" t="str">
        <f t="shared" si="4"/>
        <v/>
      </c>
      <c r="E185" t="str">
        <f>IF(ISBLANK(ScannedData!E186),"", ScannedData!E186)</f>
        <v/>
      </c>
      <c r="F185" t="str">
        <f>IF(ISBLANK(ScannedData!F186),"", ScannedData!F186)</f>
        <v/>
      </c>
      <c r="G185" t="str">
        <f>IF(ISBLANK(ScannedData!O186),"", ScannedData!O186)</f>
        <v/>
      </c>
    </row>
    <row r="186" spans="1:7" x14ac:dyDescent="0.25">
      <c r="A186" t="str">
        <f>IF(ISBLANK(ScannedData!B187),"", ScannedData!B187)</f>
        <v/>
      </c>
      <c r="B186" t="str">
        <f>IF(ISBLANK(ScannedData!C187),"", ScannedData!C187)</f>
        <v/>
      </c>
      <c r="C186" t="str">
        <f>IF(ISBLANK(ScannedData!D187),"", ScannedData!D187)</f>
        <v/>
      </c>
      <c r="D186" t="str">
        <f t="shared" si="4"/>
        <v/>
      </c>
      <c r="E186" t="str">
        <f>IF(ISBLANK(ScannedData!E187),"", ScannedData!E187)</f>
        <v/>
      </c>
      <c r="F186" t="str">
        <f>IF(ISBLANK(ScannedData!F187),"", ScannedData!F187)</f>
        <v/>
      </c>
      <c r="G186" t="str">
        <f>IF(ISBLANK(ScannedData!O187),"", ScannedData!O187)</f>
        <v/>
      </c>
    </row>
    <row r="187" spans="1:7" x14ac:dyDescent="0.25">
      <c r="A187" t="str">
        <f>IF(ISBLANK(ScannedData!B188),"", ScannedData!B188)</f>
        <v/>
      </c>
      <c r="B187" t="str">
        <f>IF(ISBLANK(ScannedData!C188),"", ScannedData!C188)</f>
        <v/>
      </c>
      <c r="C187" t="str">
        <f>IF(ISBLANK(ScannedData!D188),"", ScannedData!D188)</f>
        <v/>
      </c>
      <c r="D187" t="str">
        <f t="shared" si="4"/>
        <v/>
      </c>
      <c r="E187" t="str">
        <f>IF(ISBLANK(ScannedData!E188),"", ScannedData!E188)</f>
        <v/>
      </c>
      <c r="F187" t="str">
        <f>IF(ISBLANK(ScannedData!F188),"", ScannedData!F188)</f>
        <v/>
      </c>
      <c r="G187" t="str">
        <f>IF(ISBLANK(ScannedData!O188),"", ScannedData!O188)</f>
        <v/>
      </c>
    </row>
    <row r="188" spans="1:7" x14ac:dyDescent="0.25">
      <c r="A188" t="str">
        <f>IF(ISBLANK(ScannedData!B189),"", ScannedData!B189)</f>
        <v/>
      </c>
      <c r="B188" t="str">
        <f>IF(ISBLANK(ScannedData!C189),"", ScannedData!C189)</f>
        <v/>
      </c>
      <c r="C188" t="str">
        <f>IF(ISBLANK(ScannedData!D189),"", ScannedData!D189)</f>
        <v/>
      </c>
      <c r="D188" t="str">
        <f t="shared" si="4"/>
        <v/>
      </c>
      <c r="E188" t="str">
        <f>IF(ISBLANK(ScannedData!E189),"", ScannedData!E189)</f>
        <v/>
      </c>
      <c r="F188" t="str">
        <f>IF(ISBLANK(ScannedData!F189),"", ScannedData!F189)</f>
        <v/>
      </c>
      <c r="G188" t="str">
        <f>IF(ISBLANK(ScannedData!O189),"", ScannedData!O189)</f>
        <v/>
      </c>
    </row>
    <row r="189" spans="1:7" x14ac:dyDescent="0.25">
      <c r="A189" t="str">
        <f>IF(ISBLANK(ScannedData!B190),"", ScannedData!B190)</f>
        <v/>
      </c>
      <c r="B189" t="str">
        <f>IF(ISBLANK(ScannedData!C190),"", ScannedData!C190)</f>
        <v/>
      </c>
      <c r="C189" t="str">
        <f>IF(ISBLANK(ScannedData!D190),"", ScannedData!D190)</f>
        <v/>
      </c>
      <c r="D189" t="str">
        <f t="shared" si="4"/>
        <v/>
      </c>
      <c r="E189" t="str">
        <f>IF(ISBLANK(ScannedData!E190),"", ScannedData!E190)</f>
        <v/>
      </c>
      <c r="F189" t="str">
        <f>IF(ISBLANK(ScannedData!F190),"", ScannedData!F190)</f>
        <v/>
      </c>
      <c r="G189" t="str">
        <f>IF(ISBLANK(ScannedData!O190),"", ScannedData!O190)</f>
        <v/>
      </c>
    </row>
    <row r="190" spans="1:7" x14ac:dyDescent="0.25">
      <c r="A190" t="str">
        <f>IF(ISBLANK(ScannedData!B191),"", ScannedData!B191)</f>
        <v/>
      </c>
      <c r="B190" t="str">
        <f>IF(ISBLANK(ScannedData!C191),"", ScannedData!C191)</f>
        <v/>
      </c>
      <c r="C190" t="str">
        <f>IF(ISBLANK(ScannedData!D191),"", ScannedData!D191)</f>
        <v/>
      </c>
      <c r="D190" t="str">
        <f t="shared" si="4"/>
        <v/>
      </c>
      <c r="E190" t="str">
        <f>IF(ISBLANK(ScannedData!E191),"", ScannedData!E191)</f>
        <v/>
      </c>
      <c r="F190" t="str">
        <f>IF(ISBLANK(ScannedData!F191),"", ScannedData!F191)</f>
        <v/>
      </c>
      <c r="G190" t="str">
        <f>IF(ISBLANK(ScannedData!O191),"", ScannedData!O191)</f>
        <v/>
      </c>
    </row>
    <row r="191" spans="1:7" x14ac:dyDescent="0.25">
      <c r="A191" t="str">
        <f>IF(ISBLANK(ScannedData!B192),"", ScannedData!B192)</f>
        <v/>
      </c>
      <c r="B191" t="str">
        <f>IF(ISBLANK(ScannedData!C192),"", ScannedData!C192)</f>
        <v/>
      </c>
      <c r="C191" t="str">
        <f>IF(ISBLANK(ScannedData!D192),"", ScannedData!D192)</f>
        <v/>
      </c>
      <c r="D191" t="str">
        <f t="shared" si="4"/>
        <v/>
      </c>
      <c r="E191" t="str">
        <f>IF(ISBLANK(ScannedData!E192),"", ScannedData!E192)</f>
        <v/>
      </c>
      <c r="F191" t="str">
        <f>IF(ISBLANK(ScannedData!F192),"", ScannedData!F192)</f>
        <v/>
      </c>
      <c r="G191" t="str">
        <f>IF(ISBLANK(ScannedData!O192),"", ScannedData!O192)</f>
        <v/>
      </c>
    </row>
    <row r="192" spans="1:7" x14ac:dyDescent="0.25">
      <c r="A192" t="str">
        <f>IF(ISBLANK(ScannedData!B193),"", ScannedData!B193)</f>
        <v/>
      </c>
      <c r="B192" t="str">
        <f>IF(ISBLANK(ScannedData!C193),"", ScannedData!C193)</f>
        <v/>
      </c>
      <c r="C192" t="str">
        <f>IF(ISBLANK(ScannedData!D193),"", ScannedData!D193)</f>
        <v/>
      </c>
      <c r="D192" t="str">
        <f t="shared" si="4"/>
        <v/>
      </c>
      <c r="E192" t="str">
        <f>IF(ISBLANK(ScannedData!E193),"", ScannedData!E193)</f>
        <v/>
      </c>
      <c r="F192" t="str">
        <f>IF(ISBLANK(ScannedData!F193),"", ScannedData!F193)</f>
        <v/>
      </c>
      <c r="G192" t="str">
        <f>IF(ISBLANK(ScannedData!O193),"", ScannedData!O193)</f>
        <v/>
      </c>
    </row>
    <row r="193" spans="1:7" x14ac:dyDescent="0.25">
      <c r="A193" t="str">
        <f>IF(ISBLANK(ScannedData!B194),"", ScannedData!B194)</f>
        <v/>
      </c>
      <c r="B193" t="str">
        <f>IF(ISBLANK(ScannedData!C194),"", ScannedData!C194)</f>
        <v/>
      </c>
      <c r="C193" t="str">
        <f>IF(ISBLANK(ScannedData!D194),"", ScannedData!D194)</f>
        <v/>
      </c>
      <c r="D193" t="str">
        <f t="shared" si="4"/>
        <v/>
      </c>
      <c r="E193" t="str">
        <f>IF(ISBLANK(ScannedData!E194),"", ScannedData!E194)</f>
        <v/>
      </c>
      <c r="F193" t="str">
        <f>IF(ISBLANK(ScannedData!F194),"", ScannedData!F194)</f>
        <v/>
      </c>
      <c r="G193" t="str">
        <f>IF(ISBLANK(ScannedData!O194),"", ScannedData!O194)</f>
        <v/>
      </c>
    </row>
    <row r="194" spans="1:7" x14ac:dyDescent="0.25">
      <c r="A194" t="str">
        <f>IF(ISBLANK(ScannedData!B195),"", ScannedData!B195)</f>
        <v/>
      </c>
      <c r="B194" t="str">
        <f>IF(ISBLANK(ScannedData!C195),"", ScannedData!C195)</f>
        <v/>
      </c>
      <c r="C194" t="str">
        <f>IF(ISBLANK(ScannedData!D195),"", ScannedData!D195)</f>
        <v/>
      </c>
      <c r="D194" t="str">
        <f t="shared" si="4"/>
        <v/>
      </c>
      <c r="E194" t="str">
        <f>IF(ISBLANK(ScannedData!E195),"", ScannedData!E195)</f>
        <v/>
      </c>
      <c r="F194" t="str">
        <f>IF(ISBLANK(ScannedData!F195),"", ScannedData!F195)</f>
        <v/>
      </c>
      <c r="G194" t="str">
        <f>IF(ISBLANK(ScannedData!O195),"", ScannedData!O195)</f>
        <v/>
      </c>
    </row>
    <row r="195" spans="1:7" x14ac:dyDescent="0.25">
      <c r="A195" t="str">
        <f>IF(ISBLANK(ScannedData!B196),"", ScannedData!B196)</f>
        <v/>
      </c>
      <c r="B195" t="str">
        <f>IF(ISBLANK(ScannedData!C196),"", ScannedData!C196)</f>
        <v/>
      </c>
      <c r="C195" t="str">
        <f>IF(ISBLANK(ScannedData!D196),"", ScannedData!D196)</f>
        <v/>
      </c>
      <c r="D195" t="str">
        <f t="shared" si="4"/>
        <v/>
      </c>
      <c r="E195" t="str">
        <f>IF(ISBLANK(ScannedData!E196),"", ScannedData!E196)</f>
        <v/>
      </c>
      <c r="F195" t="str">
        <f>IF(ISBLANK(ScannedData!F196),"", ScannedData!F196)</f>
        <v/>
      </c>
      <c r="G195" t="str">
        <f>IF(ISBLANK(ScannedData!O196),"", ScannedData!O196)</f>
        <v/>
      </c>
    </row>
    <row r="196" spans="1:7" x14ac:dyDescent="0.25">
      <c r="A196" t="str">
        <f>IF(ISBLANK(ScannedData!B197),"", ScannedData!B197)</f>
        <v/>
      </c>
      <c r="B196" t="str">
        <f>IF(ISBLANK(ScannedData!C197),"", ScannedData!C197)</f>
        <v/>
      </c>
      <c r="C196" t="str">
        <f>IF(ISBLANK(ScannedData!D197),"", ScannedData!D197)</f>
        <v/>
      </c>
      <c r="D196" t="str">
        <f t="shared" si="4"/>
        <v/>
      </c>
      <c r="E196" t="str">
        <f>IF(ISBLANK(ScannedData!E197),"", ScannedData!E197)</f>
        <v/>
      </c>
      <c r="F196" t="str">
        <f>IF(ISBLANK(ScannedData!F197),"", ScannedData!F197)</f>
        <v/>
      </c>
      <c r="G196" t="str">
        <f>IF(ISBLANK(ScannedData!O197),"", ScannedData!O197)</f>
        <v/>
      </c>
    </row>
    <row r="197" spans="1:7" x14ac:dyDescent="0.25">
      <c r="A197" t="str">
        <f>IF(ISBLANK(ScannedData!B198),"", ScannedData!B198)</f>
        <v/>
      </c>
      <c r="B197" t="str">
        <f>IF(ISBLANK(ScannedData!C198),"", ScannedData!C198)</f>
        <v/>
      </c>
      <c r="C197" t="str">
        <f>IF(ISBLANK(ScannedData!D198),"", ScannedData!D198)</f>
        <v/>
      </c>
      <c r="D197" t="str">
        <f t="shared" si="4"/>
        <v/>
      </c>
      <c r="E197" t="str">
        <f>IF(ISBLANK(ScannedData!E198),"", ScannedData!E198)</f>
        <v/>
      </c>
      <c r="F197" t="str">
        <f>IF(ISBLANK(ScannedData!F198),"", ScannedData!F198)</f>
        <v/>
      </c>
      <c r="G197" t="str">
        <f>IF(ISBLANK(ScannedData!O198),"", ScannedData!O198)</f>
        <v/>
      </c>
    </row>
    <row r="198" spans="1:7" x14ac:dyDescent="0.25">
      <c r="A198" t="str">
        <f>IF(ISBLANK(ScannedData!B199),"", ScannedData!B199)</f>
        <v/>
      </c>
      <c r="B198" t="str">
        <f>IF(ISBLANK(ScannedData!C199),"", ScannedData!C199)</f>
        <v/>
      </c>
      <c r="C198" t="str">
        <f>IF(ISBLANK(ScannedData!D199),"", ScannedData!D199)</f>
        <v/>
      </c>
      <c r="D198" t="str">
        <f t="shared" si="4"/>
        <v/>
      </c>
      <c r="E198" t="str">
        <f>IF(ISBLANK(ScannedData!E199),"", ScannedData!E199)</f>
        <v/>
      </c>
      <c r="F198" t="str">
        <f>IF(ISBLANK(ScannedData!F199),"", ScannedData!F199)</f>
        <v/>
      </c>
      <c r="G198" t="str">
        <f>IF(ISBLANK(ScannedData!O199),"", ScannedData!O199)</f>
        <v/>
      </c>
    </row>
    <row r="199" spans="1:7" x14ac:dyDescent="0.25">
      <c r="A199" t="str">
        <f>IF(ISBLANK(ScannedData!B200),"", ScannedData!B200)</f>
        <v/>
      </c>
      <c r="B199" t="str">
        <f>IF(ISBLANK(ScannedData!C200),"", ScannedData!C200)</f>
        <v/>
      </c>
      <c r="C199" t="str">
        <f>IF(ISBLANK(ScannedData!D200),"", ScannedData!D200)</f>
        <v/>
      </c>
      <c r="D199" t="str">
        <f t="shared" si="4"/>
        <v/>
      </c>
      <c r="E199" t="str">
        <f>IF(ISBLANK(ScannedData!E200),"", ScannedData!E200)</f>
        <v/>
      </c>
      <c r="F199" t="str">
        <f>IF(ISBLANK(ScannedData!F200),"", ScannedData!F200)</f>
        <v/>
      </c>
      <c r="G199" t="str">
        <f>IF(ISBLANK(ScannedData!O200),"", ScannedData!O200)</f>
        <v/>
      </c>
    </row>
    <row r="200" spans="1:7" x14ac:dyDescent="0.25">
      <c r="A200" t="str">
        <f>IF(ISBLANK(ScannedData!B201),"", ScannedData!B201)</f>
        <v/>
      </c>
      <c r="B200" t="str">
        <f>IF(ISBLANK(ScannedData!C201),"", ScannedData!C201)</f>
        <v/>
      </c>
      <c r="C200" t="str">
        <f>IF(ISBLANK(ScannedData!D201),"", ScannedData!D201)</f>
        <v/>
      </c>
      <c r="D200" t="str">
        <f t="shared" si="4"/>
        <v/>
      </c>
      <c r="E200" t="str">
        <f>IF(ISBLANK(ScannedData!E201),"", ScannedData!E201)</f>
        <v/>
      </c>
      <c r="F200" t="str">
        <f>IF(ISBLANK(ScannedData!F201),"", ScannedData!F201)</f>
        <v/>
      </c>
      <c r="G200" t="str">
        <f>IF(ISBLANK(ScannedData!O201),"", ScannedData!O201)</f>
        <v/>
      </c>
    </row>
    <row r="201" spans="1:7" x14ac:dyDescent="0.25">
      <c r="A201" t="str">
        <f>IF(ISBLANK(ScannedData!B202),"", ScannedData!B202)</f>
        <v/>
      </c>
      <c r="B201" t="str">
        <f>IF(ISBLANK(ScannedData!C202),"", ScannedData!C202)</f>
        <v/>
      </c>
      <c r="C201" t="str">
        <f>IF(ISBLANK(ScannedData!D202),"", ScannedData!D202)</f>
        <v/>
      </c>
      <c r="D201" t="str">
        <f t="shared" si="4"/>
        <v/>
      </c>
      <c r="E201" t="str">
        <f>IF(ISBLANK(ScannedData!E202),"", ScannedData!E202)</f>
        <v/>
      </c>
      <c r="F201" t="str">
        <f>IF(ISBLANK(ScannedData!F202),"", ScannedData!F202)</f>
        <v/>
      </c>
      <c r="G201" t="str">
        <f>IF(ISBLANK(ScannedData!O202),"", ScannedData!O202)</f>
        <v/>
      </c>
    </row>
    <row r="202" spans="1:7" x14ac:dyDescent="0.25">
      <c r="A202" t="str">
        <f>IF(ISBLANK(ScannedData!B203),"", ScannedData!B203)</f>
        <v/>
      </c>
      <c r="B202" t="str">
        <f>IF(ISBLANK(ScannedData!C203),"", ScannedData!C203)</f>
        <v/>
      </c>
      <c r="C202" t="str">
        <f>IF(ISBLANK(ScannedData!D203),"", ScannedData!D203)</f>
        <v/>
      </c>
      <c r="D202" t="str">
        <f t="shared" si="4"/>
        <v/>
      </c>
      <c r="E202" t="str">
        <f>IF(ISBLANK(ScannedData!E203),"", ScannedData!E203)</f>
        <v/>
      </c>
      <c r="F202" t="str">
        <f>IF(ISBLANK(ScannedData!F203),"", ScannedData!F203)</f>
        <v/>
      </c>
      <c r="G202" t="str">
        <f>IF(ISBLANK(ScannedData!O203),"", ScannedData!O203)</f>
        <v/>
      </c>
    </row>
    <row r="203" spans="1:7" x14ac:dyDescent="0.25">
      <c r="A203" t="str">
        <f>IF(ISBLANK(ScannedData!B204),"", ScannedData!B204)</f>
        <v/>
      </c>
      <c r="B203" t="str">
        <f>IF(ISBLANK(ScannedData!C204),"", ScannedData!C204)</f>
        <v/>
      </c>
      <c r="C203" t="str">
        <f>IF(ISBLANK(ScannedData!D204),"", ScannedData!D204)</f>
        <v/>
      </c>
      <c r="D203" t="str">
        <f t="shared" si="4"/>
        <v/>
      </c>
      <c r="E203" t="str">
        <f>IF(ISBLANK(ScannedData!E204),"", ScannedData!E204)</f>
        <v/>
      </c>
      <c r="F203" t="str">
        <f>IF(ISBLANK(ScannedData!F204),"", ScannedData!F204)</f>
        <v/>
      </c>
      <c r="G203" t="str">
        <f>IF(ISBLANK(ScannedData!O204),"", ScannedData!O204)</f>
        <v/>
      </c>
    </row>
    <row r="204" spans="1:7" x14ac:dyDescent="0.25">
      <c r="A204" t="str">
        <f>IF(ISBLANK(ScannedData!B205),"", ScannedData!B205)</f>
        <v/>
      </c>
      <c r="B204" t="str">
        <f>IF(ISBLANK(ScannedData!C205),"", ScannedData!C205)</f>
        <v/>
      </c>
      <c r="C204" t="str">
        <f>IF(ISBLANK(ScannedData!D205),"", ScannedData!D205)</f>
        <v/>
      </c>
      <c r="D204" t="str">
        <f t="shared" si="4"/>
        <v/>
      </c>
      <c r="E204" t="str">
        <f>IF(ISBLANK(ScannedData!E205),"", ScannedData!E205)</f>
        <v/>
      </c>
      <c r="F204" t="str">
        <f>IF(ISBLANK(ScannedData!F205),"", ScannedData!F205)</f>
        <v/>
      </c>
      <c r="G204" t="str">
        <f>IF(ISBLANK(ScannedData!O205),"", ScannedData!O205)</f>
        <v/>
      </c>
    </row>
    <row r="205" spans="1:7" x14ac:dyDescent="0.25">
      <c r="A205" t="str">
        <f>IF(ISBLANK(ScannedData!B206),"", ScannedData!B206)</f>
        <v/>
      </c>
      <c r="B205" t="str">
        <f>IF(ISBLANK(ScannedData!C206),"", ScannedData!C206)</f>
        <v/>
      </c>
      <c r="C205" t="str">
        <f>IF(ISBLANK(ScannedData!D206),"", ScannedData!D206)</f>
        <v/>
      </c>
      <c r="D205" t="str">
        <f t="shared" si="4"/>
        <v/>
      </c>
      <c r="E205" t="str">
        <f>IF(ISBLANK(ScannedData!E206),"", ScannedData!E206)</f>
        <v/>
      </c>
      <c r="F205" t="str">
        <f>IF(ISBLANK(ScannedData!F206),"", ScannedData!F206)</f>
        <v/>
      </c>
      <c r="G205" t="str">
        <f>IF(ISBLANK(ScannedData!O206),"", ScannedData!O206)</f>
        <v/>
      </c>
    </row>
    <row r="206" spans="1:7" x14ac:dyDescent="0.25">
      <c r="A206" t="str">
        <f>IF(ISBLANK(ScannedData!B207),"", ScannedData!B207)</f>
        <v/>
      </c>
      <c r="B206" t="str">
        <f>IF(ISBLANK(ScannedData!C207),"", ScannedData!C207)</f>
        <v/>
      </c>
      <c r="C206" t="str">
        <f>IF(ISBLANK(ScannedData!D207),"", ScannedData!D207)</f>
        <v/>
      </c>
      <c r="D206" t="str">
        <f t="shared" si="4"/>
        <v/>
      </c>
      <c r="E206" t="str">
        <f>IF(ISBLANK(ScannedData!E207),"", ScannedData!E207)</f>
        <v/>
      </c>
      <c r="F206" t="str">
        <f>IF(ISBLANK(ScannedData!F207),"", ScannedData!F207)</f>
        <v/>
      </c>
      <c r="G206" t="str">
        <f>IF(ISBLANK(ScannedData!O207),"", ScannedData!O207)</f>
        <v/>
      </c>
    </row>
    <row r="207" spans="1:7" x14ac:dyDescent="0.25">
      <c r="A207" t="str">
        <f>IF(ISBLANK(ScannedData!B208),"", ScannedData!B208)</f>
        <v/>
      </c>
      <c r="B207" t="str">
        <f>IF(ISBLANK(ScannedData!C208),"", ScannedData!C208)</f>
        <v/>
      </c>
      <c r="C207" t="str">
        <f>IF(ISBLANK(ScannedData!D208),"", ScannedData!D208)</f>
        <v/>
      </c>
      <c r="D207" t="str">
        <f t="shared" si="4"/>
        <v/>
      </c>
      <c r="E207" t="str">
        <f>IF(ISBLANK(ScannedData!E208),"", ScannedData!E208)</f>
        <v/>
      </c>
      <c r="F207" t="str">
        <f>IF(ISBLANK(ScannedData!F208),"", ScannedData!F208)</f>
        <v/>
      </c>
      <c r="G207" t="str">
        <f>IF(ISBLANK(ScannedData!O208),"", ScannedData!O208)</f>
        <v/>
      </c>
    </row>
    <row r="208" spans="1:7" x14ac:dyDescent="0.25">
      <c r="A208" t="str">
        <f>IF(ISBLANK(ScannedData!B209),"", ScannedData!B209)</f>
        <v/>
      </c>
      <c r="B208" t="str">
        <f>IF(ISBLANK(ScannedData!C209),"", ScannedData!C209)</f>
        <v/>
      </c>
      <c r="C208" t="str">
        <f>IF(ISBLANK(ScannedData!D209),"", ScannedData!D209)</f>
        <v/>
      </c>
      <c r="D208" t="str">
        <f t="shared" si="4"/>
        <v/>
      </c>
      <c r="E208" t="str">
        <f>IF(ISBLANK(ScannedData!E209),"", ScannedData!E209)</f>
        <v/>
      </c>
      <c r="F208" t="str">
        <f>IF(ISBLANK(ScannedData!F209),"", ScannedData!F209)</f>
        <v/>
      </c>
      <c r="G208" t="str">
        <f>IF(ISBLANK(ScannedData!O209),"", ScannedData!O209)</f>
        <v/>
      </c>
    </row>
    <row r="209" spans="1:7" x14ac:dyDescent="0.25">
      <c r="A209" t="str">
        <f>IF(ISBLANK(ScannedData!B210),"", ScannedData!B210)</f>
        <v/>
      </c>
      <c r="B209" t="str">
        <f>IF(ISBLANK(ScannedData!C210),"", ScannedData!C210)</f>
        <v/>
      </c>
      <c r="C209" t="str">
        <f>IF(ISBLANK(ScannedData!D210),"", ScannedData!D210)</f>
        <v/>
      </c>
      <c r="D209" t="str">
        <f t="shared" si="4"/>
        <v/>
      </c>
      <c r="E209" t="str">
        <f>IF(ISBLANK(ScannedData!E210),"", ScannedData!E210)</f>
        <v/>
      </c>
      <c r="F209" t="str">
        <f>IF(ISBLANK(ScannedData!F210),"", ScannedData!F210)</f>
        <v/>
      </c>
      <c r="G209" t="str">
        <f>IF(ISBLANK(ScannedData!O210),"", ScannedData!O210)</f>
        <v/>
      </c>
    </row>
    <row r="210" spans="1:7" x14ac:dyDescent="0.25">
      <c r="A210" t="str">
        <f>IF(ISBLANK(ScannedData!B211),"", ScannedData!B211)</f>
        <v/>
      </c>
      <c r="B210" t="str">
        <f>IF(ISBLANK(ScannedData!C211),"", ScannedData!C211)</f>
        <v/>
      </c>
      <c r="C210" t="str">
        <f>IF(ISBLANK(ScannedData!D211),"", ScannedData!D211)</f>
        <v/>
      </c>
      <c r="D210" t="str">
        <f t="shared" si="4"/>
        <v/>
      </c>
      <c r="E210" t="str">
        <f>IF(ISBLANK(ScannedData!E211),"", ScannedData!E211)</f>
        <v/>
      </c>
      <c r="F210" t="str">
        <f>IF(ISBLANK(ScannedData!F211),"", ScannedData!F211)</f>
        <v/>
      </c>
      <c r="G210" t="str">
        <f>IF(ISBLANK(ScannedData!O211),"", ScannedData!O211)</f>
        <v/>
      </c>
    </row>
    <row r="211" spans="1:7" x14ac:dyDescent="0.25">
      <c r="A211" t="str">
        <f>IF(ISBLANK(ScannedData!B212),"", ScannedData!B212)</f>
        <v/>
      </c>
      <c r="B211" t="str">
        <f>IF(ISBLANK(ScannedData!C212),"", ScannedData!C212)</f>
        <v/>
      </c>
      <c r="C211" t="str">
        <f>IF(ISBLANK(ScannedData!D212),"", ScannedData!D212)</f>
        <v/>
      </c>
      <c r="D211" t="str">
        <f t="shared" si="4"/>
        <v/>
      </c>
      <c r="E211" t="str">
        <f>IF(ISBLANK(ScannedData!E212),"", ScannedData!E212)</f>
        <v/>
      </c>
      <c r="F211" t="str">
        <f>IF(ISBLANK(ScannedData!F212),"", ScannedData!F212)</f>
        <v/>
      </c>
      <c r="G211" t="str">
        <f>IF(ISBLANK(ScannedData!O212),"", ScannedData!O212)</f>
        <v/>
      </c>
    </row>
    <row r="212" spans="1:7" x14ac:dyDescent="0.25">
      <c r="A212" t="str">
        <f>IF(ISBLANK(ScannedData!B213),"", ScannedData!B213)</f>
        <v/>
      </c>
      <c r="B212" t="str">
        <f>IF(ISBLANK(ScannedData!C213),"", ScannedData!C213)</f>
        <v/>
      </c>
      <c r="C212" t="str">
        <f>IF(ISBLANK(ScannedData!D213),"", ScannedData!D213)</f>
        <v/>
      </c>
      <c r="D212" t="str">
        <f t="shared" si="4"/>
        <v/>
      </c>
      <c r="E212" t="str">
        <f>IF(ISBLANK(ScannedData!E213),"", ScannedData!E213)</f>
        <v/>
      </c>
      <c r="F212" t="str">
        <f>IF(ISBLANK(ScannedData!F213),"", ScannedData!F213)</f>
        <v/>
      </c>
      <c r="G212" t="str">
        <f>IF(ISBLANK(ScannedData!O213),"", ScannedData!O213)</f>
        <v/>
      </c>
    </row>
    <row r="213" spans="1:7" x14ac:dyDescent="0.25">
      <c r="A213" t="str">
        <f>IF(ISBLANK(ScannedData!B214),"", ScannedData!B214)</f>
        <v/>
      </c>
      <c r="B213" t="str">
        <f>IF(ISBLANK(ScannedData!C214),"", ScannedData!C214)</f>
        <v/>
      </c>
      <c r="C213" t="str">
        <f>IF(ISBLANK(ScannedData!D214),"", ScannedData!D214)</f>
        <v/>
      </c>
      <c r="D213" t="str">
        <f t="shared" si="4"/>
        <v/>
      </c>
      <c r="E213" t="str">
        <f>IF(ISBLANK(ScannedData!E214),"", ScannedData!E214)</f>
        <v/>
      </c>
      <c r="F213" t="str">
        <f>IF(ISBLANK(ScannedData!F214),"", ScannedData!F214)</f>
        <v/>
      </c>
      <c r="G213" t="str">
        <f>IF(ISBLANK(ScannedData!O214),"", ScannedData!O214)</f>
        <v/>
      </c>
    </row>
    <row r="214" spans="1:7" x14ac:dyDescent="0.25">
      <c r="A214" t="str">
        <f>IF(ISBLANK(ScannedData!B215),"", ScannedData!B215)</f>
        <v/>
      </c>
      <c r="B214" t="str">
        <f>IF(ISBLANK(ScannedData!C215),"", ScannedData!C215)</f>
        <v/>
      </c>
      <c r="C214" t="str">
        <f>IF(ISBLANK(ScannedData!D215),"", ScannedData!D215)</f>
        <v/>
      </c>
      <c r="D214" t="str">
        <f t="shared" si="4"/>
        <v/>
      </c>
      <c r="E214" t="str">
        <f>IF(ISBLANK(ScannedData!E215),"", ScannedData!E215)</f>
        <v/>
      </c>
      <c r="F214" t="str">
        <f>IF(ISBLANK(ScannedData!F215),"", ScannedData!F215)</f>
        <v/>
      </c>
      <c r="G214" t="str">
        <f>IF(ISBLANK(ScannedData!O215),"", ScannedData!O215)</f>
        <v/>
      </c>
    </row>
    <row r="215" spans="1:7" x14ac:dyDescent="0.25">
      <c r="A215" t="str">
        <f>IF(ISBLANK(ScannedData!B216),"", ScannedData!B216)</f>
        <v/>
      </c>
      <c r="B215" t="str">
        <f>IF(ISBLANK(ScannedData!C216),"", ScannedData!C216)</f>
        <v/>
      </c>
      <c r="C215" t="str">
        <f>IF(ISBLANK(ScannedData!D216),"", ScannedData!D216)</f>
        <v/>
      </c>
      <c r="D215" t="str">
        <f t="shared" si="4"/>
        <v/>
      </c>
      <c r="E215" t="str">
        <f>IF(ISBLANK(ScannedData!E216),"", ScannedData!E216)</f>
        <v/>
      </c>
      <c r="F215" t="str">
        <f>IF(ISBLANK(ScannedData!F216),"", ScannedData!F216)</f>
        <v/>
      </c>
      <c r="G215" t="str">
        <f>IF(ISBLANK(ScannedData!O216),"", ScannedData!O216)</f>
        <v/>
      </c>
    </row>
    <row r="216" spans="1:7" x14ac:dyDescent="0.25">
      <c r="A216" t="str">
        <f>IF(ISBLANK(ScannedData!B217),"", ScannedData!B217)</f>
        <v/>
      </c>
      <c r="B216" t="str">
        <f>IF(ISBLANK(ScannedData!C217),"", ScannedData!C217)</f>
        <v/>
      </c>
      <c r="C216" t="str">
        <f>IF(ISBLANK(ScannedData!D217),"", ScannedData!D217)</f>
        <v/>
      </c>
      <c r="D216" t="str">
        <f t="shared" si="4"/>
        <v/>
      </c>
      <c r="E216" t="str">
        <f>IF(ISBLANK(ScannedData!E217),"", ScannedData!E217)</f>
        <v/>
      </c>
      <c r="F216" t="str">
        <f>IF(ISBLANK(ScannedData!F217),"", ScannedData!F217)</f>
        <v/>
      </c>
      <c r="G216" t="str">
        <f>IF(ISBLANK(ScannedData!O217),"", ScannedData!O217)</f>
        <v/>
      </c>
    </row>
    <row r="217" spans="1:7" x14ac:dyDescent="0.25">
      <c r="A217" t="str">
        <f>IF(ISBLANK(ScannedData!B218),"", ScannedData!B218)</f>
        <v/>
      </c>
      <c r="B217" t="str">
        <f>IF(ISBLANK(ScannedData!C218),"", ScannedData!C218)</f>
        <v/>
      </c>
      <c r="C217" t="str">
        <f>IF(ISBLANK(ScannedData!D218),"", ScannedData!D218)</f>
        <v/>
      </c>
      <c r="D217" t="str">
        <f t="shared" si="4"/>
        <v/>
      </c>
      <c r="E217" t="str">
        <f>IF(ISBLANK(ScannedData!E218),"", ScannedData!E218)</f>
        <v/>
      </c>
      <c r="F217" t="str">
        <f>IF(ISBLANK(ScannedData!F218),"", ScannedData!F218)</f>
        <v/>
      </c>
      <c r="G217" t="str">
        <f>IF(ISBLANK(ScannedData!O218),"", ScannedData!O218)</f>
        <v/>
      </c>
    </row>
    <row r="218" spans="1:7" x14ac:dyDescent="0.25">
      <c r="A218" t="str">
        <f>IF(ISBLANK(ScannedData!B219),"", ScannedData!B219)</f>
        <v/>
      </c>
      <c r="B218" t="str">
        <f>IF(ISBLANK(ScannedData!C219),"", ScannedData!C219)</f>
        <v/>
      </c>
      <c r="C218" t="str">
        <f>IF(ISBLANK(ScannedData!D219),"", ScannedData!D219)</f>
        <v/>
      </c>
      <c r="D218" t="str">
        <f t="shared" si="4"/>
        <v/>
      </c>
      <c r="E218" t="str">
        <f>IF(ISBLANK(ScannedData!E219),"", ScannedData!E219)</f>
        <v/>
      </c>
      <c r="F218" t="str">
        <f>IF(ISBLANK(ScannedData!F219),"", ScannedData!F219)</f>
        <v/>
      </c>
      <c r="G218" t="str">
        <f>IF(ISBLANK(ScannedData!O219),"", ScannedData!O219)</f>
        <v/>
      </c>
    </row>
    <row r="219" spans="1:7" x14ac:dyDescent="0.25">
      <c r="A219" t="str">
        <f>IF(ISBLANK(ScannedData!B220),"", ScannedData!B220)</f>
        <v/>
      </c>
      <c r="B219" t="str">
        <f>IF(ISBLANK(ScannedData!C220),"", ScannedData!C220)</f>
        <v/>
      </c>
      <c r="C219" t="str">
        <f>IF(ISBLANK(ScannedData!D220),"", ScannedData!D220)</f>
        <v/>
      </c>
      <c r="D219" t="str">
        <f t="shared" si="4"/>
        <v/>
      </c>
      <c r="E219" t="str">
        <f>IF(ISBLANK(ScannedData!E220),"", ScannedData!E220)</f>
        <v/>
      </c>
      <c r="F219" t="str">
        <f>IF(ISBLANK(ScannedData!F220),"", ScannedData!F220)</f>
        <v/>
      </c>
      <c r="G219" t="str">
        <f>IF(ISBLANK(ScannedData!O220),"", ScannedData!O220)</f>
        <v/>
      </c>
    </row>
    <row r="220" spans="1:7" x14ac:dyDescent="0.25">
      <c r="A220" t="str">
        <f>IF(ISBLANK(ScannedData!B221),"", ScannedData!B221)</f>
        <v/>
      </c>
      <c r="B220" t="str">
        <f>IF(ISBLANK(ScannedData!C221),"", ScannedData!C221)</f>
        <v/>
      </c>
      <c r="C220" t="str">
        <f>IF(ISBLANK(ScannedData!D221),"", ScannedData!D221)</f>
        <v/>
      </c>
      <c r="D220" t="str">
        <f t="shared" si="4"/>
        <v/>
      </c>
      <c r="E220" t="str">
        <f>IF(ISBLANK(ScannedData!E221),"", ScannedData!E221)</f>
        <v/>
      </c>
      <c r="F220" t="str">
        <f>IF(ISBLANK(ScannedData!F221),"", ScannedData!F221)</f>
        <v/>
      </c>
      <c r="G220" t="str">
        <f>IF(ISBLANK(ScannedData!O221),"", ScannedData!O221)</f>
        <v/>
      </c>
    </row>
    <row r="221" spans="1:7" x14ac:dyDescent="0.25">
      <c r="A221" t="str">
        <f>IF(ISBLANK(ScannedData!B222),"", ScannedData!B222)</f>
        <v/>
      </c>
      <c r="B221" t="str">
        <f>IF(ISBLANK(ScannedData!C222),"", ScannedData!C222)</f>
        <v/>
      </c>
      <c r="C221" t="str">
        <f>IF(ISBLANK(ScannedData!D222),"", ScannedData!D222)</f>
        <v/>
      </c>
      <c r="D221" t="str">
        <f t="shared" si="4"/>
        <v/>
      </c>
      <c r="E221" t="str">
        <f>IF(ISBLANK(ScannedData!E222),"", ScannedData!E222)</f>
        <v/>
      </c>
      <c r="F221" t="str">
        <f>IF(ISBLANK(ScannedData!F222),"", ScannedData!F222)</f>
        <v/>
      </c>
      <c r="G221" t="str">
        <f>IF(ISBLANK(ScannedData!O222),"", ScannedData!O222)</f>
        <v/>
      </c>
    </row>
    <row r="222" spans="1:7" x14ac:dyDescent="0.25">
      <c r="A222" t="str">
        <f>IF(ISBLANK(ScannedData!B223),"", ScannedData!B223)</f>
        <v/>
      </c>
      <c r="B222" t="str">
        <f>IF(ISBLANK(ScannedData!C223),"", ScannedData!C223)</f>
        <v/>
      </c>
      <c r="C222" t="str">
        <f>IF(ISBLANK(ScannedData!D223),"", ScannedData!D223)</f>
        <v/>
      </c>
      <c r="D222" t="str">
        <f t="shared" si="4"/>
        <v/>
      </c>
      <c r="E222" t="str">
        <f>IF(ISBLANK(ScannedData!E223),"", ScannedData!E223)</f>
        <v/>
      </c>
      <c r="F222" t="str">
        <f>IF(ISBLANK(ScannedData!F223),"", ScannedData!F223)</f>
        <v/>
      </c>
      <c r="G222" t="str">
        <f>IF(ISBLANK(ScannedData!O223),"", ScannedData!O223)</f>
        <v/>
      </c>
    </row>
    <row r="223" spans="1:7" x14ac:dyDescent="0.25">
      <c r="A223" t="str">
        <f>IF(ISBLANK(ScannedData!B224),"", ScannedData!B224)</f>
        <v/>
      </c>
      <c r="B223" t="str">
        <f>IF(ISBLANK(ScannedData!C224),"", ScannedData!C224)</f>
        <v/>
      </c>
      <c r="C223" t="str">
        <f>IF(ISBLANK(ScannedData!D224),"", ScannedData!D224)</f>
        <v/>
      </c>
      <c r="D223" t="str">
        <f t="shared" si="4"/>
        <v/>
      </c>
      <c r="E223" t="str">
        <f>IF(ISBLANK(ScannedData!E224),"", ScannedData!E224)</f>
        <v/>
      </c>
      <c r="F223" t="str">
        <f>IF(ISBLANK(ScannedData!F224),"", ScannedData!F224)</f>
        <v/>
      </c>
      <c r="G223" t="str">
        <f>IF(ISBLANK(ScannedData!O224),"", ScannedData!O224)</f>
        <v/>
      </c>
    </row>
    <row r="224" spans="1:7" x14ac:dyDescent="0.25">
      <c r="A224" t="str">
        <f>IF(ISBLANK(ScannedData!B225),"", ScannedData!B225)</f>
        <v/>
      </c>
      <c r="B224" t="str">
        <f>IF(ISBLANK(ScannedData!C225),"", ScannedData!C225)</f>
        <v/>
      </c>
      <c r="C224" t="str">
        <f>IF(ISBLANK(ScannedData!D225),"", ScannedData!D225)</f>
        <v/>
      </c>
      <c r="D224" t="str">
        <f t="shared" si="4"/>
        <v/>
      </c>
      <c r="E224" t="str">
        <f>IF(ISBLANK(ScannedData!E225),"", ScannedData!E225)</f>
        <v/>
      </c>
      <c r="F224" t="str">
        <f>IF(ISBLANK(ScannedData!F225),"", ScannedData!F225)</f>
        <v/>
      </c>
      <c r="G224" t="str">
        <f>IF(ISBLANK(ScannedData!O225),"", ScannedData!O225)</f>
        <v/>
      </c>
    </row>
    <row r="225" spans="1:7" x14ac:dyDescent="0.25">
      <c r="A225" t="str">
        <f>IF(ISBLANK(ScannedData!B226),"", ScannedData!B226)</f>
        <v/>
      </c>
      <c r="B225" t="str">
        <f>IF(ISBLANK(ScannedData!C226),"", ScannedData!C226)</f>
        <v/>
      </c>
      <c r="C225" t="str">
        <f>IF(ISBLANK(ScannedData!D226),"", ScannedData!D226)</f>
        <v/>
      </c>
      <c r="D225" t="str">
        <f t="shared" si="4"/>
        <v/>
      </c>
      <c r="E225" t="str">
        <f>IF(ISBLANK(ScannedData!E226),"", ScannedData!E226)</f>
        <v/>
      </c>
      <c r="F225" t="str">
        <f>IF(ISBLANK(ScannedData!F226),"", ScannedData!F226)</f>
        <v/>
      </c>
      <c r="G225" t="str">
        <f>IF(ISBLANK(ScannedData!O226),"", ScannedData!O226)</f>
        <v/>
      </c>
    </row>
    <row r="226" spans="1:7" x14ac:dyDescent="0.25">
      <c r="A226" t="str">
        <f>IF(ISBLANK(ScannedData!B227),"", ScannedData!B227)</f>
        <v/>
      </c>
      <c r="B226" t="str">
        <f>IF(ISBLANK(ScannedData!C227),"", ScannedData!C227)</f>
        <v/>
      </c>
      <c r="C226" t="str">
        <f>IF(ISBLANK(ScannedData!D227),"", ScannedData!D227)</f>
        <v/>
      </c>
      <c r="D226" t="str">
        <f t="shared" si="4"/>
        <v/>
      </c>
      <c r="E226" t="str">
        <f>IF(ISBLANK(ScannedData!E227),"", ScannedData!E227)</f>
        <v/>
      </c>
      <c r="F226" t="str">
        <f>IF(ISBLANK(ScannedData!F227),"", ScannedData!F227)</f>
        <v/>
      </c>
      <c r="G226" t="str">
        <f>IF(ISBLANK(ScannedData!O227),"", ScannedData!O227)</f>
        <v/>
      </c>
    </row>
    <row r="227" spans="1:7" x14ac:dyDescent="0.25">
      <c r="A227" t="str">
        <f>IF(ISBLANK(ScannedData!B228),"", ScannedData!B228)</f>
        <v/>
      </c>
      <c r="B227" t="str">
        <f>IF(ISBLANK(ScannedData!C228),"", ScannedData!C228)</f>
        <v/>
      </c>
      <c r="C227" t="str">
        <f>IF(ISBLANK(ScannedData!D228),"", ScannedData!D228)</f>
        <v/>
      </c>
      <c r="D227" t="str">
        <f t="shared" si="4"/>
        <v/>
      </c>
      <c r="E227" t="str">
        <f>IF(ISBLANK(ScannedData!E228),"", ScannedData!E228)</f>
        <v/>
      </c>
      <c r="F227" t="str">
        <f>IF(ISBLANK(ScannedData!F228),"", ScannedData!F228)</f>
        <v/>
      </c>
      <c r="G227" t="str">
        <f>IF(ISBLANK(ScannedData!O228),"", ScannedData!O228)</f>
        <v/>
      </c>
    </row>
    <row r="228" spans="1:7" x14ac:dyDescent="0.25">
      <c r="A228" t="str">
        <f>IF(ISBLANK(ScannedData!B229),"", ScannedData!B229)</f>
        <v/>
      </c>
      <c r="B228" t="str">
        <f>IF(ISBLANK(ScannedData!C229),"", ScannedData!C229)</f>
        <v/>
      </c>
      <c r="C228" t="str">
        <f>IF(ISBLANK(ScannedData!D229),"", ScannedData!D229)</f>
        <v/>
      </c>
      <c r="D228" t="str">
        <f t="shared" si="4"/>
        <v/>
      </c>
      <c r="E228" t="str">
        <f>IF(ISBLANK(ScannedData!E229),"", ScannedData!E229)</f>
        <v/>
      </c>
      <c r="F228" t="str">
        <f>IF(ISBLANK(ScannedData!F229),"", ScannedData!F229)</f>
        <v/>
      </c>
      <c r="G228" t="str">
        <f>IF(ISBLANK(ScannedData!O229),"", ScannedData!O229)</f>
        <v/>
      </c>
    </row>
    <row r="229" spans="1:7" x14ac:dyDescent="0.25">
      <c r="A229" t="str">
        <f>IF(ISBLANK(ScannedData!B230),"", ScannedData!B230)</f>
        <v/>
      </c>
      <c r="B229" t="str">
        <f>IF(ISBLANK(ScannedData!C230),"", ScannedData!C230)</f>
        <v/>
      </c>
      <c r="C229" t="str">
        <f>IF(ISBLANK(ScannedData!D230),"", ScannedData!D230)</f>
        <v/>
      </c>
      <c r="D229" t="str">
        <f t="shared" ref="D229:D292" si="5">IF(A229="","",A229&amp;"_"&amp;B229&amp;C229)</f>
        <v/>
      </c>
      <c r="E229" t="str">
        <f>IF(ISBLANK(ScannedData!E230),"", ScannedData!E230)</f>
        <v/>
      </c>
      <c r="F229" t="str">
        <f>IF(ISBLANK(ScannedData!F230),"", ScannedData!F230)</f>
        <v/>
      </c>
      <c r="G229" t="str">
        <f>IF(ISBLANK(ScannedData!O230),"", ScannedData!O230)</f>
        <v/>
      </c>
    </row>
    <row r="230" spans="1:7" x14ac:dyDescent="0.25">
      <c r="A230" t="str">
        <f>IF(ISBLANK(ScannedData!B231),"", ScannedData!B231)</f>
        <v/>
      </c>
      <c r="B230" t="str">
        <f>IF(ISBLANK(ScannedData!C231),"", ScannedData!C231)</f>
        <v/>
      </c>
      <c r="C230" t="str">
        <f>IF(ISBLANK(ScannedData!D231),"", ScannedData!D231)</f>
        <v/>
      </c>
      <c r="D230" t="str">
        <f t="shared" si="5"/>
        <v/>
      </c>
      <c r="E230" t="str">
        <f>IF(ISBLANK(ScannedData!E231),"", ScannedData!E231)</f>
        <v/>
      </c>
      <c r="F230" t="str">
        <f>IF(ISBLANK(ScannedData!F231),"", ScannedData!F231)</f>
        <v/>
      </c>
      <c r="G230" t="str">
        <f>IF(ISBLANK(ScannedData!O231),"", ScannedData!O231)</f>
        <v/>
      </c>
    </row>
    <row r="231" spans="1:7" x14ac:dyDescent="0.25">
      <c r="A231" t="str">
        <f>IF(ISBLANK(ScannedData!B232),"", ScannedData!B232)</f>
        <v/>
      </c>
      <c r="B231" t="str">
        <f>IF(ISBLANK(ScannedData!C232),"", ScannedData!C232)</f>
        <v/>
      </c>
      <c r="C231" t="str">
        <f>IF(ISBLANK(ScannedData!D232),"", ScannedData!D232)</f>
        <v/>
      </c>
      <c r="D231" t="str">
        <f t="shared" si="5"/>
        <v/>
      </c>
      <c r="E231" t="str">
        <f>IF(ISBLANK(ScannedData!E232),"", ScannedData!E232)</f>
        <v/>
      </c>
      <c r="F231" t="str">
        <f>IF(ISBLANK(ScannedData!F232),"", ScannedData!F232)</f>
        <v/>
      </c>
      <c r="G231" t="str">
        <f>IF(ISBLANK(ScannedData!O232),"", ScannedData!O232)</f>
        <v/>
      </c>
    </row>
    <row r="232" spans="1:7" x14ac:dyDescent="0.25">
      <c r="A232" t="str">
        <f>IF(ISBLANK(ScannedData!B233),"", ScannedData!B233)</f>
        <v/>
      </c>
      <c r="B232" t="str">
        <f>IF(ISBLANK(ScannedData!C233),"", ScannedData!C233)</f>
        <v/>
      </c>
      <c r="C232" t="str">
        <f>IF(ISBLANK(ScannedData!D233),"", ScannedData!D233)</f>
        <v/>
      </c>
      <c r="D232" t="str">
        <f t="shared" si="5"/>
        <v/>
      </c>
      <c r="E232" t="str">
        <f>IF(ISBLANK(ScannedData!E233),"", ScannedData!E233)</f>
        <v/>
      </c>
      <c r="F232" t="str">
        <f>IF(ISBLANK(ScannedData!F233),"", ScannedData!F233)</f>
        <v/>
      </c>
      <c r="G232" t="str">
        <f>IF(ISBLANK(ScannedData!O233),"", ScannedData!O233)</f>
        <v/>
      </c>
    </row>
    <row r="233" spans="1:7" x14ac:dyDescent="0.25">
      <c r="A233" t="str">
        <f>IF(ISBLANK(ScannedData!B234),"", ScannedData!B234)</f>
        <v/>
      </c>
      <c r="B233" t="str">
        <f>IF(ISBLANK(ScannedData!C234),"", ScannedData!C234)</f>
        <v/>
      </c>
      <c r="C233" t="str">
        <f>IF(ISBLANK(ScannedData!D234),"", ScannedData!D234)</f>
        <v/>
      </c>
      <c r="D233" t="str">
        <f t="shared" si="5"/>
        <v/>
      </c>
      <c r="E233" t="str">
        <f>IF(ISBLANK(ScannedData!E234),"", ScannedData!E234)</f>
        <v/>
      </c>
      <c r="F233" t="str">
        <f>IF(ISBLANK(ScannedData!F234),"", ScannedData!F234)</f>
        <v/>
      </c>
      <c r="G233" t="str">
        <f>IF(ISBLANK(ScannedData!O234),"", ScannedData!O234)</f>
        <v/>
      </c>
    </row>
    <row r="234" spans="1:7" x14ac:dyDescent="0.25">
      <c r="A234" t="str">
        <f>IF(ISBLANK(ScannedData!B235),"", ScannedData!B235)</f>
        <v/>
      </c>
      <c r="B234" t="str">
        <f>IF(ISBLANK(ScannedData!C235),"", ScannedData!C235)</f>
        <v/>
      </c>
      <c r="C234" t="str">
        <f>IF(ISBLANK(ScannedData!D235),"", ScannedData!D235)</f>
        <v/>
      </c>
      <c r="D234" t="str">
        <f t="shared" si="5"/>
        <v/>
      </c>
      <c r="E234" t="str">
        <f>IF(ISBLANK(ScannedData!E235),"", ScannedData!E235)</f>
        <v/>
      </c>
      <c r="F234" t="str">
        <f>IF(ISBLANK(ScannedData!F235),"", ScannedData!F235)</f>
        <v/>
      </c>
      <c r="G234" t="str">
        <f>IF(ISBLANK(ScannedData!O235),"", ScannedData!O235)</f>
        <v/>
      </c>
    </row>
    <row r="235" spans="1:7" x14ac:dyDescent="0.25">
      <c r="A235" t="str">
        <f>IF(ISBLANK(ScannedData!B236),"", ScannedData!B236)</f>
        <v/>
      </c>
      <c r="B235" t="str">
        <f>IF(ISBLANK(ScannedData!C236),"", ScannedData!C236)</f>
        <v/>
      </c>
      <c r="C235" t="str">
        <f>IF(ISBLANK(ScannedData!D236),"", ScannedData!D236)</f>
        <v/>
      </c>
      <c r="D235" t="str">
        <f t="shared" si="5"/>
        <v/>
      </c>
      <c r="E235" t="str">
        <f>IF(ISBLANK(ScannedData!E236),"", ScannedData!E236)</f>
        <v/>
      </c>
      <c r="F235" t="str">
        <f>IF(ISBLANK(ScannedData!F236),"", ScannedData!F236)</f>
        <v/>
      </c>
      <c r="G235" t="str">
        <f>IF(ISBLANK(ScannedData!O236),"", ScannedData!O236)</f>
        <v/>
      </c>
    </row>
    <row r="236" spans="1:7" x14ac:dyDescent="0.25">
      <c r="A236" t="str">
        <f>IF(ISBLANK(ScannedData!B237),"", ScannedData!B237)</f>
        <v/>
      </c>
      <c r="B236" t="str">
        <f>IF(ISBLANK(ScannedData!C237),"", ScannedData!C237)</f>
        <v/>
      </c>
      <c r="C236" t="str">
        <f>IF(ISBLANK(ScannedData!D237),"", ScannedData!D237)</f>
        <v/>
      </c>
      <c r="D236" t="str">
        <f t="shared" si="5"/>
        <v/>
      </c>
      <c r="E236" t="str">
        <f>IF(ISBLANK(ScannedData!E237),"", ScannedData!E237)</f>
        <v/>
      </c>
      <c r="F236" t="str">
        <f>IF(ISBLANK(ScannedData!F237),"", ScannedData!F237)</f>
        <v/>
      </c>
      <c r="G236" t="str">
        <f>IF(ISBLANK(ScannedData!O237),"", ScannedData!O237)</f>
        <v/>
      </c>
    </row>
    <row r="237" spans="1:7" x14ac:dyDescent="0.25">
      <c r="A237" t="str">
        <f>IF(ISBLANK(ScannedData!B238),"", ScannedData!B238)</f>
        <v/>
      </c>
      <c r="B237" t="str">
        <f>IF(ISBLANK(ScannedData!C238),"", ScannedData!C238)</f>
        <v/>
      </c>
      <c r="C237" t="str">
        <f>IF(ISBLANK(ScannedData!D238),"", ScannedData!D238)</f>
        <v/>
      </c>
      <c r="D237" t="str">
        <f t="shared" si="5"/>
        <v/>
      </c>
      <c r="E237" t="str">
        <f>IF(ISBLANK(ScannedData!E238),"", ScannedData!E238)</f>
        <v/>
      </c>
      <c r="F237" t="str">
        <f>IF(ISBLANK(ScannedData!F238),"", ScannedData!F238)</f>
        <v/>
      </c>
      <c r="G237" t="str">
        <f>IF(ISBLANK(ScannedData!O238),"", ScannedData!O238)</f>
        <v/>
      </c>
    </row>
    <row r="238" spans="1:7" x14ac:dyDescent="0.25">
      <c r="A238" t="str">
        <f>IF(ISBLANK(ScannedData!B239),"", ScannedData!B239)</f>
        <v/>
      </c>
      <c r="B238" t="str">
        <f>IF(ISBLANK(ScannedData!C239),"", ScannedData!C239)</f>
        <v/>
      </c>
      <c r="C238" t="str">
        <f>IF(ISBLANK(ScannedData!D239),"", ScannedData!D239)</f>
        <v/>
      </c>
      <c r="D238" t="str">
        <f t="shared" si="5"/>
        <v/>
      </c>
      <c r="E238" t="str">
        <f>IF(ISBLANK(ScannedData!E239),"", ScannedData!E239)</f>
        <v/>
      </c>
      <c r="F238" t="str">
        <f>IF(ISBLANK(ScannedData!F239),"", ScannedData!F239)</f>
        <v/>
      </c>
      <c r="G238" t="str">
        <f>IF(ISBLANK(ScannedData!O239),"", ScannedData!O239)</f>
        <v/>
      </c>
    </row>
    <row r="239" spans="1:7" x14ac:dyDescent="0.25">
      <c r="A239" t="str">
        <f>IF(ISBLANK(ScannedData!B240),"", ScannedData!B240)</f>
        <v/>
      </c>
      <c r="B239" t="str">
        <f>IF(ISBLANK(ScannedData!C240),"", ScannedData!C240)</f>
        <v/>
      </c>
      <c r="C239" t="str">
        <f>IF(ISBLANK(ScannedData!D240),"", ScannedData!D240)</f>
        <v/>
      </c>
      <c r="D239" t="str">
        <f t="shared" si="5"/>
        <v/>
      </c>
      <c r="E239" t="str">
        <f>IF(ISBLANK(ScannedData!E240),"", ScannedData!E240)</f>
        <v/>
      </c>
      <c r="F239" t="str">
        <f>IF(ISBLANK(ScannedData!F240),"", ScannedData!F240)</f>
        <v/>
      </c>
      <c r="G239" t="str">
        <f>IF(ISBLANK(ScannedData!O240),"", ScannedData!O240)</f>
        <v/>
      </c>
    </row>
    <row r="240" spans="1:7" x14ac:dyDescent="0.25">
      <c r="A240" t="str">
        <f>IF(ISBLANK(ScannedData!B241),"", ScannedData!B241)</f>
        <v/>
      </c>
      <c r="B240" t="str">
        <f>IF(ISBLANK(ScannedData!C241),"", ScannedData!C241)</f>
        <v/>
      </c>
      <c r="C240" t="str">
        <f>IF(ISBLANK(ScannedData!D241),"", ScannedData!D241)</f>
        <v/>
      </c>
      <c r="D240" t="str">
        <f t="shared" si="5"/>
        <v/>
      </c>
      <c r="E240" t="str">
        <f>IF(ISBLANK(ScannedData!E241),"", ScannedData!E241)</f>
        <v/>
      </c>
      <c r="F240" t="str">
        <f>IF(ISBLANK(ScannedData!F241),"", ScannedData!F241)</f>
        <v/>
      </c>
      <c r="G240" t="str">
        <f>IF(ISBLANK(ScannedData!O241),"", ScannedData!O241)</f>
        <v/>
      </c>
    </row>
    <row r="241" spans="1:7" x14ac:dyDescent="0.25">
      <c r="A241" t="str">
        <f>IF(ISBLANK(ScannedData!B242),"", ScannedData!B242)</f>
        <v/>
      </c>
      <c r="B241" t="str">
        <f>IF(ISBLANK(ScannedData!C242),"", ScannedData!C242)</f>
        <v/>
      </c>
      <c r="C241" t="str">
        <f>IF(ISBLANK(ScannedData!D242),"", ScannedData!D242)</f>
        <v/>
      </c>
      <c r="D241" t="str">
        <f t="shared" si="5"/>
        <v/>
      </c>
      <c r="E241" t="str">
        <f>IF(ISBLANK(ScannedData!E242),"", ScannedData!E242)</f>
        <v/>
      </c>
      <c r="F241" t="str">
        <f>IF(ISBLANK(ScannedData!F242),"", ScannedData!F242)</f>
        <v/>
      </c>
      <c r="G241" t="str">
        <f>IF(ISBLANK(ScannedData!O242),"", ScannedData!O242)</f>
        <v/>
      </c>
    </row>
    <row r="242" spans="1:7" x14ac:dyDescent="0.25">
      <c r="A242" t="str">
        <f>IF(ISBLANK(ScannedData!B243),"", ScannedData!B243)</f>
        <v/>
      </c>
      <c r="B242" t="str">
        <f>IF(ISBLANK(ScannedData!C243),"", ScannedData!C243)</f>
        <v/>
      </c>
      <c r="C242" t="str">
        <f>IF(ISBLANK(ScannedData!D243),"", ScannedData!D243)</f>
        <v/>
      </c>
      <c r="D242" t="str">
        <f t="shared" si="5"/>
        <v/>
      </c>
      <c r="E242" t="str">
        <f>IF(ISBLANK(ScannedData!E243),"", ScannedData!E243)</f>
        <v/>
      </c>
      <c r="F242" t="str">
        <f>IF(ISBLANK(ScannedData!F243),"", ScannedData!F243)</f>
        <v/>
      </c>
      <c r="G242" t="str">
        <f>IF(ISBLANK(ScannedData!O243),"", ScannedData!O243)</f>
        <v/>
      </c>
    </row>
    <row r="243" spans="1:7" x14ac:dyDescent="0.25">
      <c r="A243" t="str">
        <f>IF(ISBLANK(ScannedData!B244),"", ScannedData!B244)</f>
        <v/>
      </c>
      <c r="B243" t="str">
        <f>IF(ISBLANK(ScannedData!C244),"", ScannedData!C244)</f>
        <v/>
      </c>
      <c r="C243" t="str">
        <f>IF(ISBLANK(ScannedData!D244),"", ScannedData!D244)</f>
        <v/>
      </c>
      <c r="D243" t="str">
        <f t="shared" si="5"/>
        <v/>
      </c>
      <c r="E243" t="str">
        <f>IF(ISBLANK(ScannedData!E244),"", ScannedData!E244)</f>
        <v/>
      </c>
      <c r="F243" t="str">
        <f>IF(ISBLANK(ScannedData!F244),"", ScannedData!F244)</f>
        <v/>
      </c>
      <c r="G243" t="str">
        <f>IF(ISBLANK(ScannedData!O244),"", ScannedData!O244)</f>
        <v/>
      </c>
    </row>
    <row r="244" spans="1:7" x14ac:dyDescent="0.25">
      <c r="A244" t="str">
        <f>IF(ISBLANK(ScannedData!B245),"", ScannedData!B245)</f>
        <v/>
      </c>
      <c r="B244" t="str">
        <f>IF(ISBLANK(ScannedData!C245),"", ScannedData!C245)</f>
        <v/>
      </c>
      <c r="C244" t="str">
        <f>IF(ISBLANK(ScannedData!D245),"", ScannedData!D245)</f>
        <v/>
      </c>
      <c r="D244" t="str">
        <f t="shared" si="5"/>
        <v/>
      </c>
      <c r="E244" t="str">
        <f>IF(ISBLANK(ScannedData!E245),"", ScannedData!E245)</f>
        <v/>
      </c>
      <c r="F244" t="str">
        <f>IF(ISBLANK(ScannedData!F245),"", ScannedData!F245)</f>
        <v/>
      </c>
      <c r="G244" t="str">
        <f>IF(ISBLANK(ScannedData!O245),"", ScannedData!O245)</f>
        <v/>
      </c>
    </row>
    <row r="245" spans="1:7" x14ac:dyDescent="0.25">
      <c r="A245" t="str">
        <f>IF(ISBLANK(ScannedData!B246),"", ScannedData!B246)</f>
        <v/>
      </c>
      <c r="B245" t="str">
        <f>IF(ISBLANK(ScannedData!C246),"", ScannedData!C246)</f>
        <v/>
      </c>
      <c r="C245" t="str">
        <f>IF(ISBLANK(ScannedData!D246),"", ScannedData!D246)</f>
        <v/>
      </c>
      <c r="D245" t="str">
        <f t="shared" si="5"/>
        <v/>
      </c>
      <c r="E245" t="str">
        <f>IF(ISBLANK(ScannedData!E246),"", ScannedData!E246)</f>
        <v/>
      </c>
      <c r="F245" t="str">
        <f>IF(ISBLANK(ScannedData!F246),"", ScannedData!F246)</f>
        <v/>
      </c>
      <c r="G245" t="str">
        <f>IF(ISBLANK(ScannedData!O246),"", ScannedData!O246)</f>
        <v/>
      </c>
    </row>
    <row r="246" spans="1:7" x14ac:dyDescent="0.25">
      <c r="A246" t="str">
        <f>IF(ISBLANK(ScannedData!B247),"", ScannedData!B247)</f>
        <v/>
      </c>
      <c r="B246" t="str">
        <f>IF(ISBLANK(ScannedData!C247),"", ScannedData!C247)</f>
        <v/>
      </c>
      <c r="C246" t="str">
        <f>IF(ISBLANK(ScannedData!D247),"", ScannedData!D247)</f>
        <v/>
      </c>
      <c r="D246" t="str">
        <f t="shared" si="5"/>
        <v/>
      </c>
      <c r="E246" t="str">
        <f>IF(ISBLANK(ScannedData!E247),"", ScannedData!E247)</f>
        <v/>
      </c>
      <c r="F246" t="str">
        <f>IF(ISBLANK(ScannedData!F247),"", ScannedData!F247)</f>
        <v/>
      </c>
      <c r="G246" t="str">
        <f>IF(ISBLANK(ScannedData!O247),"", ScannedData!O247)</f>
        <v/>
      </c>
    </row>
    <row r="247" spans="1:7" x14ac:dyDescent="0.25">
      <c r="A247" t="str">
        <f>IF(ISBLANK(ScannedData!B248),"", ScannedData!B248)</f>
        <v/>
      </c>
      <c r="B247" t="str">
        <f>IF(ISBLANK(ScannedData!C248),"", ScannedData!C248)</f>
        <v/>
      </c>
      <c r="C247" t="str">
        <f>IF(ISBLANK(ScannedData!D248),"", ScannedData!D248)</f>
        <v/>
      </c>
      <c r="D247" t="str">
        <f t="shared" si="5"/>
        <v/>
      </c>
      <c r="E247" t="str">
        <f>IF(ISBLANK(ScannedData!E248),"", ScannedData!E248)</f>
        <v/>
      </c>
      <c r="F247" t="str">
        <f>IF(ISBLANK(ScannedData!F248),"", ScannedData!F248)</f>
        <v/>
      </c>
      <c r="G247" t="str">
        <f>IF(ISBLANK(ScannedData!O248),"", ScannedData!O248)</f>
        <v/>
      </c>
    </row>
    <row r="248" spans="1:7" x14ac:dyDescent="0.25">
      <c r="A248" t="str">
        <f>IF(ISBLANK(ScannedData!B249),"", ScannedData!B249)</f>
        <v/>
      </c>
      <c r="B248" t="str">
        <f>IF(ISBLANK(ScannedData!C249),"", ScannedData!C249)</f>
        <v/>
      </c>
      <c r="C248" t="str">
        <f>IF(ISBLANK(ScannedData!D249),"", ScannedData!D249)</f>
        <v/>
      </c>
      <c r="D248" t="str">
        <f t="shared" si="5"/>
        <v/>
      </c>
      <c r="E248" t="str">
        <f>IF(ISBLANK(ScannedData!E249),"", ScannedData!E249)</f>
        <v/>
      </c>
      <c r="F248" t="str">
        <f>IF(ISBLANK(ScannedData!F249),"", ScannedData!F249)</f>
        <v/>
      </c>
      <c r="G248" t="str">
        <f>IF(ISBLANK(ScannedData!O249),"", ScannedData!O249)</f>
        <v/>
      </c>
    </row>
    <row r="249" spans="1:7" x14ac:dyDescent="0.25">
      <c r="A249" t="str">
        <f>IF(ISBLANK(ScannedData!B250),"", ScannedData!B250)</f>
        <v/>
      </c>
      <c r="B249" t="str">
        <f>IF(ISBLANK(ScannedData!C250),"", ScannedData!C250)</f>
        <v/>
      </c>
      <c r="C249" t="str">
        <f>IF(ISBLANK(ScannedData!D250),"", ScannedData!D250)</f>
        <v/>
      </c>
      <c r="D249" t="str">
        <f t="shared" si="5"/>
        <v/>
      </c>
      <c r="E249" t="str">
        <f>IF(ISBLANK(ScannedData!E250),"", ScannedData!E250)</f>
        <v/>
      </c>
      <c r="F249" t="str">
        <f>IF(ISBLANK(ScannedData!F250),"", ScannedData!F250)</f>
        <v/>
      </c>
      <c r="G249" t="str">
        <f>IF(ISBLANK(ScannedData!O250),"", ScannedData!O250)</f>
        <v/>
      </c>
    </row>
    <row r="250" spans="1:7" x14ac:dyDescent="0.25">
      <c r="A250" t="str">
        <f>IF(ISBLANK(ScannedData!B251),"", ScannedData!B251)</f>
        <v/>
      </c>
      <c r="B250" t="str">
        <f>IF(ISBLANK(ScannedData!C251),"", ScannedData!C251)</f>
        <v/>
      </c>
      <c r="C250" t="str">
        <f>IF(ISBLANK(ScannedData!D251),"", ScannedData!D251)</f>
        <v/>
      </c>
      <c r="D250" t="str">
        <f t="shared" si="5"/>
        <v/>
      </c>
      <c r="E250" t="str">
        <f>IF(ISBLANK(ScannedData!E251),"", ScannedData!E251)</f>
        <v/>
      </c>
      <c r="F250" t="str">
        <f>IF(ISBLANK(ScannedData!F251),"", ScannedData!F251)</f>
        <v/>
      </c>
      <c r="G250" t="str">
        <f>IF(ISBLANK(ScannedData!O251),"", ScannedData!O251)</f>
        <v/>
      </c>
    </row>
    <row r="251" spans="1:7" x14ac:dyDescent="0.25">
      <c r="A251" t="str">
        <f>IF(ISBLANK(ScannedData!B252),"", ScannedData!B252)</f>
        <v/>
      </c>
      <c r="B251" t="str">
        <f>IF(ISBLANK(ScannedData!C252),"", ScannedData!C252)</f>
        <v/>
      </c>
      <c r="C251" t="str">
        <f>IF(ISBLANK(ScannedData!D252),"", ScannedData!D252)</f>
        <v/>
      </c>
      <c r="D251" t="str">
        <f t="shared" si="5"/>
        <v/>
      </c>
      <c r="E251" t="str">
        <f>IF(ISBLANK(ScannedData!E252),"", ScannedData!E252)</f>
        <v/>
      </c>
      <c r="F251" t="str">
        <f>IF(ISBLANK(ScannedData!F252),"", ScannedData!F252)</f>
        <v/>
      </c>
      <c r="G251" t="str">
        <f>IF(ISBLANK(ScannedData!O252),"", ScannedData!O252)</f>
        <v/>
      </c>
    </row>
    <row r="252" spans="1:7" x14ac:dyDescent="0.25">
      <c r="A252" t="str">
        <f>IF(ISBLANK(ScannedData!B253),"", ScannedData!B253)</f>
        <v/>
      </c>
      <c r="B252" t="str">
        <f>IF(ISBLANK(ScannedData!C253),"", ScannedData!C253)</f>
        <v/>
      </c>
      <c r="C252" t="str">
        <f>IF(ISBLANK(ScannedData!D253),"", ScannedData!D253)</f>
        <v/>
      </c>
      <c r="D252" t="str">
        <f t="shared" si="5"/>
        <v/>
      </c>
      <c r="E252" t="str">
        <f>IF(ISBLANK(ScannedData!E253),"", ScannedData!E253)</f>
        <v/>
      </c>
      <c r="F252" t="str">
        <f>IF(ISBLANK(ScannedData!F253),"", ScannedData!F253)</f>
        <v/>
      </c>
      <c r="G252" t="str">
        <f>IF(ISBLANK(ScannedData!O253),"", ScannedData!O253)</f>
        <v/>
      </c>
    </row>
    <row r="253" spans="1:7" x14ac:dyDescent="0.25">
      <c r="A253" t="str">
        <f>IF(ISBLANK(ScannedData!B254),"", ScannedData!B254)</f>
        <v/>
      </c>
      <c r="B253" t="str">
        <f>IF(ISBLANK(ScannedData!C254),"", ScannedData!C254)</f>
        <v/>
      </c>
      <c r="C253" t="str">
        <f>IF(ISBLANK(ScannedData!D254),"", ScannedData!D254)</f>
        <v/>
      </c>
      <c r="D253" t="str">
        <f t="shared" si="5"/>
        <v/>
      </c>
      <c r="E253" t="str">
        <f>IF(ISBLANK(ScannedData!E254),"", ScannedData!E254)</f>
        <v/>
      </c>
      <c r="F253" t="str">
        <f>IF(ISBLANK(ScannedData!F254),"", ScannedData!F254)</f>
        <v/>
      </c>
      <c r="G253" t="str">
        <f>IF(ISBLANK(ScannedData!O254),"", ScannedData!O254)</f>
        <v/>
      </c>
    </row>
    <row r="254" spans="1:7" x14ac:dyDescent="0.25">
      <c r="A254" t="str">
        <f>IF(ISBLANK(ScannedData!B255),"", ScannedData!B255)</f>
        <v/>
      </c>
      <c r="B254" t="str">
        <f>IF(ISBLANK(ScannedData!C255),"", ScannedData!C255)</f>
        <v/>
      </c>
      <c r="C254" t="str">
        <f>IF(ISBLANK(ScannedData!D255),"", ScannedData!D255)</f>
        <v/>
      </c>
      <c r="D254" t="str">
        <f t="shared" si="5"/>
        <v/>
      </c>
      <c r="E254" t="str">
        <f>IF(ISBLANK(ScannedData!E255),"", ScannedData!E255)</f>
        <v/>
      </c>
      <c r="F254" t="str">
        <f>IF(ISBLANK(ScannedData!F255),"", ScannedData!F255)</f>
        <v/>
      </c>
      <c r="G254" t="str">
        <f>IF(ISBLANK(ScannedData!O255),"", ScannedData!O255)</f>
        <v/>
      </c>
    </row>
    <row r="255" spans="1:7" x14ac:dyDescent="0.25">
      <c r="A255" t="str">
        <f>IF(ISBLANK(ScannedData!B256),"", ScannedData!B256)</f>
        <v/>
      </c>
      <c r="B255" t="str">
        <f>IF(ISBLANK(ScannedData!C256),"", ScannedData!C256)</f>
        <v/>
      </c>
      <c r="C255" t="str">
        <f>IF(ISBLANK(ScannedData!D256),"", ScannedData!D256)</f>
        <v/>
      </c>
      <c r="D255" t="str">
        <f t="shared" si="5"/>
        <v/>
      </c>
      <c r="E255" t="str">
        <f>IF(ISBLANK(ScannedData!E256),"", ScannedData!E256)</f>
        <v/>
      </c>
      <c r="F255" t="str">
        <f>IF(ISBLANK(ScannedData!F256),"", ScannedData!F256)</f>
        <v/>
      </c>
      <c r="G255" t="str">
        <f>IF(ISBLANK(ScannedData!O256),"", ScannedData!O256)</f>
        <v/>
      </c>
    </row>
    <row r="256" spans="1:7" x14ac:dyDescent="0.25">
      <c r="A256" t="str">
        <f>IF(ISBLANK(ScannedData!B257),"", ScannedData!B257)</f>
        <v/>
      </c>
      <c r="B256" t="str">
        <f>IF(ISBLANK(ScannedData!C257),"", ScannedData!C257)</f>
        <v/>
      </c>
      <c r="C256" t="str">
        <f>IF(ISBLANK(ScannedData!D257),"", ScannedData!D257)</f>
        <v/>
      </c>
      <c r="D256" t="str">
        <f t="shared" si="5"/>
        <v/>
      </c>
      <c r="E256" t="str">
        <f>IF(ISBLANK(ScannedData!E257),"", ScannedData!E257)</f>
        <v/>
      </c>
      <c r="F256" t="str">
        <f>IF(ISBLANK(ScannedData!F257),"", ScannedData!F257)</f>
        <v/>
      </c>
      <c r="G256" t="str">
        <f>IF(ISBLANK(ScannedData!O257),"", ScannedData!O257)</f>
        <v/>
      </c>
    </row>
    <row r="257" spans="1:7" x14ac:dyDescent="0.25">
      <c r="A257" t="str">
        <f>IF(ISBLANK(ScannedData!B258),"", ScannedData!B258)</f>
        <v/>
      </c>
      <c r="B257" t="str">
        <f>IF(ISBLANK(ScannedData!C258),"", ScannedData!C258)</f>
        <v/>
      </c>
      <c r="C257" t="str">
        <f>IF(ISBLANK(ScannedData!D258),"", ScannedData!D258)</f>
        <v/>
      </c>
      <c r="D257" t="str">
        <f t="shared" si="5"/>
        <v/>
      </c>
      <c r="E257" t="str">
        <f>IF(ISBLANK(ScannedData!E258),"", ScannedData!E258)</f>
        <v/>
      </c>
      <c r="F257" t="str">
        <f>IF(ISBLANK(ScannedData!F258),"", ScannedData!F258)</f>
        <v/>
      </c>
      <c r="G257" t="str">
        <f>IF(ISBLANK(ScannedData!O258),"", ScannedData!O258)</f>
        <v/>
      </c>
    </row>
    <row r="258" spans="1:7" x14ac:dyDescent="0.25">
      <c r="A258" t="str">
        <f>IF(ISBLANK(ScannedData!B259),"", ScannedData!B259)</f>
        <v/>
      </c>
      <c r="B258" t="str">
        <f>IF(ISBLANK(ScannedData!C259),"", ScannedData!C259)</f>
        <v/>
      </c>
      <c r="C258" t="str">
        <f>IF(ISBLANK(ScannedData!D259),"", ScannedData!D259)</f>
        <v/>
      </c>
      <c r="D258" t="str">
        <f t="shared" si="5"/>
        <v/>
      </c>
      <c r="E258" t="str">
        <f>IF(ISBLANK(ScannedData!E259),"", ScannedData!E259)</f>
        <v/>
      </c>
      <c r="F258" t="str">
        <f>IF(ISBLANK(ScannedData!F259),"", ScannedData!F259)</f>
        <v/>
      </c>
      <c r="G258" t="str">
        <f>IF(ISBLANK(ScannedData!O259),"", ScannedData!O259)</f>
        <v/>
      </c>
    </row>
    <row r="259" spans="1:7" x14ac:dyDescent="0.25">
      <c r="A259" t="str">
        <f>IF(ISBLANK(ScannedData!B260),"", ScannedData!B260)</f>
        <v/>
      </c>
      <c r="B259" t="str">
        <f>IF(ISBLANK(ScannedData!C260),"", ScannedData!C260)</f>
        <v/>
      </c>
      <c r="C259" t="str">
        <f>IF(ISBLANK(ScannedData!D260),"", ScannedData!D260)</f>
        <v/>
      </c>
      <c r="D259" t="str">
        <f t="shared" si="5"/>
        <v/>
      </c>
      <c r="E259" t="str">
        <f>IF(ISBLANK(ScannedData!E260),"", ScannedData!E260)</f>
        <v/>
      </c>
      <c r="F259" t="str">
        <f>IF(ISBLANK(ScannedData!F260),"", ScannedData!F260)</f>
        <v/>
      </c>
      <c r="G259" t="str">
        <f>IF(ISBLANK(ScannedData!O260),"", ScannedData!O260)</f>
        <v/>
      </c>
    </row>
    <row r="260" spans="1:7" x14ac:dyDescent="0.25">
      <c r="A260" t="str">
        <f>IF(ISBLANK(ScannedData!B261),"", ScannedData!B261)</f>
        <v/>
      </c>
      <c r="B260" t="str">
        <f>IF(ISBLANK(ScannedData!C261),"", ScannedData!C261)</f>
        <v/>
      </c>
      <c r="C260" t="str">
        <f>IF(ISBLANK(ScannedData!D261),"", ScannedData!D261)</f>
        <v/>
      </c>
      <c r="D260" t="str">
        <f t="shared" si="5"/>
        <v/>
      </c>
      <c r="E260" t="str">
        <f>IF(ISBLANK(ScannedData!E261),"", ScannedData!E261)</f>
        <v/>
      </c>
      <c r="F260" t="str">
        <f>IF(ISBLANK(ScannedData!F261),"", ScannedData!F261)</f>
        <v/>
      </c>
      <c r="G260" t="str">
        <f>IF(ISBLANK(ScannedData!O261),"", ScannedData!O261)</f>
        <v/>
      </c>
    </row>
    <row r="261" spans="1:7" x14ac:dyDescent="0.25">
      <c r="A261" t="str">
        <f>IF(ISBLANK(ScannedData!B262),"", ScannedData!B262)</f>
        <v/>
      </c>
      <c r="B261" t="str">
        <f>IF(ISBLANK(ScannedData!C262),"", ScannedData!C262)</f>
        <v/>
      </c>
      <c r="C261" t="str">
        <f>IF(ISBLANK(ScannedData!D262),"", ScannedData!D262)</f>
        <v/>
      </c>
      <c r="D261" t="str">
        <f t="shared" si="5"/>
        <v/>
      </c>
      <c r="E261" t="str">
        <f>IF(ISBLANK(ScannedData!E262),"", ScannedData!E262)</f>
        <v/>
      </c>
      <c r="F261" t="str">
        <f>IF(ISBLANK(ScannedData!F262),"", ScannedData!F262)</f>
        <v/>
      </c>
      <c r="G261" t="str">
        <f>IF(ISBLANK(ScannedData!O262),"", ScannedData!O262)</f>
        <v/>
      </c>
    </row>
    <row r="262" spans="1:7" x14ac:dyDescent="0.25">
      <c r="A262" t="str">
        <f>IF(ISBLANK(ScannedData!B263),"", ScannedData!B263)</f>
        <v/>
      </c>
      <c r="B262" t="str">
        <f>IF(ISBLANK(ScannedData!C263),"", ScannedData!C263)</f>
        <v/>
      </c>
      <c r="C262" t="str">
        <f>IF(ISBLANK(ScannedData!D263),"", ScannedData!D263)</f>
        <v/>
      </c>
      <c r="D262" t="str">
        <f t="shared" si="5"/>
        <v/>
      </c>
      <c r="E262" t="str">
        <f>IF(ISBLANK(ScannedData!E263),"", ScannedData!E263)</f>
        <v/>
      </c>
      <c r="F262" t="str">
        <f>IF(ISBLANK(ScannedData!F263),"", ScannedData!F263)</f>
        <v/>
      </c>
      <c r="G262" t="str">
        <f>IF(ISBLANK(ScannedData!O263),"", ScannedData!O263)</f>
        <v/>
      </c>
    </row>
    <row r="263" spans="1:7" x14ac:dyDescent="0.25">
      <c r="A263" t="str">
        <f>IF(ISBLANK(ScannedData!B264),"", ScannedData!B264)</f>
        <v/>
      </c>
      <c r="B263" t="str">
        <f>IF(ISBLANK(ScannedData!C264),"", ScannedData!C264)</f>
        <v/>
      </c>
      <c r="C263" t="str">
        <f>IF(ISBLANK(ScannedData!D264),"", ScannedData!D264)</f>
        <v/>
      </c>
      <c r="D263" t="str">
        <f t="shared" si="5"/>
        <v/>
      </c>
      <c r="E263" t="str">
        <f>IF(ISBLANK(ScannedData!E264),"", ScannedData!E264)</f>
        <v/>
      </c>
      <c r="F263" t="str">
        <f>IF(ISBLANK(ScannedData!F264),"", ScannedData!F264)</f>
        <v/>
      </c>
      <c r="G263" t="str">
        <f>IF(ISBLANK(ScannedData!O264),"", ScannedData!O264)</f>
        <v/>
      </c>
    </row>
    <row r="264" spans="1:7" x14ac:dyDescent="0.25">
      <c r="A264" t="str">
        <f>IF(ISBLANK(ScannedData!B265),"", ScannedData!B265)</f>
        <v/>
      </c>
      <c r="B264" t="str">
        <f>IF(ISBLANK(ScannedData!C265),"", ScannedData!C265)</f>
        <v/>
      </c>
      <c r="C264" t="str">
        <f>IF(ISBLANK(ScannedData!D265),"", ScannedData!D265)</f>
        <v/>
      </c>
      <c r="D264" t="str">
        <f t="shared" si="5"/>
        <v/>
      </c>
      <c r="E264" t="str">
        <f>IF(ISBLANK(ScannedData!E265),"", ScannedData!E265)</f>
        <v/>
      </c>
      <c r="F264" t="str">
        <f>IF(ISBLANK(ScannedData!F265),"", ScannedData!F265)</f>
        <v/>
      </c>
      <c r="G264" t="str">
        <f>IF(ISBLANK(ScannedData!O265),"", ScannedData!O265)</f>
        <v/>
      </c>
    </row>
    <row r="265" spans="1:7" x14ac:dyDescent="0.25">
      <c r="A265" t="str">
        <f>IF(ISBLANK(ScannedData!B266),"", ScannedData!B266)</f>
        <v/>
      </c>
      <c r="B265" t="str">
        <f>IF(ISBLANK(ScannedData!C266),"", ScannedData!C266)</f>
        <v/>
      </c>
      <c r="C265" t="str">
        <f>IF(ISBLANK(ScannedData!D266),"", ScannedData!D266)</f>
        <v/>
      </c>
      <c r="D265" t="str">
        <f t="shared" si="5"/>
        <v/>
      </c>
      <c r="E265" t="str">
        <f>IF(ISBLANK(ScannedData!E266),"", ScannedData!E266)</f>
        <v/>
      </c>
      <c r="F265" t="str">
        <f>IF(ISBLANK(ScannedData!F266),"", ScannedData!F266)</f>
        <v/>
      </c>
      <c r="G265" t="str">
        <f>IF(ISBLANK(ScannedData!O266),"", ScannedData!O266)</f>
        <v/>
      </c>
    </row>
    <row r="266" spans="1:7" x14ac:dyDescent="0.25">
      <c r="A266" t="str">
        <f>IF(ISBLANK(ScannedData!B267),"", ScannedData!B267)</f>
        <v/>
      </c>
      <c r="B266" t="str">
        <f>IF(ISBLANK(ScannedData!C267),"", ScannedData!C267)</f>
        <v/>
      </c>
      <c r="C266" t="str">
        <f>IF(ISBLANK(ScannedData!D267),"", ScannedData!D267)</f>
        <v/>
      </c>
      <c r="D266" t="str">
        <f t="shared" si="5"/>
        <v/>
      </c>
      <c r="E266" t="str">
        <f>IF(ISBLANK(ScannedData!E267),"", ScannedData!E267)</f>
        <v/>
      </c>
      <c r="F266" t="str">
        <f>IF(ISBLANK(ScannedData!F267),"", ScannedData!F267)</f>
        <v/>
      </c>
      <c r="G266" t="str">
        <f>IF(ISBLANK(ScannedData!O267),"", ScannedData!O267)</f>
        <v/>
      </c>
    </row>
    <row r="267" spans="1:7" x14ac:dyDescent="0.25">
      <c r="A267" t="str">
        <f>IF(ISBLANK(ScannedData!B268),"", ScannedData!B268)</f>
        <v/>
      </c>
      <c r="B267" t="str">
        <f>IF(ISBLANK(ScannedData!C268),"", ScannedData!C268)</f>
        <v/>
      </c>
      <c r="C267" t="str">
        <f>IF(ISBLANK(ScannedData!D268),"", ScannedData!D268)</f>
        <v/>
      </c>
      <c r="D267" t="str">
        <f t="shared" si="5"/>
        <v/>
      </c>
      <c r="E267" t="str">
        <f>IF(ISBLANK(ScannedData!E268),"", ScannedData!E268)</f>
        <v/>
      </c>
      <c r="F267" t="str">
        <f>IF(ISBLANK(ScannedData!F268),"", ScannedData!F268)</f>
        <v/>
      </c>
      <c r="G267" t="str">
        <f>IF(ISBLANK(ScannedData!O268),"", ScannedData!O268)</f>
        <v/>
      </c>
    </row>
    <row r="268" spans="1:7" x14ac:dyDescent="0.25">
      <c r="A268" t="str">
        <f>IF(ISBLANK(ScannedData!B269),"", ScannedData!B269)</f>
        <v/>
      </c>
      <c r="B268" t="str">
        <f>IF(ISBLANK(ScannedData!C269),"", ScannedData!C269)</f>
        <v/>
      </c>
      <c r="C268" t="str">
        <f>IF(ISBLANK(ScannedData!D269),"", ScannedData!D269)</f>
        <v/>
      </c>
      <c r="D268" t="str">
        <f t="shared" si="5"/>
        <v/>
      </c>
      <c r="E268" t="str">
        <f>IF(ISBLANK(ScannedData!E269),"", ScannedData!E269)</f>
        <v/>
      </c>
      <c r="F268" t="str">
        <f>IF(ISBLANK(ScannedData!F269),"", ScannedData!F269)</f>
        <v/>
      </c>
      <c r="G268" t="str">
        <f>IF(ISBLANK(ScannedData!O269),"", ScannedData!O269)</f>
        <v/>
      </c>
    </row>
    <row r="269" spans="1:7" x14ac:dyDescent="0.25">
      <c r="A269" t="str">
        <f>IF(ISBLANK(ScannedData!B270),"", ScannedData!B270)</f>
        <v/>
      </c>
      <c r="B269" t="str">
        <f>IF(ISBLANK(ScannedData!C270),"", ScannedData!C270)</f>
        <v/>
      </c>
      <c r="C269" t="str">
        <f>IF(ISBLANK(ScannedData!D270),"", ScannedData!D270)</f>
        <v/>
      </c>
      <c r="D269" t="str">
        <f t="shared" si="5"/>
        <v/>
      </c>
      <c r="E269" t="str">
        <f>IF(ISBLANK(ScannedData!E270),"", ScannedData!E270)</f>
        <v/>
      </c>
      <c r="F269" t="str">
        <f>IF(ISBLANK(ScannedData!F270),"", ScannedData!F270)</f>
        <v/>
      </c>
      <c r="G269" t="str">
        <f>IF(ISBLANK(ScannedData!O270),"", ScannedData!O270)</f>
        <v/>
      </c>
    </row>
    <row r="270" spans="1:7" x14ac:dyDescent="0.25">
      <c r="A270" t="str">
        <f>IF(ISBLANK(ScannedData!B271),"", ScannedData!B271)</f>
        <v/>
      </c>
      <c r="B270" t="str">
        <f>IF(ISBLANK(ScannedData!C271),"", ScannedData!C271)</f>
        <v/>
      </c>
      <c r="C270" t="str">
        <f>IF(ISBLANK(ScannedData!D271),"", ScannedData!D271)</f>
        <v/>
      </c>
      <c r="D270" t="str">
        <f t="shared" si="5"/>
        <v/>
      </c>
      <c r="E270" t="str">
        <f>IF(ISBLANK(ScannedData!E271),"", ScannedData!E271)</f>
        <v/>
      </c>
      <c r="F270" t="str">
        <f>IF(ISBLANK(ScannedData!F271),"", ScannedData!F271)</f>
        <v/>
      </c>
      <c r="G270" t="str">
        <f>IF(ISBLANK(ScannedData!O271),"", ScannedData!O271)</f>
        <v/>
      </c>
    </row>
    <row r="271" spans="1:7" x14ac:dyDescent="0.25">
      <c r="A271" t="str">
        <f>IF(ISBLANK(ScannedData!B272),"", ScannedData!B272)</f>
        <v/>
      </c>
      <c r="B271" t="str">
        <f>IF(ISBLANK(ScannedData!C272),"", ScannedData!C272)</f>
        <v/>
      </c>
      <c r="C271" t="str">
        <f>IF(ISBLANK(ScannedData!D272),"", ScannedData!D272)</f>
        <v/>
      </c>
      <c r="D271" t="str">
        <f t="shared" si="5"/>
        <v/>
      </c>
      <c r="E271" t="str">
        <f>IF(ISBLANK(ScannedData!E272),"", ScannedData!E272)</f>
        <v/>
      </c>
      <c r="F271" t="str">
        <f>IF(ISBLANK(ScannedData!F272),"", ScannedData!F272)</f>
        <v/>
      </c>
      <c r="G271" t="str">
        <f>IF(ISBLANK(ScannedData!O272),"", ScannedData!O272)</f>
        <v/>
      </c>
    </row>
    <row r="272" spans="1:7" x14ac:dyDescent="0.25">
      <c r="A272" t="str">
        <f>IF(ISBLANK(ScannedData!B273),"", ScannedData!B273)</f>
        <v/>
      </c>
      <c r="B272" t="str">
        <f>IF(ISBLANK(ScannedData!C273),"", ScannedData!C273)</f>
        <v/>
      </c>
      <c r="C272" t="str">
        <f>IF(ISBLANK(ScannedData!D273),"", ScannedData!D273)</f>
        <v/>
      </c>
      <c r="D272" t="str">
        <f t="shared" si="5"/>
        <v/>
      </c>
      <c r="E272" t="str">
        <f>IF(ISBLANK(ScannedData!E273),"", ScannedData!E273)</f>
        <v/>
      </c>
      <c r="F272" t="str">
        <f>IF(ISBLANK(ScannedData!F273),"", ScannedData!F273)</f>
        <v/>
      </c>
      <c r="G272" t="str">
        <f>IF(ISBLANK(ScannedData!O273),"", ScannedData!O273)</f>
        <v/>
      </c>
    </row>
    <row r="273" spans="1:7" x14ac:dyDescent="0.25">
      <c r="A273" t="str">
        <f>IF(ISBLANK(ScannedData!B274),"", ScannedData!B274)</f>
        <v/>
      </c>
      <c r="B273" t="str">
        <f>IF(ISBLANK(ScannedData!C274),"", ScannedData!C274)</f>
        <v/>
      </c>
      <c r="C273" t="str">
        <f>IF(ISBLANK(ScannedData!D274),"", ScannedData!D274)</f>
        <v/>
      </c>
      <c r="D273" t="str">
        <f t="shared" si="5"/>
        <v/>
      </c>
      <c r="E273" t="str">
        <f>IF(ISBLANK(ScannedData!E274),"", ScannedData!E274)</f>
        <v/>
      </c>
      <c r="F273" t="str">
        <f>IF(ISBLANK(ScannedData!F274),"", ScannedData!F274)</f>
        <v/>
      </c>
      <c r="G273" t="str">
        <f>IF(ISBLANK(ScannedData!O274),"", ScannedData!O274)</f>
        <v/>
      </c>
    </row>
    <row r="274" spans="1:7" x14ac:dyDescent="0.25">
      <c r="A274" t="str">
        <f>IF(ISBLANK(ScannedData!B275),"", ScannedData!B275)</f>
        <v/>
      </c>
      <c r="B274" t="str">
        <f>IF(ISBLANK(ScannedData!C275),"", ScannedData!C275)</f>
        <v/>
      </c>
      <c r="C274" t="str">
        <f>IF(ISBLANK(ScannedData!D275),"", ScannedData!D275)</f>
        <v/>
      </c>
      <c r="D274" t="str">
        <f t="shared" si="5"/>
        <v/>
      </c>
      <c r="E274" t="str">
        <f>IF(ISBLANK(ScannedData!E275),"", ScannedData!E275)</f>
        <v/>
      </c>
      <c r="F274" t="str">
        <f>IF(ISBLANK(ScannedData!F275),"", ScannedData!F275)</f>
        <v/>
      </c>
      <c r="G274" t="str">
        <f>IF(ISBLANK(ScannedData!O275),"", ScannedData!O275)</f>
        <v/>
      </c>
    </row>
    <row r="275" spans="1:7" x14ac:dyDescent="0.25">
      <c r="A275" t="str">
        <f>IF(ISBLANK(ScannedData!B276),"", ScannedData!B276)</f>
        <v/>
      </c>
      <c r="B275" t="str">
        <f>IF(ISBLANK(ScannedData!C276),"", ScannedData!C276)</f>
        <v/>
      </c>
      <c r="C275" t="str">
        <f>IF(ISBLANK(ScannedData!D276),"", ScannedData!D276)</f>
        <v/>
      </c>
      <c r="D275" t="str">
        <f t="shared" si="5"/>
        <v/>
      </c>
      <c r="E275" t="str">
        <f>IF(ISBLANK(ScannedData!E276),"", ScannedData!E276)</f>
        <v/>
      </c>
      <c r="F275" t="str">
        <f>IF(ISBLANK(ScannedData!F276),"", ScannedData!F276)</f>
        <v/>
      </c>
      <c r="G275" t="str">
        <f>IF(ISBLANK(ScannedData!O276),"", ScannedData!O276)</f>
        <v/>
      </c>
    </row>
    <row r="276" spans="1:7" x14ac:dyDescent="0.25">
      <c r="A276" t="str">
        <f>IF(ISBLANK(ScannedData!B277),"", ScannedData!B277)</f>
        <v/>
      </c>
      <c r="B276" t="str">
        <f>IF(ISBLANK(ScannedData!C277),"", ScannedData!C277)</f>
        <v/>
      </c>
      <c r="C276" t="str">
        <f>IF(ISBLANK(ScannedData!D277),"", ScannedData!D277)</f>
        <v/>
      </c>
      <c r="D276" t="str">
        <f t="shared" si="5"/>
        <v/>
      </c>
      <c r="E276" t="str">
        <f>IF(ISBLANK(ScannedData!E277),"", ScannedData!E277)</f>
        <v/>
      </c>
      <c r="F276" t="str">
        <f>IF(ISBLANK(ScannedData!F277),"", ScannedData!F277)</f>
        <v/>
      </c>
      <c r="G276" t="str">
        <f>IF(ISBLANK(ScannedData!O277),"", ScannedData!O277)</f>
        <v/>
      </c>
    </row>
    <row r="277" spans="1:7" x14ac:dyDescent="0.25">
      <c r="A277" t="str">
        <f>IF(ISBLANK(ScannedData!B278),"", ScannedData!B278)</f>
        <v/>
      </c>
      <c r="B277" t="str">
        <f>IF(ISBLANK(ScannedData!C278),"", ScannedData!C278)</f>
        <v/>
      </c>
      <c r="C277" t="str">
        <f>IF(ISBLANK(ScannedData!D278),"", ScannedData!D278)</f>
        <v/>
      </c>
      <c r="D277" t="str">
        <f t="shared" si="5"/>
        <v/>
      </c>
      <c r="E277" t="str">
        <f>IF(ISBLANK(ScannedData!E278),"", ScannedData!E278)</f>
        <v/>
      </c>
      <c r="F277" t="str">
        <f>IF(ISBLANK(ScannedData!F278),"", ScannedData!F278)</f>
        <v/>
      </c>
      <c r="G277" t="str">
        <f>IF(ISBLANK(ScannedData!O278),"", ScannedData!O278)</f>
        <v/>
      </c>
    </row>
    <row r="278" spans="1:7" x14ac:dyDescent="0.25">
      <c r="A278" t="str">
        <f>IF(ISBLANK(ScannedData!B279),"", ScannedData!B279)</f>
        <v/>
      </c>
      <c r="B278" t="str">
        <f>IF(ISBLANK(ScannedData!C279),"", ScannedData!C279)</f>
        <v/>
      </c>
      <c r="C278" t="str">
        <f>IF(ISBLANK(ScannedData!D279),"", ScannedData!D279)</f>
        <v/>
      </c>
      <c r="D278" t="str">
        <f t="shared" si="5"/>
        <v/>
      </c>
      <c r="E278" t="str">
        <f>IF(ISBLANK(ScannedData!E279),"", ScannedData!E279)</f>
        <v/>
      </c>
      <c r="F278" t="str">
        <f>IF(ISBLANK(ScannedData!F279),"", ScannedData!F279)</f>
        <v/>
      </c>
      <c r="G278" t="str">
        <f>IF(ISBLANK(ScannedData!O279),"", ScannedData!O279)</f>
        <v/>
      </c>
    </row>
    <row r="279" spans="1:7" x14ac:dyDescent="0.25">
      <c r="A279" t="str">
        <f>IF(ISBLANK(ScannedData!B280),"", ScannedData!B280)</f>
        <v/>
      </c>
      <c r="B279" t="str">
        <f>IF(ISBLANK(ScannedData!C280),"", ScannedData!C280)</f>
        <v/>
      </c>
      <c r="C279" t="str">
        <f>IF(ISBLANK(ScannedData!D280),"", ScannedData!D280)</f>
        <v/>
      </c>
      <c r="D279" t="str">
        <f t="shared" si="5"/>
        <v/>
      </c>
      <c r="E279" t="str">
        <f>IF(ISBLANK(ScannedData!E280),"", ScannedData!E280)</f>
        <v/>
      </c>
      <c r="F279" t="str">
        <f>IF(ISBLANK(ScannedData!F280),"", ScannedData!F280)</f>
        <v/>
      </c>
      <c r="G279" t="str">
        <f>IF(ISBLANK(ScannedData!O280),"", ScannedData!O280)</f>
        <v/>
      </c>
    </row>
    <row r="280" spans="1:7" x14ac:dyDescent="0.25">
      <c r="A280" t="str">
        <f>IF(ISBLANK(ScannedData!B281),"", ScannedData!B281)</f>
        <v/>
      </c>
      <c r="B280" t="str">
        <f>IF(ISBLANK(ScannedData!C281),"", ScannedData!C281)</f>
        <v/>
      </c>
      <c r="C280" t="str">
        <f>IF(ISBLANK(ScannedData!D281),"", ScannedData!D281)</f>
        <v/>
      </c>
      <c r="D280" t="str">
        <f t="shared" si="5"/>
        <v/>
      </c>
      <c r="E280" t="str">
        <f>IF(ISBLANK(ScannedData!E281),"", ScannedData!E281)</f>
        <v/>
      </c>
      <c r="F280" t="str">
        <f>IF(ISBLANK(ScannedData!F281),"", ScannedData!F281)</f>
        <v/>
      </c>
      <c r="G280" t="str">
        <f>IF(ISBLANK(ScannedData!O281),"", ScannedData!O281)</f>
        <v/>
      </c>
    </row>
    <row r="281" spans="1:7" x14ac:dyDescent="0.25">
      <c r="A281" t="str">
        <f>IF(ISBLANK(ScannedData!B282),"", ScannedData!B282)</f>
        <v/>
      </c>
      <c r="B281" t="str">
        <f>IF(ISBLANK(ScannedData!C282),"", ScannedData!C282)</f>
        <v/>
      </c>
      <c r="C281" t="str">
        <f>IF(ISBLANK(ScannedData!D282),"", ScannedData!D282)</f>
        <v/>
      </c>
      <c r="D281" t="str">
        <f t="shared" si="5"/>
        <v/>
      </c>
      <c r="E281" t="str">
        <f>IF(ISBLANK(ScannedData!E282),"", ScannedData!E282)</f>
        <v/>
      </c>
      <c r="F281" t="str">
        <f>IF(ISBLANK(ScannedData!F282),"", ScannedData!F282)</f>
        <v/>
      </c>
      <c r="G281" t="str">
        <f>IF(ISBLANK(ScannedData!O282),"", ScannedData!O282)</f>
        <v/>
      </c>
    </row>
    <row r="282" spans="1:7" x14ac:dyDescent="0.25">
      <c r="A282" t="str">
        <f>IF(ISBLANK(ScannedData!B283),"", ScannedData!B283)</f>
        <v/>
      </c>
      <c r="B282" t="str">
        <f>IF(ISBLANK(ScannedData!C283),"", ScannedData!C283)</f>
        <v/>
      </c>
      <c r="C282" t="str">
        <f>IF(ISBLANK(ScannedData!D283),"", ScannedData!D283)</f>
        <v/>
      </c>
      <c r="D282" t="str">
        <f t="shared" si="5"/>
        <v/>
      </c>
      <c r="E282" t="str">
        <f>IF(ISBLANK(ScannedData!E283),"", ScannedData!E283)</f>
        <v/>
      </c>
      <c r="F282" t="str">
        <f>IF(ISBLANK(ScannedData!F283),"", ScannedData!F283)</f>
        <v/>
      </c>
      <c r="G282" t="str">
        <f>IF(ISBLANK(ScannedData!O283),"", ScannedData!O283)</f>
        <v/>
      </c>
    </row>
    <row r="283" spans="1:7" x14ac:dyDescent="0.25">
      <c r="A283" t="str">
        <f>IF(ISBLANK(ScannedData!B284),"", ScannedData!B284)</f>
        <v/>
      </c>
      <c r="B283" t="str">
        <f>IF(ISBLANK(ScannedData!C284),"", ScannedData!C284)</f>
        <v/>
      </c>
      <c r="C283" t="str">
        <f>IF(ISBLANK(ScannedData!D284),"", ScannedData!D284)</f>
        <v/>
      </c>
      <c r="D283" t="str">
        <f t="shared" si="5"/>
        <v/>
      </c>
      <c r="E283" t="str">
        <f>IF(ISBLANK(ScannedData!E284),"", ScannedData!E284)</f>
        <v/>
      </c>
      <c r="F283" t="str">
        <f>IF(ISBLANK(ScannedData!F284),"", ScannedData!F284)</f>
        <v/>
      </c>
      <c r="G283" t="str">
        <f>IF(ISBLANK(ScannedData!O284),"", ScannedData!O284)</f>
        <v/>
      </c>
    </row>
    <row r="284" spans="1:7" x14ac:dyDescent="0.25">
      <c r="A284" t="str">
        <f>IF(ISBLANK(ScannedData!B285),"", ScannedData!B285)</f>
        <v/>
      </c>
      <c r="B284" t="str">
        <f>IF(ISBLANK(ScannedData!C285),"", ScannedData!C285)</f>
        <v/>
      </c>
      <c r="C284" t="str">
        <f>IF(ISBLANK(ScannedData!D285),"", ScannedData!D285)</f>
        <v/>
      </c>
      <c r="D284" t="str">
        <f t="shared" si="5"/>
        <v/>
      </c>
      <c r="E284" t="str">
        <f>IF(ISBLANK(ScannedData!E285),"", ScannedData!E285)</f>
        <v/>
      </c>
      <c r="F284" t="str">
        <f>IF(ISBLANK(ScannedData!F285),"", ScannedData!F285)</f>
        <v/>
      </c>
      <c r="G284" t="str">
        <f>IF(ISBLANK(ScannedData!O285),"", ScannedData!O285)</f>
        <v/>
      </c>
    </row>
    <row r="285" spans="1:7" x14ac:dyDescent="0.25">
      <c r="A285" t="str">
        <f>IF(ISBLANK(ScannedData!B286),"", ScannedData!B286)</f>
        <v/>
      </c>
      <c r="B285" t="str">
        <f>IF(ISBLANK(ScannedData!C286),"", ScannedData!C286)</f>
        <v/>
      </c>
      <c r="C285" t="str">
        <f>IF(ISBLANK(ScannedData!D286),"", ScannedData!D286)</f>
        <v/>
      </c>
      <c r="D285" t="str">
        <f t="shared" si="5"/>
        <v/>
      </c>
      <c r="E285" t="str">
        <f>IF(ISBLANK(ScannedData!E286),"", ScannedData!E286)</f>
        <v/>
      </c>
      <c r="F285" t="str">
        <f>IF(ISBLANK(ScannedData!F286),"", ScannedData!F286)</f>
        <v/>
      </c>
      <c r="G285" t="str">
        <f>IF(ISBLANK(ScannedData!O286),"", ScannedData!O286)</f>
        <v/>
      </c>
    </row>
    <row r="286" spans="1:7" x14ac:dyDescent="0.25">
      <c r="A286" t="str">
        <f>IF(ISBLANK(ScannedData!B287),"", ScannedData!B287)</f>
        <v/>
      </c>
      <c r="B286" t="str">
        <f>IF(ISBLANK(ScannedData!C287),"", ScannedData!C287)</f>
        <v/>
      </c>
      <c r="C286" t="str">
        <f>IF(ISBLANK(ScannedData!D287),"", ScannedData!D287)</f>
        <v/>
      </c>
      <c r="D286" t="str">
        <f t="shared" si="5"/>
        <v/>
      </c>
      <c r="E286" t="str">
        <f>IF(ISBLANK(ScannedData!E287),"", ScannedData!E287)</f>
        <v/>
      </c>
      <c r="F286" t="str">
        <f>IF(ISBLANK(ScannedData!F287),"", ScannedData!F287)</f>
        <v/>
      </c>
      <c r="G286" t="str">
        <f>IF(ISBLANK(ScannedData!O287),"", ScannedData!O287)</f>
        <v/>
      </c>
    </row>
    <row r="287" spans="1:7" x14ac:dyDescent="0.25">
      <c r="A287" t="str">
        <f>IF(ISBLANK(ScannedData!B288),"", ScannedData!B288)</f>
        <v/>
      </c>
      <c r="B287" t="str">
        <f>IF(ISBLANK(ScannedData!C288),"", ScannedData!C288)</f>
        <v/>
      </c>
      <c r="C287" t="str">
        <f>IF(ISBLANK(ScannedData!D288),"", ScannedData!D288)</f>
        <v/>
      </c>
      <c r="D287" t="str">
        <f t="shared" si="5"/>
        <v/>
      </c>
      <c r="E287" t="str">
        <f>IF(ISBLANK(ScannedData!E288),"", ScannedData!E288)</f>
        <v/>
      </c>
      <c r="F287" t="str">
        <f>IF(ISBLANK(ScannedData!F288),"", ScannedData!F288)</f>
        <v/>
      </c>
      <c r="G287" t="str">
        <f>IF(ISBLANK(ScannedData!O288),"", ScannedData!O288)</f>
        <v/>
      </c>
    </row>
    <row r="288" spans="1:7" x14ac:dyDescent="0.25">
      <c r="A288" t="str">
        <f>IF(ISBLANK(ScannedData!B289),"", ScannedData!B289)</f>
        <v/>
      </c>
      <c r="B288" t="str">
        <f>IF(ISBLANK(ScannedData!C289),"", ScannedData!C289)</f>
        <v/>
      </c>
      <c r="C288" t="str">
        <f>IF(ISBLANK(ScannedData!D289),"", ScannedData!D289)</f>
        <v/>
      </c>
      <c r="D288" t="str">
        <f t="shared" si="5"/>
        <v/>
      </c>
      <c r="E288" t="str">
        <f>IF(ISBLANK(ScannedData!E289),"", ScannedData!E289)</f>
        <v/>
      </c>
      <c r="F288" t="str">
        <f>IF(ISBLANK(ScannedData!F289),"", ScannedData!F289)</f>
        <v/>
      </c>
      <c r="G288" t="str">
        <f>IF(ISBLANK(ScannedData!O289),"", ScannedData!O289)</f>
        <v/>
      </c>
    </row>
    <row r="289" spans="1:7" x14ac:dyDescent="0.25">
      <c r="A289" t="str">
        <f>IF(ISBLANK(ScannedData!B290),"", ScannedData!B290)</f>
        <v/>
      </c>
      <c r="B289" t="str">
        <f>IF(ISBLANK(ScannedData!C290),"", ScannedData!C290)</f>
        <v/>
      </c>
      <c r="C289" t="str">
        <f>IF(ISBLANK(ScannedData!D290),"", ScannedData!D290)</f>
        <v/>
      </c>
      <c r="D289" t="str">
        <f t="shared" si="5"/>
        <v/>
      </c>
      <c r="E289" t="str">
        <f>IF(ISBLANK(ScannedData!E290),"", ScannedData!E290)</f>
        <v/>
      </c>
      <c r="F289" t="str">
        <f>IF(ISBLANK(ScannedData!F290),"", ScannedData!F290)</f>
        <v/>
      </c>
      <c r="G289" t="str">
        <f>IF(ISBLANK(ScannedData!O290),"", ScannedData!O290)</f>
        <v/>
      </c>
    </row>
    <row r="290" spans="1:7" x14ac:dyDescent="0.25">
      <c r="A290" t="str">
        <f>IF(ISBLANK(ScannedData!B291),"", ScannedData!B291)</f>
        <v/>
      </c>
      <c r="B290" t="str">
        <f>IF(ISBLANK(ScannedData!C291),"", ScannedData!C291)</f>
        <v/>
      </c>
      <c r="C290" t="str">
        <f>IF(ISBLANK(ScannedData!D291),"", ScannedData!D291)</f>
        <v/>
      </c>
      <c r="D290" t="str">
        <f t="shared" si="5"/>
        <v/>
      </c>
      <c r="E290" t="str">
        <f>IF(ISBLANK(ScannedData!E291),"", ScannedData!E291)</f>
        <v/>
      </c>
      <c r="F290" t="str">
        <f>IF(ISBLANK(ScannedData!F291),"", ScannedData!F291)</f>
        <v/>
      </c>
      <c r="G290" t="str">
        <f>IF(ISBLANK(ScannedData!O291),"", ScannedData!O291)</f>
        <v/>
      </c>
    </row>
    <row r="291" spans="1:7" x14ac:dyDescent="0.25">
      <c r="A291" t="str">
        <f>IF(ISBLANK(ScannedData!B292),"", ScannedData!B292)</f>
        <v/>
      </c>
      <c r="B291" t="str">
        <f>IF(ISBLANK(ScannedData!C292),"", ScannedData!C292)</f>
        <v/>
      </c>
      <c r="C291" t="str">
        <f>IF(ISBLANK(ScannedData!D292),"", ScannedData!D292)</f>
        <v/>
      </c>
      <c r="D291" t="str">
        <f t="shared" si="5"/>
        <v/>
      </c>
      <c r="E291" t="str">
        <f>IF(ISBLANK(ScannedData!E292),"", ScannedData!E292)</f>
        <v/>
      </c>
      <c r="F291" t="str">
        <f>IF(ISBLANK(ScannedData!F292),"", ScannedData!F292)</f>
        <v/>
      </c>
      <c r="G291" t="str">
        <f>IF(ISBLANK(ScannedData!O292),"", ScannedData!O292)</f>
        <v/>
      </c>
    </row>
    <row r="292" spans="1:7" x14ac:dyDescent="0.25">
      <c r="A292" t="str">
        <f>IF(ISBLANK(ScannedData!B293),"", ScannedData!B293)</f>
        <v/>
      </c>
      <c r="B292" t="str">
        <f>IF(ISBLANK(ScannedData!C293),"", ScannedData!C293)</f>
        <v/>
      </c>
      <c r="C292" t="str">
        <f>IF(ISBLANK(ScannedData!D293),"", ScannedData!D293)</f>
        <v/>
      </c>
      <c r="D292" t="str">
        <f t="shared" si="5"/>
        <v/>
      </c>
      <c r="E292" t="str">
        <f>IF(ISBLANK(ScannedData!E293),"", ScannedData!E293)</f>
        <v/>
      </c>
      <c r="F292" t="str">
        <f>IF(ISBLANK(ScannedData!F293),"", ScannedData!F293)</f>
        <v/>
      </c>
      <c r="G292" t="str">
        <f>IF(ISBLANK(ScannedData!O293),"", ScannedData!O293)</f>
        <v/>
      </c>
    </row>
    <row r="293" spans="1:7" x14ac:dyDescent="0.25">
      <c r="A293" t="str">
        <f>IF(ISBLANK(ScannedData!B294),"", ScannedData!B294)</f>
        <v/>
      </c>
      <c r="B293" t="str">
        <f>IF(ISBLANK(ScannedData!C294),"", ScannedData!C294)</f>
        <v/>
      </c>
      <c r="C293" t="str">
        <f>IF(ISBLANK(ScannedData!D294),"", ScannedData!D294)</f>
        <v/>
      </c>
      <c r="D293" t="str">
        <f t="shared" ref="D293:D356" si="6">IF(A293="","",A293&amp;"_"&amp;B293&amp;C293)</f>
        <v/>
      </c>
      <c r="E293" t="str">
        <f>IF(ISBLANK(ScannedData!E294),"", ScannedData!E294)</f>
        <v/>
      </c>
      <c r="F293" t="str">
        <f>IF(ISBLANK(ScannedData!F294),"", ScannedData!F294)</f>
        <v/>
      </c>
      <c r="G293" t="str">
        <f>IF(ISBLANK(ScannedData!O294),"", ScannedData!O294)</f>
        <v/>
      </c>
    </row>
    <row r="294" spans="1:7" x14ac:dyDescent="0.25">
      <c r="A294" t="str">
        <f>IF(ISBLANK(ScannedData!B295),"", ScannedData!B295)</f>
        <v/>
      </c>
      <c r="B294" t="str">
        <f>IF(ISBLANK(ScannedData!C295),"", ScannedData!C295)</f>
        <v/>
      </c>
      <c r="C294" t="str">
        <f>IF(ISBLANK(ScannedData!D295),"", ScannedData!D295)</f>
        <v/>
      </c>
      <c r="D294" t="str">
        <f t="shared" si="6"/>
        <v/>
      </c>
      <c r="E294" t="str">
        <f>IF(ISBLANK(ScannedData!E295),"", ScannedData!E295)</f>
        <v/>
      </c>
      <c r="F294" t="str">
        <f>IF(ISBLANK(ScannedData!F295),"", ScannedData!F295)</f>
        <v/>
      </c>
      <c r="G294" t="str">
        <f>IF(ISBLANK(ScannedData!O295),"", ScannedData!O295)</f>
        <v/>
      </c>
    </row>
    <row r="295" spans="1:7" x14ac:dyDescent="0.25">
      <c r="D295" t="str">
        <f t="shared" si="6"/>
        <v/>
      </c>
    </row>
    <row r="296" spans="1:7" x14ac:dyDescent="0.25">
      <c r="D296" t="str">
        <f t="shared" si="6"/>
        <v/>
      </c>
    </row>
    <row r="297" spans="1:7" x14ac:dyDescent="0.25">
      <c r="D297" t="str">
        <f t="shared" si="6"/>
        <v/>
      </c>
    </row>
    <row r="298" spans="1:7" x14ac:dyDescent="0.25">
      <c r="D298" t="str">
        <f t="shared" si="6"/>
        <v/>
      </c>
    </row>
    <row r="299" spans="1:7" x14ac:dyDescent="0.25">
      <c r="D299" t="str">
        <f t="shared" si="6"/>
        <v/>
      </c>
    </row>
    <row r="300" spans="1:7" x14ac:dyDescent="0.25">
      <c r="D300" t="str">
        <f t="shared" si="6"/>
        <v/>
      </c>
    </row>
    <row r="301" spans="1:7" x14ac:dyDescent="0.25">
      <c r="D301" t="str">
        <f t="shared" si="6"/>
        <v/>
      </c>
    </row>
    <row r="302" spans="1:7" x14ac:dyDescent="0.25">
      <c r="D302" t="str">
        <f t="shared" si="6"/>
        <v/>
      </c>
    </row>
    <row r="303" spans="1:7" x14ac:dyDescent="0.25">
      <c r="D303" t="str">
        <f t="shared" si="6"/>
        <v/>
      </c>
    </row>
    <row r="304" spans="1:7" x14ac:dyDescent="0.25">
      <c r="D304" t="str">
        <f t="shared" si="6"/>
        <v/>
      </c>
    </row>
    <row r="305" spans="4:4" x14ac:dyDescent="0.25">
      <c r="D305" t="str">
        <f t="shared" si="6"/>
        <v/>
      </c>
    </row>
    <row r="306" spans="4:4" x14ac:dyDescent="0.25">
      <c r="D306" t="str">
        <f t="shared" si="6"/>
        <v/>
      </c>
    </row>
    <row r="307" spans="4:4" x14ac:dyDescent="0.25">
      <c r="D307" t="str">
        <f t="shared" si="6"/>
        <v/>
      </c>
    </row>
    <row r="308" spans="4:4" x14ac:dyDescent="0.25">
      <c r="D308" t="str">
        <f t="shared" si="6"/>
        <v/>
      </c>
    </row>
    <row r="309" spans="4:4" x14ac:dyDescent="0.25">
      <c r="D309" t="str">
        <f t="shared" si="6"/>
        <v/>
      </c>
    </row>
    <row r="310" spans="4:4" x14ac:dyDescent="0.25">
      <c r="D310" t="str">
        <f t="shared" si="6"/>
        <v/>
      </c>
    </row>
    <row r="311" spans="4:4" x14ac:dyDescent="0.25">
      <c r="D311" t="str">
        <f t="shared" si="6"/>
        <v/>
      </c>
    </row>
    <row r="312" spans="4:4" x14ac:dyDescent="0.25">
      <c r="D312" t="str">
        <f t="shared" si="6"/>
        <v/>
      </c>
    </row>
    <row r="313" spans="4:4" x14ac:dyDescent="0.25">
      <c r="D313" t="str">
        <f t="shared" si="6"/>
        <v/>
      </c>
    </row>
    <row r="314" spans="4:4" x14ac:dyDescent="0.25">
      <c r="D314" t="str">
        <f t="shared" si="6"/>
        <v/>
      </c>
    </row>
    <row r="315" spans="4:4" x14ac:dyDescent="0.25">
      <c r="D315" t="str">
        <f t="shared" si="6"/>
        <v/>
      </c>
    </row>
    <row r="316" spans="4:4" x14ac:dyDescent="0.25">
      <c r="D316" t="str">
        <f t="shared" si="6"/>
        <v/>
      </c>
    </row>
    <row r="317" spans="4:4" x14ac:dyDescent="0.25">
      <c r="D317" t="str">
        <f t="shared" si="6"/>
        <v/>
      </c>
    </row>
    <row r="318" spans="4:4" x14ac:dyDescent="0.25">
      <c r="D318" t="str">
        <f t="shared" si="6"/>
        <v/>
      </c>
    </row>
    <row r="319" spans="4:4" x14ac:dyDescent="0.25">
      <c r="D319" t="str">
        <f t="shared" si="6"/>
        <v/>
      </c>
    </row>
    <row r="320" spans="4:4" x14ac:dyDescent="0.25">
      <c r="D320" t="str">
        <f t="shared" si="6"/>
        <v/>
      </c>
    </row>
    <row r="321" spans="4:4" x14ac:dyDescent="0.25">
      <c r="D321" t="str">
        <f t="shared" si="6"/>
        <v/>
      </c>
    </row>
    <row r="322" spans="4:4" x14ac:dyDescent="0.25">
      <c r="D322" t="str">
        <f t="shared" si="6"/>
        <v/>
      </c>
    </row>
    <row r="323" spans="4:4" x14ac:dyDescent="0.25">
      <c r="D323" t="str">
        <f t="shared" si="6"/>
        <v/>
      </c>
    </row>
    <row r="324" spans="4:4" x14ac:dyDescent="0.25">
      <c r="D324" t="str">
        <f t="shared" si="6"/>
        <v/>
      </c>
    </row>
    <row r="325" spans="4:4" x14ac:dyDescent="0.25">
      <c r="D325" t="str">
        <f t="shared" si="6"/>
        <v/>
      </c>
    </row>
    <row r="326" spans="4:4" x14ac:dyDescent="0.25">
      <c r="D326" t="str">
        <f t="shared" si="6"/>
        <v/>
      </c>
    </row>
    <row r="327" spans="4:4" x14ac:dyDescent="0.25">
      <c r="D327" t="str">
        <f t="shared" si="6"/>
        <v/>
      </c>
    </row>
    <row r="328" spans="4:4" x14ac:dyDescent="0.25">
      <c r="D328" t="str">
        <f t="shared" si="6"/>
        <v/>
      </c>
    </row>
    <row r="329" spans="4:4" x14ac:dyDescent="0.25">
      <c r="D329" t="str">
        <f t="shared" si="6"/>
        <v/>
      </c>
    </row>
    <row r="330" spans="4:4" x14ac:dyDescent="0.25">
      <c r="D330" t="str">
        <f t="shared" si="6"/>
        <v/>
      </c>
    </row>
    <row r="331" spans="4:4" x14ac:dyDescent="0.25">
      <c r="D331" t="str">
        <f t="shared" si="6"/>
        <v/>
      </c>
    </row>
    <row r="332" spans="4:4" x14ac:dyDescent="0.25">
      <c r="D332" t="str">
        <f t="shared" si="6"/>
        <v/>
      </c>
    </row>
    <row r="333" spans="4:4" x14ac:dyDescent="0.25">
      <c r="D333" t="str">
        <f t="shared" si="6"/>
        <v/>
      </c>
    </row>
    <row r="334" spans="4:4" x14ac:dyDescent="0.25">
      <c r="D334" t="str">
        <f t="shared" si="6"/>
        <v/>
      </c>
    </row>
    <row r="335" spans="4:4" x14ac:dyDescent="0.25">
      <c r="D335" t="str">
        <f t="shared" si="6"/>
        <v/>
      </c>
    </row>
    <row r="336" spans="4:4" x14ac:dyDescent="0.25">
      <c r="D336" t="str">
        <f t="shared" si="6"/>
        <v/>
      </c>
    </row>
    <row r="337" spans="4:4" x14ac:dyDescent="0.25">
      <c r="D337" t="str">
        <f t="shared" si="6"/>
        <v/>
      </c>
    </row>
    <row r="338" spans="4:4" x14ac:dyDescent="0.25">
      <c r="D338" t="str">
        <f t="shared" si="6"/>
        <v/>
      </c>
    </row>
    <row r="339" spans="4:4" x14ac:dyDescent="0.25">
      <c r="D339" t="str">
        <f t="shared" si="6"/>
        <v/>
      </c>
    </row>
    <row r="340" spans="4:4" x14ac:dyDescent="0.25">
      <c r="D340" t="str">
        <f t="shared" si="6"/>
        <v/>
      </c>
    </row>
    <row r="341" spans="4:4" x14ac:dyDescent="0.25">
      <c r="D341" t="str">
        <f t="shared" si="6"/>
        <v/>
      </c>
    </row>
    <row r="342" spans="4:4" x14ac:dyDescent="0.25">
      <c r="D342" t="str">
        <f t="shared" si="6"/>
        <v/>
      </c>
    </row>
    <row r="343" spans="4:4" x14ac:dyDescent="0.25">
      <c r="D343" t="str">
        <f t="shared" si="6"/>
        <v/>
      </c>
    </row>
    <row r="344" spans="4:4" x14ac:dyDescent="0.25">
      <c r="D344" t="str">
        <f t="shared" si="6"/>
        <v/>
      </c>
    </row>
    <row r="345" spans="4:4" x14ac:dyDescent="0.25">
      <c r="D345" t="str">
        <f t="shared" si="6"/>
        <v/>
      </c>
    </row>
    <row r="346" spans="4:4" x14ac:dyDescent="0.25">
      <c r="D346" t="str">
        <f t="shared" si="6"/>
        <v/>
      </c>
    </row>
    <row r="347" spans="4:4" x14ac:dyDescent="0.25">
      <c r="D347" t="str">
        <f t="shared" si="6"/>
        <v/>
      </c>
    </row>
    <row r="348" spans="4:4" x14ac:dyDescent="0.25">
      <c r="D348" t="str">
        <f t="shared" si="6"/>
        <v/>
      </c>
    </row>
    <row r="349" spans="4:4" x14ac:dyDescent="0.25">
      <c r="D349" t="str">
        <f t="shared" si="6"/>
        <v/>
      </c>
    </row>
    <row r="350" spans="4:4" x14ac:dyDescent="0.25">
      <c r="D350" t="str">
        <f t="shared" si="6"/>
        <v/>
      </c>
    </row>
    <row r="351" spans="4:4" x14ac:dyDescent="0.25">
      <c r="D351" t="str">
        <f t="shared" si="6"/>
        <v/>
      </c>
    </row>
    <row r="352" spans="4:4" x14ac:dyDescent="0.25">
      <c r="D352" t="str">
        <f t="shared" si="6"/>
        <v/>
      </c>
    </row>
    <row r="353" spans="4:4" x14ac:dyDescent="0.25">
      <c r="D353" t="str">
        <f t="shared" si="6"/>
        <v/>
      </c>
    </row>
    <row r="354" spans="4:4" x14ac:dyDescent="0.25">
      <c r="D354" t="str">
        <f t="shared" si="6"/>
        <v/>
      </c>
    </row>
    <row r="355" spans="4:4" x14ac:dyDescent="0.25">
      <c r="D355" t="str">
        <f t="shared" si="6"/>
        <v/>
      </c>
    </row>
    <row r="356" spans="4:4" x14ac:dyDescent="0.25">
      <c r="D356" t="str">
        <f t="shared" si="6"/>
        <v/>
      </c>
    </row>
    <row r="357" spans="4:4" x14ac:dyDescent="0.25">
      <c r="D357" t="str">
        <f t="shared" ref="D357:D420" si="7">IF(A357="","",A357&amp;"_"&amp;B357&amp;C357)</f>
        <v/>
      </c>
    </row>
    <row r="358" spans="4:4" x14ac:dyDescent="0.25">
      <c r="D358" t="str">
        <f t="shared" si="7"/>
        <v/>
      </c>
    </row>
    <row r="359" spans="4:4" x14ac:dyDescent="0.25">
      <c r="D359" t="str">
        <f t="shared" si="7"/>
        <v/>
      </c>
    </row>
    <row r="360" spans="4:4" x14ac:dyDescent="0.25">
      <c r="D360" t="str">
        <f t="shared" si="7"/>
        <v/>
      </c>
    </row>
    <row r="361" spans="4:4" x14ac:dyDescent="0.25">
      <c r="D361" t="str">
        <f t="shared" si="7"/>
        <v/>
      </c>
    </row>
    <row r="362" spans="4:4" x14ac:dyDescent="0.25">
      <c r="D362" t="str">
        <f t="shared" si="7"/>
        <v/>
      </c>
    </row>
    <row r="363" spans="4:4" x14ac:dyDescent="0.25">
      <c r="D363" t="str">
        <f t="shared" si="7"/>
        <v/>
      </c>
    </row>
    <row r="364" spans="4:4" x14ac:dyDescent="0.25">
      <c r="D364" t="str">
        <f t="shared" si="7"/>
        <v/>
      </c>
    </row>
    <row r="365" spans="4:4" x14ac:dyDescent="0.25">
      <c r="D365" t="str">
        <f t="shared" si="7"/>
        <v/>
      </c>
    </row>
    <row r="366" spans="4:4" x14ac:dyDescent="0.25">
      <c r="D366" t="str">
        <f t="shared" si="7"/>
        <v/>
      </c>
    </row>
    <row r="367" spans="4:4" x14ac:dyDescent="0.25">
      <c r="D367" t="str">
        <f t="shared" si="7"/>
        <v/>
      </c>
    </row>
    <row r="368" spans="4:4" x14ac:dyDescent="0.25">
      <c r="D368" t="str">
        <f t="shared" si="7"/>
        <v/>
      </c>
    </row>
    <row r="369" spans="4:4" x14ac:dyDescent="0.25">
      <c r="D369" t="str">
        <f t="shared" si="7"/>
        <v/>
      </c>
    </row>
    <row r="370" spans="4:4" x14ac:dyDescent="0.25">
      <c r="D370" t="str">
        <f t="shared" si="7"/>
        <v/>
      </c>
    </row>
    <row r="371" spans="4:4" x14ac:dyDescent="0.25">
      <c r="D371" t="str">
        <f t="shared" si="7"/>
        <v/>
      </c>
    </row>
    <row r="372" spans="4:4" x14ac:dyDescent="0.25">
      <c r="D372" t="str">
        <f t="shared" si="7"/>
        <v/>
      </c>
    </row>
    <row r="373" spans="4:4" x14ac:dyDescent="0.25">
      <c r="D373" t="str">
        <f t="shared" si="7"/>
        <v/>
      </c>
    </row>
    <row r="374" spans="4:4" x14ac:dyDescent="0.25">
      <c r="D374" t="str">
        <f t="shared" si="7"/>
        <v/>
      </c>
    </row>
    <row r="375" spans="4:4" x14ac:dyDescent="0.25">
      <c r="D375" t="str">
        <f t="shared" si="7"/>
        <v/>
      </c>
    </row>
    <row r="376" spans="4:4" x14ac:dyDescent="0.25">
      <c r="D376" t="str">
        <f t="shared" si="7"/>
        <v/>
      </c>
    </row>
    <row r="377" spans="4:4" x14ac:dyDescent="0.25">
      <c r="D377" t="str">
        <f t="shared" si="7"/>
        <v/>
      </c>
    </row>
    <row r="378" spans="4:4" x14ac:dyDescent="0.25">
      <c r="D378" t="str">
        <f t="shared" si="7"/>
        <v/>
      </c>
    </row>
    <row r="379" spans="4:4" x14ac:dyDescent="0.25">
      <c r="D379" t="str">
        <f t="shared" si="7"/>
        <v/>
      </c>
    </row>
    <row r="380" spans="4:4" x14ac:dyDescent="0.25">
      <c r="D380" t="str">
        <f t="shared" si="7"/>
        <v/>
      </c>
    </row>
    <row r="381" spans="4:4" x14ac:dyDescent="0.25">
      <c r="D381" t="str">
        <f t="shared" si="7"/>
        <v/>
      </c>
    </row>
    <row r="382" spans="4:4" x14ac:dyDescent="0.25">
      <c r="D382" t="str">
        <f t="shared" si="7"/>
        <v/>
      </c>
    </row>
    <row r="383" spans="4:4" x14ac:dyDescent="0.25">
      <c r="D383" t="str">
        <f t="shared" si="7"/>
        <v/>
      </c>
    </row>
    <row r="384" spans="4:4" x14ac:dyDescent="0.25">
      <c r="D384" t="str">
        <f t="shared" si="7"/>
        <v/>
      </c>
    </row>
    <row r="385" spans="4:4" x14ac:dyDescent="0.25">
      <c r="D385" t="str">
        <f t="shared" si="7"/>
        <v/>
      </c>
    </row>
    <row r="386" spans="4:4" x14ac:dyDescent="0.25">
      <c r="D386" t="str">
        <f t="shared" si="7"/>
        <v/>
      </c>
    </row>
    <row r="387" spans="4:4" x14ac:dyDescent="0.25">
      <c r="D387" t="str">
        <f t="shared" si="7"/>
        <v/>
      </c>
    </row>
    <row r="388" spans="4:4" x14ac:dyDescent="0.25">
      <c r="D388" t="str">
        <f t="shared" si="7"/>
        <v/>
      </c>
    </row>
    <row r="389" spans="4:4" x14ac:dyDescent="0.25">
      <c r="D389" t="str">
        <f t="shared" si="7"/>
        <v/>
      </c>
    </row>
    <row r="390" spans="4:4" x14ac:dyDescent="0.25">
      <c r="D390" t="str">
        <f t="shared" si="7"/>
        <v/>
      </c>
    </row>
    <row r="391" spans="4:4" x14ac:dyDescent="0.25">
      <c r="D391" t="str">
        <f t="shared" si="7"/>
        <v/>
      </c>
    </row>
    <row r="392" spans="4:4" x14ac:dyDescent="0.25">
      <c r="D392" t="str">
        <f t="shared" si="7"/>
        <v/>
      </c>
    </row>
    <row r="393" spans="4:4" x14ac:dyDescent="0.25">
      <c r="D393" t="str">
        <f t="shared" si="7"/>
        <v/>
      </c>
    </row>
    <row r="394" spans="4:4" x14ac:dyDescent="0.25">
      <c r="D394" t="str">
        <f t="shared" si="7"/>
        <v/>
      </c>
    </row>
    <row r="395" spans="4:4" x14ac:dyDescent="0.25">
      <c r="D395" t="str">
        <f t="shared" si="7"/>
        <v/>
      </c>
    </row>
    <row r="396" spans="4:4" x14ac:dyDescent="0.25">
      <c r="D396" t="str">
        <f t="shared" si="7"/>
        <v/>
      </c>
    </row>
    <row r="397" spans="4:4" x14ac:dyDescent="0.25">
      <c r="D397" t="str">
        <f t="shared" si="7"/>
        <v/>
      </c>
    </row>
    <row r="398" spans="4:4" x14ac:dyDescent="0.25">
      <c r="D398" t="str">
        <f t="shared" si="7"/>
        <v/>
      </c>
    </row>
    <row r="399" spans="4:4" x14ac:dyDescent="0.25">
      <c r="D399" t="str">
        <f t="shared" si="7"/>
        <v/>
      </c>
    </row>
    <row r="400" spans="4:4" x14ac:dyDescent="0.25">
      <c r="D400" t="str">
        <f t="shared" si="7"/>
        <v/>
      </c>
    </row>
    <row r="401" spans="4:4" x14ac:dyDescent="0.25">
      <c r="D401" t="str">
        <f t="shared" si="7"/>
        <v/>
      </c>
    </row>
    <row r="402" spans="4:4" x14ac:dyDescent="0.25">
      <c r="D402" t="str">
        <f t="shared" si="7"/>
        <v/>
      </c>
    </row>
    <row r="403" spans="4:4" x14ac:dyDescent="0.25">
      <c r="D403" t="str">
        <f t="shared" si="7"/>
        <v/>
      </c>
    </row>
    <row r="404" spans="4:4" x14ac:dyDescent="0.25">
      <c r="D404" t="str">
        <f t="shared" si="7"/>
        <v/>
      </c>
    </row>
    <row r="405" spans="4:4" x14ac:dyDescent="0.25">
      <c r="D405" t="str">
        <f t="shared" si="7"/>
        <v/>
      </c>
    </row>
    <row r="406" spans="4:4" x14ac:dyDescent="0.25">
      <c r="D406" t="str">
        <f t="shared" si="7"/>
        <v/>
      </c>
    </row>
    <row r="407" spans="4:4" x14ac:dyDescent="0.25">
      <c r="D407" t="str">
        <f t="shared" si="7"/>
        <v/>
      </c>
    </row>
    <row r="408" spans="4:4" x14ac:dyDescent="0.25">
      <c r="D408" t="str">
        <f t="shared" si="7"/>
        <v/>
      </c>
    </row>
    <row r="409" spans="4:4" x14ac:dyDescent="0.25">
      <c r="D409" t="str">
        <f t="shared" si="7"/>
        <v/>
      </c>
    </row>
    <row r="410" spans="4:4" x14ac:dyDescent="0.25">
      <c r="D410" t="str">
        <f t="shared" si="7"/>
        <v/>
      </c>
    </row>
    <row r="411" spans="4:4" x14ac:dyDescent="0.25">
      <c r="D411" t="str">
        <f t="shared" si="7"/>
        <v/>
      </c>
    </row>
    <row r="412" spans="4:4" x14ac:dyDescent="0.25">
      <c r="D412" t="str">
        <f t="shared" si="7"/>
        <v/>
      </c>
    </row>
    <row r="413" spans="4:4" x14ac:dyDescent="0.25">
      <c r="D413" t="str">
        <f t="shared" si="7"/>
        <v/>
      </c>
    </row>
    <row r="414" spans="4:4" x14ac:dyDescent="0.25">
      <c r="D414" t="str">
        <f t="shared" si="7"/>
        <v/>
      </c>
    </row>
    <row r="415" spans="4:4" x14ac:dyDescent="0.25">
      <c r="D415" t="str">
        <f t="shared" si="7"/>
        <v/>
      </c>
    </row>
    <row r="416" spans="4:4" x14ac:dyDescent="0.25">
      <c r="D416" t="str">
        <f t="shared" si="7"/>
        <v/>
      </c>
    </row>
    <row r="417" spans="4:4" x14ac:dyDescent="0.25">
      <c r="D417" t="str">
        <f t="shared" si="7"/>
        <v/>
      </c>
    </row>
    <row r="418" spans="4:4" x14ac:dyDescent="0.25">
      <c r="D418" t="str">
        <f t="shared" si="7"/>
        <v/>
      </c>
    </row>
    <row r="419" spans="4:4" x14ac:dyDescent="0.25">
      <c r="D419" t="str">
        <f t="shared" si="7"/>
        <v/>
      </c>
    </row>
    <row r="420" spans="4:4" x14ac:dyDescent="0.25">
      <c r="D420" t="str">
        <f t="shared" si="7"/>
        <v/>
      </c>
    </row>
    <row r="421" spans="4:4" x14ac:dyDescent="0.25">
      <c r="D421" t="str">
        <f t="shared" ref="D421:D470" si="8">IF(A421="","",A421&amp;"_"&amp;B421&amp;C421)</f>
        <v/>
      </c>
    </row>
    <row r="422" spans="4:4" x14ac:dyDescent="0.25">
      <c r="D422" t="str">
        <f t="shared" si="8"/>
        <v/>
      </c>
    </row>
    <row r="423" spans="4:4" x14ac:dyDescent="0.25">
      <c r="D423" t="str">
        <f t="shared" si="8"/>
        <v/>
      </c>
    </row>
    <row r="424" spans="4:4" x14ac:dyDescent="0.25">
      <c r="D424" t="str">
        <f t="shared" si="8"/>
        <v/>
      </c>
    </row>
    <row r="425" spans="4:4" x14ac:dyDescent="0.25">
      <c r="D425" t="str">
        <f t="shared" si="8"/>
        <v/>
      </c>
    </row>
    <row r="426" spans="4:4" x14ac:dyDescent="0.25">
      <c r="D426" t="str">
        <f t="shared" si="8"/>
        <v/>
      </c>
    </row>
    <row r="427" spans="4:4" x14ac:dyDescent="0.25">
      <c r="D427" t="str">
        <f t="shared" si="8"/>
        <v/>
      </c>
    </row>
    <row r="428" spans="4:4" x14ac:dyDescent="0.25">
      <c r="D428" t="str">
        <f t="shared" si="8"/>
        <v/>
      </c>
    </row>
    <row r="429" spans="4:4" x14ac:dyDescent="0.25">
      <c r="D429" t="str">
        <f t="shared" si="8"/>
        <v/>
      </c>
    </row>
    <row r="430" spans="4:4" x14ac:dyDescent="0.25">
      <c r="D430" t="str">
        <f t="shared" si="8"/>
        <v/>
      </c>
    </row>
    <row r="431" spans="4:4" x14ac:dyDescent="0.25">
      <c r="D431" t="str">
        <f t="shared" si="8"/>
        <v/>
      </c>
    </row>
    <row r="432" spans="4:4" x14ac:dyDescent="0.25">
      <c r="D432" t="str">
        <f t="shared" si="8"/>
        <v/>
      </c>
    </row>
    <row r="433" spans="4:4" x14ac:dyDescent="0.25">
      <c r="D433" t="str">
        <f t="shared" si="8"/>
        <v/>
      </c>
    </row>
    <row r="434" spans="4:4" x14ac:dyDescent="0.25">
      <c r="D434" t="str">
        <f t="shared" si="8"/>
        <v/>
      </c>
    </row>
    <row r="435" spans="4:4" x14ac:dyDescent="0.25">
      <c r="D435" t="str">
        <f t="shared" si="8"/>
        <v/>
      </c>
    </row>
    <row r="436" spans="4:4" x14ac:dyDescent="0.25">
      <c r="D436" t="str">
        <f t="shared" si="8"/>
        <v/>
      </c>
    </row>
    <row r="437" spans="4:4" x14ac:dyDescent="0.25">
      <c r="D437" t="str">
        <f t="shared" si="8"/>
        <v/>
      </c>
    </row>
    <row r="438" spans="4:4" x14ac:dyDescent="0.25">
      <c r="D438" t="str">
        <f t="shared" si="8"/>
        <v/>
      </c>
    </row>
    <row r="439" spans="4:4" x14ac:dyDescent="0.25">
      <c r="D439" t="str">
        <f t="shared" si="8"/>
        <v/>
      </c>
    </row>
    <row r="440" spans="4:4" x14ac:dyDescent="0.25">
      <c r="D440" t="str">
        <f t="shared" si="8"/>
        <v/>
      </c>
    </row>
    <row r="441" spans="4:4" x14ac:dyDescent="0.25">
      <c r="D441" t="str">
        <f t="shared" si="8"/>
        <v/>
      </c>
    </row>
    <row r="442" spans="4:4" x14ac:dyDescent="0.25">
      <c r="D442" t="str">
        <f t="shared" si="8"/>
        <v/>
      </c>
    </row>
    <row r="443" spans="4:4" x14ac:dyDescent="0.25">
      <c r="D443" t="str">
        <f t="shared" si="8"/>
        <v/>
      </c>
    </row>
    <row r="444" spans="4:4" x14ac:dyDescent="0.25">
      <c r="D444" t="str">
        <f t="shared" si="8"/>
        <v/>
      </c>
    </row>
    <row r="445" spans="4:4" x14ac:dyDescent="0.25">
      <c r="D445" t="str">
        <f t="shared" si="8"/>
        <v/>
      </c>
    </row>
    <row r="446" spans="4:4" x14ac:dyDescent="0.25">
      <c r="D446" t="str">
        <f t="shared" si="8"/>
        <v/>
      </c>
    </row>
    <row r="447" spans="4:4" x14ac:dyDescent="0.25">
      <c r="D447" t="str">
        <f t="shared" si="8"/>
        <v/>
      </c>
    </row>
    <row r="448" spans="4:4" x14ac:dyDescent="0.25">
      <c r="D448" t="str">
        <f t="shared" si="8"/>
        <v/>
      </c>
    </row>
    <row r="449" spans="4:4" x14ac:dyDescent="0.25">
      <c r="D449" t="str">
        <f t="shared" si="8"/>
        <v/>
      </c>
    </row>
    <row r="450" spans="4:4" x14ac:dyDescent="0.25">
      <c r="D450" t="str">
        <f t="shared" si="8"/>
        <v/>
      </c>
    </row>
    <row r="451" spans="4:4" x14ac:dyDescent="0.25">
      <c r="D451" t="str">
        <f t="shared" si="8"/>
        <v/>
      </c>
    </row>
    <row r="452" spans="4:4" x14ac:dyDescent="0.25">
      <c r="D452" t="str">
        <f t="shared" si="8"/>
        <v/>
      </c>
    </row>
    <row r="453" spans="4:4" x14ac:dyDescent="0.25">
      <c r="D453" t="str">
        <f t="shared" si="8"/>
        <v/>
      </c>
    </row>
    <row r="454" spans="4:4" x14ac:dyDescent="0.25">
      <c r="D454" t="str">
        <f t="shared" si="8"/>
        <v/>
      </c>
    </row>
    <row r="455" spans="4:4" x14ac:dyDescent="0.25">
      <c r="D455" t="str">
        <f t="shared" si="8"/>
        <v/>
      </c>
    </row>
    <row r="456" spans="4:4" x14ac:dyDescent="0.25">
      <c r="D456" t="str">
        <f t="shared" si="8"/>
        <v/>
      </c>
    </row>
    <row r="457" spans="4:4" x14ac:dyDescent="0.25">
      <c r="D457" t="str">
        <f t="shared" si="8"/>
        <v/>
      </c>
    </row>
    <row r="458" spans="4:4" x14ac:dyDescent="0.25">
      <c r="D458" t="str">
        <f t="shared" si="8"/>
        <v/>
      </c>
    </row>
    <row r="459" spans="4:4" x14ac:dyDescent="0.25">
      <c r="D459" t="str">
        <f t="shared" si="8"/>
        <v/>
      </c>
    </row>
    <row r="460" spans="4:4" x14ac:dyDescent="0.25">
      <c r="D460" t="str">
        <f t="shared" si="8"/>
        <v/>
      </c>
    </row>
    <row r="461" spans="4:4" x14ac:dyDescent="0.25">
      <c r="D461" t="str">
        <f t="shared" si="8"/>
        <v/>
      </c>
    </row>
    <row r="462" spans="4:4" x14ac:dyDescent="0.25">
      <c r="D462" t="str">
        <f t="shared" si="8"/>
        <v/>
      </c>
    </row>
    <row r="463" spans="4:4" x14ac:dyDescent="0.25">
      <c r="D463" t="str">
        <f t="shared" si="8"/>
        <v/>
      </c>
    </row>
    <row r="464" spans="4:4" x14ac:dyDescent="0.25">
      <c r="D464" t="str">
        <f t="shared" si="8"/>
        <v/>
      </c>
    </row>
    <row r="465" spans="4:4" x14ac:dyDescent="0.25">
      <c r="D465" t="str">
        <f t="shared" si="8"/>
        <v/>
      </c>
    </row>
    <row r="466" spans="4:4" x14ac:dyDescent="0.25">
      <c r="D466" t="str">
        <f t="shared" si="8"/>
        <v/>
      </c>
    </row>
    <row r="467" spans="4:4" x14ac:dyDescent="0.25">
      <c r="D467" t="str">
        <f t="shared" si="8"/>
        <v/>
      </c>
    </row>
    <row r="468" spans="4:4" x14ac:dyDescent="0.25">
      <c r="D468" t="str">
        <f t="shared" si="8"/>
        <v/>
      </c>
    </row>
    <row r="469" spans="4:4" x14ac:dyDescent="0.25">
      <c r="D469" t="str">
        <f t="shared" si="8"/>
        <v/>
      </c>
    </row>
    <row r="470" spans="4:4" x14ac:dyDescent="0.25">
      <c r="D470" t="str">
        <f t="shared" si="8"/>
        <v/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7EAE7-4D9F-4D7C-A248-413DAA0A1CC1}">
  <dimension ref="A1:AM17"/>
  <sheetViews>
    <sheetView showGridLines="0" zoomScale="71" zoomScaleNormal="10" workbookViewId="0">
      <selection activeCell="F18" sqref="F18"/>
    </sheetView>
  </sheetViews>
  <sheetFormatPr defaultRowHeight="15" x14ac:dyDescent="0.25"/>
  <cols>
    <col min="2" max="2" width="14.42578125" customWidth="1"/>
    <col min="3" max="16" width="8" customWidth="1"/>
    <col min="27" max="27" width="16.42578125" hidden="1" customWidth="1"/>
    <col min="28" max="28" width="0" hidden="1" customWidth="1"/>
  </cols>
  <sheetData>
    <row r="1" spans="1:39" ht="27.75" customHeight="1" x14ac:dyDescent="0.35">
      <c r="B1" s="9" t="s">
        <v>9</v>
      </c>
      <c r="C1" s="9"/>
      <c r="D1" s="9" t="s">
        <v>60</v>
      </c>
      <c r="E1" s="9"/>
      <c r="F1" s="9"/>
      <c r="AA1" t="s">
        <v>2</v>
      </c>
      <c r="AB1" t="s">
        <v>50</v>
      </c>
    </row>
    <row r="2" spans="1:39" ht="28.5" customHeight="1" x14ac:dyDescent="0.35">
      <c r="B2" s="9" t="s">
        <v>1</v>
      </c>
      <c r="C2" s="9"/>
      <c r="D2" s="10">
        <v>6814</v>
      </c>
      <c r="E2" s="10"/>
      <c r="F2" s="10"/>
      <c r="AA2" t="str" cm="1">
        <f t="array" ref="AA2:AA4">_xlfn.UNIQUE(IF(ISBLANK(Data!D2:D99970),"",Data!D2:D99970))</f>
        <v>2020caln_qm31</v>
      </c>
      <c r="AB2" cm="1">
        <f t="array" ref="AB2">_xlfn._xlws.FILTER(Data!F:F, Data!D:D=D1)</f>
        <v>6814</v>
      </c>
    </row>
    <row r="3" spans="1:39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AA3" t="str">
        <v>2020caln_qm1</v>
      </c>
    </row>
    <row r="4" spans="1:39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6"/>
      <c r="AA4" t="str">
        <v/>
      </c>
    </row>
    <row r="5" spans="1:39" ht="25.5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6"/>
    </row>
    <row r="6" spans="1:39" ht="15.75" hidden="1" x14ac:dyDescent="0.25">
      <c r="A6" s="7"/>
      <c r="B6" s="7"/>
      <c r="C6" s="7"/>
      <c r="D6" s="8" t="str" cm="1">
        <f t="array" ref="D6:AM6">_xlfn.TEXTSPLIT(INDEX(Data!H2:H99949,MATCH(1,(D$1=Data!D2:D99949)*(D$2=Data!F2:F99949),0)), ",")</f>
        <v>41</v>
      </c>
      <c r="E6" s="7" t="str">
        <v>41</v>
      </c>
      <c r="F6" s="7" t="str">
        <v>29</v>
      </c>
      <c r="G6" s="7" t="str">
        <v>29</v>
      </c>
      <c r="H6" s="7" t="str">
        <v>16</v>
      </c>
      <c r="I6" s="7" t="str">
        <v>16</v>
      </c>
      <c r="J6" s="7" t="str">
        <v>3</v>
      </c>
      <c r="K6" s="7" t="str">
        <v>3</v>
      </c>
      <c r="L6" s="7" t="str">
        <v>2</v>
      </c>
      <c r="M6" s="7" t="str">
        <v>2</v>
      </c>
      <c r="N6" s="7" t="str">
        <v>14</v>
      </c>
      <c r="O6" s="7" t="str">
        <v>14</v>
      </c>
      <c r="P6" s="7" t="str">
        <v>25</v>
      </c>
      <c r="Q6" s="7" t="str">
        <v>25</v>
      </c>
      <c r="R6" s="6" t="str">
        <v>25</v>
      </c>
      <c r="S6" t="str">
        <v>25</v>
      </c>
      <c r="T6" t="str">
        <v>38</v>
      </c>
      <c r="U6" t="str">
        <v>38</v>
      </c>
      <c r="V6" t="str">
        <v>50</v>
      </c>
      <c r="W6" t="str">
        <v>50</v>
      </c>
      <c r="X6" t="str">
        <v>51</v>
      </c>
      <c r="Y6" t="str">
        <v>51</v>
      </c>
      <c r="Z6" t="str">
        <v>53</v>
      </c>
      <c r="AA6" t="str">
        <v>53</v>
      </c>
      <c r="AB6" t="str">
        <v>53</v>
      </c>
      <c r="AC6" t="str">
        <v>53</v>
      </c>
      <c r="AD6" t="str">
        <v>16</v>
      </c>
      <c r="AE6" t="str">
        <v>16</v>
      </c>
      <c r="AF6" t="str">
        <v>15</v>
      </c>
      <c r="AG6" t="str">
        <v>15</v>
      </c>
      <c r="AH6" t="str">
        <v>38</v>
      </c>
      <c r="AI6" t="str">
        <v>38</v>
      </c>
      <c r="AJ6" t="str">
        <v>50</v>
      </c>
      <c r="AK6" t="str">
        <v>50</v>
      </c>
      <c r="AL6" t="str">
        <v>51</v>
      </c>
      <c r="AM6" t="str">
        <v>51</v>
      </c>
    </row>
    <row r="7" spans="1:39" s="5" customFormat="1" ht="40.5" customHeight="1" x14ac:dyDescent="0.25">
      <c r="A7" s="7"/>
      <c r="B7" s="7"/>
      <c r="C7" s="7"/>
      <c r="D7" s="7">
        <f>COUNTIF($D6:$AAB6,2)</f>
        <v>2</v>
      </c>
      <c r="E7" s="7">
        <f>COUNTIF($D6:$AAB6,3)</f>
        <v>2</v>
      </c>
      <c r="F7" s="7">
        <f>COUNTIF($D6:$AAB6,4)</f>
        <v>0</v>
      </c>
      <c r="G7" s="7">
        <f>COUNTIF($D6:$AAB6,5)</f>
        <v>0</v>
      </c>
      <c r="H7" s="7">
        <f>COUNTIF($D6:$AAB6,6)</f>
        <v>0</v>
      </c>
      <c r="I7" s="7">
        <f>COUNTIF($D6:$AAB6,7)</f>
        <v>0</v>
      </c>
      <c r="J7" s="7">
        <f>COUNTIF($D6:$AAB6,8)</f>
        <v>0</v>
      </c>
      <c r="K7" s="7">
        <f>COUNTIF($D6:$AAB6,9)</f>
        <v>0</v>
      </c>
      <c r="L7" s="7">
        <f>COUNTIF($D6:$AAB6,10)</f>
        <v>0</v>
      </c>
      <c r="M7" s="7">
        <f>COUNTIF($D6:$AAB6,11)</f>
        <v>0</v>
      </c>
      <c r="N7" s="7">
        <f>COUNTIF($D6:$AAB6,12)</f>
        <v>0</v>
      </c>
      <c r="O7" s="7"/>
      <c r="P7" s="7"/>
      <c r="Q7" s="7"/>
      <c r="R7" s="6"/>
    </row>
    <row r="8" spans="1:39" s="5" customFormat="1" ht="40.5" customHeight="1" x14ac:dyDescent="0.25">
      <c r="A8" s="7"/>
      <c r="B8" s="7"/>
      <c r="C8" s="7">
        <f>COUNTIF($D6:$AAB6,13)</f>
        <v>0</v>
      </c>
      <c r="D8" s="7">
        <f>COUNTIF($D6:$AAB6,14)</f>
        <v>2</v>
      </c>
      <c r="E8" s="7">
        <f>COUNTIF($D6:$AAB6,15)</f>
        <v>2</v>
      </c>
      <c r="F8" s="7">
        <f>COUNTIF($D6:$AAB6,16)</f>
        <v>4</v>
      </c>
      <c r="G8" s="7">
        <f>COUNTIF($D6:$AAB6,17)</f>
        <v>0</v>
      </c>
      <c r="H8" s="7">
        <f>COUNTIF($D6:$AAB6,18)</f>
        <v>0</v>
      </c>
      <c r="I8" s="7">
        <f>COUNTIF($D6:$AAB6,19)</f>
        <v>0</v>
      </c>
      <c r="J8" s="7">
        <f>COUNTIF($D6:$AAB6,20)</f>
        <v>0</v>
      </c>
      <c r="K8" s="7">
        <f>COUNTIF($D6:$AAB6,21)</f>
        <v>0</v>
      </c>
      <c r="L8" s="7">
        <f>COUNTIF($D6:$AAB6,22)</f>
        <v>0</v>
      </c>
      <c r="M8" s="7">
        <f>COUNTIF($D6:$AAB6,23)</f>
        <v>0</v>
      </c>
      <c r="N8" s="7">
        <f>COUNTIF($D6:$AAB6,24)</f>
        <v>0</v>
      </c>
      <c r="O8" s="7"/>
      <c r="P8" s="7"/>
      <c r="Q8" s="7"/>
      <c r="R8" s="6"/>
    </row>
    <row r="9" spans="1:39" s="5" customFormat="1" ht="40.5" customHeight="1" x14ac:dyDescent="0.25">
      <c r="A9" s="7"/>
      <c r="B9" s="7"/>
      <c r="C9" s="7">
        <f>COUNTIF($D6:$AAB6,25)</f>
        <v>4</v>
      </c>
      <c r="D9" s="7">
        <f>COUNTIF($D6:$AAB6,26)</f>
        <v>0</v>
      </c>
      <c r="E9" s="7">
        <f>COUNTIF($D6:$AAB6,27)</f>
        <v>0</v>
      </c>
      <c r="F9" s="7">
        <f>COUNTIF($D6:$AAB6,28)</f>
        <v>0</v>
      </c>
      <c r="G9" s="7">
        <f>COUNTIF($D6:$AAB6,29)</f>
        <v>2</v>
      </c>
      <c r="H9" s="7">
        <f>COUNTIF($D6:$AAB6,30)</f>
        <v>0</v>
      </c>
      <c r="I9" s="7">
        <f>COUNTIF($D6:$AAB6,31)</f>
        <v>0</v>
      </c>
      <c r="J9" s="7">
        <f>COUNTIF($D6:$AAB6,32)</f>
        <v>0</v>
      </c>
      <c r="K9" s="7">
        <f>COUNTIF($D6:$AAB6,33)</f>
        <v>0</v>
      </c>
      <c r="L9" s="7">
        <f>COUNTIF($D6:$AAB6,34)</f>
        <v>0</v>
      </c>
      <c r="M9" s="7">
        <f>COUNTIF($D6:$AAB6,35)</f>
        <v>0</v>
      </c>
      <c r="N9" s="7">
        <f>COUNTIF($D6:$AAB6,36)</f>
        <v>0</v>
      </c>
      <c r="O9" s="7"/>
      <c r="P9" s="7"/>
      <c r="Q9" s="7"/>
      <c r="R9" s="6"/>
    </row>
    <row r="10" spans="1:39" s="5" customFormat="1" ht="40.5" customHeight="1" x14ac:dyDescent="0.25">
      <c r="A10" s="7"/>
      <c r="B10" s="7"/>
      <c r="C10" s="7">
        <f>COUNTIF($D6:$AAB6,37)</f>
        <v>0</v>
      </c>
      <c r="D10" s="7">
        <f>COUNTIF($D6:$AAB6,38)</f>
        <v>4</v>
      </c>
      <c r="E10" s="7">
        <f>COUNTIF($D6:$AAB6,39)</f>
        <v>0</v>
      </c>
      <c r="F10" s="7">
        <f>COUNTIF($D6:$AAB6,40)</f>
        <v>0</v>
      </c>
      <c r="G10" s="7">
        <f>COUNTIF($D6:$AAB6,41)</f>
        <v>2</v>
      </c>
      <c r="H10" s="7">
        <f>COUNTIF($D6:$AAB6,42)</f>
        <v>0</v>
      </c>
      <c r="I10" s="7">
        <f>COUNTIF($D6:$AAB6,43)</f>
        <v>0</v>
      </c>
      <c r="J10" s="7">
        <f>COUNTIF($D6:$AAB6,44)</f>
        <v>0</v>
      </c>
      <c r="K10" s="7">
        <f>COUNTIF($D6:$AAB6,45)</f>
        <v>0</v>
      </c>
      <c r="L10" s="7">
        <f>COUNTIF($D6:$AAB6,46)</f>
        <v>0</v>
      </c>
      <c r="M10" s="7">
        <f>COUNTIF($D6:$AAB6,47)</f>
        <v>0</v>
      </c>
      <c r="N10" s="7">
        <f>COUNTIF($D6:$AAB6,48)</f>
        <v>0</v>
      </c>
      <c r="O10" s="7"/>
      <c r="P10" s="7"/>
      <c r="Q10" s="7"/>
      <c r="R10" s="6"/>
    </row>
    <row r="11" spans="1:39" s="5" customFormat="1" ht="40.5" customHeight="1" x14ac:dyDescent="0.25">
      <c r="A11" s="7"/>
      <c r="B11" s="7"/>
      <c r="C11" s="7">
        <f>COUNTIF($D6:$AAB6,49)</f>
        <v>0</v>
      </c>
      <c r="D11" s="7">
        <f>COUNTIF($D6:$AAB6,50)</f>
        <v>4</v>
      </c>
      <c r="E11" s="7">
        <f>COUNTIF($D6:$AAB6,51)</f>
        <v>4</v>
      </c>
      <c r="F11" s="7">
        <f>COUNTIF($D6:$AAB6,52)</f>
        <v>0</v>
      </c>
      <c r="G11" s="7">
        <f>COUNTIF($D6:$AAB6,53)</f>
        <v>4</v>
      </c>
      <c r="H11" s="7">
        <f>COUNTIF($D6:$AAB6,54)</f>
        <v>0</v>
      </c>
      <c r="I11" s="7">
        <f>COUNTIF($D6:$AAB6,55)</f>
        <v>0</v>
      </c>
      <c r="J11" s="7">
        <f>COUNTIF($D6:$AAB6,56)</f>
        <v>0</v>
      </c>
      <c r="K11" s="7">
        <f>COUNTIF($D6:$AAB6,57)</f>
        <v>0</v>
      </c>
      <c r="L11" s="7">
        <f>COUNTIF($D6:$AAB6,58)</f>
        <v>0</v>
      </c>
      <c r="M11" s="7">
        <f>COUNTIF($D6:$AAB6,59)</f>
        <v>0</v>
      </c>
      <c r="N11" s="7">
        <f>COUNTIF($D6:$AAB6,60)</f>
        <v>0</v>
      </c>
      <c r="O11" s="7"/>
      <c r="P11" s="7"/>
      <c r="Q11" s="7"/>
      <c r="R11" s="6"/>
    </row>
    <row r="12" spans="1:39" s="5" customFormat="1" ht="40.5" customHeight="1" x14ac:dyDescent="0.25">
      <c r="A12" s="7"/>
      <c r="B12" s="7"/>
      <c r="C12" s="7">
        <f>COUNTIF($D6:$AAB6,61)</f>
        <v>0</v>
      </c>
      <c r="D12" s="7">
        <f>COUNTIF($D6:$AAB6,62)</f>
        <v>0</v>
      </c>
      <c r="E12" s="7">
        <f>COUNTIF($D6:$AAB6,63)</f>
        <v>0</v>
      </c>
      <c r="F12" s="7">
        <f>COUNTIF($D6:$AAB6,64)</f>
        <v>0</v>
      </c>
      <c r="G12" s="7">
        <f>COUNTIF($D6:$AAB6,65)</f>
        <v>0</v>
      </c>
      <c r="H12" s="7">
        <f>COUNTIF($D6:$AAB6,66)</f>
        <v>0</v>
      </c>
      <c r="I12" s="7">
        <f>COUNTIF($D6:$AAB6,67)</f>
        <v>0</v>
      </c>
      <c r="J12" s="7">
        <f>COUNTIF($D6:$AAB6,68)</f>
        <v>0</v>
      </c>
      <c r="K12" s="7">
        <f>COUNTIF($D6:$AAB6,69)</f>
        <v>0</v>
      </c>
      <c r="L12" s="7">
        <f>COUNTIF($D6:$AAB6,70)</f>
        <v>0</v>
      </c>
      <c r="M12" s="7">
        <f>COUNTIF($D6:$AAB6,71)</f>
        <v>0</v>
      </c>
      <c r="N12" s="7">
        <f>COUNTIF($D6:$AAB6,72)</f>
        <v>0</v>
      </c>
      <c r="O12" s="7"/>
      <c r="P12" s="7"/>
      <c r="Q12" s="7"/>
      <c r="R12" s="6"/>
    </row>
    <row r="13" spans="1:39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6"/>
    </row>
    <row r="14" spans="1:39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6"/>
    </row>
    <row r="15" spans="1:39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6"/>
    </row>
    <row r="16" spans="1:39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6"/>
    </row>
    <row r="17" spans="1:18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</sheetData>
  <mergeCells count="4">
    <mergeCell ref="B1:C1"/>
    <mergeCell ref="B2:C2"/>
    <mergeCell ref="D2:F2"/>
    <mergeCell ref="D1:F1"/>
  </mergeCells>
  <conditionalFormatting sqref="C8:N12 D7:N7">
    <cfRule type="colorScale" priority="1">
      <colorScale>
        <cfvo type="min"/>
        <cfvo type="max"/>
        <color rgb="FFFCFCFF"/>
        <color rgb="FF63BE7B"/>
      </colorScale>
    </cfRule>
  </conditionalFormatting>
  <dataValidations count="2">
    <dataValidation type="list" allowBlank="1" showInputMessage="1" showErrorMessage="1" sqref="D1:F1" xr:uid="{97CAC461-3631-4631-BA42-5FBACB169D1D}">
      <formula1>AA2:AA100000</formula1>
    </dataValidation>
    <dataValidation type="list" allowBlank="1" showInputMessage="1" showErrorMessage="1" sqref="D2:F2" xr:uid="{37FB0BF0-FA9B-4D7B-8B5F-5002A8559E72}">
      <formula1>AB2:AB10000</formula1>
    </dataValidation>
  </dataValidation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B6C6CB-8E6A-4F7D-B509-9B75A53A49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ScannedData</vt:lpstr>
      <vt:lpstr>Data</vt:lpstr>
      <vt:lpstr>HeatMap</vt:lpstr>
      <vt:lpstr>match_key</vt:lpstr>
      <vt:lpstr>teamNumber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 Khan</dc:creator>
  <cp:lastModifiedBy>Asif Khan</cp:lastModifiedBy>
  <dcterms:created xsi:type="dcterms:W3CDTF">2025-01-11T01:17:30Z</dcterms:created>
  <dcterms:modified xsi:type="dcterms:W3CDTF">2025-02-11T14:35:01Z</dcterms:modified>
</cp:coreProperties>
</file>