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repos/aerospike-ansible/assets/"/>
    </mc:Choice>
  </mc:AlternateContent>
  <xr:revisionPtr revIDLastSave="0" documentId="13_ncr:1_{E22EA900-AD5A-8F4F-9DDC-30AE747EF23E}" xr6:coauthVersionLast="45" xr6:coauthVersionMax="45" xr10:uidLastSave="{00000000-0000-0000-0000-000000000000}"/>
  <bookViews>
    <workbookView xWindow="3180" yWindow="2060" windowWidth="27640" windowHeight="16940" xr2:uid="{071011FB-609B-454D-B77B-CC151657AF81}"/>
  </bookViews>
  <sheets>
    <sheet name="all-flash-calc" sheetId="1" r:id="rId1"/>
  </sheets>
  <definedNames>
    <definedName name="AllFlashOverheadPerRecord">'all-flash-calc'!$C$15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3" i="1" s="1"/>
  <c r="C15" i="1" l="1"/>
  <c r="C20" i="1" s="1"/>
  <c r="C21" i="1" s="1"/>
  <c r="C23" i="1" l="1"/>
  <c r="C25" i="1"/>
</calcChain>
</file>

<file path=xl/sharedStrings.xml><?xml version="1.0" encoding="utf-8"?>
<sst xmlns="http://schemas.openxmlformats.org/spreadsheetml/2006/main" count="20" uniqueCount="20">
  <si>
    <t>Records (m)</t>
  </si>
  <si>
    <t>Sprig size (bytes)</t>
  </si>
  <si>
    <t>Replication Factor</t>
  </si>
  <si>
    <t>Partitions</t>
  </si>
  <si>
    <t>Records per sprig</t>
  </si>
  <si>
    <t>Fill Factor</t>
  </si>
  <si>
    <t>Total Sprigs (m)</t>
  </si>
  <si>
    <t>Sprigs per partition</t>
  </si>
  <si>
    <t>Rounded Sprigs per partition</t>
  </si>
  <si>
    <t>Free disk pct</t>
  </si>
  <si>
    <t>Record Size (bytes)</t>
  </si>
  <si>
    <t>Record + IoD Overhead</t>
  </si>
  <si>
    <t>+ free disk</t>
  </si>
  <si>
    <t>Index on Device Required Space (Gb)</t>
  </si>
  <si>
    <t>Input</t>
  </si>
  <si>
    <t>Constant</t>
  </si>
  <si>
    <t>Output</t>
  </si>
  <si>
    <t>Total Disk space reqd (Tb)</t>
  </si>
  <si>
    <t>Partitions Per Device</t>
  </si>
  <si>
    <t>Overhead per per record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</si>
</sst>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9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" fontId="4" fillId="4" borderId="1" xfId="2" applyNumberFormat="1" applyFont="1" applyFill="1" applyBorder="1" applyAlignment="1">
      <alignment wrapText="1"/>
    </xf>
    <xf numFmtId="0" fontId="4" fillId="0" borderId="0" xfId="0" applyFont="1"/>
    <xf numFmtId="1" fontId="4" fillId="5" borderId="1" xfId="2" applyNumberFormat="1" applyFont="1" applyFill="1" applyBorder="1" applyAlignment="1">
      <alignment wrapText="1"/>
    </xf>
    <xf numFmtId="9" fontId="5" fillId="6" borderId="1" xfId="0" applyNumberFormat="1" applyFont="1" applyFill="1" applyBorder="1" applyAlignment="1">
      <alignment wrapText="1"/>
    </xf>
    <xf numFmtId="1" fontId="4" fillId="7" borderId="1" xfId="2" applyNumberFormat="1" applyFont="1" applyFill="1" applyBorder="1" applyAlignment="1">
      <alignment wrapText="1"/>
    </xf>
    <xf numFmtId="1" fontId="6" fillId="8" borderId="1" xfId="2" applyNumberFormat="1" applyFont="1" applyFill="1" applyBorder="1" applyAlignment="1">
      <alignment wrapText="1"/>
    </xf>
    <xf numFmtId="2" fontId="6" fillId="8" borderId="1" xfId="2" applyNumberFormat="1" applyFont="1" applyFill="1" applyBorder="1" applyAlignment="1">
      <alignment wrapText="1"/>
    </xf>
    <xf numFmtId="0" fontId="6" fillId="0" borderId="0" xfId="0" applyFont="1" applyAlignment="1"/>
    <xf numFmtId="0" fontId="6" fillId="0" borderId="0" xfId="0" applyFont="1"/>
    <xf numFmtId="0" fontId="6" fillId="4" borderId="1" xfId="0" applyFont="1" applyFill="1" applyBorder="1"/>
    <xf numFmtId="1" fontId="6" fillId="5" borderId="1" xfId="2" applyNumberFormat="1" applyFont="1" applyFill="1" applyBorder="1" applyAlignment="1">
      <alignment wrapText="1"/>
    </xf>
    <xf numFmtId="0" fontId="3" fillId="9" borderId="1" xfId="1" applyFont="1" applyFill="1" applyBorder="1" applyAlignment="1" applyProtection="1">
      <alignment horizontal="left" vertical="top"/>
      <protection locked="0"/>
    </xf>
    <xf numFmtId="0" fontId="7" fillId="10" borderId="0" xfId="0" applyFont="1" applyFill="1"/>
    <xf numFmtId="0" fontId="4" fillId="10" borderId="0" xfId="0" applyFont="1" applyFill="1"/>
    <xf numFmtId="0" fontId="6" fillId="10" borderId="0" xfId="0" applyFont="1" applyFill="1" applyAlignment="1"/>
    <xf numFmtId="0" fontId="6" fillId="10" borderId="0" xfId="0" applyFont="1" applyFill="1"/>
    <xf numFmtId="0" fontId="6" fillId="10" borderId="0" xfId="0" applyFont="1" applyFill="1" applyAlignment="1">
      <alignment horizontal="left" vertical="top"/>
    </xf>
  </cellXfs>
  <cellStyles count="3">
    <cellStyle name="20% - Accent6" xfId="2" builtinId="50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F74F-63FC-DF45-AE15-E89FA7DB5F3C}">
  <dimension ref="A1:F27"/>
  <sheetViews>
    <sheetView tabSelected="1" workbookViewId="0">
      <selection activeCell="B16" sqref="B16"/>
    </sheetView>
  </sheetViews>
  <sheetFormatPr baseColWidth="10" defaultColWidth="0" defaultRowHeight="19" zeroHeight="1" x14ac:dyDescent="0.25"/>
  <cols>
    <col min="1" max="1" width="3.83203125" style="14" customWidth="1"/>
    <col min="2" max="2" width="38.1640625" style="8" bestFit="1" customWidth="1"/>
    <col min="3" max="3" width="8.1640625" style="2" bestFit="1" customWidth="1"/>
    <col min="4" max="4" width="5.5" style="14" customWidth="1"/>
    <col min="5" max="5" width="10.83203125" style="9" customWidth="1"/>
    <col min="6" max="6" width="2.6640625" style="14" customWidth="1"/>
    <col min="7" max="16384" width="10.83203125" style="2" hidden="1"/>
  </cols>
  <sheetData>
    <row r="1" spans="1:5" s="14" customFormat="1" x14ac:dyDescent="0.25">
      <c r="A1" s="13"/>
      <c r="B1" s="15"/>
      <c r="E1" s="16"/>
    </row>
    <row r="2" spans="1:5" x14ac:dyDescent="0.25">
      <c r="A2" s="13"/>
      <c r="B2" s="12" t="s">
        <v>0</v>
      </c>
      <c r="C2" s="1">
        <v>100</v>
      </c>
      <c r="E2" s="16"/>
    </row>
    <row r="3" spans="1:5" x14ac:dyDescent="0.25">
      <c r="A3" s="13"/>
      <c r="B3" s="12" t="s">
        <v>1</v>
      </c>
      <c r="C3" s="3">
        <v>4096</v>
      </c>
      <c r="E3" s="10" t="s">
        <v>14</v>
      </c>
    </row>
    <row r="4" spans="1:5" ht="20" x14ac:dyDescent="0.25">
      <c r="A4" s="13"/>
      <c r="B4" s="12" t="s">
        <v>2</v>
      </c>
      <c r="C4" s="1">
        <v>2</v>
      </c>
      <c r="E4" s="11" t="s">
        <v>15</v>
      </c>
    </row>
    <row r="5" spans="1:5" ht="20" x14ac:dyDescent="0.25">
      <c r="A5" s="13"/>
      <c r="B5" s="12" t="s">
        <v>3</v>
      </c>
      <c r="C5" s="3">
        <v>4096</v>
      </c>
      <c r="E5" s="6" t="s">
        <v>16</v>
      </c>
    </row>
    <row r="6" spans="1:5" s="14" customFormat="1" x14ac:dyDescent="0.25">
      <c r="A6" s="13"/>
      <c r="B6" s="17"/>
      <c r="E6" s="16"/>
    </row>
    <row r="7" spans="1:5" x14ac:dyDescent="0.25">
      <c r="A7" s="13"/>
      <c r="B7" s="12" t="s">
        <v>4</v>
      </c>
      <c r="C7" s="3">
        <v>64</v>
      </c>
      <c r="E7" s="16"/>
    </row>
    <row r="8" spans="1:5" x14ac:dyDescent="0.25">
      <c r="A8" s="13"/>
      <c r="B8" s="12" t="s">
        <v>5</v>
      </c>
      <c r="C8" s="4">
        <v>0.5</v>
      </c>
      <c r="E8" s="16"/>
    </row>
    <row r="9" spans="1:5" x14ac:dyDescent="0.25">
      <c r="A9" s="13"/>
      <c r="B9" s="12" t="s">
        <v>6</v>
      </c>
      <c r="C9" s="5">
        <f>C2/(C7*C8)</f>
        <v>3.125</v>
      </c>
      <c r="E9" s="16"/>
    </row>
    <row r="10" spans="1:5" x14ac:dyDescent="0.25">
      <c r="A10" s="13"/>
      <c r="B10" s="12" t="s">
        <v>7</v>
      </c>
      <c r="C10" s="5">
        <f>C9/4096*10^6</f>
        <v>762.939453125</v>
      </c>
      <c r="E10" s="16"/>
    </row>
    <row r="11" spans="1:5" x14ac:dyDescent="0.25">
      <c r="A11" s="13"/>
      <c r="B11" s="12" t="s">
        <v>8</v>
      </c>
      <c r="C11" s="6">
        <f>2^CEILING(LN(C10)/LN(2),1)</f>
        <v>1024</v>
      </c>
      <c r="E11" s="16"/>
    </row>
    <row r="12" spans="1:5" s="14" customFormat="1" x14ac:dyDescent="0.25">
      <c r="A12" s="13"/>
      <c r="B12" s="17"/>
      <c r="E12" s="16"/>
    </row>
    <row r="13" spans="1:5" x14ac:dyDescent="0.25">
      <c r="A13" s="13"/>
      <c r="B13" s="12" t="s">
        <v>13</v>
      </c>
      <c r="C13" s="5">
        <f>C5*C11*C4*C3/1024^3</f>
        <v>32</v>
      </c>
      <c r="E13" s="16"/>
    </row>
    <row r="14" spans="1:5" s="14" customFormat="1" x14ac:dyDescent="0.25">
      <c r="A14" s="13"/>
      <c r="B14" s="17"/>
      <c r="E14" s="16"/>
    </row>
    <row r="15" spans="1:5" x14ac:dyDescent="0.25">
      <c r="A15" s="13"/>
      <c r="B15" s="12" t="s">
        <v>19</v>
      </c>
      <c r="C15" s="5">
        <f>CEILING(C13 * 1024^3/(C2 * 10^6)/C4,1)</f>
        <v>172</v>
      </c>
      <c r="E15" s="16"/>
    </row>
    <row r="16" spans="1:5" s="14" customFormat="1" x14ac:dyDescent="0.25">
      <c r="A16" s="13"/>
      <c r="B16" s="15"/>
      <c r="E16" s="16"/>
    </row>
    <row r="17" spans="1:5" x14ac:dyDescent="0.25">
      <c r="A17" s="13"/>
      <c r="B17" s="12" t="s">
        <v>9</v>
      </c>
      <c r="C17" s="4">
        <v>0.5</v>
      </c>
      <c r="E17" s="16"/>
    </row>
    <row r="18" spans="1:5" s="14" customFormat="1" x14ac:dyDescent="0.25">
      <c r="A18" s="13"/>
      <c r="B18" s="15"/>
      <c r="E18" s="16"/>
    </row>
    <row r="19" spans="1:5" x14ac:dyDescent="0.25">
      <c r="A19" s="13"/>
      <c r="B19" s="12" t="s">
        <v>10</v>
      </c>
      <c r="C19" s="1">
        <v>1024</v>
      </c>
      <c r="E19" s="16"/>
    </row>
    <row r="20" spans="1:5" x14ac:dyDescent="0.25">
      <c r="A20" s="13"/>
      <c r="B20" s="12" t="s">
        <v>11</v>
      </c>
      <c r="C20" s="5">
        <f>AllFlashOverheadPerRecord+C19</f>
        <v>1196</v>
      </c>
      <c r="E20" s="16"/>
    </row>
    <row r="21" spans="1:5" x14ac:dyDescent="0.25">
      <c r="A21" s="13"/>
      <c r="B21" s="12" t="s">
        <v>12</v>
      </c>
      <c r="C21" s="5">
        <f>C20+C19</f>
        <v>2220</v>
      </c>
      <c r="E21" s="16"/>
    </row>
    <row r="22" spans="1:5" s="14" customFormat="1" x14ac:dyDescent="0.25">
      <c r="A22" s="13"/>
      <c r="B22" s="15"/>
      <c r="E22" s="16"/>
    </row>
    <row r="23" spans="1:5" x14ac:dyDescent="0.25">
      <c r="A23" s="13"/>
      <c r="B23" s="12" t="s">
        <v>17</v>
      </c>
      <c r="C23" s="7">
        <f>C21*C2*10^6/10^12</f>
        <v>0.222</v>
      </c>
      <c r="E23" s="16"/>
    </row>
    <row r="24" spans="1:5" s="14" customFormat="1" x14ac:dyDescent="0.25">
      <c r="A24" s="13"/>
      <c r="B24" s="15"/>
      <c r="E24" s="16"/>
    </row>
    <row r="25" spans="1:5" x14ac:dyDescent="0.25">
      <c r="A25" s="13"/>
      <c r="B25" s="12" t="s">
        <v>18</v>
      </c>
      <c r="C25" s="7">
        <f>CEILING(C21/AllFlashOverheadPerRecord,1)</f>
        <v>13</v>
      </c>
      <c r="D25" s="16"/>
      <c r="E25" s="16"/>
    </row>
    <row r="26" spans="1:5" x14ac:dyDescent="0.25">
      <c r="A26" s="13"/>
      <c r="B26" s="13"/>
      <c r="C26" s="16"/>
      <c r="D26" s="16"/>
      <c r="E26" s="16"/>
    </row>
    <row r="27" spans="1:5" s="14" customFormat="1" x14ac:dyDescent="0.25">
      <c r="A27" s="13"/>
      <c r="B27" s="15"/>
      <c r="E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all-flash-calc</vt:lpstr>
      <vt:lpstr>AllFlashOverheadPerRecord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Aerospike IT</dc:creator>
  <cp:lastModifiedBy>Aerospike IT</cp:lastModifiedBy>
  <dcterms:created xsi:type="dcterms:W3CDTF">2020-10-22T15:21:09Z</dcterms:created>
  <dcterms:modified xsi:type="dcterms:W3CDTF">2020-10-29T11:11:57Z</dcterms:modified>
</cp:coreProperties>
</file>