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gna\Dropbox\000CLASES\000 Demografía Aplicada 2023\10 Proyecciones\"/>
    </mc:Choice>
  </mc:AlternateContent>
  <xr:revisionPtr revIDLastSave="0" documentId="13_ncr:1_{6517D376-43E3-4D49-935C-B0451A55C0EC}" xr6:coauthVersionLast="47" xr6:coauthVersionMax="47" xr10:uidLastSave="{00000000-0000-0000-0000-000000000000}"/>
  <bookViews>
    <workbookView xWindow="-25320" yWindow="345" windowWidth="25440" windowHeight="15270" xr2:uid="{501A41F6-A519-4344-940A-0A5063D66BB6}"/>
  </bookViews>
  <sheets>
    <sheet name="Proy Mujeres Prct 11" sheetId="1" r:id="rId1"/>
    <sheet name="Proy Hombres Prct 1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E32" i="1" l="1"/>
  <c r="E33" i="1" s="1"/>
  <c r="E31" i="1"/>
  <c r="C26" i="1"/>
  <c r="I26" i="1"/>
  <c r="D5" i="1"/>
  <c r="I27" i="1" l="1"/>
  <c r="F26" i="1" s="1"/>
  <c r="I28" i="1" l="1"/>
</calcChain>
</file>

<file path=xl/sharedStrings.xml><?xml version="1.0" encoding="utf-8"?>
<sst xmlns="http://schemas.openxmlformats.org/spreadsheetml/2006/main" count="81" uniqueCount="51">
  <si>
    <t>Grupos de edad</t>
  </si>
  <si>
    <t>Población femenina censada el 2011 corrida al 30 06 2011</t>
  </si>
  <si>
    <t>nLx</t>
  </si>
  <si>
    <t>Sx</t>
  </si>
  <si>
    <t>Población femenina proyectada al 30-06-2016</t>
  </si>
  <si>
    <t>Tasas de fecundidad por edad</t>
  </si>
  <si>
    <t>Nacimientos 2011 al 2016</t>
  </si>
  <si>
    <t>Mujeres</t>
  </si>
  <si>
    <t>Nacimientos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</si>
  <si>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</si>
  <si>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</si>
  <si>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</si>
  <si>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</si>
  <si>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</si>
  <si>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</si>
  <si>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</si>
  <si>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</si>
  <si>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</si>
  <si>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</si>
  <si>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</si>
  <si>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</si>
  <si>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</si>
  <si>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</si>
  <si>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</si>
  <si>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</si>
  <si>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</si>
  <si>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</si>
  <si>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</si>
  <si>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95+ / 95 - 99</t>
  </si>
  <si>
    <t>100 +</t>
  </si>
  <si>
    <t>Total</t>
  </si>
  <si>
    <t>Total de nacimientos</t>
  </si>
  <si>
    <t>1/(1.05+1)</t>
  </si>
  <si>
    <t>Nacimientos femeninos</t>
  </si>
  <si>
    <t>Nacimientos masculinos</t>
  </si>
  <si>
    <t>Población de 90 a 94 proyectada 5 años</t>
  </si>
  <si>
    <t xml:space="preserve">Relación de sobrevivencia 95+ </t>
  </si>
  <si>
    <r>
      <t>T</t>
    </r>
    <r>
      <rPr>
        <vertAlign val="subscript"/>
        <sz val="12"/>
        <color theme="1"/>
        <rFont val="Calibri"/>
        <family val="2"/>
        <scheme val="minor"/>
      </rPr>
      <t>95</t>
    </r>
  </si>
  <si>
    <r>
      <t>T</t>
    </r>
    <r>
      <rPr>
        <vertAlign val="subscript"/>
        <sz val="12"/>
        <color theme="1"/>
        <rFont val="Calibri"/>
        <family val="2"/>
        <scheme val="minor"/>
      </rPr>
      <t>100</t>
    </r>
  </si>
  <si>
    <r>
      <rPr>
        <vertAlign val="subscript"/>
        <sz val="12"/>
        <color theme="1"/>
        <rFont val="Calibri"/>
        <family val="2"/>
      </rPr>
      <t>∞</t>
    </r>
    <r>
      <rPr>
        <sz val="12"/>
        <color theme="1"/>
        <rFont val="Calibri"/>
        <family val="2"/>
        <scheme val="minor"/>
      </rPr>
      <t>S</t>
    </r>
    <r>
      <rPr>
        <vertAlign val="subscript"/>
        <sz val="12"/>
        <color theme="1"/>
        <rFont val="Calibri"/>
        <family val="2"/>
        <scheme val="minor"/>
      </rPr>
      <t>95</t>
    </r>
  </si>
  <si>
    <t>Población de 95 + en el 2011 proyectada 5 años</t>
  </si>
  <si>
    <t>Población de 95 + en el 2016</t>
  </si>
  <si>
    <t>Población masculina censada el 2011 corrida al 30 06 2011</t>
  </si>
  <si>
    <r>
      <t>S</t>
    </r>
    <r>
      <rPr>
        <vertAlign val="subscript"/>
        <sz val="12"/>
        <color theme="1"/>
        <rFont val="Calibri"/>
        <family val="2"/>
        <scheme val="minor"/>
      </rPr>
      <t>90</t>
    </r>
  </si>
  <si>
    <t>Grupo abierto final</t>
  </si>
  <si>
    <t>Población 90 - 94 en el 2011</t>
  </si>
  <si>
    <t>Población 95 -99  en el 2016</t>
  </si>
  <si>
    <t>Población 95 + en el 2011</t>
  </si>
  <si>
    <t>Población 95 + en el 2011 viva 5 años después</t>
  </si>
  <si>
    <t>Población 2016</t>
  </si>
  <si>
    <r>
      <t>T</t>
    </r>
    <r>
      <rPr>
        <vertAlign val="subscript"/>
        <sz val="12"/>
        <color theme="1"/>
        <rFont val="Calibri"/>
        <family val="2"/>
        <scheme val="minor"/>
      </rPr>
      <t>100</t>
    </r>
    <r>
      <rPr>
        <sz val="12"/>
        <color theme="1"/>
        <rFont val="Calibri"/>
        <family val="2"/>
        <scheme val="minor"/>
      </rPr>
      <t>/T</t>
    </r>
    <r>
      <rPr>
        <vertAlign val="subscript"/>
        <sz val="12"/>
        <color theme="1"/>
        <rFont val="Calibri"/>
        <family val="2"/>
        <scheme val="minor"/>
      </rPr>
      <t>95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</si>
</sst>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0" fontId="0" fillId="0" borderId="4" xfId="0" applyBorder="1"/>
    <xf numFmtId="164" fontId="0" fillId="0" borderId="4" xfId="0" applyNumberFormat="1" applyBorder="1"/>
    <xf numFmtId="1" fontId="3" fillId="0" borderId="0" xfId="0" applyNumberFormat="1" applyFont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igna\Dropbox\000CLASES\0XS3010DEMOGRAFIAAPLICADA\09demograf&#237;a%20Aplicada%202022\10.Proyecciones\Ejemplo%20clase%208%20de%20julio.xlsx" TargetMode="External"/><Relationship Id="rId1" Type="http://schemas.openxmlformats.org/officeDocument/2006/relationships/externalLinkPath" Target="/Users/aigna/Dropbox/000CLASES/0XS3010DEMOGRAFIAAPLICADA/09demograf&#237;a%20Aplicada%202022/10.Proyecciones/Ejemplo%20clase%208%20de%20jul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ción"/>
      <sheetName val="Proy Mujeres"/>
      <sheetName val="Proy Hombres"/>
      <sheetName val="proy. mujeres c migración "/>
    </sheetNames>
    <sheetDataSet>
      <sheetData sheetId="0">
        <row r="6">
          <cell r="F6">
            <v>99316</v>
          </cell>
        </row>
        <row r="7">
          <cell r="F7">
            <v>396490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42FB-0997-417A-B879-4AF04BC0969E}">
  <dimension ref="B3:N36"/>
  <sheetViews>
    <sheetView tabSelected="1" workbookViewId="0">
      <selection activeCell="D8" sqref="D8"/>
    </sheetView>
  </sheetViews>
  <sheetFormatPr defaultRowHeight="15.75" x14ac:dyDescent="0.25"/>
  <cols>
    <col min="2" max="2" width="12.75" customWidth="1"/>
    <col min="3" max="3" width="16" customWidth="1"/>
    <col min="6" max="6" width="13.125" customWidth="1"/>
    <col min="7" max="7" width="10.25" customWidth="1"/>
    <col min="8" max="8" width="11.875" customWidth="1"/>
    <col min="9" max="9" width="13.125" customWidth="1"/>
    <col min="11" max="11" width="12.375" bestFit="1" customWidth="1"/>
  </cols>
  <sheetData>
    <row r="3" spans="2:14" ht="15.75" customHeight="1" x14ac:dyDescent="0.25">
      <c r="B3" s="12" t="s">
        <v>0</v>
      </c>
      <c r="C3" s="13" t="s">
        <v>1</v>
      </c>
      <c r="D3" s="14" t="s">
        <v>2</v>
      </c>
      <c r="E3" s="14" t="s">
        <v>3</v>
      </c>
      <c r="F3" s="13" t="s">
        <v>4</v>
      </c>
      <c r="G3" s="13" t="s">
        <v>5</v>
      </c>
      <c r="H3" s="9" t="s">
        <v>6</v>
      </c>
      <c r="I3" s="10"/>
    </row>
    <row r="4" spans="2:14" ht="55.5" customHeight="1" x14ac:dyDescent="0.25">
      <c r="B4" s="12"/>
      <c r="C4" s="13"/>
      <c r="D4" s="14"/>
      <c r="E4" s="14"/>
      <c r="F4" s="13"/>
      <c r="G4" s="13"/>
      <c r="H4" s="1" t="s">
        <v>7</v>
      </c>
      <c r="I4" s="1" t="s">
        <v>8</v>
      </c>
    </row>
    <row r="5" spans="2:14" x14ac:dyDescent="0.25">
      <c r="B5" t="s">
        <v>9</v>
      </c>
      <c r="C5">
        <v>165633</v>
      </c>
      <c r="D5">
        <f>+[1]Información!F6+[1]Información!F7</f>
        <v>495806</v>
      </c>
      <c r="E5" s="2">
        <v>0.99161200000000005</v>
      </c>
      <c r="F5" s="3">
        <v>171819.1654451738</v>
      </c>
      <c r="K5" s="2"/>
    </row>
    <row r="6" spans="2:14" x14ac:dyDescent="0.25">
      <c r="B6" t="s">
        <v>10</v>
      </c>
      <c r="C6">
        <v>167822</v>
      </c>
      <c r="D6">
        <v>495194</v>
      </c>
      <c r="E6" s="2">
        <v>0.99876564624066666</v>
      </c>
      <c r="F6" s="4">
        <v>165428.55028378035</v>
      </c>
      <c r="K6" s="2"/>
      <c r="L6" s="3"/>
    </row>
    <row r="7" spans="2:14" x14ac:dyDescent="0.25">
      <c r="B7" t="s">
        <v>11</v>
      </c>
      <c r="C7">
        <v>191237</v>
      </c>
      <c r="D7">
        <v>494774</v>
      </c>
      <c r="E7" s="2">
        <v>0.99915184755873454</v>
      </c>
      <c r="F7" s="4">
        <v>167679.66136100196</v>
      </c>
      <c r="K7" s="2"/>
      <c r="L7" s="3"/>
    </row>
    <row r="8" spans="2:14" x14ac:dyDescent="0.25">
      <c r="B8" t="s">
        <v>12</v>
      </c>
      <c r="C8">
        <v>203322</v>
      </c>
      <c r="D8">
        <v>494054</v>
      </c>
      <c r="E8" s="2">
        <v>0.99854479014661235</v>
      </c>
      <c r="F8" s="4">
        <v>190958.71003326771</v>
      </c>
      <c r="G8" s="2">
        <v>6.5426085427160233E-2</v>
      </c>
      <c r="H8" s="3">
        <v>197140.35501663387</v>
      </c>
      <c r="I8" s="3">
        <v>64490.608542294925</v>
      </c>
      <c r="K8" s="2"/>
      <c r="L8" s="3"/>
      <c r="N8" s="3"/>
    </row>
    <row r="9" spans="2:14" x14ac:dyDescent="0.25">
      <c r="B9" t="s">
        <v>13</v>
      </c>
      <c r="C9">
        <v>207519</v>
      </c>
      <c r="D9">
        <v>493071</v>
      </c>
      <c r="E9" s="2">
        <v>0.99801033895080293</v>
      </c>
      <c r="F9" s="4">
        <v>202917.45813615515</v>
      </c>
      <c r="G9" s="2">
        <v>0.10076276859543093</v>
      </c>
      <c r="H9" s="3">
        <v>205218.22906807758</v>
      </c>
      <c r="I9" s="3">
        <v>103391.78463575419</v>
      </c>
      <c r="K9" s="2"/>
      <c r="L9" s="3"/>
    </row>
    <row r="10" spans="2:14" x14ac:dyDescent="0.25">
      <c r="B10" t="s">
        <v>14</v>
      </c>
      <c r="C10">
        <v>194790</v>
      </c>
      <c r="D10">
        <v>492065</v>
      </c>
      <c r="E10" s="2">
        <v>0.99795972588126258</v>
      </c>
      <c r="F10" s="4">
        <v>207095.60435515374</v>
      </c>
      <c r="G10" s="2">
        <v>9.0365365244757606E-2</v>
      </c>
      <c r="H10" s="3">
        <v>200942.80217757687</v>
      </c>
      <c r="I10" s="3">
        <v>90791.348560409038</v>
      </c>
      <c r="K10" s="2"/>
      <c r="L10" s="3"/>
    </row>
    <row r="11" spans="2:14" x14ac:dyDescent="0.25">
      <c r="B11" t="s">
        <v>15</v>
      </c>
      <c r="C11">
        <v>172407</v>
      </c>
      <c r="D11">
        <v>490778</v>
      </c>
      <c r="E11" s="2">
        <v>0.99738449188623457</v>
      </c>
      <c r="F11" s="4">
        <v>194280.52517451963</v>
      </c>
      <c r="G11" s="2">
        <v>6.7218082057161579E-2</v>
      </c>
      <c r="H11" s="3">
        <v>183343.76258725981</v>
      </c>
      <c r="I11" s="3">
        <v>61620.080391295909</v>
      </c>
      <c r="K11" s="2"/>
      <c r="L11" s="3"/>
    </row>
    <row r="12" spans="2:14" x14ac:dyDescent="0.25">
      <c r="B12" t="s">
        <v>16</v>
      </c>
      <c r="C12">
        <v>149367</v>
      </c>
      <c r="D12">
        <v>488926</v>
      </c>
      <c r="E12" s="2">
        <v>0.99622639971636873</v>
      </c>
      <c r="F12" s="4">
        <v>171756.40489589999</v>
      </c>
      <c r="G12" s="2">
        <v>3.5348546739483698E-2</v>
      </c>
      <c r="H12" s="3">
        <v>160561.70244795</v>
      </c>
      <c r="I12" s="3">
        <v>28378.114217762173</v>
      </c>
      <c r="K12" s="2"/>
      <c r="L12" s="3"/>
    </row>
    <row r="13" spans="2:14" x14ac:dyDescent="0.25">
      <c r="B13" t="s">
        <v>17</v>
      </c>
      <c r="C13">
        <v>146782</v>
      </c>
      <c r="D13">
        <v>486342</v>
      </c>
      <c r="E13" s="2">
        <v>0.99471494663814153</v>
      </c>
      <c r="F13" s="4">
        <v>148577.58743449929</v>
      </c>
      <c r="G13" s="2">
        <v>8.3039925596226673E-3</v>
      </c>
      <c r="H13" s="3">
        <v>147679.79371724965</v>
      </c>
      <c r="I13" s="3">
        <v>6131.6595411732569</v>
      </c>
      <c r="K13" s="2"/>
      <c r="L13" s="3"/>
    </row>
    <row r="14" spans="2:14" x14ac:dyDescent="0.25">
      <c r="B14" t="s">
        <v>18</v>
      </c>
      <c r="C14">
        <v>139635</v>
      </c>
      <c r="D14">
        <v>483012</v>
      </c>
      <c r="E14" s="2">
        <v>0.99315296643103002</v>
      </c>
      <c r="F14" s="4">
        <v>145776.97871867946</v>
      </c>
      <c r="G14" s="2">
        <v>5.6785917092561046E-4</v>
      </c>
      <c r="H14" s="3">
        <v>142705.98935933973</v>
      </c>
      <c r="I14" s="3">
        <v>405.1845240185682</v>
      </c>
      <c r="K14" s="2"/>
      <c r="L14" s="3"/>
    </row>
    <row r="15" spans="2:14" x14ac:dyDescent="0.25">
      <c r="B15" t="s">
        <v>19</v>
      </c>
      <c r="C15">
        <v>123446</v>
      </c>
      <c r="D15">
        <v>477938</v>
      </c>
      <c r="E15" s="2">
        <v>0.98949508500824002</v>
      </c>
      <c r="F15" s="4">
        <v>138168.14619512559</v>
      </c>
      <c r="G15" s="2">
        <f>SUM(G8:G14)</f>
        <v>0.3679926997945423</v>
      </c>
      <c r="K15" s="2"/>
      <c r="L15" s="3"/>
    </row>
    <row r="16" spans="2:14" x14ac:dyDescent="0.25">
      <c r="B16" t="s">
        <v>20</v>
      </c>
      <c r="C16">
        <v>96723</v>
      </c>
      <c r="D16">
        <v>469800</v>
      </c>
      <c r="E16" s="2">
        <v>0.98297268683385708</v>
      </c>
      <c r="F16" s="4">
        <v>121344.04629889232</v>
      </c>
      <c r="K16" s="2"/>
      <c r="L16" s="3"/>
    </row>
    <row r="17" spans="2:12" x14ac:dyDescent="0.25">
      <c r="B17" t="s">
        <v>21</v>
      </c>
      <c r="C17">
        <v>72466</v>
      </c>
      <c r="D17">
        <v>456980</v>
      </c>
      <c r="E17" s="2">
        <v>0.97271179225202209</v>
      </c>
      <c r="F17" s="4">
        <v>94083.602681992328</v>
      </c>
      <c r="K17" s="2"/>
      <c r="L17" s="3"/>
    </row>
    <row r="18" spans="2:12" x14ac:dyDescent="0.25">
      <c r="B18" t="s">
        <v>22</v>
      </c>
      <c r="C18">
        <v>54053</v>
      </c>
      <c r="D18">
        <v>436654</v>
      </c>
      <c r="E18" s="2">
        <v>0.9555210293667119</v>
      </c>
      <c r="F18" s="4">
        <v>69242.786914088152</v>
      </c>
      <c r="K18" s="2"/>
      <c r="L18" s="3"/>
    </row>
    <row r="19" spans="2:12" x14ac:dyDescent="0.25">
      <c r="B19" t="s">
        <v>23</v>
      </c>
      <c r="C19">
        <v>41041</v>
      </c>
      <c r="D19">
        <v>406912</v>
      </c>
      <c r="E19" s="2">
        <v>0.9318865738090113</v>
      </c>
      <c r="F19" s="4">
        <v>50371.264974098485</v>
      </c>
      <c r="K19" s="2"/>
      <c r="L19" s="3"/>
    </row>
    <row r="20" spans="2:12" x14ac:dyDescent="0.25">
      <c r="B20" t="s">
        <v>24</v>
      </c>
      <c r="C20">
        <v>30601</v>
      </c>
      <c r="D20">
        <v>363004</v>
      </c>
      <c r="E20" s="2">
        <v>0.89209460522176787</v>
      </c>
      <c r="F20" s="4">
        <v>36612.454692906576</v>
      </c>
      <c r="K20" s="2"/>
      <c r="L20" s="3"/>
    </row>
    <row r="21" spans="2:12" x14ac:dyDescent="0.25">
      <c r="B21" t="s">
        <v>25</v>
      </c>
      <c r="C21">
        <v>22071</v>
      </c>
      <c r="D21">
        <v>296830</v>
      </c>
      <c r="E21" s="2">
        <v>0.81770448810481422</v>
      </c>
      <c r="F21" s="4">
        <v>25022.57504049542</v>
      </c>
      <c r="K21" s="2"/>
      <c r="L21" s="3"/>
    </row>
    <row r="22" spans="2:12" x14ac:dyDescent="0.25">
      <c r="B22" t="s">
        <v>26</v>
      </c>
      <c r="C22">
        <v>12233</v>
      </c>
      <c r="D22">
        <v>207073</v>
      </c>
      <c r="E22" s="2">
        <v>0.69761479634807799</v>
      </c>
      <c r="F22" s="4">
        <v>15397.05617019843</v>
      </c>
      <c r="K22" s="2"/>
      <c r="L22" s="3"/>
    </row>
    <row r="23" spans="2:12" x14ac:dyDescent="0.25">
      <c r="B23" t="s">
        <v>27</v>
      </c>
      <c r="C23">
        <v>5267</v>
      </c>
      <c r="D23">
        <v>114646</v>
      </c>
      <c r="E23" s="2">
        <v>0.55365016202015715</v>
      </c>
      <c r="F23" s="4">
        <v>6772.8024319925826</v>
      </c>
      <c r="K23" s="2"/>
      <c r="L23" s="3"/>
    </row>
    <row r="24" spans="2:12" x14ac:dyDescent="0.25">
      <c r="B24" t="s">
        <v>28</v>
      </c>
      <c r="C24">
        <v>2147</v>
      </c>
      <c r="D24">
        <v>44045</v>
      </c>
      <c r="E24" s="2">
        <v>0.38418261430839279</v>
      </c>
      <c r="F24">
        <v>2430</v>
      </c>
      <c r="K24" s="2"/>
    </row>
    <row r="25" spans="2:12" x14ac:dyDescent="0.25">
      <c r="B25" s="5" t="s">
        <v>29</v>
      </c>
      <c r="C25" s="5"/>
      <c r="D25" s="5">
        <v>10281</v>
      </c>
      <c r="E25" s="6">
        <v>0.23342036553524803</v>
      </c>
      <c r="F25" s="5"/>
      <c r="G25" s="5"/>
      <c r="H25" s="5"/>
      <c r="I25" s="5"/>
    </row>
    <row r="26" spans="2:12" x14ac:dyDescent="0.25">
      <c r="B26" t="s">
        <v>30</v>
      </c>
      <c r="C26">
        <f>SUM(C5:C24)</f>
        <v>2198562</v>
      </c>
      <c r="F26" s="3">
        <f>SUM(F5:F24)</f>
        <v>2325735.3812379218</v>
      </c>
      <c r="G26" t="s">
        <v>31</v>
      </c>
      <c r="I26" s="3">
        <f>SUM(I8:I14)</f>
        <v>355208.78041270806</v>
      </c>
      <c r="K26" t="s">
        <v>32</v>
      </c>
    </row>
    <row r="27" spans="2:12" x14ac:dyDescent="0.25">
      <c r="G27" t="s">
        <v>33</v>
      </c>
      <c r="I27" s="3">
        <f>+I26*(1/(1+1.05))</f>
        <v>173272.57581107711</v>
      </c>
    </row>
    <row r="28" spans="2:12" x14ac:dyDescent="0.25">
      <c r="G28" t="s">
        <v>34</v>
      </c>
      <c r="I28" s="3">
        <f>+I26-I27</f>
        <v>181936.20460163095</v>
      </c>
    </row>
    <row r="29" spans="2:12" x14ac:dyDescent="0.25">
      <c r="B29" t="s">
        <v>35</v>
      </c>
      <c r="E29" s="3">
        <v>2023.4898295623047</v>
      </c>
    </row>
    <row r="31" spans="2:12" ht="18.75" x14ac:dyDescent="0.35">
      <c r="B31" t="s">
        <v>36</v>
      </c>
      <c r="D31" t="s">
        <v>37</v>
      </c>
      <c r="E31">
        <f>+D25+D24</f>
        <v>54326</v>
      </c>
    </row>
    <row r="32" spans="2:12" ht="18.75" x14ac:dyDescent="0.35">
      <c r="D32" t="s">
        <v>38</v>
      </c>
      <c r="E32">
        <f>+D25</f>
        <v>10281</v>
      </c>
    </row>
    <row r="33" spans="2:5" ht="18.75" x14ac:dyDescent="0.35">
      <c r="D33" t="s">
        <v>39</v>
      </c>
      <c r="E33" s="2">
        <f>+E32/E31</f>
        <v>0.18924640135478407</v>
      </c>
    </row>
    <row r="34" spans="2:5" x14ac:dyDescent="0.25">
      <c r="B34" s="11" t="s">
        <v>40</v>
      </c>
      <c r="C34" s="11"/>
      <c r="D34" s="11"/>
    </row>
    <row r="35" spans="2:5" x14ac:dyDescent="0.25">
      <c r="B35" s="11"/>
      <c r="C35" s="11"/>
      <c r="D35" s="11"/>
      <c r="E35" s="3">
        <v>406.31202370872143</v>
      </c>
    </row>
    <row r="36" spans="2:5" x14ac:dyDescent="0.25">
      <c r="B36" t="s">
        <v>41</v>
      </c>
      <c r="E36" s="3">
        <v>2429.8018532710262</v>
      </c>
    </row>
  </sheetData>
  <mergeCells count="8">
    <mergeCell ref="H3:I3"/>
    <mergeCell ref="B34:D35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F019D-329D-494F-83F9-92E339013E9B}">
  <dimension ref="B3:J25"/>
  <sheetViews>
    <sheetView workbookViewId="0">
      <selection activeCell="L9" sqref="L9"/>
    </sheetView>
  </sheetViews>
  <sheetFormatPr defaultRowHeight="15.75" x14ac:dyDescent="0.25"/>
  <cols>
    <col min="2" max="2" width="13.75" bestFit="1" customWidth="1"/>
    <col min="8" max="8" width="17.75" customWidth="1"/>
    <col min="11" max="11" width="12.25" customWidth="1"/>
  </cols>
  <sheetData>
    <row r="3" spans="2:10" x14ac:dyDescent="0.25">
      <c r="B3" s="12" t="s">
        <v>0</v>
      </c>
      <c r="C3" s="13" t="s">
        <v>42</v>
      </c>
      <c r="D3" s="14" t="s">
        <v>2</v>
      </c>
      <c r="E3" s="14" t="s">
        <v>3</v>
      </c>
      <c r="F3" s="13" t="s">
        <v>49</v>
      </c>
    </row>
    <row r="4" spans="2:10" x14ac:dyDescent="0.25">
      <c r="B4" s="12"/>
      <c r="C4" s="13"/>
      <c r="D4" s="14"/>
      <c r="E4" s="14"/>
      <c r="F4" s="13"/>
    </row>
    <row r="5" spans="2:10" x14ac:dyDescent="0.25">
      <c r="B5" t="s">
        <v>9</v>
      </c>
      <c r="C5">
        <v>172796</v>
      </c>
      <c r="D5">
        <v>494880</v>
      </c>
      <c r="E5" s="8">
        <v>0.98975999999999997</v>
      </c>
      <c r="F5" s="7">
        <v>180073.17786651023</v>
      </c>
    </row>
    <row r="6" spans="2:10" x14ac:dyDescent="0.25">
      <c r="B6" t="s">
        <v>10</v>
      </c>
      <c r="C6">
        <v>173730</v>
      </c>
      <c r="D6">
        <v>494238</v>
      </c>
      <c r="E6" s="2">
        <v>0.99870271580989334</v>
      </c>
      <c r="F6" s="3">
        <v>172571.83448108632</v>
      </c>
      <c r="H6" t="s">
        <v>31</v>
      </c>
      <c r="J6" s="3">
        <v>355208.78041270806</v>
      </c>
    </row>
    <row r="7" spans="2:10" x14ac:dyDescent="0.25">
      <c r="B7" t="s">
        <v>11</v>
      </c>
      <c r="C7">
        <v>195500</v>
      </c>
      <c r="D7">
        <v>493719</v>
      </c>
      <c r="E7" s="2">
        <v>0.99894989863183326</v>
      </c>
      <c r="F7" s="3">
        <v>173547.5658893084</v>
      </c>
      <c r="H7" t="s">
        <v>33</v>
      </c>
      <c r="J7" s="3">
        <v>173272.57581107711</v>
      </c>
    </row>
    <row r="8" spans="2:10" x14ac:dyDescent="0.25">
      <c r="B8" t="s">
        <v>12</v>
      </c>
      <c r="C8">
        <v>201961</v>
      </c>
      <c r="D8">
        <v>492392</v>
      </c>
      <c r="E8" s="2">
        <v>0.99731223631255839</v>
      </c>
      <c r="F8" s="3">
        <v>194974.54219910517</v>
      </c>
      <c r="H8" t="s">
        <v>34</v>
      </c>
      <c r="J8" s="7">
        <v>181936.20460163095</v>
      </c>
    </row>
    <row r="9" spans="2:10" x14ac:dyDescent="0.25">
      <c r="B9" t="s">
        <v>13</v>
      </c>
      <c r="C9">
        <v>203556</v>
      </c>
      <c r="D9">
        <v>490232</v>
      </c>
      <c r="E9" s="2">
        <v>0.99561325123072675</v>
      </c>
      <c r="F9" s="3">
        <v>201075.0478318088</v>
      </c>
    </row>
    <row r="10" spans="2:10" x14ac:dyDescent="0.25">
      <c r="B10" t="s">
        <v>14</v>
      </c>
      <c r="C10">
        <v>184384</v>
      </c>
      <c r="D10">
        <v>487302</v>
      </c>
      <c r="E10" s="2">
        <v>0.994023237977121</v>
      </c>
      <c r="F10" s="3">
        <v>202339.39422967084</v>
      </c>
    </row>
    <row r="11" spans="2:10" x14ac:dyDescent="0.25">
      <c r="B11" t="s">
        <v>15</v>
      </c>
      <c r="C11">
        <v>160798</v>
      </c>
      <c r="D11">
        <v>483993</v>
      </c>
      <c r="E11" s="2">
        <v>0.99320954972481135</v>
      </c>
      <c r="F11" s="3">
        <v>183131.94961645961</v>
      </c>
      <c r="H11" t="s">
        <v>44</v>
      </c>
    </row>
    <row r="12" spans="2:10" x14ac:dyDescent="0.25">
      <c r="B12" t="s">
        <v>16</v>
      </c>
      <c r="C12">
        <v>138699</v>
      </c>
      <c r="D12">
        <v>480158</v>
      </c>
      <c r="E12" s="2">
        <v>0.99207633168248299</v>
      </c>
      <c r="F12" s="3">
        <v>159523.88998187991</v>
      </c>
    </row>
    <row r="13" spans="2:10" x14ac:dyDescent="0.25">
      <c r="B13" t="s">
        <v>17</v>
      </c>
      <c r="C13">
        <v>136494</v>
      </c>
      <c r="D13">
        <v>475383</v>
      </c>
      <c r="E13" s="2">
        <v>0.99005535677839374</v>
      </c>
      <c r="F13" s="3">
        <v>137319.68792980645</v>
      </c>
      <c r="H13" t="s">
        <v>45</v>
      </c>
      <c r="J13">
        <v>3483</v>
      </c>
    </row>
    <row r="14" spans="2:10" ht="18.75" x14ac:dyDescent="0.35">
      <c r="B14" t="s">
        <v>18</v>
      </c>
      <c r="C14">
        <v>128925</v>
      </c>
      <c r="D14">
        <v>468910</v>
      </c>
      <c r="E14" s="2">
        <v>0.98638361068864477</v>
      </c>
      <c r="F14" s="3">
        <v>134635.44455733587</v>
      </c>
      <c r="H14" t="s">
        <v>43</v>
      </c>
      <c r="J14" s="2">
        <v>0.35045384412226688</v>
      </c>
    </row>
    <row r="15" spans="2:10" x14ac:dyDescent="0.25">
      <c r="B15" t="s">
        <v>19</v>
      </c>
      <c r="C15">
        <v>112713</v>
      </c>
      <c r="D15">
        <v>459664</v>
      </c>
      <c r="E15" s="2">
        <v>0.9802819304344117</v>
      </c>
      <c r="F15" s="3">
        <v>126382.84788125653</v>
      </c>
      <c r="H15" t="s">
        <v>46</v>
      </c>
      <c r="J15" s="3">
        <v>1220.6307390778554</v>
      </c>
    </row>
    <row r="16" spans="2:10" x14ac:dyDescent="0.25">
      <c r="B16" t="s">
        <v>20</v>
      </c>
      <c r="C16">
        <v>87686</v>
      </c>
      <c r="D16">
        <v>446361</v>
      </c>
      <c r="E16" s="2">
        <v>0.97105929548539804</v>
      </c>
      <c r="F16" s="3">
        <v>109451.00637204567</v>
      </c>
    </row>
    <row r="17" spans="2:10" x14ac:dyDescent="0.25">
      <c r="B17" t="s">
        <v>21</v>
      </c>
      <c r="C17">
        <v>65652</v>
      </c>
      <c r="D17">
        <v>426933</v>
      </c>
      <c r="E17" s="2">
        <v>0.95647469200938251</v>
      </c>
      <c r="F17" s="3">
        <v>83869.43984353471</v>
      </c>
    </row>
    <row r="18" spans="2:10" x14ac:dyDescent="0.25">
      <c r="B18" t="s">
        <v>22</v>
      </c>
      <c r="C18">
        <v>49782</v>
      </c>
      <c r="D18">
        <v>398292</v>
      </c>
      <c r="E18" s="2">
        <v>0.93291453225681786</v>
      </c>
      <c r="F18" s="3">
        <v>61247.704871724607</v>
      </c>
      <c r="H18" t="s">
        <v>47</v>
      </c>
      <c r="J18">
        <v>1326</v>
      </c>
    </row>
    <row r="19" spans="2:10" ht="18.75" x14ac:dyDescent="0.35">
      <c r="B19" t="s">
        <v>23</v>
      </c>
      <c r="C19">
        <v>37204</v>
      </c>
      <c r="D19">
        <v>358517</v>
      </c>
      <c r="E19" s="2">
        <v>0.9001360810661525</v>
      </c>
      <c r="F19" s="3">
        <v>44810.574387635206</v>
      </c>
      <c r="H19" t="s">
        <v>37</v>
      </c>
      <c r="J19">
        <v>30690</v>
      </c>
    </row>
    <row r="20" spans="2:10" ht="18.75" x14ac:dyDescent="0.35">
      <c r="B20" t="s">
        <v>24</v>
      </c>
      <c r="C20">
        <v>26114</v>
      </c>
      <c r="D20">
        <v>300934</v>
      </c>
      <c r="E20" s="2">
        <v>0.83938558004222952</v>
      </c>
      <c r="F20" s="3">
        <v>31228.501119891105</v>
      </c>
      <c r="H20" t="s">
        <v>38</v>
      </c>
      <c r="J20">
        <v>5478</v>
      </c>
    </row>
    <row r="21" spans="2:10" ht="18.75" x14ac:dyDescent="0.35">
      <c r="B21" t="s">
        <v>25</v>
      </c>
      <c r="C21">
        <v>18255</v>
      </c>
      <c r="D21">
        <v>227365</v>
      </c>
      <c r="E21" s="2">
        <v>0.75553111313444143</v>
      </c>
      <c r="F21" s="3">
        <v>19729.939488392803</v>
      </c>
      <c r="H21" t="s">
        <v>50</v>
      </c>
      <c r="J21">
        <v>0.17849462365591398</v>
      </c>
    </row>
    <row r="22" spans="2:10" x14ac:dyDescent="0.25">
      <c r="B22" t="s">
        <v>26</v>
      </c>
      <c r="C22">
        <v>9093</v>
      </c>
      <c r="D22">
        <v>144192</v>
      </c>
      <c r="E22" s="2">
        <v>0.63418731994810107</v>
      </c>
      <c r="F22" s="3">
        <v>11577.089525652586</v>
      </c>
      <c r="H22" s="15" t="s">
        <v>48</v>
      </c>
      <c r="I22" s="15"/>
    </row>
    <row r="23" spans="2:10" x14ac:dyDescent="0.25">
      <c r="B23" t="s">
        <v>27</v>
      </c>
      <c r="C23">
        <v>3483</v>
      </c>
      <c r="D23">
        <v>71941</v>
      </c>
      <c r="E23" s="2">
        <v>0.49892504438526408</v>
      </c>
      <c r="F23" s="3">
        <v>4536.7254285952067</v>
      </c>
      <c r="H23" s="15"/>
      <c r="I23" s="15"/>
      <c r="J23" s="3">
        <v>236.68387096774194</v>
      </c>
    </row>
    <row r="24" spans="2:10" x14ac:dyDescent="0.25">
      <c r="B24" t="s">
        <v>28</v>
      </c>
      <c r="C24">
        <v>1326</v>
      </c>
      <c r="D24">
        <v>25212</v>
      </c>
      <c r="E24" s="2">
        <v>0.35045384412226688</v>
      </c>
      <c r="F24" s="7">
        <v>1457.3146100455974</v>
      </c>
    </row>
    <row r="25" spans="2:10" x14ac:dyDescent="0.25">
      <c r="B25" s="5" t="s">
        <v>29</v>
      </c>
      <c r="C25" s="5"/>
      <c r="D25" s="5">
        <v>5478</v>
      </c>
      <c r="H25" t="s">
        <v>41</v>
      </c>
      <c r="J25" s="7">
        <v>1457.3146100455974</v>
      </c>
    </row>
  </sheetData>
  <mergeCells count="6">
    <mergeCell ref="B3:B4"/>
    <mergeCell ref="C3:C4"/>
    <mergeCell ref="D3:D4"/>
    <mergeCell ref="H22:I23"/>
    <mergeCell ref="F3:F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Proy Mujeres Prct 11</vt:lpstr>
      <vt:lpstr>Proy Hombres Prct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</cp:lastModifiedBy>
  <dcterms:created xsi:type="dcterms:W3CDTF">2023-06-20T14:59:59Z</dcterms:created>
  <dcterms:modified xsi:type="dcterms:W3CDTF">2023-07-03T17:42:41Z</dcterms:modified>
</cp:coreProperties>
</file>