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Wendy\Documents\5to Semestre\Ingeniería de software\"/>
    </mc:Choice>
  </mc:AlternateContent>
  <xr:revisionPtr revIDLastSave="0" documentId="8_{3A73D0DD-220D-4BA1-8C09-055887E82CE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83Jkobv7qCj2j9HPsUzp8agvXPJBBAwtxBV3pem+irw="/>
    </ext>
  </extLst>
</workbook>
</file>

<file path=xl/calcChain.xml><?xml version="1.0" encoding="utf-8"?>
<calcChain xmlns="http://schemas.openxmlformats.org/spreadsheetml/2006/main">
  <c r="I15" i="1" l="1"/>
  <c r="L22" i="2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<sst xmlns="http://schemas.openxmlformats.org/spreadsheetml/2006/main" count="149" uniqueCount="114">
  <si>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</si>
  <si>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</si>
  <si>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</si>
  <si>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</si>
  <si>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</si>
  <si>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</si>
  <si>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</si>
  <si>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</si>
  <si>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</si>
  <si>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</si>
  <si>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</si>
  <si>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</si>
  <si>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</si>
  <si>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</si>
  <si>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</si>
  <si>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</si>
  <si>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La página web debe presentar una página de inicio (página principal) y el producto más popular.</t>
  </si>
  <si>
    <t>Presentación del negocio.</t>
  </si>
  <si>
    <t>Usuarios</t>
  </si>
  <si>
    <t>Visualización de los productos mediante fotos.</t>
  </si>
  <si>
    <t>Byron</t>
  </si>
  <si>
    <t>Alta</t>
  </si>
  <si>
    <t>Terminado</t>
  </si>
  <si>
    <t>Mediante la apertura de la página web.</t>
  </si>
  <si>
    <t>Los datos deben ser verificados por el desarrollador.</t>
  </si>
  <si>
    <t>Página principal.</t>
  </si>
  <si>
    <t>REQ002</t>
  </si>
  <si>
    <t>Se requiere un menú interactivo con las opciones de el almacen.</t>
  </si>
  <si>
    <t>Presentar de forma visual y accesible las opciones que ofrece la página.</t>
  </si>
  <si>
    <t>Para que los usuarios puedan observan las diferentes opciones que ofrece el almacen</t>
  </si>
  <si>
    <t>Anthony</t>
  </si>
  <si>
    <t>Visualización en pantalla del menú.</t>
  </si>
  <si>
    <t>Menú principal.</t>
  </si>
  <si>
    <t>REQ003</t>
  </si>
  <si>
    <t>Presentacion con imágenes de los productos que ofrece la tienda</t>
  </si>
  <si>
    <t>Presentar los productos que ofrece la tienda</t>
  </si>
  <si>
    <t>Los usuarios puedan visualizar mediantes imágenes los productos que pueden adquirir</t>
  </si>
  <si>
    <t xml:space="preserve">Mediante la personalizacion de las colecciones </t>
  </si>
  <si>
    <t>Keyner</t>
  </si>
  <si>
    <t>Mediante la navegación previa de la página web.</t>
  </si>
  <si>
    <t>Colección de productos</t>
  </si>
  <si>
    <t>REQ004</t>
  </si>
  <si>
    <t>La pagina web debe presentar paginas secundarias (submenus)</t>
  </si>
  <si>
    <t>Presentacion de los productos</t>
  </si>
  <si>
    <t xml:space="preserve">Se visualice de forma ordenada y detallada las diferentes categorias de productos que ofrece la tienda </t>
  </si>
  <si>
    <t>Wendy</t>
  </si>
  <si>
    <t>REQ005</t>
  </si>
  <si>
    <t>Se desea colocar una guia de tallas solo a las prendas de vestir.</t>
  </si>
  <si>
    <t xml:space="preserve">Mostrar las tallas de un grupo de prendas de vestir en especifico </t>
  </si>
  <si>
    <t>Para que el usuario conozca la medida de cada prenda antes de recibirla.</t>
  </si>
  <si>
    <t>keyner</t>
  </si>
  <si>
    <t>REQ006</t>
  </si>
  <si>
    <t>La página web debe establecer un enlace de comunicación con el asesor de ventas - cliente mediante Whatsaapp</t>
  </si>
  <si>
    <t>Envío y recepción de mensajes</t>
  </si>
  <si>
    <t>Enlace de comunicación para un enlance externo</t>
  </si>
  <si>
    <t xml:space="preserve">El usuario tendra la opción de enviar mensajes al asesor de ventas de la tienda  para darle a conocer sus pedidos
</t>
  </si>
  <si>
    <t>Envío de mensaje</t>
  </si>
  <si>
    <t>Pedido</t>
  </si>
  <si>
    <t>REQ007</t>
  </si>
  <si>
    <t>La página web debe permitir la comunicación mediante el whatsapp  con el personal de servicio al cliente de la tienda</t>
  </si>
  <si>
    <t>Comunicación personalizada</t>
  </si>
  <si>
    <t>El usuario podrá optar por comuniarse directamente con el personal de servicio al cliente  de la tienda de electrodomesticos mediante mensajes de whatsapp</t>
  </si>
  <si>
    <t xml:space="preserve">Enlace de comunicación mediante whatsapp </t>
  </si>
  <si>
    <t>Germán</t>
  </si>
  <si>
    <t>Servicio al cliente</t>
  </si>
  <si>
    <t>REQ008</t>
  </si>
  <si>
    <t>La pagina debe permitir implementar un  temporizador para promociones u ofertas</t>
  </si>
  <si>
    <t>Mostrar las diversas ofertas disponibles</t>
  </si>
  <si>
    <t>Para que el usuario pueda adquirir productos a un menor costo</t>
  </si>
  <si>
    <t>Mediante la creación de un temporizador donde se visualice la oferta disponible</t>
  </si>
  <si>
    <t>Baja</t>
  </si>
  <si>
    <t>.</t>
  </si>
  <si>
    <t>Temporizador</t>
  </si>
  <si>
    <t>REQ009</t>
  </si>
  <si>
    <t xml:space="preserve">La página web debe permitir mostrar al usuario la ubicación de la página web donde se encuentra
</t>
  </si>
  <si>
    <t>Localizacion en la página</t>
  </si>
  <si>
    <t>El usuario debe conocer en que parte de la página se encuentra navegando</t>
  </si>
  <si>
    <t>Mediante el remarcado de diferente estilo en el menú principal</t>
  </si>
  <si>
    <t xml:space="preserve">Media </t>
  </si>
  <si>
    <t>Ubicación</t>
  </si>
  <si>
    <t>En proceso</t>
  </si>
  <si>
    <t>REQ011</t>
  </si>
  <si>
    <t>REQ012</t>
  </si>
  <si>
    <t>REQ013</t>
  </si>
  <si>
    <t>REQ014</t>
  </si>
  <si>
    <t>No iniciado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</si>
  <si>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</si>
  <si>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</si>
  <si>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</si>
  <si>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</si>
  <si>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</si>
  <si>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</si>
  <si>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</si>
  <si>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</si>
  <si>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</si>
  <si>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</si>
  <si>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</si>
  <si>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>Submenús</t>
  </si>
  <si>
    <t>Guía de tallas</t>
  </si>
  <si>
    <t>Para que se visualice el objetivo e información del negocio.</t>
  </si>
  <si>
    <t>Personalización del encabezado de la página</t>
  </si>
  <si>
    <t>Personalización de submenús</t>
  </si>
  <si>
    <t>El usuario tendra la opción de enviar mensajes al personal encargado de la tienda de electrodomésticos para darle a conocer sus pedidos</t>
  </si>
  <si>
    <t>Mediante una guía de tallas y el uso de etiquetas</t>
  </si>
  <si>
    <t>Cada ves que el usuario ingrese a una de las opciones que presenta el menú dicha opcion se desplazara cada uno de los submenus</t>
  </si>
  <si>
    <t>Mendiante la navegación de la página, en el articulo en oferta o promoción</t>
  </si>
  <si>
    <t>El usuario podrá enviar reclamos o sugerencias mediante la aplicación de whatsapp desde el menú principal</t>
  </si>
  <si>
    <t>Solo los productos que tengan la etiquetas tallas tendran esta guía.</t>
  </si>
  <si>
    <t>Mediante el uso del mouse se puede visualizar en las diferentes opciones que tiene los submenús</t>
  </si>
  <si>
    <t>Mediante el uso del mouse en las diferentes opciones del menú</t>
  </si>
  <si>
    <t>Visualización de imágenes mediante presentación</t>
  </si>
  <si>
    <t>Visualización en pantalla de los submenús</t>
  </si>
  <si>
    <t>Visualización de guía de tallas de los productos selecionados.</t>
  </si>
  <si>
    <t>Remarcado de cada opción seleccionada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</si>
</sst>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6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0"/>
      <color theme="1"/>
      <name val="Calibri"/>
    </font>
    <font>
      <sz val="11"/>
      <color rgb="FF000000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5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/>
      <right style="thin">
        <color rgb="FF7B7B7B"/>
      </right>
      <top/>
      <bottom style="thin">
        <color rgb="FF7B7B7B"/>
      </bottom>
      <diagonal/>
    </border>
    <border>
      <left style="thin">
        <color rgb="FF7B7B7B"/>
      </left>
      <right style="thin">
        <color rgb="FF7B7B7B"/>
      </right>
      <top/>
      <bottom/>
      <diagonal/>
    </border>
    <border>
      <left style="thin">
        <color rgb="FF7B7B7B"/>
      </left>
      <right/>
      <top style="thin">
        <color rgb="FF7B7B7B"/>
      </top>
      <bottom/>
      <diagonal/>
    </border>
    <border>
      <left/>
      <right style="thin">
        <color rgb="FF7B7B7B"/>
      </right>
      <top style="thin">
        <color rgb="FF000000"/>
      </top>
      <bottom style="thin">
        <color rgb="FF000000"/>
      </bottom>
      <diagonal/>
    </border>
    <border>
      <left/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 style="thin">
        <color rgb="FF7B7B7B"/>
      </right>
      <top style="thin">
        <color rgb="FF000000"/>
      </top>
      <bottom/>
      <diagonal/>
    </border>
    <border>
      <left style="thin">
        <color rgb="FF7B7B7B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7B7B7B"/>
      </right>
      <top/>
      <bottom/>
      <diagonal/>
    </border>
    <border>
      <left style="thin">
        <color rgb="FF7B7B7B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2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/>
    </xf>
    <xf numFmtId="0" fontId="1" fillId="0" borderId="6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164" fontId="1" fillId="0" borderId="16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top" wrapText="1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2" fillId="4" borderId="26" xfId="0" applyFont="1" applyFill="1" applyBorder="1"/>
    <xf numFmtId="0" fontId="9" fillId="4" borderId="27" xfId="0" applyFont="1" applyFill="1" applyBorder="1" applyAlignment="1">
      <alignment horizontal="left" vertical="center" wrapText="1"/>
    </xf>
    <xf numFmtId="0" fontId="1" fillId="4" borderId="27" xfId="0" applyFont="1" applyFill="1" applyBorder="1"/>
    <xf numFmtId="0" fontId="2" fillId="4" borderId="27" xfId="0" applyFont="1" applyFill="1" applyBorder="1"/>
    <xf numFmtId="0" fontId="2" fillId="4" borderId="28" xfId="0" applyFont="1" applyFill="1" applyBorder="1"/>
    <xf numFmtId="0" fontId="2" fillId="4" borderId="29" xfId="0" applyFont="1" applyFill="1" applyBorder="1"/>
    <xf numFmtId="0" fontId="12" fillId="5" borderId="6" xfId="0" applyFont="1" applyFill="1" applyBorder="1" applyAlignment="1">
      <alignment horizontal="center" vertical="center"/>
    </xf>
    <xf numFmtId="0" fontId="13" fillId="4" borderId="30" xfId="0" applyFont="1" applyFill="1" applyBorder="1" applyAlignment="1">
      <alignment vertical="center"/>
    </xf>
    <xf numFmtId="0" fontId="2" fillId="4" borderId="30" xfId="0" applyFont="1" applyFill="1" applyBorder="1"/>
    <xf numFmtId="0" fontId="2" fillId="4" borderId="31" xfId="0" applyFont="1" applyFill="1" applyBorder="1"/>
    <xf numFmtId="0" fontId="14" fillId="6" borderId="6" xfId="0" applyFont="1" applyFill="1" applyBorder="1" applyAlignment="1">
      <alignment horizontal="center" vertical="center"/>
    </xf>
    <xf numFmtId="0" fontId="1" fillId="4" borderId="30" xfId="0" applyFont="1" applyFill="1" applyBorder="1" applyAlignment="1">
      <alignment vertical="center" wrapText="1"/>
    </xf>
    <xf numFmtId="0" fontId="1" fillId="4" borderId="30" xfId="0" applyFont="1" applyFill="1" applyBorder="1" applyAlignment="1">
      <alignment vertical="center"/>
    </xf>
    <xf numFmtId="0" fontId="14" fillId="4" borderId="30" xfId="0" applyFont="1" applyFill="1" applyBorder="1" applyAlignment="1">
      <alignment horizontal="center" vertical="center"/>
    </xf>
    <xf numFmtId="0" fontId="1" fillId="4" borderId="30" xfId="0" applyFont="1" applyFill="1" applyBorder="1" applyAlignment="1">
      <alignment horizontal="center" vertical="center"/>
    </xf>
    <xf numFmtId="0" fontId="2" fillId="4" borderId="48" xfId="0" applyFont="1" applyFill="1" applyBorder="1"/>
    <xf numFmtId="0" fontId="2" fillId="4" borderId="49" xfId="0" applyFont="1" applyFill="1" applyBorder="1"/>
    <xf numFmtId="0" fontId="2" fillId="4" borderId="50" xfId="0" applyFont="1" applyFill="1" applyBorder="1"/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12" fillId="5" borderId="32" xfId="0" applyFont="1" applyFill="1" applyBorder="1" applyAlignment="1">
      <alignment horizontal="center" vertical="center"/>
    </xf>
    <xf numFmtId="0" fontId="11" fillId="0" borderId="33" xfId="0" applyFont="1" applyBorder="1"/>
    <xf numFmtId="0" fontId="11" fillId="0" borderId="36" xfId="0" applyFont="1" applyBorder="1"/>
    <xf numFmtId="0" fontId="11" fillId="0" borderId="37" xfId="0" applyFont="1" applyBorder="1"/>
    <xf numFmtId="0" fontId="11" fillId="0" borderId="21" xfId="0" applyFont="1" applyBorder="1"/>
    <xf numFmtId="0" fontId="11" fillId="0" borderId="22" xfId="0" applyFont="1" applyBorder="1"/>
    <xf numFmtId="164" fontId="1" fillId="6" borderId="32" xfId="0" applyNumberFormat="1" applyFont="1" applyFill="1" applyBorder="1" applyAlignment="1">
      <alignment horizontal="center" vertical="center"/>
    </xf>
    <xf numFmtId="0" fontId="11" fillId="0" borderId="34" xfId="0" applyFont="1" applyBorder="1"/>
    <xf numFmtId="0" fontId="11" fillId="0" borderId="38" xfId="0" applyFont="1" applyBorder="1"/>
    <xf numFmtId="0" fontId="12" fillId="5" borderId="23" xfId="0" applyFont="1" applyFill="1" applyBorder="1" applyAlignment="1">
      <alignment horizontal="center" vertical="center"/>
    </xf>
    <xf numFmtId="0" fontId="11" fillId="0" borderId="25" xfId="0" applyFont="1" applyBorder="1"/>
    <xf numFmtId="0" fontId="1" fillId="6" borderId="23" xfId="0" applyFont="1" applyFill="1" applyBorder="1" applyAlignment="1">
      <alignment horizontal="center" vertical="center"/>
    </xf>
    <xf numFmtId="0" fontId="1" fillId="6" borderId="32" xfId="0" applyFont="1" applyFill="1" applyBorder="1" applyAlignment="1">
      <alignment horizontal="center" vertical="center" wrapText="1"/>
    </xf>
    <xf numFmtId="0" fontId="12" fillId="7" borderId="16" xfId="0" applyFont="1" applyFill="1" applyBorder="1" applyAlignment="1">
      <alignment horizontal="center" vertical="center"/>
    </xf>
    <xf numFmtId="0" fontId="11" fillId="0" borderId="35" xfId="0" applyFont="1" applyBorder="1"/>
    <xf numFmtId="0" fontId="11" fillId="0" borderId="20" xfId="0" applyFont="1" applyBorder="1"/>
    <xf numFmtId="0" fontId="14" fillId="2" borderId="39" xfId="0" applyFont="1" applyFill="1" applyBorder="1" applyAlignment="1">
      <alignment horizontal="center" vertical="center"/>
    </xf>
    <xf numFmtId="0" fontId="11" fillId="0" borderId="40" xfId="0" applyFont="1" applyBorder="1"/>
    <xf numFmtId="0" fontId="11" fillId="0" borderId="41" xfId="0" applyFont="1" applyBorder="1"/>
    <xf numFmtId="0" fontId="11" fillId="0" borderId="42" xfId="0" applyFont="1" applyBorder="1"/>
    <xf numFmtId="0" fontId="11" fillId="0" borderId="43" xfId="0" applyFont="1" applyBorder="1"/>
    <xf numFmtId="0" fontId="11" fillId="0" borderId="44" xfId="0" applyFont="1" applyBorder="1"/>
    <xf numFmtId="0" fontId="15" fillId="8" borderId="32" xfId="0" applyFont="1" applyFill="1" applyBorder="1" applyAlignment="1">
      <alignment horizontal="center" vertical="center"/>
    </xf>
    <xf numFmtId="0" fontId="11" fillId="0" borderId="45" xfId="0" applyFont="1" applyBorder="1"/>
    <xf numFmtId="0" fontId="11" fillId="0" borderId="46" xfId="0" applyFont="1" applyBorder="1"/>
    <xf numFmtId="0" fontId="11" fillId="0" borderId="47" xfId="0" applyFont="1" applyBorder="1"/>
    <xf numFmtId="0" fontId="10" fillId="4" borderId="23" xfId="0" applyFont="1" applyFill="1" applyBorder="1" applyAlignment="1">
      <alignment horizontal="center" vertical="center" wrapText="1"/>
    </xf>
    <xf numFmtId="0" fontId="11" fillId="0" borderId="24" xfId="0" applyFont="1" applyBorder="1"/>
    <xf numFmtId="0" fontId="7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98"/>
  <sheetViews>
    <sheetView showGridLines="0" tabSelected="1" zoomScaleNormal="100" workbookViewId="0">
      <selection activeCell="N15" sqref="N15"/>
    </sheetView>
  </sheetViews>
  <sheetFormatPr baseColWidth="10" defaultColWidth="12.625" defaultRowHeight="15" customHeight="1" x14ac:dyDescent="0.2"/>
  <cols>
    <col min="1" max="1" width="2" customWidth="1"/>
    <col min="2" max="2" width="6.625" customWidth="1"/>
    <col min="3" max="3" width="26" hidden="1" customWidth="1"/>
    <col min="4" max="4" width="26.25" hidden="1" customWidth="1"/>
    <col min="5" max="5" width="26" customWidth="1"/>
    <col min="6" max="6" width="15" customWidth="1"/>
    <col min="7" max="7" width="20.625" customWidth="1"/>
    <col min="8" max="8" width="12.125" bestFit="1" customWidth="1"/>
    <col min="9" max="11" width="10.625" customWidth="1"/>
    <col min="12" max="12" width="11.875" customWidth="1"/>
    <col min="13" max="13" width="29.5" customWidth="1"/>
    <col min="14" max="15" width="20.625" customWidth="1"/>
  </cols>
  <sheetData>
    <row r="1" spans="2:15" x14ac:dyDescent="0.25">
      <c r="I1" s="1"/>
      <c r="J1" s="1"/>
      <c r="K1" s="2"/>
      <c r="L1" s="3"/>
    </row>
    <row r="2" spans="2:15" x14ac:dyDescent="0.25">
      <c r="I2" s="1"/>
      <c r="J2" s="1"/>
      <c r="K2" s="2"/>
      <c r="L2" s="3"/>
    </row>
    <row r="3" spans="2:15" ht="45" customHeight="1" x14ac:dyDescent="0.2">
      <c r="B3" s="61" t="s">
        <v>0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</row>
    <row r="4" spans="2:15" x14ac:dyDescent="0.25">
      <c r="H4" s="4"/>
      <c r="I4" s="1"/>
      <c r="J4" s="1"/>
      <c r="K4" s="2"/>
      <c r="L4" s="3"/>
    </row>
    <row r="5" spans="2:15" ht="60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72" customHeight="1" x14ac:dyDescent="0.2">
      <c r="B6" s="7" t="s">
        <v>15</v>
      </c>
      <c r="C6" s="8" t="s">
        <v>16</v>
      </c>
      <c r="D6" s="8" t="s">
        <v>17</v>
      </c>
      <c r="E6" s="8" t="s">
        <v>99</v>
      </c>
      <c r="F6" s="8" t="s">
        <v>18</v>
      </c>
      <c r="G6" s="8" t="s">
        <v>19</v>
      </c>
      <c r="H6" s="8" t="s">
        <v>20</v>
      </c>
      <c r="I6" s="8">
        <v>5</v>
      </c>
      <c r="J6" s="9">
        <v>45121</v>
      </c>
      <c r="K6" s="8" t="s">
        <v>21</v>
      </c>
      <c r="L6" s="8" t="s">
        <v>22</v>
      </c>
      <c r="M6" s="10" t="s">
        <v>23</v>
      </c>
      <c r="N6" s="11" t="s">
        <v>24</v>
      </c>
      <c r="O6" s="11" t="s">
        <v>25</v>
      </c>
    </row>
    <row r="7" spans="2:15" ht="74.25" customHeight="1" x14ac:dyDescent="0.2">
      <c r="B7" s="7" t="s">
        <v>26</v>
      </c>
      <c r="C7" s="12" t="s">
        <v>27</v>
      </c>
      <c r="D7" s="12" t="s">
        <v>28</v>
      </c>
      <c r="E7" s="12" t="s">
        <v>29</v>
      </c>
      <c r="F7" s="8" t="s">
        <v>18</v>
      </c>
      <c r="G7" s="8" t="s">
        <v>100</v>
      </c>
      <c r="H7" s="8" t="s">
        <v>30</v>
      </c>
      <c r="I7" s="8">
        <v>3</v>
      </c>
      <c r="J7" s="9">
        <v>45121</v>
      </c>
      <c r="K7" s="8" t="s">
        <v>21</v>
      </c>
      <c r="L7" s="8" t="s">
        <v>22</v>
      </c>
      <c r="M7" s="10" t="s">
        <v>109</v>
      </c>
      <c r="N7" s="8" t="s">
        <v>31</v>
      </c>
      <c r="O7" s="12" t="s">
        <v>32</v>
      </c>
    </row>
    <row r="8" spans="2:15" ht="86.25" customHeight="1" x14ac:dyDescent="0.2">
      <c r="B8" s="13" t="s">
        <v>33</v>
      </c>
      <c r="C8" s="14" t="s">
        <v>34</v>
      </c>
      <c r="D8" s="14" t="s">
        <v>35</v>
      </c>
      <c r="E8" s="14" t="s">
        <v>36</v>
      </c>
      <c r="F8" s="11" t="s">
        <v>18</v>
      </c>
      <c r="G8" s="8" t="s">
        <v>37</v>
      </c>
      <c r="H8" s="8" t="s">
        <v>38</v>
      </c>
      <c r="I8" s="8">
        <v>3</v>
      </c>
      <c r="J8" s="9">
        <v>45122</v>
      </c>
      <c r="K8" s="8" t="s">
        <v>21</v>
      </c>
      <c r="L8" s="11" t="s">
        <v>22</v>
      </c>
      <c r="M8" s="10" t="s">
        <v>39</v>
      </c>
      <c r="N8" s="16" t="s">
        <v>110</v>
      </c>
      <c r="O8" s="14" t="s">
        <v>40</v>
      </c>
    </row>
    <row r="9" spans="2:15" ht="72" customHeight="1" x14ac:dyDescent="0.2">
      <c r="B9" s="7" t="s">
        <v>41</v>
      </c>
      <c r="C9" s="17" t="s">
        <v>42</v>
      </c>
      <c r="D9" s="17" t="s">
        <v>43</v>
      </c>
      <c r="E9" s="17" t="s">
        <v>44</v>
      </c>
      <c r="F9" s="8" t="s">
        <v>18</v>
      </c>
      <c r="G9" s="8" t="s">
        <v>101</v>
      </c>
      <c r="H9" s="8" t="s">
        <v>45</v>
      </c>
      <c r="I9" s="8">
        <v>3</v>
      </c>
      <c r="J9" s="9">
        <v>45122</v>
      </c>
      <c r="K9" s="8" t="s">
        <v>21</v>
      </c>
      <c r="L9" s="8" t="s">
        <v>22</v>
      </c>
      <c r="M9" s="15" t="s">
        <v>108</v>
      </c>
      <c r="N9" s="8" t="s">
        <v>111</v>
      </c>
      <c r="O9" s="17" t="s">
        <v>97</v>
      </c>
    </row>
    <row r="10" spans="2:15" ht="90" customHeight="1" x14ac:dyDescent="0.2">
      <c r="B10" s="7" t="s">
        <v>46</v>
      </c>
      <c r="C10" s="18" t="s">
        <v>47</v>
      </c>
      <c r="D10" s="18" t="s">
        <v>48</v>
      </c>
      <c r="E10" s="18" t="s">
        <v>49</v>
      </c>
      <c r="F10" s="19" t="s">
        <v>18</v>
      </c>
      <c r="G10" s="18" t="s">
        <v>103</v>
      </c>
      <c r="H10" s="19" t="s">
        <v>50</v>
      </c>
      <c r="I10" s="20">
        <v>3</v>
      </c>
      <c r="J10" s="9">
        <v>45122</v>
      </c>
      <c r="K10" s="8" t="s">
        <v>21</v>
      </c>
      <c r="L10" s="8" t="s">
        <v>22</v>
      </c>
      <c r="M10" s="91" t="s">
        <v>107</v>
      </c>
      <c r="N10" s="18" t="s">
        <v>112</v>
      </c>
      <c r="O10" s="18" t="s">
        <v>98</v>
      </c>
    </row>
    <row r="11" spans="2:15" ht="72" customHeight="1" x14ac:dyDescent="0.2">
      <c r="B11" s="7" t="s">
        <v>51</v>
      </c>
      <c r="C11" s="18" t="s">
        <v>52</v>
      </c>
      <c r="D11" s="18" t="s">
        <v>53</v>
      </c>
      <c r="E11" s="18" t="s">
        <v>102</v>
      </c>
      <c r="F11" s="18" t="s">
        <v>18</v>
      </c>
      <c r="G11" s="21" t="s">
        <v>54</v>
      </c>
      <c r="H11" s="18" t="s">
        <v>45</v>
      </c>
      <c r="I11" s="18">
        <v>3</v>
      </c>
      <c r="J11" s="9">
        <v>45122</v>
      </c>
      <c r="K11" s="18" t="s">
        <v>21</v>
      </c>
      <c r="L11" s="18" t="s">
        <v>22</v>
      </c>
      <c r="M11" s="18" t="s">
        <v>55</v>
      </c>
      <c r="N11" s="18" t="s">
        <v>56</v>
      </c>
      <c r="O11" s="18" t="s">
        <v>57</v>
      </c>
    </row>
    <row r="12" spans="2:15" ht="93" customHeight="1" x14ac:dyDescent="0.2">
      <c r="B12" s="7" t="s">
        <v>58</v>
      </c>
      <c r="C12" s="12" t="s">
        <v>59</v>
      </c>
      <c r="D12" s="12" t="s">
        <v>60</v>
      </c>
      <c r="E12" s="22" t="s">
        <v>61</v>
      </c>
      <c r="F12" s="18" t="s">
        <v>18</v>
      </c>
      <c r="G12" s="23" t="s">
        <v>62</v>
      </c>
      <c r="H12" s="17" t="s">
        <v>63</v>
      </c>
      <c r="I12" s="17">
        <v>3</v>
      </c>
      <c r="J12" s="24">
        <v>45135</v>
      </c>
      <c r="K12" s="12" t="s">
        <v>21</v>
      </c>
      <c r="L12" s="25" t="s">
        <v>22</v>
      </c>
      <c r="M12" s="24" t="s">
        <v>106</v>
      </c>
      <c r="N12" s="24" t="s">
        <v>56</v>
      </c>
      <c r="O12" s="12" t="s">
        <v>64</v>
      </c>
    </row>
    <row r="13" spans="2:15" ht="74.25" customHeight="1" x14ac:dyDescent="0.2">
      <c r="B13" s="7" t="s">
        <v>65</v>
      </c>
      <c r="C13" s="26" t="s">
        <v>66</v>
      </c>
      <c r="D13" s="27" t="s">
        <v>67</v>
      </c>
      <c r="E13" s="28" t="s">
        <v>68</v>
      </c>
      <c r="F13" s="29" t="s">
        <v>18</v>
      </c>
      <c r="G13" s="30" t="s">
        <v>69</v>
      </c>
      <c r="H13" s="21" t="s">
        <v>30</v>
      </c>
      <c r="I13" s="31">
        <v>5</v>
      </c>
      <c r="J13" s="32">
        <v>45139</v>
      </c>
      <c r="K13" s="28" t="s">
        <v>70</v>
      </c>
      <c r="L13" s="28" t="s">
        <v>22</v>
      </c>
      <c r="M13" s="28" t="s">
        <v>105</v>
      </c>
      <c r="N13" s="28" t="s">
        <v>71</v>
      </c>
      <c r="O13" s="28" t="s">
        <v>72</v>
      </c>
    </row>
    <row r="14" spans="2:15" ht="93.75" customHeight="1" x14ac:dyDescent="0.2">
      <c r="B14" s="13" t="s">
        <v>73</v>
      </c>
      <c r="C14" s="14" t="s">
        <v>74</v>
      </c>
      <c r="D14" s="14" t="s">
        <v>75</v>
      </c>
      <c r="E14" s="14" t="s">
        <v>76</v>
      </c>
      <c r="F14" s="14" t="s">
        <v>18</v>
      </c>
      <c r="G14" s="14" t="s">
        <v>77</v>
      </c>
      <c r="H14" s="33" t="s">
        <v>20</v>
      </c>
      <c r="I14" s="14">
        <v>2</v>
      </c>
      <c r="J14" s="34">
        <v>45141</v>
      </c>
      <c r="K14" s="14" t="s">
        <v>78</v>
      </c>
      <c r="L14" s="14" t="s">
        <v>22</v>
      </c>
      <c r="M14" s="35" t="s">
        <v>104</v>
      </c>
      <c r="N14" s="14" t="s">
        <v>113</v>
      </c>
      <c r="O14" s="14" t="s">
        <v>79</v>
      </c>
    </row>
    <row r="15" spans="2:15" ht="39.75" customHeight="1" x14ac:dyDescent="0.2">
      <c r="B15" s="7" t="s">
        <v>81</v>
      </c>
      <c r="I15">
        <f>SUM(I6:I14)</f>
        <v>30</v>
      </c>
    </row>
    <row r="16" spans="2:15" ht="39.75" customHeight="1" x14ac:dyDescent="0.2">
      <c r="B16" s="7" t="s">
        <v>82</v>
      </c>
      <c r="C16" s="36"/>
      <c r="D16" s="36"/>
      <c r="E16" s="36"/>
      <c r="F16" s="36"/>
      <c r="G16" s="36"/>
      <c r="H16" s="36"/>
      <c r="I16" s="37"/>
      <c r="J16" s="38"/>
      <c r="K16" s="37"/>
      <c r="L16" s="37"/>
      <c r="M16" s="36"/>
      <c r="N16" s="36"/>
      <c r="O16" s="36"/>
    </row>
    <row r="17" spans="2:15" ht="39.75" customHeight="1" x14ac:dyDescent="0.2">
      <c r="B17" s="7" t="s">
        <v>83</v>
      </c>
      <c r="C17" s="36"/>
      <c r="D17" s="36"/>
      <c r="E17" s="36"/>
      <c r="F17" s="36"/>
      <c r="G17" s="36"/>
      <c r="H17" s="36"/>
      <c r="I17" s="37"/>
      <c r="J17" s="38"/>
      <c r="K17" s="37"/>
      <c r="L17" s="37"/>
      <c r="M17" s="36"/>
      <c r="N17" s="36"/>
      <c r="O17" s="36"/>
    </row>
    <row r="18" spans="2:15" ht="39.75" customHeight="1" x14ac:dyDescent="0.2">
      <c r="B18" s="7" t="s">
        <v>84</v>
      </c>
      <c r="C18" s="36"/>
      <c r="D18" s="36"/>
      <c r="E18" s="36"/>
      <c r="F18" s="36"/>
      <c r="G18" s="36"/>
      <c r="H18" s="36"/>
      <c r="I18" s="37"/>
      <c r="J18" s="38"/>
      <c r="K18" s="37"/>
      <c r="L18" s="37"/>
      <c r="M18" s="36"/>
      <c r="N18" s="36"/>
      <c r="O18" s="36"/>
    </row>
    <row r="19" spans="2:15" ht="19.5" customHeight="1" x14ac:dyDescent="0.2">
      <c r="I19" s="3"/>
      <c r="J19" s="3"/>
      <c r="K19" s="39"/>
      <c r="L19" s="3"/>
    </row>
    <row r="20" spans="2:15" ht="19.5" customHeight="1" x14ac:dyDescent="0.25">
      <c r="I20" s="1"/>
      <c r="J20" s="1"/>
      <c r="K20" s="2"/>
      <c r="L20" s="3"/>
    </row>
    <row r="21" spans="2:15" ht="19.5" customHeight="1" x14ac:dyDescent="0.25">
      <c r="I21" s="1"/>
      <c r="J21" s="1"/>
      <c r="K21" s="2"/>
      <c r="L21" s="3"/>
    </row>
    <row r="22" spans="2:15" ht="19.5" customHeight="1" x14ac:dyDescent="0.25">
      <c r="I22" s="1"/>
      <c r="J22" s="1"/>
      <c r="K22" s="2"/>
      <c r="L22" s="3"/>
    </row>
    <row r="23" spans="2:15" ht="19.5" customHeight="1" x14ac:dyDescent="0.2">
      <c r="I23" s="1"/>
      <c r="J23" s="1"/>
      <c r="K23" s="40"/>
      <c r="L23" s="3"/>
    </row>
    <row r="24" spans="2:15" ht="19.5" customHeight="1" x14ac:dyDescent="0.2">
      <c r="I24" s="1"/>
      <c r="J24" s="1"/>
      <c r="K24" s="40"/>
      <c r="L24" s="3"/>
    </row>
    <row r="25" spans="2:15" ht="19.5" customHeight="1" x14ac:dyDescent="0.25">
      <c r="I25" s="1"/>
      <c r="J25" s="1"/>
      <c r="K25" s="2"/>
      <c r="L25" s="3"/>
    </row>
    <row r="26" spans="2:15" ht="19.5" customHeight="1" x14ac:dyDescent="0.25">
      <c r="I26" s="1"/>
      <c r="J26" s="1"/>
      <c r="K26" s="2"/>
      <c r="L26" s="3"/>
    </row>
    <row r="27" spans="2:15" ht="19.5" customHeight="1" x14ac:dyDescent="0.25">
      <c r="I27" s="1"/>
      <c r="J27" s="1"/>
      <c r="K27" s="2"/>
      <c r="L27" s="3"/>
    </row>
    <row r="28" spans="2:15" ht="19.5" customHeight="1" x14ac:dyDescent="0.25">
      <c r="I28" s="1"/>
      <c r="J28" s="1"/>
      <c r="K28" s="2" t="s">
        <v>21</v>
      </c>
      <c r="L28" s="1" t="s">
        <v>85</v>
      </c>
      <c r="M28" s="4"/>
    </row>
    <row r="29" spans="2:15" ht="19.5" customHeight="1" x14ac:dyDescent="0.25">
      <c r="I29" s="1"/>
      <c r="J29" s="1"/>
      <c r="K29" s="2" t="s">
        <v>78</v>
      </c>
      <c r="L29" s="1" t="s">
        <v>80</v>
      </c>
      <c r="M29" s="4"/>
    </row>
    <row r="30" spans="2:15" ht="19.5" customHeight="1" x14ac:dyDescent="0.25">
      <c r="I30" s="1"/>
      <c r="J30" s="1"/>
      <c r="K30" s="2" t="s">
        <v>70</v>
      </c>
      <c r="L30" s="1" t="s">
        <v>22</v>
      </c>
      <c r="M30" s="4"/>
    </row>
    <row r="31" spans="2:15" ht="19.5" customHeight="1" x14ac:dyDescent="0.25">
      <c r="I31" s="1"/>
      <c r="J31" s="1"/>
      <c r="K31" s="2"/>
      <c r="L31" s="1" t="s">
        <v>86</v>
      </c>
      <c r="M31" s="4"/>
    </row>
    <row r="32" spans="2:15" ht="19.5" customHeight="1" x14ac:dyDescent="0.25">
      <c r="I32" s="1"/>
      <c r="J32" s="1"/>
      <c r="K32" s="2"/>
      <c r="L32" s="3"/>
    </row>
    <row r="33" spans="9:12" ht="19.5" customHeight="1" x14ac:dyDescent="0.25">
      <c r="I33" s="1"/>
      <c r="J33" s="1"/>
      <c r="K33" s="2"/>
      <c r="L33" s="3"/>
    </row>
    <row r="34" spans="9:12" ht="15.75" customHeight="1" x14ac:dyDescent="0.25">
      <c r="I34" s="1"/>
      <c r="J34" s="1"/>
      <c r="K34" s="2"/>
      <c r="L34" s="3"/>
    </row>
    <row r="35" spans="9:12" ht="15.7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"/>
    <row r="233" spans="9:12" ht="15.75" customHeight="1" x14ac:dyDescent="0.2"/>
    <row r="234" spans="9:12" ht="15.75" customHeight="1" x14ac:dyDescent="0.2"/>
    <row r="235" spans="9:12" ht="15.75" customHeight="1" x14ac:dyDescent="0.2"/>
    <row r="236" spans="9:12" ht="15.75" customHeight="1" x14ac:dyDescent="0.2"/>
    <row r="237" spans="9:12" ht="15.75" customHeight="1" x14ac:dyDescent="0.2"/>
    <row r="238" spans="9:12" ht="15.75" customHeight="1" x14ac:dyDescent="0.2"/>
    <row r="239" spans="9:12" ht="15.75" customHeight="1" x14ac:dyDescent="0.2"/>
    <row r="240" spans="9:12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1">
    <mergeCell ref="B3:O3"/>
  </mergeCells>
  <dataValidations count="2">
    <dataValidation type="list" allowBlank="1" showErrorMessage="1" sqref="K6:K14 K16:K18" xr:uid="{00000000-0002-0000-0000-000000000000}">
      <formula1>$K$28:$K$30</formula1>
    </dataValidation>
    <dataValidation type="list" allowBlank="1" showErrorMessage="1" sqref="L6:L14 L16:L18" xr:uid="{00000000-0002-0000-0000-000001000000}">
      <formula1>$L$28:$L$31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00"/>
  <sheetViews>
    <sheetView showGridLines="0" workbookViewId="0"/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41"/>
      <c r="D4" s="41"/>
      <c r="E4" s="41"/>
      <c r="F4" s="4"/>
    </row>
    <row r="5" spans="2:16" hidden="1" x14ac:dyDescent="0.25">
      <c r="C5" s="41"/>
      <c r="D5" s="41"/>
      <c r="E5" s="41"/>
      <c r="F5" s="4"/>
    </row>
    <row r="6" spans="2:16" ht="39.75" customHeight="1" x14ac:dyDescent="0.2">
      <c r="B6" s="89" t="s">
        <v>87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73"/>
    </row>
    <row r="7" spans="2:16" ht="9.75" customHeight="1" x14ac:dyDescent="0.2"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</row>
    <row r="8" spans="2:16" ht="9.75" customHeight="1" x14ac:dyDescent="0.25">
      <c r="B8" s="43"/>
      <c r="C8" s="44"/>
      <c r="D8" s="44"/>
      <c r="E8" s="44"/>
      <c r="F8" s="45"/>
      <c r="G8" s="46"/>
      <c r="H8" s="46"/>
      <c r="I8" s="46"/>
      <c r="J8" s="46"/>
      <c r="K8" s="46"/>
      <c r="L8" s="46"/>
      <c r="M8" s="46"/>
      <c r="N8" s="46"/>
      <c r="O8" s="46"/>
      <c r="P8" s="47"/>
    </row>
    <row r="9" spans="2:16" ht="30" customHeight="1" x14ac:dyDescent="0.2">
      <c r="B9" s="48"/>
      <c r="C9" s="49" t="s">
        <v>1</v>
      </c>
      <c r="D9" s="50"/>
      <c r="E9" s="72" t="s">
        <v>88</v>
      </c>
      <c r="F9" s="73"/>
      <c r="G9" s="50"/>
      <c r="H9" s="72" t="s">
        <v>11</v>
      </c>
      <c r="I9" s="73"/>
      <c r="J9" s="51"/>
      <c r="K9" s="51"/>
      <c r="L9" s="51"/>
      <c r="M9" s="51"/>
      <c r="N9" s="51"/>
      <c r="O9" s="51"/>
      <c r="P9" s="52"/>
    </row>
    <row r="10" spans="2:16" ht="30" customHeight="1" x14ac:dyDescent="0.2">
      <c r="B10" s="48"/>
      <c r="C10" s="53" t="s">
        <v>15</v>
      </c>
      <c r="D10" s="54"/>
      <c r="E10" s="74" t="str">
        <f>VLOOKUP(C10,'Formato descripción HU'!B6:O18,5,0)</f>
        <v>Usuarios</v>
      </c>
      <c r="F10" s="73"/>
      <c r="G10" s="55"/>
      <c r="H10" s="74" t="str">
        <f>VLOOKUP(C10,'Formato descripción HU'!B6:O18,11,0)</f>
        <v>Terminado</v>
      </c>
      <c r="I10" s="73"/>
      <c r="J10" s="55"/>
      <c r="K10" s="51"/>
      <c r="L10" s="51"/>
      <c r="M10" s="51"/>
      <c r="N10" s="51"/>
      <c r="O10" s="51"/>
      <c r="P10" s="52"/>
    </row>
    <row r="11" spans="2:16" ht="9.75" customHeight="1" x14ac:dyDescent="0.2">
      <c r="B11" s="48"/>
      <c r="C11" s="56"/>
      <c r="D11" s="54"/>
      <c r="E11" s="57"/>
      <c r="F11" s="57"/>
      <c r="G11" s="55"/>
      <c r="H11" s="57"/>
      <c r="I11" s="57"/>
      <c r="J11" s="55"/>
      <c r="K11" s="57"/>
      <c r="L11" s="57"/>
      <c r="M11" s="51"/>
      <c r="N11" s="57"/>
      <c r="O11" s="57"/>
      <c r="P11" s="52"/>
    </row>
    <row r="12" spans="2:16" ht="30" customHeight="1" x14ac:dyDescent="0.2">
      <c r="B12" s="48"/>
      <c r="C12" s="49" t="s">
        <v>89</v>
      </c>
      <c r="D12" s="54"/>
      <c r="E12" s="72" t="s">
        <v>10</v>
      </c>
      <c r="F12" s="73"/>
      <c r="G12" s="55"/>
      <c r="H12" s="72" t="s">
        <v>90</v>
      </c>
      <c r="I12" s="73"/>
      <c r="J12" s="55"/>
      <c r="K12" s="57"/>
      <c r="L12" s="57"/>
      <c r="M12" s="51"/>
      <c r="N12" s="57"/>
      <c r="O12" s="57"/>
      <c r="P12" s="52"/>
    </row>
    <row r="13" spans="2:16" ht="30" customHeight="1" x14ac:dyDescent="0.2">
      <c r="B13" s="48"/>
      <c r="C13" s="53">
        <f>VLOOKUP('Historia de Usuario'!C10,'Formato descripción HU'!B6:O18,8,0)</f>
        <v>5</v>
      </c>
      <c r="D13" s="54"/>
      <c r="E13" s="74" t="str">
        <f>VLOOKUP(C10,'Formato descripción HU'!B6:O18,10,0)</f>
        <v>Alta</v>
      </c>
      <c r="F13" s="73"/>
      <c r="G13" s="55"/>
      <c r="H13" s="74" t="str">
        <f>VLOOKUP(C10,'Formato descripción HU'!B6:O18,7,0)</f>
        <v>Byron</v>
      </c>
      <c r="I13" s="73"/>
      <c r="J13" s="55"/>
      <c r="K13" s="57"/>
      <c r="L13" s="57"/>
      <c r="M13" s="51"/>
      <c r="N13" s="57"/>
      <c r="O13" s="57"/>
      <c r="P13" s="52"/>
    </row>
    <row r="14" spans="2:16" ht="9.75" customHeight="1" x14ac:dyDescent="0.2">
      <c r="B14" s="48"/>
      <c r="C14" s="51"/>
      <c r="D14" s="54"/>
      <c r="E14" s="51"/>
      <c r="F14" s="51"/>
      <c r="G14" s="55"/>
      <c r="H14" s="55"/>
      <c r="I14" s="51"/>
      <c r="J14" s="51"/>
      <c r="K14" s="51"/>
      <c r="L14" s="51"/>
      <c r="M14" s="51"/>
      <c r="N14" s="51"/>
      <c r="O14" s="51"/>
      <c r="P14" s="52"/>
    </row>
    <row r="15" spans="2:16" ht="19.5" customHeight="1" x14ac:dyDescent="0.2">
      <c r="B15" s="48"/>
      <c r="C15" s="76" t="s">
        <v>91</v>
      </c>
      <c r="D15" s="75" t="str">
        <f>VLOOKUP(C10,'Formato descripción HU'!B6:O18,3,0)</f>
        <v>Presentación del negocio.</v>
      </c>
      <c r="E15" s="64"/>
      <c r="F15" s="51"/>
      <c r="G15" s="76" t="s">
        <v>92</v>
      </c>
      <c r="H15" s="75" t="str">
        <f>VLOOKUP(C10,'Formato descripción HU'!B6:O18,4,0)</f>
        <v>Para que se visualice el objetivo e información del negocio.</v>
      </c>
      <c r="I15" s="70"/>
      <c r="J15" s="64"/>
      <c r="K15" s="51"/>
      <c r="L15" s="76" t="s">
        <v>93</v>
      </c>
      <c r="M15" s="75" t="str">
        <f>VLOOKUP(C10,'Formato descripción HU'!B6:O18,6,0)</f>
        <v>Visualización de los productos mediante fotos.</v>
      </c>
      <c r="N15" s="70"/>
      <c r="O15" s="64"/>
      <c r="P15" s="52"/>
    </row>
    <row r="16" spans="2:16" ht="19.5" customHeight="1" x14ac:dyDescent="0.2">
      <c r="B16" s="48"/>
      <c r="C16" s="77"/>
      <c r="D16" s="65"/>
      <c r="E16" s="66"/>
      <c r="F16" s="51"/>
      <c r="G16" s="77"/>
      <c r="H16" s="65"/>
      <c r="I16" s="62"/>
      <c r="J16" s="66"/>
      <c r="K16" s="51"/>
      <c r="L16" s="77"/>
      <c r="M16" s="65"/>
      <c r="N16" s="62"/>
      <c r="O16" s="66"/>
      <c r="P16" s="52"/>
    </row>
    <row r="17" spans="2:16" ht="19.5" customHeight="1" x14ac:dyDescent="0.2">
      <c r="B17" s="48"/>
      <c r="C17" s="78"/>
      <c r="D17" s="67"/>
      <c r="E17" s="68"/>
      <c r="F17" s="51"/>
      <c r="G17" s="78"/>
      <c r="H17" s="67"/>
      <c r="I17" s="71"/>
      <c r="J17" s="68"/>
      <c r="K17" s="51"/>
      <c r="L17" s="78"/>
      <c r="M17" s="67"/>
      <c r="N17" s="71"/>
      <c r="O17" s="68"/>
      <c r="P17" s="52"/>
    </row>
    <row r="18" spans="2:16" ht="9.75" customHeight="1" x14ac:dyDescent="0.2">
      <c r="B18" s="48"/>
      <c r="C18" s="51"/>
      <c r="D18" s="51"/>
      <c r="E18" s="51"/>
      <c r="F18" s="51"/>
      <c r="G18" s="55"/>
      <c r="H18" s="55"/>
      <c r="I18" s="55"/>
      <c r="J18" s="51"/>
      <c r="K18" s="51"/>
      <c r="L18" s="51"/>
      <c r="M18" s="51"/>
      <c r="N18" s="51"/>
      <c r="O18" s="51"/>
      <c r="P18" s="52"/>
    </row>
    <row r="19" spans="2:16" ht="19.5" customHeight="1" x14ac:dyDescent="0.2">
      <c r="B19" s="48"/>
      <c r="C19" s="85" t="s">
        <v>94</v>
      </c>
      <c r="D19" s="64"/>
      <c r="E19" s="79" t="s">
        <v>95</v>
      </c>
      <c r="F19" s="80"/>
      <c r="G19" s="80"/>
      <c r="H19" s="80"/>
      <c r="I19" s="80"/>
      <c r="J19" s="80"/>
      <c r="K19" s="80"/>
      <c r="L19" s="80"/>
      <c r="M19" s="80"/>
      <c r="N19" s="80"/>
      <c r="O19" s="81"/>
      <c r="P19" s="52"/>
    </row>
    <row r="20" spans="2:16" ht="19.5" customHeight="1" x14ac:dyDescent="0.2">
      <c r="B20" s="48"/>
      <c r="C20" s="67"/>
      <c r="D20" s="68"/>
      <c r="E20" s="82"/>
      <c r="F20" s="83"/>
      <c r="G20" s="83"/>
      <c r="H20" s="83"/>
      <c r="I20" s="83"/>
      <c r="J20" s="83"/>
      <c r="K20" s="83"/>
      <c r="L20" s="83"/>
      <c r="M20" s="83"/>
      <c r="N20" s="83"/>
      <c r="O20" s="84"/>
      <c r="P20" s="52"/>
    </row>
    <row r="21" spans="2:16" ht="9.75" customHeight="1" x14ac:dyDescent="0.2">
      <c r="B21" s="48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2"/>
    </row>
    <row r="22" spans="2:16" ht="19.5" customHeight="1" x14ac:dyDescent="0.2">
      <c r="B22" s="48"/>
      <c r="C22" s="63" t="s">
        <v>96</v>
      </c>
      <c r="D22" s="86"/>
      <c r="E22" s="75" t="str">
        <f>VLOOKUP(C10,'Formato descripción HU'!B6:O18,12,0)</f>
        <v>Mediante la apertura de la página web.</v>
      </c>
      <c r="F22" s="70"/>
      <c r="G22" s="70"/>
      <c r="H22" s="64"/>
      <c r="I22" s="51"/>
      <c r="J22" s="63" t="s">
        <v>13</v>
      </c>
      <c r="K22" s="64"/>
      <c r="L22" s="69" t="str">
        <f>VLOOKUP(C10,'Formato descripción HU'!B6:O18,13,0)</f>
        <v>Los datos deben ser verificados por el desarrollador.</v>
      </c>
      <c r="M22" s="70"/>
      <c r="N22" s="70"/>
      <c r="O22" s="64"/>
      <c r="P22" s="52"/>
    </row>
    <row r="23" spans="2:16" ht="19.5" customHeight="1" x14ac:dyDescent="0.2">
      <c r="B23" s="48"/>
      <c r="C23" s="65"/>
      <c r="D23" s="87"/>
      <c r="E23" s="65"/>
      <c r="F23" s="62"/>
      <c r="G23" s="62"/>
      <c r="H23" s="66"/>
      <c r="I23" s="51"/>
      <c r="J23" s="65"/>
      <c r="K23" s="66"/>
      <c r="L23" s="65"/>
      <c r="M23" s="62"/>
      <c r="N23" s="62"/>
      <c r="O23" s="66"/>
      <c r="P23" s="52"/>
    </row>
    <row r="24" spans="2:16" ht="19.5" customHeight="1" x14ac:dyDescent="0.2">
      <c r="B24" s="48"/>
      <c r="C24" s="67"/>
      <c r="D24" s="88"/>
      <c r="E24" s="67"/>
      <c r="F24" s="71"/>
      <c r="G24" s="71"/>
      <c r="H24" s="68"/>
      <c r="I24" s="51"/>
      <c r="J24" s="67"/>
      <c r="K24" s="68"/>
      <c r="L24" s="67"/>
      <c r="M24" s="71"/>
      <c r="N24" s="71"/>
      <c r="O24" s="68"/>
      <c r="P24" s="52"/>
    </row>
    <row r="25" spans="2:16" ht="9.75" customHeight="1" x14ac:dyDescent="0.2">
      <c r="B25" s="58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60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HU'!$B$6:$B$18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</dc:creator>
  <cp:lastModifiedBy>Wendy Morillo</cp:lastModifiedBy>
  <dcterms:created xsi:type="dcterms:W3CDTF">2019-10-21T15:37:14Z</dcterms:created>
  <dcterms:modified xsi:type="dcterms:W3CDTF">2023-08-23T06:02:54Z</dcterms:modified>
</cp:coreProperties>
</file>