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60" yWindow="120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1" l="1"/>
  <c r="I2" i="1"/>
  <c r="I7" i="1"/>
  <c r="J7" i="1"/>
  <c r="K2" i="1"/>
  <c r="K4" i="1"/>
  <c r="K7" i="1"/>
  <c r="L2" i="1"/>
  <c r="L4" i="1"/>
  <c r="L7" i="1"/>
  <c r="M7" i="1"/>
  <c r="I3" i="1"/>
  <c r="I9" i="1"/>
  <c r="K3" i="1"/>
  <c r="L3" i="1"/>
  <c r="L9" i="1"/>
  <c r="M3" i="1"/>
  <c r="M2" i="1"/>
  <c r="I5" i="1"/>
  <c r="K5" i="1"/>
  <c r="L5" i="1"/>
  <c r="M5" i="1"/>
  <c r="I4" i="1"/>
  <c r="M4" i="1"/>
  <c r="P5" i="1"/>
  <c r="P4" i="1"/>
  <c r="P3" i="1"/>
  <c r="P2" i="1"/>
  <c r="P7" i="1"/>
  <c r="O7" i="1"/>
</calcChain>
</file>

<file path=xl/sharedStrings.xml><?xml version="1.0" encoding="utf-8"?>
<sst xmlns="http://schemas.openxmlformats.org/spreadsheetml/2006/main" count="37" uniqueCount="28">
  <si>
    <t>Vendor Identifier</t>
  </si>
  <si>
    <t>Product Type Identifier</t>
  </si>
  <si>
    <t>Units</t>
  </si>
  <si>
    <t>Royalty Price</t>
  </si>
  <si>
    <t>Download Date (PST)</t>
  </si>
  <si>
    <t>Customer Currency</t>
  </si>
  <si>
    <t>Country Code</t>
  </si>
  <si>
    <t>0268_20140114_SOFA_ENGLISHTEACHER</t>
  </si>
  <si>
    <t>D</t>
  </si>
  <si>
    <t>MXN</t>
  </si>
  <si>
    <t>MX</t>
  </si>
  <si>
    <t>0273_20140114_SOFA_ASSAULTONWALLSTREET</t>
  </si>
  <si>
    <t>0314_20140224_SOFA_QUEDAMORTAL</t>
  </si>
  <si>
    <t>USD</t>
  </si>
  <si>
    <t>BR</t>
  </si>
  <si>
    <t>M</t>
  </si>
  <si>
    <t>AFTER TAX</t>
  </si>
  <si>
    <t>Region</t>
  </si>
  <si>
    <t>Latam</t>
  </si>
  <si>
    <t>World</t>
  </si>
  <si>
    <t>Tax rate</t>
  </si>
  <si>
    <t>Comission rate</t>
  </si>
  <si>
    <t>KPI</t>
  </si>
  <si>
    <t>FEE</t>
  </si>
  <si>
    <t>assert calculate(KPI_FEE_TO_NET_REVENUE, 6/1/14,6/1/14,"Vendor Identifier":"0268_20140114_SOFA_ENGLISHTEACHER") == 0.06988</t>
  </si>
  <si>
    <t>TOTALs for 6/1/14</t>
  </si>
  <si>
    <t>TAXES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</si>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</sst>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2" borderId="0" xfId="0" applyFill="1"/>
    <xf numFmtId="0" fontId="0" fillId="3" borderId="0" xfId="0" applyFill="1"/>
    <xf numFmtId="10" fontId="0" fillId="3" borderId="0" xfId="3" applyNumberFormat="1" applyFont="1" applyFill="1"/>
    <xf numFmtId="10" fontId="5" fillId="3" borderId="0" xfId="3" applyNumberFormat="1" applyFont="1" applyFill="1"/>
    <xf numFmtId="0" fontId="4" fillId="3" borderId="0" xfId="0" applyFont="1" applyFill="1"/>
  </cellXfs>
  <cellStyles count="9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  <cellStyle name="Percent" xfId="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2" sqref="A2"/>
    </sheetView>
  </sheetViews>
  <sheetFormatPr baseColWidth="10" defaultRowHeight="16" x14ac:dyDescent="0"/>
  <cols>
    <col min="1" max="1" width="38.625" style="1" bestFit="1" customWidth="1"/>
    <col min="2" max="2" width="17.5" style="1" bestFit="1" customWidth="1"/>
    <col min="3" max="3" width="11.875" style="3" bestFit="1" customWidth="1"/>
    <col min="4" max="4" width="10.25" style="3" bestFit="1" customWidth="1"/>
    <col min="5" max="5" width="16.375" style="1" bestFit="1" customWidth="1"/>
    <col min="6" max="6" width="14.875" style="1" bestFit="1" customWidth="1"/>
    <col min="7" max="7" width="10.75" style="1" bestFit="1" customWidth="1"/>
    <col min="8" max="8" width="10.75" style="4" customWidth="1"/>
    <col min="9" max="9" width="10.625" style="4"/>
    <col min="10" max="11" width="6.875" style="4" bestFit="1" customWidth="1"/>
    <col min="12" max="12" width="9.125" style="4" bestFit="1" customWidth="1"/>
    <col min="13" max="13" width="10.625" style="4"/>
    <col min="14" max="14" width="10.625" style="1"/>
    <col min="15" max="15" width="10.625" style="4" hidden="1" customWidth="1"/>
    <col min="16" max="16" width="7.875" style="4" hidden="1" customWidth="1"/>
    <col min="17" max="16384" width="10.625" style="1"/>
  </cols>
  <sheetData>
    <row r="1" spans="1:16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17</v>
      </c>
      <c r="I1" s="4" t="s">
        <v>27</v>
      </c>
      <c r="J1" s="4" t="s">
        <v>20</v>
      </c>
      <c r="K1" s="4" t="s">
        <v>26</v>
      </c>
      <c r="L1" s="4" t="s">
        <v>16</v>
      </c>
      <c r="M1" s="4" t="s">
        <v>22</v>
      </c>
      <c r="O1" s="4" t="s">
        <v>21</v>
      </c>
      <c r="P1" s="4" t="s">
        <v>23</v>
      </c>
    </row>
    <row r="2" spans="1:16">
      <c r="A2" s="1" t="s">
        <v>7</v>
      </c>
      <c r="B2" s="1" t="s">
        <v>15</v>
      </c>
      <c r="C2" s="3">
        <v>3</v>
      </c>
      <c r="D2" s="3">
        <v>2</v>
      </c>
      <c r="E2" s="2">
        <v>41791</v>
      </c>
      <c r="F2" s="1" t="s">
        <v>13</v>
      </c>
      <c r="G2" s="1" t="s">
        <v>14</v>
      </c>
      <c r="H2" s="4" t="s">
        <v>19</v>
      </c>
      <c r="I2" s="4">
        <f>C2*D2</f>
        <v>6</v>
      </c>
      <c r="J2" s="6">
        <v>4.7999999999999996E-3</v>
      </c>
      <c r="K2" s="4">
        <f>J2*I2</f>
        <v>2.8799999999999999E-2</v>
      </c>
      <c r="L2" s="4">
        <f>I2-K2</f>
        <v>5.9711999999999996</v>
      </c>
      <c r="M2" s="4">
        <f>L2/I2</f>
        <v>0.99519999999999997</v>
      </c>
      <c r="O2" s="4">
        <v>0.05</v>
      </c>
      <c r="P2" s="4">
        <f>L2*O2</f>
        <v>0.29855999999999999</v>
      </c>
    </row>
    <row r="3" spans="1:16">
      <c r="A3" s="1" t="s">
        <v>7</v>
      </c>
      <c r="B3" s="1" t="s">
        <v>8</v>
      </c>
      <c r="C3" s="3">
        <v>3</v>
      </c>
      <c r="D3" s="3">
        <v>2</v>
      </c>
      <c r="E3" s="2">
        <v>41791</v>
      </c>
      <c r="F3" s="1" t="s">
        <v>9</v>
      </c>
      <c r="G3" s="1" t="s">
        <v>10</v>
      </c>
      <c r="H3" s="4" t="s">
        <v>18</v>
      </c>
      <c r="I3" s="4">
        <f>C3*D3</f>
        <v>6</v>
      </c>
      <c r="J3" s="5">
        <v>0.1</v>
      </c>
      <c r="K3" s="4">
        <f>J3*I3</f>
        <v>0.60000000000000009</v>
      </c>
      <c r="L3" s="4">
        <f>I3-K3</f>
        <v>5.4</v>
      </c>
      <c r="M3" s="4">
        <f>L3/I3</f>
        <v>0.9</v>
      </c>
      <c r="O3" s="4">
        <v>0.1</v>
      </c>
      <c r="P3" s="4">
        <f>L3*O3</f>
        <v>0.54</v>
      </c>
    </row>
    <row r="4" spans="1:16">
      <c r="A4" s="1" t="s">
        <v>11</v>
      </c>
      <c r="B4" s="1" t="s">
        <v>15</v>
      </c>
      <c r="C4" s="3">
        <v>3</v>
      </c>
      <c r="D4" s="3">
        <v>2</v>
      </c>
      <c r="E4" s="2">
        <v>41791</v>
      </c>
      <c r="F4" s="1" t="s">
        <v>9</v>
      </c>
      <c r="G4" s="1" t="s">
        <v>10</v>
      </c>
      <c r="H4" s="4" t="s">
        <v>18</v>
      </c>
      <c r="I4" s="4">
        <f>C4*D4</f>
        <v>6</v>
      </c>
      <c r="J4" s="5">
        <v>0.2</v>
      </c>
      <c r="K4" s="4">
        <f>J4*I4</f>
        <v>1.2000000000000002</v>
      </c>
      <c r="L4" s="4">
        <f>I4-K4</f>
        <v>4.8</v>
      </c>
      <c r="M4" s="4">
        <f>L4/I4</f>
        <v>0.79999999999999993</v>
      </c>
      <c r="O4" s="4">
        <v>0.2</v>
      </c>
      <c r="P4" s="4">
        <f>L4*O4</f>
        <v>0.96</v>
      </c>
    </row>
    <row r="5" spans="1:16">
      <c r="A5" s="1" t="s">
        <v>12</v>
      </c>
      <c r="B5" s="1" t="s">
        <v>8</v>
      </c>
      <c r="C5" s="3">
        <v>3</v>
      </c>
      <c r="D5" s="3">
        <v>2</v>
      </c>
      <c r="E5" s="2">
        <v>41791</v>
      </c>
      <c r="F5" s="1" t="s">
        <v>13</v>
      </c>
      <c r="G5" s="1" t="s">
        <v>14</v>
      </c>
      <c r="H5" s="4" t="s">
        <v>19</v>
      </c>
      <c r="I5" s="4">
        <f>C5*D5</f>
        <v>6</v>
      </c>
      <c r="J5" s="6">
        <v>4.7999999999999996E-3</v>
      </c>
      <c r="K5" s="4">
        <f>J5*I5</f>
        <v>2.8799999999999999E-2</v>
      </c>
      <c r="L5" s="4">
        <f>I5-K5</f>
        <v>5.9711999999999996</v>
      </c>
      <c r="M5" s="4">
        <f>L5/I5</f>
        <v>0.99519999999999997</v>
      </c>
      <c r="O5" s="4">
        <v>0.05</v>
      </c>
      <c r="P5" s="4">
        <f>L5*O5</f>
        <v>0.29855999999999999</v>
      </c>
    </row>
    <row r="7" spans="1:16">
      <c r="A7" s="1" t="s">
        <v>25</v>
      </c>
      <c r="I7" s="7">
        <f t="shared" ref="I7:K7" si="0">SUM(I2:I5)</f>
        <v>24</v>
      </c>
      <c r="J7" s="7">
        <f t="shared" si="0"/>
        <v>0.30960000000000004</v>
      </c>
      <c r="K7" s="7">
        <f t="shared" si="0"/>
        <v>1.8576000000000001</v>
      </c>
      <c r="L7" s="7">
        <f>SUM(L2:L5)</f>
        <v>22.142399999999999</v>
      </c>
      <c r="M7" s="4">
        <f>L7/I7</f>
        <v>0.92259999999999998</v>
      </c>
      <c r="O7" s="7">
        <f>SUM(O3:O5)</f>
        <v>0.35000000000000003</v>
      </c>
      <c r="P7" s="7">
        <f>SUM(P3:P5)</f>
        <v>1.7985599999999999</v>
      </c>
    </row>
    <row r="9" spans="1:16">
      <c r="A9" s="1" t="s">
        <v>24</v>
      </c>
      <c r="I9" s="4">
        <f>I3+I2</f>
        <v>12</v>
      </c>
      <c r="L9" s="4">
        <f>L3+L2</f>
        <v>11.3712</v>
      </c>
      <c r="M9" s="4">
        <f>L9/I9</f>
        <v>0.9476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2014-07-09T16:15:32Z</dcterms:created>
  <dcterms:modified xsi:type="dcterms:W3CDTF">2014-07-31T17:20:22Z</dcterms:modified>
</cp:coreProperties>
</file>