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8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1" l="1"/>
  <c r="B62" i="1"/>
  <c r="B15" i="1"/>
  <c r="I49" i="1"/>
  <c r="L49" i="1"/>
  <c r="M49" i="1"/>
  <c r="N49" i="1"/>
  <c r="I50" i="1"/>
  <c r="L50" i="1"/>
  <c r="M50" i="1"/>
  <c r="N50" i="1"/>
  <c r="I51" i="1"/>
  <c r="L51" i="1"/>
  <c r="M51" i="1"/>
  <c r="N51" i="1"/>
  <c r="I52" i="1"/>
  <c r="L52" i="1"/>
  <c r="M52" i="1"/>
  <c r="N52" i="1"/>
  <c r="B69" i="1"/>
  <c r="B68" i="1"/>
  <c r="B67" i="1"/>
  <c r="B66" i="1"/>
  <c r="B65" i="1"/>
  <c r="B64" i="1"/>
  <c r="K49" i="1"/>
  <c r="K50" i="1"/>
  <c r="K51" i="1"/>
  <c r="K52" i="1"/>
  <c r="B63" i="1"/>
  <c r="B61" i="1"/>
  <c r="B60" i="1"/>
  <c r="B59" i="1"/>
  <c r="B58" i="1"/>
  <c r="B57" i="1"/>
  <c r="B56" i="1"/>
  <c r="B55" i="1"/>
  <c r="B54" i="1"/>
  <c r="I74" i="1"/>
  <c r="L74" i="1"/>
  <c r="M74" i="1"/>
  <c r="N74" i="1"/>
  <c r="I75" i="1"/>
  <c r="L75" i="1"/>
  <c r="M75" i="1"/>
  <c r="N75" i="1"/>
  <c r="I76" i="1"/>
  <c r="L76" i="1"/>
  <c r="M76" i="1"/>
  <c r="N76" i="1"/>
  <c r="I77" i="1"/>
  <c r="L77" i="1"/>
  <c r="M77" i="1"/>
  <c r="N77" i="1"/>
  <c r="B94" i="1"/>
  <c r="B93" i="1"/>
  <c r="B92" i="1"/>
  <c r="B91" i="1"/>
  <c r="B90" i="1"/>
  <c r="B89" i="1"/>
  <c r="K74" i="1"/>
  <c r="K75" i="1"/>
  <c r="K76" i="1"/>
  <c r="K77" i="1"/>
  <c r="B88" i="1"/>
  <c r="B86" i="1"/>
  <c r="B85" i="1"/>
  <c r="B84" i="1"/>
  <c r="B83" i="1"/>
  <c r="B82" i="1"/>
  <c r="B81" i="1"/>
  <c r="B80" i="1"/>
  <c r="B79" i="1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<sst xmlns="http://schemas.openxmlformats.org/spreadsheetml/2006/main" count="192" uniqueCount="43">
  <si>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</si>
  <si>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</si>
  <si>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</si>
  <si>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</si>
  <si>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</si>
  <si>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</si>
  <si>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</si>
  <si>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</si>
  <si>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</si>
  <si>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</si>
  <si>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</si>
  <si>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</si>
  <si>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</si>
  <si>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</si>
  <si>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</si>
  <si>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</si>
  <si>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</si>
  <si>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</si>
  <si>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</si>
  <si>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</si>
  <si>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</si>
  <si>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</si>
  <si>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</si>
  <si>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</si>
  <si>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</si>
  <si>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</si>
  <si>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</si>
  <si>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</si>
  <si>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</si>
  <si>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</si>
  <si>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</si>
  <si>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</si>
  <si>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</si>
  <si>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</si>
  <si>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</si>
  <si>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</si>
  <si>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</si>
  <si>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</si>
  <si>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</si>
  <si>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</si>
  <si>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</si>
  <si>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Customer Two</t>
  </si>
  <si>
    <t>New Data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</si>
</sst>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</cellXfs>
  <cellStyles count="173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67" workbookViewId="0">
      <selection activeCell="N75" sqref="N75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SUM(D2:D3)*SUM(J2:J3)+(D4*J4)+(D5*J5)</f>
        <v>0.82880000000000009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14">
      <c r="A33" s="11" t="s">
        <v>29</v>
      </c>
      <c r="B33" s="29">
        <f>(SUM(C26:D26)+SUM(C27:D27))</f>
        <v>10</v>
      </c>
    </row>
    <row r="34" spans="1:14">
      <c r="A34" s="11" t="s">
        <v>30</v>
      </c>
      <c r="B34" s="29">
        <f>(SUM(C26:C27)+SUM(D26:D27))</f>
        <v>10</v>
      </c>
    </row>
    <row r="35" spans="1:14">
      <c r="A35" s="11" t="s">
        <v>31</v>
      </c>
      <c r="B35" s="29">
        <f>SUM(C26:C27)+SUM(D26:D27)</f>
        <v>10</v>
      </c>
    </row>
    <row r="36" spans="1:14">
      <c r="A36" s="11" t="s">
        <v>32</v>
      </c>
      <c r="B36" s="29">
        <f>SUM(K26:K27)</f>
        <v>0.20960000000000001</v>
      </c>
    </row>
    <row r="37" spans="1:14">
      <c r="A37" s="11" t="s">
        <v>33</v>
      </c>
      <c r="B37" s="29">
        <f>SUM(D26:D27)*SUM(J26:J27)</f>
        <v>0.41920000000000002</v>
      </c>
    </row>
    <row r="38" spans="1:14">
      <c r="A38" s="11" t="s">
        <v>34</v>
      </c>
      <c r="B38" s="29">
        <f>SUM(D26:D27)*SUM(K26:K27)</f>
        <v>0.83840000000000003</v>
      </c>
    </row>
    <row r="39" spans="1:14">
      <c r="A39" s="11" t="s">
        <v>35</v>
      </c>
      <c r="B39" s="29">
        <f>(D26+J26)+(D27+J27)</f>
        <v>4.1048</v>
      </c>
    </row>
    <row r="40" spans="1:14">
      <c r="A40" s="11" t="s">
        <v>36</v>
      </c>
      <c r="B40" s="29">
        <f>SUM(D26:D27)+SUM(J26:J27)</f>
        <v>4.1048</v>
      </c>
    </row>
    <row r="41" spans="1:14">
      <c r="A41" s="11" t="s">
        <v>37</v>
      </c>
      <c r="B41" s="29">
        <f>SUM(D26:D27)+SUM(J26:J27)</f>
        <v>4.1048</v>
      </c>
    </row>
    <row r="42" spans="1:14">
      <c r="A42" s="11" t="s">
        <v>39</v>
      </c>
      <c r="B42" s="29">
        <f>SUM(M26:M27)</f>
        <v>11.3712</v>
      </c>
    </row>
    <row r="43" spans="1:14">
      <c r="A43" s="11" t="s">
        <v>38</v>
      </c>
      <c r="B43" s="29">
        <f>SUM(M26:M27)/SUM(I26:I27)</f>
        <v>0.9476</v>
      </c>
    </row>
    <row r="44" spans="1:14">
      <c r="A44" s="18" t="s">
        <v>40</v>
      </c>
      <c r="B44" s="31">
        <f>SUM(D26:D27)*SUM(N26:N27)</f>
        <v>7.5808</v>
      </c>
    </row>
    <row r="47" spans="1:14">
      <c r="A47" s="12" t="s">
        <v>42</v>
      </c>
    </row>
    <row r="48" spans="1:14">
      <c r="A48" s="6" t="s">
        <v>0</v>
      </c>
      <c r="B48" s="7" t="s">
        <v>1</v>
      </c>
      <c r="C48" s="8" t="s">
        <v>2</v>
      </c>
      <c r="D48" s="8" t="s">
        <v>3</v>
      </c>
      <c r="E48" s="7" t="s">
        <v>4</v>
      </c>
      <c r="F48" s="7" t="s">
        <v>5</v>
      </c>
      <c r="G48" s="7" t="s">
        <v>6</v>
      </c>
      <c r="H48" s="9" t="s">
        <v>17</v>
      </c>
      <c r="I48" s="9" t="s">
        <v>23</v>
      </c>
      <c r="J48" s="9" t="s">
        <v>20</v>
      </c>
      <c r="K48" s="9" t="s">
        <v>24</v>
      </c>
      <c r="L48" s="9" t="s">
        <v>22</v>
      </c>
      <c r="M48" s="9" t="s">
        <v>16</v>
      </c>
      <c r="N48" s="10" t="s">
        <v>21</v>
      </c>
    </row>
    <row r="49" spans="1:14">
      <c r="A49" s="11" t="s">
        <v>7</v>
      </c>
      <c r="B49" s="12" t="s">
        <v>15</v>
      </c>
      <c r="C49">
        <v>30</v>
      </c>
      <c r="D49">
        <v>20</v>
      </c>
      <c r="E49" s="14">
        <v>41791</v>
      </c>
      <c r="F49" s="12" t="s">
        <v>13</v>
      </c>
      <c r="G49" s="12" t="s">
        <v>14</v>
      </c>
      <c r="H49" s="15" t="s">
        <v>19</v>
      </c>
      <c r="I49" s="15">
        <f>C49*D49</f>
        <v>600</v>
      </c>
      <c r="J49" s="16">
        <v>0.7</v>
      </c>
      <c r="K49" s="15">
        <f>D49*J49</f>
        <v>14</v>
      </c>
      <c r="L49" s="15">
        <f>J49*I49</f>
        <v>420</v>
      </c>
      <c r="M49" s="15">
        <f>I49-L49</f>
        <v>180</v>
      </c>
      <c r="N49" s="17">
        <f>M49/I49</f>
        <v>0.3</v>
      </c>
    </row>
    <row r="50" spans="1:14">
      <c r="A50" s="11" t="s">
        <v>7</v>
      </c>
      <c r="B50" s="12" t="s">
        <v>15</v>
      </c>
      <c r="C50">
        <v>30</v>
      </c>
      <c r="D50">
        <v>20</v>
      </c>
      <c r="E50" s="14">
        <v>41791</v>
      </c>
      <c r="F50" s="12" t="s">
        <v>9</v>
      </c>
      <c r="G50" s="12" t="s">
        <v>10</v>
      </c>
      <c r="H50" s="15" t="s">
        <v>18</v>
      </c>
      <c r="I50" s="15">
        <f>C50*D50</f>
        <v>600</v>
      </c>
      <c r="J50" s="16">
        <v>0.7</v>
      </c>
      <c r="K50" s="15">
        <f t="shared" ref="K50:K52" si="2">D50*J50</f>
        <v>14</v>
      </c>
      <c r="L50" s="15">
        <f>J50*I50</f>
        <v>420</v>
      </c>
      <c r="M50" s="15">
        <f>I50-L50</f>
        <v>180</v>
      </c>
      <c r="N50" s="17">
        <f>M50/I50</f>
        <v>0.3</v>
      </c>
    </row>
    <row r="51" spans="1:14">
      <c r="A51" s="11" t="s">
        <v>11</v>
      </c>
      <c r="B51" s="12" t="s">
        <v>15</v>
      </c>
      <c r="C51">
        <v>30</v>
      </c>
      <c r="D51">
        <v>20</v>
      </c>
      <c r="E51" s="14">
        <v>41791</v>
      </c>
      <c r="F51" s="12" t="s">
        <v>9</v>
      </c>
      <c r="G51" s="12" t="s">
        <v>10</v>
      </c>
      <c r="H51" s="15" t="s">
        <v>18</v>
      </c>
      <c r="I51" s="15">
        <f>C51*D51</f>
        <v>600</v>
      </c>
      <c r="J51" s="16">
        <v>0.7</v>
      </c>
      <c r="K51" s="15">
        <f t="shared" si="2"/>
        <v>14</v>
      </c>
      <c r="L51" s="15">
        <f>J51*I51</f>
        <v>420</v>
      </c>
      <c r="M51" s="15">
        <f>I51-L51</f>
        <v>180</v>
      </c>
      <c r="N51" s="17">
        <f>M51/I51</f>
        <v>0.3</v>
      </c>
    </row>
    <row r="52" spans="1:14">
      <c r="A52" s="18" t="s">
        <v>12</v>
      </c>
      <c r="B52" s="19" t="s">
        <v>8</v>
      </c>
      <c r="C52">
        <v>30</v>
      </c>
      <c r="D52">
        <v>20</v>
      </c>
      <c r="E52" s="21">
        <v>41791</v>
      </c>
      <c r="F52" s="19" t="s">
        <v>13</v>
      </c>
      <c r="G52" s="19" t="s">
        <v>14</v>
      </c>
      <c r="H52" s="22" t="s">
        <v>19</v>
      </c>
      <c r="I52" s="22">
        <f>C52*D52</f>
        <v>600</v>
      </c>
      <c r="J52" s="16">
        <v>0.7</v>
      </c>
      <c r="K52" s="22">
        <f t="shared" si="2"/>
        <v>14</v>
      </c>
      <c r="L52" s="22">
        <f>J52*I52</f>
        <v>420</v>
      </c>
      <c r="M52" s="22">
        <f>I52-L52</f>
        <v>180</v>
      </c>
      <c r="N52" s="24">
        <f>M52/I52</f>
        <v>0.3</v>
      </c>
    </row>
    <row r="53" spans="1:14">
      <c r="C53"/>
      <c r="D53"/>
      <c r="E53" s="2"/>
      <c r="J53" s="5"/>
      <c r="K53" s="4"/>
    </row>
    <row r="54" spans="1:14">
      <c r="A54" s="6" t="s">
        <v>25</v>
      </c>
      <c r="B54" s="27">
        <f>SUM(C49:C52)</f>
        <v>120</v>
      </c>
    </row>
    <row r="55" spans="1:14">
      <c r="A55" s="11" t="s">
        <v>26</v>
      </c>
      <c r="B55" s="28">
        <f>SUM(I49:I52)</f>
        <v>2400</v>
      </c>
    </row>
    <row r="56" spans="1:14">
      <c r="A56" s="11" t="s">
        <v>27</v>
      </c>
      <c r="B56" s="29">
        <f>(SUM(C49:C50)*SUM(D49:D50))+(C51*D51)+ (C52*D52)</f>
        <v>3600</v>
      </c>
    </row>
    <row r="57" spans="1:14">
      <c r="A57" s="11" t="s">
        <v>28</v>
      </c>
      <c r="B57" s="29">
        <f>SUM(C49:C52)*SUM(D49:D52)</f>
        <v>9600</v>
      </c>
    </row>
    <row r="58" spans="1:14">
      <c r="A58" s="11" t="s">
        <v>29</v>
      </c>
      <c r="B58" s="29">
        <f>(SUM(C49:D49)+SUM(C50:D50)+SUM(C51:D51)+SUM(C52:D52))</f>
        <v>200</v>
      </c>
    </row>
    <row r="59" spans="1:14">
      <c r="A59" s="11" t="s">
        <v>30</v>
      </c>
      <c r="B59" s="29">
        <f>(SUM(C49:C50)+SUM(D49:D50))+SUM(C51:D51)+SUM(C52:D52)</f>
        <v>200</v>
      </c>
    </row>
    <row r="60" spans="1:14">
      <c r="A60" s="11" t="s">
        <v>31</v>
      </c>
      <c r="B60" s="29">
        <f>SUM(C49:C52)+SUM(D49:D52)</f>
        <v>200</v>
      </c>
    </row>
    <row r="61" spans="1:14">
      <c r="A61" s="11" t="s">
        <v>32</v>
      </c>
      <c r="B61" s="29">
        <f>SUM(K49:K52)</f>
        <v>56</v>
      </c>
    </row>
    <row r="62" spans="1:14">
      <c r="A62" s="11" t="s">
        <v>33</v>
      </c>
      <c r="B62" s="29">
        <f>SUM(D49:D50)*SUM(J49:J50)+(D51*J51)+(D52*J52)</f>
        <v>84</v>
      </c>
    </row>
    <row r="63" spans="1:14">
      <c r="A63" s="11" t="s">
        <v>34</v>
      </c>
      <c r="B63" s="29">
        <f>SUM(D49:D52)*SUM(K49:K52)</f>
        <v>4480</v>
      </c>
    </row>
    <row r="64" spans="1:14">
      <c r="A64" s="11" t="s">
        <v>35</v>
      </c>
      <c r="B64" s="29">
        <f>(D49+J49)+(D50+J50)+(D51+J51)+(D52+J52)</f>
        <v>82.8</v>
      </c>
    </row>
    <row r="65" spans="1:14">
      <c r="A65" s="11" t="s">
        <v>36</v>
      </c>
      <c r="B65" s="29">
        <f>SUM(D49:D50)+SUM(J49:J50)+D51+J51+D52+J52</f>
        <v>82.8</v>
      </c>
    </row>
    <row r="66" spans="1:14">
      <c r="A66" s="11" t="s">
        <v>37</v>
      </c>
      <c r="B66" s="29">
        <f>SUM(D49:D52)+SUM(J49:J52)</f>
        <v>82.8</v>
      </c>
    </row>
    <row r="67" spans="1:14">
      <c r="A67" s="11" t="s">
        <v>39</v>
      </c>
      <c r="B67" s="32">
        <f>SUM(M49:M52)</f>
        <v>720</v>
      </c>
    </row>
    <row r="68" spans="1:14">
      <c r="A68" s="11" t="s">
        <v>38</v>
      </c>
      <c r="B68" s="32">
        <f>SUM(M49:M52)/SUM(I49:I52)</f>
        <v>0.3</v>
      </c>
    </row>
    <row r="69" spans="1:14">
      <c r="A69" s="18" t="s">
        <v>40</v>
      </c>
      <c r="B69" s="30">
        <f>SUM(D49:D52)*SUM(N49:N52)</f>
        <v>96</v>
      </c>
    </row>
    <row r="72" spans="1:14">
      <c r="A72" s="12" t="s">
        <v>41</v>
      </c>
    </row>
    <row r="73" spans="1:14">
      <c r="A73" s="6" t="s">
        <v>0</v>
      </c>
      <c r="B73" s="7" t="s">
        <v>1</v>
      </c>
      <c r="C73" s="8" t="s">
        <v>2</v>
      </c>
      <c r="D73" s="8" t="s">
        <v>3</v>
      </c>
      <c r="E73" s="7" t="s">
        <v>4</v>
      </c>
      <c r="F73" s="7" t="s">
        <v>5</v>
      </c>
      <c r="G73" s="7" t="s">
        <v>6</v>
      </c>
      <c r="H73" s="9" t="s">
        <v>17</v>
      </c>
      <c r="I73" s="9" t="s">
        <v>23</v>
      </c>
      <c r="J73" s="9" t="s">
        <v>20</v>
      </c>
      <c r="K73" s="9" t="s">
        <v>24</v>
      </c>
      <c r="L73" s="9" t="s">
        <v>22</v>
      </c>
      <c r="M73" s="9" t="s">
        <v>16</v>
      </c>
      <c r="N73" s="10" t="s">
        <v>21</v>
      </c>
    </row>
    <row r="74" spans="1:14">
      <c r="A74" s="11" t="s">
        <v>7</v>
      </c>
      <c r="B74" s="12" t="s">
        <v>15</v>
      </c>
      <c r="C74" s="13">
        <v>300</v>
      </c>
      <c r="D74" s="13">
        <v>200</v>
      </c>
      <c r="E74" s="14">
        <v>41791</v>
      </c>
      <c r="F74" s="12" t="s">
        <v>13</v>
      </c>
      <c r="G74" s="12" t="s">
        <v>14</v>
      </c>
      <c r="H74" s="15" t="s">
        <v>19</v>
      </c>
      <c r="I74" s="15">
        <f>C74*D74</f>
        <v>60000</v>
      </c>
      <c r="J74" s="16">
        <v>0.7</v>
      </c>
      <c r="K74" s="15">
        <f>D74*J74</f>
        <v>140</v>
      </c>
      <c r="L74" s="15">
        <f>J74*I74</f>
        <v>42000</v>
      </c>
      <c r="M74" s="15">
        <f>I74-L74</f>
        <v>18000</v>
      </c>
      <c r="N74" s="17">
        <f>M74/I74</f>
        <v>0.3</v>
      </c>
    </row>
    <row r="75" spans="1:14">
      <c r="A75" s="11" t="s">
        <v>7</v>
      </c>
      <c r="B75" s="12" t="s">
        <v>15</v>
      </c>
      <c r="C75" s="13">
        <v>0</v>
      </c>
      <c r="D75" s="13">
        <v>0</v>
      </c>
      <c r="E75" s="14">
        <v>41791</v>
      </c>
      <c r="F75" s="12" t="s">
        <v>9</v>
      </c>
      <c r="G75" s="12" t="s">
        <v>10</v>
      </c>
      <c r="H75" s="15" t="s">
        <v>18</v>
      </c>
      <c r="I75" s="15">
        <f>C75*D75</f>
        <v>0</v>
      </c>
      <c r="J75" s="16">
        <v>0.7</v>
      </c>
      <c r="K75" s="15">
        <f t="shared" ref="K75:K77" si="3">D75*J75</f>
        <v>0</v>
      </c>
      <c r="L75" s="15">
        <f>J75*I75</f>
        <v>0</v>
      </c>
      <c r="M75" s="15">
        <f>I75-L75</f>
        <v>0</v>
      </c>
      <c r="N75" s="17" t="e">
        <f>M75/I75</f>
        <v>#DIV/0!</v>
      </c>
    </row>
    <row r="76" spans="1:14">
      <c r="A76" s="11" t="s">
        <v>11</v>
      </c>
      <c r="B76" s="12" t="s">
        <v>15</v>
      </c>
      <c r="C76" s="13">
        <v>0</v>
      </c>
      <c r="D76" s="13">
        <v>0</v>
      </c>
      <c r="E76" s="14">
        <v>41791</v>
      </c>
      <c r="F76" s="12" t="s">
        <v>9</v>
      </c>
      <c r="G76" s="12" t="s">
        <v>10</v>
      </c>
      <c r="H76" s="15" t="s">
        <v>18</v>
      </c>
      <c r="I76" s="15">
        <f>C76*D76</f>
        <v>0</v>
      </c>
      <c r="J76" s="16">
        <v>0.7</v>
      </c>
      <c r="K76" s="15">
        <f t="shared" si="3"/>
        <v>0</v>
      </c>
      <c r="L76" s="15">
        <f>J76*I76</f>
        <v>0</v>
      </c>
      <c r="M76" s="15">
        <f>I76-L76</f>
        <v>0</v>
      </c>
      <c r="N76" s="17" t="e">
        <f>M76/I76</f>
        <v>#DIV/0!</v>
      </c>
    </row>
    <row r="77" spans="1:14">
      <c r="A77" s="18" t="s">
        <v>12</v>
      </c>
      <c r="B77" s="19" t="s">
        <v>8</v>
      </c>
      <c r="C77" s="20">
        <v>3</v>
      </c>
      <c r="D77" s="20">
        <v>2</v>
      </c>
      <c r="E77" s="21">
        <v>41791</v>
      </c>
      <c r="F77" s="19" t="s">
        <v>13</v>
      </c>
      <c r="G77" s="19" t="s">
        <v>14</v>
      </c>
      <c r="H77" s="22" t="s">
        <v>19</v>
      </c>
      <c r="I77" s="22">
        <f>C77*D77</f>
        <v>6</v>
      </c>
      <c r="J77" s="16">
        <v>0.7</v>
      </c>
      <c r="K77" s="22">
        <f t="shared" si="3"/>
        <v>1.4</v>
      </c>
      <c r="L77" s="22">
        <f>J77*I77</f>
        <v>4.1999999999999993</v>
      </c>
      <c r="M77" s="22">
        <f>I77-L77</f>
        <v>1.8000000000000007</v>
      </c>
      <c r="N77" s="24">
        <f>M77/I77</f>
        <v>0.3000000000000001</v>
      </c>
    </row>
    <row r="78" spans="1:14">
      <c r="E78" s="2"/>
      <c r="J78" s="5"/>
      <c r="K78" s="4"/>
    </row>
    <row r="79" spans="1:14">
      <c r="A79" s="6" t="s">
        <v>25</v>
      </c>
      <c r="B79" s="27">
        <f>SUM(C74:C77)</f>
        <v>303</v>
      </c>
    </row>
    <row r="80" spans="1:14">
      <c r="A80" s="11" t="s">
        <v>26</v>
      </c>
      <c r="B80" s="28">
        <f>SUM(I74:I77)</f>
        <v>60006</v>
      </c>
    </row>
    <row r="81" spans="1:2">
      <c r="A81" s="11" t="s">
        <v>27</v>
      </c>
      <c r="B81" s="29">
        <f>(SUM(C74:C75)*SUM(D74:D75))+(C76*D76)+ (C77*D77)</f>
        <v>60006</v>
      </c>
    </row>
    <row r="82" spans="1:2">
      <c r="A82" s="11" t="s">
        <v>28</v>
      </c>
      <c r="B82" s="29">
        <f>SUM(C74:C77)*SUM(D74:D77)</f>
        <v>61206</v>
      </c>
    </row>
    <row r="83" spans="1:2">
      <c r="A83" s="11" t="s">
        <v>29</v>
      </c>
      <c r="B83" s="29">
        <f>(SUM(C74:D74)+SUM(C75:D75)+SUM(C76:D76)+SUM(C77:D77))</f>
        <v>505</v>
      </c>
    </row>
    <row r="84" spans="1:2">
      <c r="A84" s="11" t="s">
        <v>30</v>
      </c>
      <c r="B84" s="29">
        <f>(SUM(C74:C75)+SUM(D74:D75))+SUM(C76:D76)+SUM(C77:D77)</f>
        <v>505</v>
      </c>
    </row>
    <row r="85" spans="1:2">
      <c r="A85" s="11" t="s">
        <v>31</v>
      </c>
      <c r="B85" s="29">
        <f>SUM(C74:C77)+SUM(D74:D77)</f>
        <v>505</v>
      </c>
    </row>
    <row r="86" spans="1:2">
      <c r="A86" s="11" t="s">
        <v>32</v>
      </c>
      <c r="B86" s="29">
        <f>SUM(K74:K77)</f>
        <v>141.4</v>
      </c>
    </row>
    <row r="87" spans="1:2">
      <c r="A87" s="11" t="s">
        <v>33</v>
      </c>
      <c r="B87" s="29">
        <f>SUM(D74:D75)*SUM(J74:J75)+(D76*J76)+(D77*J77)</f>
        <v>281.39999999999998</v>
      </c>
    </row>
    <row r="88" spans="1:2">
      <c r="A88" s="11" t="s">
        <v>34</v>
      </c>
      <c r="B88" s="29">
        <f>SUM(D74:D77)*SUM(K74:K77)</f>
        <v>28562.800000000003</v>
      </c>
    </row>
    <row r="89" spans="1:2">
      <c r="A89" s="11" t="s">
        <v>35</v>
      </c>
      <c r="B89" s="29">
        <f>(D74+J74)+(D75+J75)+(D76+J76)+(D77+J77)</f>
        <v>204.79999999999995</v>
      </c>
    </row>
    <row r="90" spans="1:2">
      <c r="A90" s="11" t="s">
        <v>36</v>
      </c>
      <c r="B90" s="29">
        <f>SUM(D74:D75)+SUM(J74:J75)+D76+J76+D77+J77</f>
        <v>204.79999999999998</v>
      </c>
    </row>
    <row r="91" spans="1:2">
      <c r="A91" s="11" t="s">
        <v>37</v>
      </c>
      <c r="B91" s="29">
        <f>SUM(D74:D77)+SUM(J74:J77)</f>
        <v>204.8</v>
      </c>
    </row>
    <row r="92" spans="1:2">
      <c r="A92" s="11" t="s">
        <v>39</v>
      </c>
      <c r="B92" s="32">
        <f>SUM(M74:M77)</f>
        <v>18001.8</v>
      </c>
    </row>
    <row r="93" spans="1:2">
      <c r="A93" s="11" t="s">
        <v>38</v>
      </c>
      <c r="B93" s="32">
        <f>SUM(M74:M77)/SUM(I74:I77)</f>
        <v>0.3</v>
      </c>
    </row>
    <row r="94" spans="1:2">
      <c r="A94" s="18" t="s">
        <v>40</v>
      </c>
      <c r="B94" s="30" t="e">
        <f>SUM(D74:D77)*SUM(N74:N77)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2014-09-26T16:11:14Z</dcterms:modified>
</cp:coreProperties>
</file>