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00" yWindow="100" windowWidth="25380" windowHeight="14440" tabRatio="500" activeTab="2"/>
  </bookViews>
  <sheets>
    <sheet name="Sheet1" sheetId="1" r:id="rId1"/>
    <sheet name="Sales New Version" sheetId="2" r:id="rId2"/>
    <sheet name="Sales Cross Compan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R10" i="3"/>
  <c r="U10" i="3"/>
  <c r="V10" i="3"/>
  <c r="W10" i="3"/>
  <c r="T10" i="3"/>
  <c r="R9" i="3"/>
  <c r="U9" i="3"/>
  <c r="V9" i="3"/>
  <c r="W9" i="3"/>
  <c r="T9" i="3"/>
  <c r="R8" i="3"/>
  <c r="U8" i="3"/>
  <c r="V8" i="3"/>
  <c r="W8" i="3"/>
  <c r="T8" i="3"/>
  <c r="R7" i="3"/>
  <c r="U7" i="3"/>
  <c r="V7" i="3"/>
  <c r="W7" i="3"/>
  <c r="T7" i="3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B15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<sst xmlns="http://schemas.openxmlformats.org/spreadsheetml/2006/main" count="212" uniqueCount="57">
  <si>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</si>
  <si>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</si>
  <si>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</si>
  <si>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</si>
  <si>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</si>
  <si>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</si>
  <si>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</si>
  <si>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</si>
  <si>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</si>
  <si>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</si>
  <si>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</si>
  <si>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</si>
  <si>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</si>
  <si>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</si>
  <si>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</si>
  <si>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</si>
  <si>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</si>
  <si>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</si>
  <si>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</si>
  <si>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</si>
  <si>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</si>
  <si>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</si>
  <si>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</si>
  <si>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</si>
  <si>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</si>
  <si>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</si>
  <si>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</si>
  <si>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</si>
  <si>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</si>
  <si>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</si>
  <si>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</si>
  <si>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</si>
  <si>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</si>
  <si>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</si>
  <si>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</si>
  <si>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</si>
  <si>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</si>
  <si>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</si>
  <si>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</si>
  <si>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</si>
  <si>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</si>
  <si>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Rights Holder</t>
  </si>
  <si>
    <t>Comission Rate</t>
  </si>
  <si>
    <t>Tax Rate</t>
  </si>
  <si>
    <t>Studio A</t>
  </si>
  <si>
    <t>0023_20120510_MOBZ_DAYDREAMNATION</t>
  </si>
  <si>
    <t>B Studio</t>
  </si>
  <si>
    <t>AR</t>
  </si>
  <si>
    <t xml:space="preserve"> def test_Units_Total(self):</t>
  </si>
  <si>
    <t xml:space="preserve">        self.assertEqual(315, self.ks_analytics.calculate("Units","6/1/14"))</t>
  </si>
  <si>
    <t xml:space="preserve">    def test_Units_AVG(self):</t>
  </si>
  <si>
    <t xml:space="preserve">        self.assertEqual(157.5, self.ks_analytics.calculateGroupByAVG("sum(Units)",</t>
  </si>
  <si>
    <t xml:space="preserve">                                                                    "company_name",</t>
  </si>
  <si>
    <t xml:space="preserve">                                                                    " DownloadDate='6/1/14' "))</t>
  </si>
  <si>
    <t>COMPANY2</t>
  </si>
  <si>
    <t>COMPANY1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</si>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</sst>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59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G1" workbookViewId="0">
      <selection activeCell="N5" sqref="A1:N5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SUM(D2:D3)*SUM(J2:J3)+(D4*J4)+(D5+J5)</f>
        <v>2.8239999999999998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2">
      <c r="A33" s="11" t="s">
        <v>29</v>
      </c>
      <c r="B33" s="29">
        <f>(SUM(C26:D26)+SUM(C27:D27))</f>
        <v>10</v>
      </c>
    </row>
    <row r="34" spans="1:2">
      <c r="A34" s="11" t="s">
        <v>30</v>
      </c>
      <c r="B34" s="29">
        <f>(SUM(C26:C27)+SUM(D26:D27))</f>
        <v>10</v>
      </c>
    </row>
    <row r="35" spans="1:2">
      <c r="A35" s="11" t="s">
        <v>31</v>
      </c>
      <c r="B35" s="29">
        <f>SUM(C26:C27)+SUM(D26:D27)</f>
        <v>10</v>
      </c>
    </row>
    <row r="36" spans="1:2">
      <c r="A36" s="11" t="s">
        <v>32</v>
      </c>
      <c r="B36" s="29">
        <f>SUM(K26:K27)</f>
        <v>0.20960000000000001</v>
      </c>
    </row>
    <row r="37" spans="1:2">
      <c r="A37" s="11" t="s">
        <v>33</v>
      </c>
      <c r="B37" s="29">
        <f>SUM(D26:D27)*SUM(J26:J27)</f>
        <v>0.41920000000000002</v>
      </c>
    </row>
    <row r="38" spans="1:2">
      <c r="A38" s="11" t="s">
        <v>34</v>
      </c>
      <c r="B38" s="29">
        <f>SUM(D26:D27)*SUM(K26:K27)</f>
        <v>0.83840000000000003</v>
      </c>
    </row>
    <row r="39" spans="1:2">
      <c r="A39" s="11" t="s">
        <v>35</v>
      </c>
      <c r="B39" s="29">
        <f>(D26+J26)+(D27+J27)</f>
        <v>4.1048</v>
      </c>
    </row>
    <row r="40" spans="1:2">
      <c r="A40" s="11" t="s">
        <v>36</v>
      </c>
      <c r="B40" s="29">
        <f>SUM(D26:D27)+SUM(J26:J27)</f>
        <v>4.1048</v>
      </c>
    </row>
    <row r="41" spans="1:2">
      <c r="A41" s="11" t="s">
        <v>37</v>
      </c>
      <c r="B41" s="29">
        <f>SUM(D26:D27)+SUM(J26:J27)</f>
        <v>4.1048</v>
      </c>
    </row>
    <row r="42" spans="1:2">
      <c r="A42" s="11" t="s">
        <v>39</v>
      </c>
      <c r="B42" s="29">
        <f>SUM(M26:M27)</f>
        <v>11.3712</v>
      </c>
    </row>
    <row r="43" spans="1:2">
      <c r="A43" s="11" t="s">
        <v>38</v>
      </c>
      <c r="B43" s="29">
        <f>SUM(M26:M27)/SUM(I26:I27)</f>
        <v>0.9476</v>
      </c>
    </row>
    <row r="44" spans="1:2">
      <c r="A44" s="18" t="s">
        <v>40</v>
      </c>
      <c r="B44" s="31">
        <f>SUM(D26:D27)*SUM(N26:N27)</f>
        <v>7.5808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6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15</v>
      </c>
      <c r="C2">
        <v>30</v>
      </c>
      <c r="D2">
        <v>20</v>
      </c>
      <c r="E2" s="33">
        <v>41791</v>
      </c>
      <c r="F2" t="s">
        <v>13</v>
      </c>
      <c r="G2" t="s">
        <v>14</v>
      </c>
    </row>
    <row r="3" spans="1:7">
      <c r="A3" t="s">
        <v>7</v>
      </c>
      <c r="B3" t="s">
        <v>15</v>
      </c>
      <c r="C3">
        <v>30</v>
      </c>
      <c r="D3">
        <v>20</v>
      </c>
      <c r="E3" s="33">
        <v>41791</v>
      </c>
      <c r="F3" t="s">
        <v>9</v>
      </c>
      <c r="G3" t="s">
        <v>10</v>
      </c>
    </row>
    <row r="4" spans="1:7">
      <c r="A4" t="s">
        <v>11</v>
      </c>
      <c r="B4" t="s">
        <v>15</v>
      </c>
      <c r="C4">
        <v>30</v>
      </c>
      <c r="D4">
        <v>20</v>
      </c>
      <c r="E4" s="33">
        <v>41791</v>
      </c>
      <c r="F4" t="s">
        <v>9</v>
      </c>
      <c r="G4" t="s">
        <v>10</v>
      </c>
    </row>
    <row r="5" spans="1:7">
      <c r="A5" t="s">
        <v>12</v>
      </c>
      <c r="B5" t="s">
        <v>8</v>
      </c>
      <c r="C5">
        <v>30</v>
      </c>
      <c r="D5">
        <v>20</v>
      </c>
      <c r="E5" s="33">
        <v>41791</v>
      </c>
      <c r="F5" t="s">
        <v>13</v>
      </c>
      <c r="G5" t="s">
        <v>14</v>
      </c>
    </row>
    <row r="6" spans="1:7">
      <c r="A6" t="s">
        <v>7</v>
      </c>
      <c r="B6" t="s">
        <v>15</v>
      </c>
      <c r="C6">
        <v>40</v>
      </c>
      <c r="D6">
        <v>30</v>
      </c>
      <c r="E6" s="33">
        <v>41792</v>
      </c>
      <c r="F6" t="s">
        <v>9</v>
      </c>
      <c r="G6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2" workbookViewId="0">
      <selection activeCell="B20" sqref="B20"/>
    </sheetView>
  </sheetViews>
  <sheetFormatPr baseColWidth="10" defaultRowHeight="16" x14ac:dyDescent="0"/>
  <cols>
    <col min="10" max="10" width="32.625" bestFit="1" customWidth="1"/>
  </cols>
  <sheetData>
    <row r="1" spans="1:23">
      <c r="A1" t="s">
        <v>0</v>
      </c>
      <c r="B1" t="s">
        <v>17</v>
      </c>
      <c r="C1" t="s">
        <v>41</v>
      </c>
      <c r="D1" t="s">
        <v>42</v>
      </c>
      <c r="E1" t="s">
        <v>43</v>
      </c>
      <c r="G1" t="s">
        <v>6</v>
      </c>
      <c r="H1" t="s">
        <v>17</v>
      </c>
      <c r="J1" t="s">
        <v>54</v>
      </c>
    </row>
    <row r="2" spans="1:23">
      <c r="A2" t="s">
        <v>7</v>
      </c>
      <c r="B2" t="s">
        <v>18</v>
      </c>
      <c r="C2" t="s">
        <v>44</v>
      </c>
      <c r="D2" s="34">
        <v>0.01</v>
      </c>
      <c r="E2" s="35">
        <v>0.7</v>
      </c>
      <c r="G2" t="s">
        <v>10</v>
      </c>
      <c r="H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23">
      <c r="A3" t="s">
        <v>11</v>
      </c>
      <c r="B3" t="s">
        <v>18</v>
      </c>
      <c r="C3" t="s">
        <v>44</v>
      </c>
      <c r="D3" s="34">
        <v>0.01</v>
      </c>
      <c r="E3" s="35">
        <v>0.7</v>
      </c>
      <c r="G3" t="s">
        <v>14</v>
      </c>
      <c r="H3" t="s">
        <v>19</v>
      </c>
      <c r="J3" t="s">
        <v>7</v>
      </c>
      <c r="K3" t="s">
        <v>15</v>
      </c>
      <c r="L3">
        <v>300</v>
      </c>
      <c r="M3">
        <v>200</v>
      </c>
      <c r="N3" s="33">
        <v>41791</v>
      </c>
      <c r="O3" t="s">
        <v>13</v>
      </c>
      <c r="P3" t="s">
        <v>14</v>
      </c>
    </row>
    <row r="4" spans="1:23">
      <c r="A4" t="s">
        <v>12</v>
      </c>
      <c r="B4" t="s">
        <v>18</v>
      </c>
      <c r="C4" t="s">
        <v>44</v>
      </c>
      <c r="D4" s="34">
        <v>0.01</v>
      </c>
      <c r="E4" s="35">
        <v>0.7</v>
      </c>
      <c r="G4" t="s">
        <v>47</v>
      </c>
      <c r="H4" t="s">
        <v>18</v>
      </c>
      <c r="J4" t="s">
        <v>12</v>
      </c>
      <c r="K4" t="s">
        <v>15</v>
      </c>
      <c r="L4">
        <v>400</v>
      </c>
      <c r="M4">
        <v>300</v>
      </c>
      <c r="N4" s="33">
        <v>41792</v>
      </c>
      <c r="O4" t="s">
        <v>9</v>
      </c>
      <c r="P4" t="s">
        <v>10</v>
      </c>
    </row>
    <row r="5" spans="1:23">
      <c r="A5" t="s">
        <v>45</v>
      </c>
      <c r="B5" t="s">
        <v>18</v>
      </c>
      <c r="C5" t="s">
        <v>44</v>
      </c>
      <c r="D5" s="34">
        <v>0.01</v>
      </c>
      <c r="E5" s="35">
        <v>0.7</v>
      </c>
      <c r="J5" t="s">
        <v>55</v>
      </c>
    </row>
    <row r="6" spans="1:23">
      <c r="A6" t="s">
        <v>7</v>
      </c>
      <c r="B6" t="s">
        <v>19</v>
      </c>
      <c r="C6" t="s">
        <v>46</v>
      </c>
      <c r="D6" s="34">
        <v>0.01</v>
      </c>
      <c r="E6" s="35">
        <v>0.7</v>
      </c>
      <c r="J6" s="6" t="s">
        <v>0</v>
      </c>
      <c r="K6" s="7" t="s">
        <v>1</v>
      </c>
      <c r="L6" s="8" t="s">
        <v>2</v>
      </c>
      <c r="M6" s="8" t="s">
        <v>3</v>
      </c>
      <c r="N6" s="7" t="s">
        <v>4</v>
      </c>
      <c r="O6" s="7" t="s">
        <v>5</v>
      </c>
      <c r="P6" s="7" t="s">
        <v>6</v>
      </c>
      <c r="Q6" s="9" t="s">
        <v>17</v>
      </c>
      <c r="R6" s="9" t="s">
        <v>23</v>
      </c>
      <c r="S6" s="9" t="s">
        <v>20</v>
      </c>
      <c r="T6" s="9" t="s">
        <v>24</v>
      </c>
      <c r="U6" s="9" t="s">
        <v>22</v>
      </c>
      <c r="V6" s="9" t="s">
        <v>16</v>
      </c>
      <c r="W6" s="10" t="s">
        <v>21</v>
      </c>
    </row>
    <row r="7" spans="1:23">
      <c r="A7" t="s">
        <v>11</v>
      </c>
      <c r="B7" t="s">
        <v>19</v>
      </c>
      <c r="C7" t="s">
        <v>46</v>
      </c>
      <c r="D7" s="34">
        <v>0.01</v>
      </c>
      <c r="E7" s="35">
        <v>0.7</v>
      </c>
      <c r="J7" s="11" t="s">
        <v>7</v>
      </c>
      <c r="K7" s="12" t="s">
        <v>15</v>
      </c>
      <c r="L7" s="13">
        <v>3</v>
      </c>
      <c r="M7" s="13">
        <v>2</v>
      </c>
      <c r="N7" s="14">
        <v>41791</v>
      </c>
      <c r="O7" s="12" t="s">
        <v>13</v>
      </c>
      <c r="P7" s="12" t="s">
        <v>14</v>
      </c>
      <c r="Q7" s="15" t="s">
        <v>19</v>
      </c>
      <c r="R7" s="15">
        <f>L7*M7</f>
        <v>6</v>
      </c>
      <c r="S7" s="16">
        <v>4.7999999999999996E-3</v>
      </c>
      <c r="T7" s="15">
        <f>M7*S7</f>
        <v>9.5999999999999992E-3</v>
      </c>
      <c r="U7" s="15">
        <f>S7*R7</f>
        <v>2.8799999999999999E-2</v>
      </c>
      <c r="V7" s="15">
        <f>R7-U7</f>
        <v>5.9711999999999996</v>
      </c>
      <c r="W7" s="17">
        <f>V7/R7</f>
        <v>0.99519999999999997</v>
      </c>
    </row>
    <row r="8" spans="1:23">
      <c r="A8" t="s">
        <v>12</v>
      </c>
      <c r="B8" t="s">
        <v>19</v>
      </c>
      <c r="C8" t="s">
        <v>46</v>
      </c>
      <c r="D8" s="34">
        <v>0.01</v>
      </c>
      <c r="E8" s="35">
        <v>0.7</v>
      </c>
      <c r="J8" s="11" t="s">
        <v>7</v>
      </c>
      <c r="K8" s="12" t="s">
        <v>15</v>
      </c>
      <c r="L8" s="13">
        <v>3</v>
      </c>
      <c r="M8" s="13">
        <v>2</v>
      </c>
      <c r="N8" s="14">
        <v>41791</v>
      </c>
      <c r="O8" s="12" t="s">
        <v>9</v>
      </c>
      <c r="P8" s="12" t="s">
        <v>10</v>
      </c>
      <c r="Q8" s="15" t="s">
        <v>18</v>
      </c>
      <c r="R8" s="15">
        <f>L8*M8</f>
        <v>6</v>
      </c>
      <c r="S8" s="25">
        <v>0.1</v>
      </c>
      <c r="T8" s="15">
        <f t="shared" ref="T8:T10" si="0">M8*S8</f>
        <v>0.2</v>
      </c>
      <c r="U8" s="15">
        <f>S8*R8</f>
        <v>0.60000000000000009</v>
      </c>
      <c r="V8" s="15">
        <f>R8-U8</f>
        <v>5.4</v>
      </c>
      <c r="W8" s="17">
        <f>V8/R8</f>
        <v>0.9</v>
      </c>
    </row>
    <row r="9" spans="1:23">
      <c r="A9" t="s">
        <v>45</v>
      </c>
      <c r="B9" t="s">
        <v>19</v>
      </c>
      <c r="C9" t="s">
        <v>46</v>
      </c>
      <c r="D9" s="34">
        <v>0.01</v>
      </c>
      <c r="E9" s="35">
        <v>0.7</v>
      </c>
      <c r="J9" s="11" t="s">
        <v>11</v>
      </c>
      <c r="K9" s="12" t="s">
        <v>15</v>
      </c>
      <c r="L9" s="13">
        <v>3</v>
      </c>
      <c r="M9" s="13">
        <v>2</v>
      </c>
      <c r="N9" s="14">
        <v>41791</v>
      </c>
      <c r="O9" s="12" t="s">
        <v>9</v>
      </c>
      <c r="P9" s="12" t="s">
        <v>10</v>
      </c>
      <c r="Q9" s="15" t="s">
        <v>18</v>
      </c>
      <c r="R9" s="15">
        <f>L9*M9</f>
        <v>6</v>
      </c>
      <c r="S9" s="25">
        <v>0.2</v>
      </c>
      <c r="T9" s="15">
        <f t="shared" si="0"/>
        <v>0.4</v>
      </c>
      <c r="U9" s="15">
        <f>S9*R9</f>
        <v>1.2000000000000002</v>
      </c>
      <c r="V9" s="15">
        <f>R9-U9</f>
        <v>4.8</v>
      </c>
      <c r="W9" s="17">
        <f>V9/R9</f>
        <v>0.79999999999999993</v>
      </c>
    </row>
    <row r="10" spans="1:23">
      <c r="J10" s="18" t="s">
        <v>12</v>
      </c>
      <c r="K10" s="19" t="s">
        <v>8</v>
      </c>
      <c r="L10" s="20">
        <v>3</v>
      </c>
      <c r="M10" s="20">
        <v>2</v>
      </c>
      <c r="N10" s="21">
        <v>41791</v>
      </c>
      <c r="O10" s="19" t="s">
        <v>13</v>
      </c>
      <c r="P10" s="19" t="s">
        <v>14</v>
      </c>
      <c r="Q10" s="22" t="s">
        <v>19</v>
      </c>
      <c r="R10" s="22">
        <f>L10*M10</f>
        <v>6</v>
      </c>
      <c r="S10" s="26">
        <v>4.7999999999999996E-3</v>
      </c>
      <c r="T10" s="22">
        <f t="shared" si="0"/>
        <v>9.5999999999999992E-3</v>
      </c>
      <c r="U10" s="22">
        <f>S10*R10</f>
        <v>2.8799999999999999E-2</v>
      </c>
      <c r="V10" s="22">
        <f>R10-U10</f>
        <v>5.9711999999999996</v>
      </c>
      <c r="W10" s="24">
        <f>V10/R10</f>
        <v>0.99519999999999997</v>
      </c>
    </row>
    <row r="19" spans="1:2">
      <c r="A19" t="s">
        <v>56</v>
      </c>
      <c r="B19">
        <f>L3+L7+L8+L9+L10</f>
        <v>312</v>
      </c>
    </row>
    <row r="24" spans="1:2">
      <c r="A24" t="s">
        <v>48</v>
      </c>
    </row>
    <row r="25" spans="1:2">
      <c r="A25" t="s">
        <v>49</v>
      </c>
    </row>
    <row r="27" spans="1:2">
      <c r="A27" t="s">
        <v>50</v>
      </c>
    </row>
    <row r="28" spans="1:2">
      <c r="A28" t="s">
        <v>51</v>
      </c>
    </row>
    <row r="29" spans="1:2">
      <c r="A29" t="s">
        <v>52</v>
      </c>
    </row>
    <row r="30" spans="1:2">
      <c r="A30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New Version</vt:lpstr>
      <vt:lpstr>Sales Cross Company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2014-09-26T16:05:28Z</dcterms:modified>
</cp:coreProperties>
</file>