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ng. Keyti\Desktop\Nova pasta\ARQUIVOS CLEIDIANE\PRAÇA DA JUVENTUDE\PLANILHAS\ATUALIZAÇÃO 2023\"/>
    </mc:Choice>
  </mc:AlternateContent>
  <xr:revisionPtr revIDLastSave="0" documentId="13_ncr:1_{B12FAEBE-EB74-499D-BF6B-BEF303026C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2" r:id="rId1"/>
  </sheets>
  <definedNames>
    <definedName name="_xlnm.Print_Area" localSheetId="0">Plan1!$A$2:$F$159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9" i="2" l="1"/>
  <c r="F29" i="2"/>
  <c r="F34" i="2" s="1"/>
  <c r="F33" i="2"/>
  <c r="F148" i="2" l="1"/>
  <c r="F146" i="2"/>
  <c r="F149" i="2" s="1"/>
  <c r="F136" i="2"/>
  <c r="F95" i="2"/>
  <c r="F129" i="2"/>
  <c r="F128" i="2"/>
  <c r="F126" i="2"/>
  <c r="F111" i="2"/>
  <c r="F110" i="2"/>
  <c r="F108" i="2"/>
  <c r="F107" i="2"/>
  <c r="F105" i="2"/>
  <c r="F98" i="2"/>
  <c r="F94" i="2"/>
  <c r="F83" i="2"/>
  <c r="F81" i="2"/>
  <c r="F80" i="2"/>
  <c r="F68" i="2"/>
  <c r="F67" i="2"/>
  <c r="F54" i="2"/>
  <c r="F55" i="2"/>
  <c r="F45" i="2"/>
  <c r="F41" i="2"/>
  <c r="F40" i="2"/>
  <c r="F19" i="2"/>
  <c r="F18" i="2"/>
  <c r="F16" i="2"/>
  <c r="F14" i="2"/>
  <c r="F12" i="2"/>
  <c r="F13" i="2"/>
  <c r="F140" i="2" l="1"/>
  <c r="F59" i="2"/>
  <c r="F130" i="2"/>
  <c r="F112" i="2"/>
  <c r="F85" i="2"/>
  <c r="F72" i="2"/>
  <c r="F46" i="2"/>
  <c r="F20" i="2"/>
</calcChain>
</file>

<file path=xl/sharedStrings.xml><?xml version="1.0" encoding="utf-8"?>
<sst xmlns="http://schemas.openxmlformats.org/spreadsheetml/2006/main" count="341" uniqueCount="161">
  <si>
    <t>H</t>
  </si>
  <si>
    <t>M</t>
  </si>
  <si>
    <t>UN</t>
  </si>
  <si>
    <t>COMPONENTES</t>
  </si>
  <si>
    <t>Quantidade</t>
  </si>
  <si>
    <t>Custos
Unit. (R$)</t>
  </si>
  <si>
    <t>Custos
Total (R$)</t>
  </si>
  <si>
    <t>M A T E R I A L</t>
  </si>
  <si>
    <t>M Ã O   D E   O B R A</t>
  </si>
  <si>
    <t>TOTAL</t>
  </si>
  <si>
    <t>DATA</t>
  </si>
  <si>
    <t>SINAPI
ou Cot. De Mercado</t>
  </si>
  <si>
    <t>SERVENTE COM ENCARGOS COMPLEMENTARES</t>
  </si>
  <si>
    <t>88316 SINAPI</t>
  </si>
  <si>
    <t>TXKM</t>
  </si>
  <si>
    <t>COMPOSIÇÕES  DE  PREÇO PRÓPRIAS</t>
  </si>
  <si>
    <t>KG</t>
  </si>
  <si>
    <t>4491 SINAPI</t>
  </si>
  <si>
    <t>PONTALETE *7,5 X 7,5* CM EM PINUS, MISTA OU EQUIVALENTE DA REGIAO - BRUTA</t>
  </si>
  <si>
    <t>88262 SINAPI</t>
  </si>
  <si>
    <t>CARPINTEIRO DE FORMAS COM ENCARGOS COMPLEMENTARES</t>
  </si>
  <si>
    <t>LIMPEZA FINAL (VARRIÇÃO E REMOÇÃO DE ENTULHOS)</t>
  </si>
  <si>
    <t>TRANSPORTE COM CAMINHÃO BASCULANTE DE 10 M³, EM VIA URBANA EM REVESTIMENTO PRIMÁRIO (UNIDADE: TXKM). AF_07/2020</t>
  </si>
  <si>
    <t>88264 SINAPI</t>
  </si>
  <si>
    <t>ELETRICISTA COM ENCARGOS COMPLEMENTARES</t>
  </si>
  <si>
    <t xml:space="preserve">_______________________________________________________________
CLEIDIANE LUQUI FERREIRA                                                                                                                                                                                                                                                                                                                                                                                      CAU: A 72597-8                                                                                                                                                                                                                                                                                                                                                                                                ARQUITETA E URBANISTA </t>
  </si>
  <si>
    <t>B.D.I.</t>
  </si>
  <si>
    <t>ENCARGOS SOCIAIS</t>
  </si>
  <si>
    <t>DESONERADO: 0,00%</t>
  </si>
  <si>
    <t>BANCOS</t>
  </si>
  <si>
    <t>REFERÊNCIA: SERVIÇO DE CÓDIGO 0101000101 - ORSE/MS janeiro de 2021</t>
  </si>
  <si>
    <t>MATERIAL</t>
  </si>
  <si>
    <t>94962 SINAPI</t>
  </si>
  <si>
    <t>m²</t>
  </si>
  <si>
    <t>PREGO DE ACO POLIDO COM CABECA 18 X 30 (2 3/4 X 10)</t>
  </si>
  <si>
    <t>5075 SINAPI</t>
  </si>
  <si>
    <t>SARRAFO NAO APARELHADO *2,5 X 7* CM, EM MACARANDUBA, ANGELIM OU EQUIVALENTE DA REGIAO - BRUTA</t>
  </si>
  <si>
    <t>4417 SINAPI</t>
  </si>
  <si>
    <t xml:space="preserve">	PLACA DE OBRA (PARA CONSTRUCAO CIVIL) EM CHAPA GALVANIZADA *N. 22*, ADESIVADA, DE *2,4 X 1,2* M (SEM POSTES PARA FIXACAO)</t>
  </si>
  <si>
    <t>4813 SINAPI</t>
  </si>
  <si>
    <t>CONCRETO MAGRO PARA LASTRO, TRAÇO 1:4,5:4,5 (EM MASSA SECA DE CIMENTO/ AREIA MÉDIA/ BRITA 1) - PREPARO MECÂNICO COM BETONEIRA 400 L. AF_05/2021</t>
  </si>
  <si>
    <t>m³</t>
  </si>
  <si>
    <t>OBRA: CONSTRUÇÃO E URBANIZAÇÃO DA PRAÇA DA JUVENTUDE</t>
  </si>
  <si>
    <t>COMP. PAV 010</t>
  </si>
  <si>
    <t>COMP. PMAF 92</t>
  </si>
  <si>
    <t>PISO EM GRANILITE, MARMORITE OU GRANITINA EM AMBIENTES INTERNOS. AF_09/2020</t>
  </si>
  <si>
    <t>PEDREIRO COM ENCARGOS COMPLEMENTARES</t>
  </si>
  <si>
    <t>88309 SINAPI</t>
  </si>
  <si>
    <t>COMP. PMAF 91</t>
  </si>
  <si>
    <t>COBERTURA COM TELHA DE ALUMINIO ONDULADA, ESP.=0,5mm,FIXADA SOBRE TERÇA METALICA</t>
  </si>
  <si>
    <t>REFERÊNCIA: SERVIÇO DE CÓDIGO 1080011 - CAERN/RN setembro de 2018</t>
  </si>
  <si>
    <t>CONJUNTO ARRUELAS DE VEDACAO 5/16" PARA TELHA FIBROCIMENTO (UMA ARRUELA METALICA E UMA ARRUELA PVC - CONICAS)</t>
  </si>
  <si>
    <t>1607 SINAPI</t>
  </si>
  <si>
    <t>CJ</t>
  </si>
  <si>
    <t>7238 SINAPI</t>
  </si>
  <si>
    <t>TELHA ALUMINIO ONDULADA, ALTURA = *18* MM, E = 0,5 MM</t>
  </si>
  <si>
    <t>42482 SINAPI</t>
  </si>
  <si>
    <t>GANCHO L COM ROSCA, PARA FIXAR TELHA EM MADEIRA, 1/4" X 350 MM (COLETADO CAIXA)</t>
  </si>
  <si>
    <t>88243 SINAPI</t>
  </si>
  <si>
    <t>AJUDANTE ESPECIALIZADO COM ENCARGOS COMPLEMENTARES</t>
  </si>
  <si>
    <t>88323 SINAPI</t>
  </si>
  <si>
    <t>TELHADISTA COM ENCARGOS COMPLEMENTARES</t>
  </si>
  <si>
    <t>COMP. PMAF 86</t>
  </si>
  <si>
    <t>BUCHA DE REDUÇÃO, PVC, SOLDÁVEL, DN 25MM X 20MM, INSTALADO EM RAMAL OU SUB-RAMAL DE ÁGUA - FORNECIMENTO E INSTALAÇÃO. AF_03/2015</t>
  </si>
  <si>
    <t>REFERÊNCIA: SERVIÇO DE CÓDIGO 90375 - SINAPI julho de 2021</t>
  </si>
  <si>
    <t>122 SINAPI</t>
  </si>
  <si>
    <t>ADESIVO PLASTICO PARA PVC, FRASCO COM *850* GR</t>
  </si>
  <si>
    <t>SOLUCAO PREPARADORA / LIMPADORA PARA PVC, FRASCO COM 1000 CM3</t>
  </si>
  <si>
    <t>20083 SINAPI</t>
  </si>
  <si>
    <t>38383 SINAPI</t>
  </si>
  <si>
    <t>LIXA D'AGUA EM FOLHA, GRAO 100</t>
  </si>
  <si>
    <t>828 SINAPI</t>
  </si>
  <si>
    <t>BUCHA DE REDUCAO DE PVC, SOLDAVEL, CURTA, COM 25 X 20 MM, PARA AGUA FRIA PREDIAL</t>
  </si>
  <si>
    <t>AUXILIAR DE ENCANADOR OU BOMBEIRO HIDRÁULICO COM ENCARGOS COMPLEMENTARES</t>
  </si>
  <si>
    <t>88248 SINAPI</t>
  </si>
  <si>
    <t>88267 SINAPI</t>
  </si>
  <si>
    <t>ENCANADOR OU BOMBEIRO HIDRÁULICO COM ENCARGOS COMPLEMENTARES</t>
  </si>
  <si>
    <t>COMP. PMAF 87</t>
  </si>
  <si>
    <t>BUCHA DE REDUÇÃO, PVC, SOLDÁVEL, DN 32MM X 25MM, INSTALADO EM RAMAL OU SUB-RAMAL DE ÁGUA - FORNECIMENTO E INSTALAÇÃO. AF_03/2015</t>
  </si>
  <si>
    <t>829 SINAPI</t>
  </si>
  <si>
    <t>BUCHA DE REDUCAO DE PVC, SOLDAVEL, CURTA, COM 32 X 25 MM, PARA AGUA FRIA PREDIAL</t>
  </si>
  <si>
    <t>COMP. PMAF 89</t>
  </si>
  <si>
    <t>TÊ DE REDUÇÃO, PVC, SOLDÁVEL, DN 50MM X 32MM, INSTALADO EM RAMAL DE DISTRIBUIÇÃO DE ÁGUA - FORNECIMENTO E INSTALAÇÃO. AF_12/2014</t>
  </si>
  <si>
    <t>REFERÊNCIA: SERVIÇO DE CÓDIGO 89630 - SINAPI julho de 2021</t>
  </si>
  <si>
    <t>TE DE REDUCAO, PVC, SOLDAVEL, 90 GRAUS, 50 MM X 32 MM, PARA AGUA FRIA PREDIAL</t>
  </si>
  <si>
    <t>7130 SINAPI</t>
  </si>
  <si>
    <t>COMP. PMAF 43</t>
  </si>
  <si>
    <t>REFERÊNCIA: SERVIÇO DE CÓDIGO 190429 - SBC junho de 2021</t>
  </si>
  <si>
    <t>50 SBC</t>
  </si>
  <si>
    <t>CIMENTO PORTLAND CP III 32RS NBR 11578 (quilo)</t>
  </si>
  <si>
    <t>100 SBC</t>
  </si>
  <si>
    <t>AREIA GROSSA LAVADA</t>
  </si>
  <si>
    <t>1100 SBC</t>
  </si>
  <si>
    <t>CIMENTO DIRECIONAL BRANCO (SACO 1 QUILOGRAMA)</t>
  </si>
  <si>
    <t>4612 SBC</t>
  </si>
  <si>
    <t>BANCADA EM GRANITO CINZA ANDORINHA</t>
  </si>
  <si>
    <t>APOIO EM MAO FRANCESA EM ACO INOXIDAVEL 304</t>
  </si>
  <si>
    <t>8184 SBC</t>
  </si>
  <si>
    <t>GRANITO CINZA ANDORINHA 3cm</t>
  </si>
  <si>
    <t>88274 SINAPI</t>
  </si>
  <si>
    <t>MARMORISTA/GRANITEIRO COM ENCARGOS COMPLEMENTARES</t>
  </si>
  <si>
    <t>COMP. AMM HID 012</t>
  </si>
  <si>
    <t>JUNCAO SIMPLES PVC P/ ESG PREDIAL DN 100X50MM - FORNECIMENTO E INSTALAÇÃO</t>
  </si>
  <si>
    <t>REFERÊNCIA: SERVIÇO DE CÓDIGO 89630 - ORSE/MS janeiro de 2021</t>
  </si>
  <si>
    <t>3659 SINAPI</t>
  </si>
  <si>
    <t>JUNCAO SIMPLES, PVC, DN 100 X 50 MM, SERIE NORMAL PARA ESGOTO PREDIAL</t>
  </si>
  <si>
    <t>20078 SINAPI</t>
  </si>
  <si>
    <t>PASTA LUBRIFICANTE PARA TUBOS E CONEXOES COM JUNTA ELASTICA, EMBALAGEM DE *400* GR (USO EM PVC, ACO, POLIETILENO E OUTROS)</t>
  </si>
  <si>
    <t>269 SINAPI</t>
  </si>
  <si>
    <t>ANEL BORRACHA PARA TUBO ESGOTO PREDIAL, DN 50 MM (NBR 5688)</t>
  </si>
  <si>
    <t>301 SINAPI</t>
  </si>
  <si>
    <t>ANEL BORRACHA PARA TUBO ESGOTO PREDIAL, DN 100 MM (NBR 5688)</t>
  </si>
  <si>
    <t>COMP. PMAF 70</t>
  </si>
  <si>
    <t>CAIXA DE PASSAGEM 30X30X30 FUNDO BRITA COM TAMPA 30X30X5</t>
  </si>
  <si>
    <t>REFERÊNCIA: SERVIÇO DE CÓDIGO 83443 - SINAPI abril de 2018</t>
  </si>
  <si>
    <t>43059 SINAPI</t>
  </si>
  <si>
    <t>ACO CA-60, 4,2 MM, OU 5,0 MM, OU 6,0 MM, OU 7,0 MM, VERGALHAO</t>
  </si>
  <si>
    <t>367 SINAPI</t>
  </si>
  <si>
    <t>AREIA GROSSA - POSTO JAZIDA/FORNECEDOR (RETIRADO NA JAZIDA, SEM TRANSPORTE)</t>
  </si>
  <si>
    <t>370 SINAPI</t>
  </si>
  <si>
    <t>AREIA MEDIA - POSTO JAZIDA/FORNECEDOR (RETIRADO NA JAZIDA, SEM TRANSPORTE)</t>
  </si>
  <si>
    <t>1106 SINAPI</t>
  </si>
  <si>
    <t>CAL HIDRATADA CH-I PARA ARGAMASSAS</t>
  </si>
  <si>
    <t>1358 SINAPI</t>
  </si>
  <si>
    <t>CHAPA/PAINEL DE MADEIRA COMPENSADA RESINADA (MADEIRITE RESINADO ROSA) PARA FORMA DE CONCRETO, DE 2200 x 1100 MM, E = 17 MM</t>
  </si>
  <si>
    <t>1379 SINAPI</t>
  </si>
  <si>
    <t>CIMENTO PORTLAND COMPOSTO CP II-32</t>
  </si>
  <si>
    <t>4718 SINAPI</t>
  </si>
  <si>
    <t>PEDRA BRITADA N. 2 (19 A 38 MM) POSTO PEDREIRA/FORNECEDOR, SEM FRETE</t>
  </si>
  <si>
    <t>4722 SINAPI</t>
  </si>
  <si>
    <t>PEDRA BRITADA N. 3 (38 A 50 MM) POSTO PEDREIRA/FORNECEDOR, SEM FRETE</t>
  </si>
  <si>
    <t>7258 SINAPI</t>
  </si>
  <si>
    <t>TIJOLO CERAMICO MACICO COMUM *5 X 10 X 20* CM (L X A X C)</t>
  </si>
  <si>
    <t>COMP. PMAF 19</t>
  </si>
  <si>
    <t>FORNECIMENTO E INSTALAÇÃO DE LUMINÁRIA PLAFON DE LED QUADRADA SOBREPOR, BRANCO FRIO,POTÊNCIA 24W ; BIVOLT;FLUXO LUMINOSO (lm) 3360lm;TEMPERATURA DA COR Branco Frio 3000K - 6000K;ÍNDICE DE REPRODUÇÃO DE COR (IRC)&gt;70;BIVOLT</t>
  </si>
  <si>
    <t>REFERÊNCIA: SERVIÇO DE CÓDIGO 97592 - SINAPI julho de 2021</t>
  </si>
  <si>
    <t>PMAF 007/2030</t>
  </si>
  <si>
    <t>LUMINÁRIA PLAFON DE LED QUADRADA SOBREPOR, BRANCO FRIO,POTÊNCIA 24W ; BIVOLT;FLUXO LUMINOSO (lm) 3360lm;TEMPERATURA DA COR Branco Frio 3000K - 6000K;ÍNDICE DE REPRODUÇÃO DE COR (IRC)&gt;70;BIVOLT</t>
  </si>
  <si>
    <t>COMP. PMAF 11</t>
  </si>
  <si>
    <t>REFERÊNCIA: SERVIÇO DE CÓDIGO 550107 - EMBASA/BA junho de 2017</t>
  </si>
  <si>
    <t>SINAPI 93595</t>
  </si>
  <si>
    <t>TIPO: CONSTRUÇÃO</t>
  </si>
  <si>
    <t>SINAPI - 08/2023 - MATO GROSSO / ORSE - 07/2023 - Sergipe</t>
  </si>
  <si>
    <t>LOCAL: AV. AMAZONAS, N 1097 - LOTE LP NORTE 3 - SETOR NORTE 3 - ALTA FLORESTA/MT</t>
  </si>
  <si>
    <t>PLACA DE OBRA EM CHAPA DE AÇO GALVANIZADO (2,50X5,00m)</t>
  </si>
  <si>
    <t>REFERÊNCIA: SERVIÇO DE CÓDIGO 101752 - SINAPI junho de 2021</t>
  </si>
  <si>
    <t>87298 SINAPI</t>
  </si>
  <si>
    <t>ARGAMASSA TRAÇO 1:3 (EM VOLUME DE CIMENTO E AREIA MÉDIA ÚMIDA) PARA CONTRAPISO, PREPARO MECÂNICO COM BETONEIRA 400 L. AF_08/2019</t>
  </si>
  <si>
    <t>88309SINAPI</t>
  </si>
  <si>
    <t>PEDREIRO COM ENCARGOS COPLEMENTARES</t>
  </si>
  <si>
    <t>95276 SINAPI</t>
  </si>
  <si>
    <t>95277 SINAPI</t>
  </si>
  <si>
    <t>3671 SINAPI</t>
  </si>
  <si>
    <t>4824 SINAPI</t>
  </si>
  <si>
    <t>POLIDORA DE PISO (POLITRIZ), PESO DE 100KG, DIÂMETRO 450 MM, MOTOR ELÉTRICO, POTÊNCIA 4 HP - CHP DIURNO. AF_09/2016</t>
  </si>
  <si>
    <t>POLIDORA DE PISO (POLITRIZ), PESO DE 100KG, DIÂMETRO 450 MM, MOTOR ELÉTRICO, POTÊNCIA 4 HP - CHI DIURNO. AF_09/2016</t>
  </si>
  <si>
    <t>CHP</t>
  </si>
  <si>
    <t>CHI</t>
  </si>
  <si>
    <t>JUNTA PLASTICA DE DILATACAO PARA PISOS, COR CINZA, 17 X 3 MM (ALTURA X ESPESSURA)</t>
  </si>
  <si>
    <t>GRANILHA/ GRANA/ PEDRISCO OU AGREGADO EM MARMORE/ GRANITO/ QUARTZO E CALCARIO, PRETO, CINZA, PALHA OU BRANCO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</si>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</sst>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</numFmts>
  <fonts count="9" x14ac:knownFonts="1">
    <font>
      <sz val="11"/>
      <name val="Arial"/>
      <family val="1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Arial"/>
      <family val="1"/>
    </font>
    <font>
      <b/>
      <sz val="9"/>
      <name val="Arial"/>
      <family val="2"/>
    </font>
    <font>
      <sz val="11"/>
      <name val="Arial"/>
      <family val="1"/>
    </font>
    <font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4" borderId="0" xfId="0" applyFont="1" applyFill="1"/>
    <xf numFmtId="0" fontId="3" fillId="0" borderId="2" xfId="0" applyFont="1" applyBorder="1"/>
    <xf numFmtId="43" fontId="3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4" fillId="0" borderId="1" xfId="0" applyFont="1" applyBorder="1" applyAlignment="1">
      <alignment wrapText="1"/>
    </xf>
    <xf numFmtId="0" fontId="6" fillId="5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3" fontId="6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right" vertical="top" wrapText="1"/>
    </xf>
    <xf numFmtId="43" fontId="4" fillId="2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vertical="center"/>
    </xf>
    <xf numFmtId="49" fontId="3" fillId="0" borderId="1" xfId="0" applyNumberFormat="1" applyFont="1" applyBorder="1" applyAlignment="1">
      <alignment vertical="top"/>
    </xf>
    <xf numFmtId="49" fontId="3" fillId="0" borderId="1" xfId="0" applyNumberFormat="1" applyFont="1" applyBorder="1"/>
    <xf numFmtId="49" fontId="4" fillId="0" borderId="1" xfId="0" applyNumberFormat="1" applyFont="1" applyBorder="1"/>
    <xf numFmtId="164" fontId="6" fillId="3" borderId="1" xfId="4" applyFont="1" applyFill="1" applyBorder="1" applyAlignment="1">
      <alignment horizontal="right" vertical="center"/>
    </xf>
    <xf numFmtId="43" fontId="6" fillId="3" borderId="1" xfId="5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top" wrapText="1"/>
    </xf>
    <xf numFmtId="0" fontId="3" fillId="0" borderId="5" xfId="0" applyFont="1" applyBorder="1"/>
    <xf numFmtId="0" fontId="3" fillId="0" borderId="0" xfId="0" applyFont="1" applyAlignment="1">
      <alignment wrapText="1"/>
    </xf>
    <xf numFmtId="0" fontId="3" fillId="0" borderId="3" xfId="0" applyFont="1" applyBorder="1"/>
    <xf numFmtId="43" fontId="4" fillId="2" borderId="1" xfId="11" applyNumberFormat="1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left" vertical="center"/>
    </xf>
    <xf numFmtId="10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3" fillId="4" borderId="1" xfId="0" applyFont="1" applyFill="1" applyBorder="1"/>
    <xf numFmtId="0" fontId="4" fillId="4" borderId="1" xfId="0" applyFont="1" applyFill="1" applyBorder="1"/>
    <xf numFmtId="43" fontId="3" fillId="4" borderId="1" xfId="0" applyNumberFormat="1" applyFont="1" applyFill="1" applyBorder="1"/>
    <xf numFmtId="0" fontId="3" fillId="0" borderId="4" xfId="0" applyFont="1" applyBorder="1"/>
    <xf numFmtId="0" fontId="3" fillId="0" borderId="8" xfId="0" applyFont="1" applyBorder="1"/>
    <xf numFmtId="0" fontId="6" fillId="2" borderId="1" xfId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wrapText="1"/>
    </xf>
  </cellXfs>
  <cellStyles count="12">
    <cellStyle name="Moeda" xfId="11" builtinId="4"/>
    <cellStyle name="Moeda 2" xfId="5" xr:uid="{00000000-0005-0000-0000-000001000000}"/>
    <cellStyle name="Moeda 2 2" xfId="7" xr:uid="{00000000-0005-0000-0000-000002000000}"/>
    <cellStyle name="Normal" xfId="0" builtinId="0"/>
    <cellStyle name="Normal 2 2" xfId="1" xr:uid="{00000000-0005-0000-0000-000004000000}"/>
    <cellStyle name="Normal 2 2 10" xfId="2" xr:uid="{00000000-0005-0000-0000-000005000000}"/>
    <cellStyle name="Normal 6" xfId="3" xr:uid="{00000000-0005-0000-0000-000006000000}"/>
    <cellStyle name="Porcentagem 2" xfId="8" xr:uid="{00000000-0005-0000-0000-000007000000}"/>
    <cellStyle name="Porcentagem 2 10" xfId="9" xr:uid="{00000000-0005-0000-0000-000008000000}"/>
    <cellStyle name="Porcentagem 2 2 2 2" xfId="10" xr:uid="{00000000-0005-0000-0000-000009000000}"/>
    <cellStyle name="Vírgula 2" xfId="4" xr:uid="{00000000-0005-0000-0000-00000A000000}"/>
    <cellStyle name="Vírgula 2 2" xfId="6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386631</xdr:colOff>
      <xdr:row>1</xdr:row>
      <xdr:rowOff>47196</xdr:rowOff>
    </xdr:from>
    <xdr:to>
      <xdr:col>5</xdr:col>
      <xdr:colOff>318052</xdr:colOff>
      <xdr:row>3</xdr:row>
      <xdr:rowOff>203984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07C603A-106B-47E6-ACF7-A7DE68986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292" y="265857"/>
          <a:ext cx="852447" cy="739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59"/>
  <sheetViews>
    <sheetView tabSelected="1" view="pageBreakPreview" zoomScale="115" zoomScaleNormal="175" zoomScaleSheetLayoutView="115" workbookViewId="0">
      <selection activeCell="F148" sqref="F148"/>
    </sheetView>
  </sheetViews>
  <sheetFormatPr defaultColWidth="9" defaultRowHeight="11.4" x14ac:dyDescent="0.2"/>
  <cols>
    <col min="1" max="1" width="9.09765625" style="1" customWidth="1"/>
    <col min="2" max="2" width="47.796875" style="1" customWidth="1"/>
    <col min="3" max="3" width="7.19921875" style="1" customWidth="1"/>
    <col min="4" max="4" width="12.19921875" style="5" customWidth="1"/>
    <col min="5" max="5" width="12.09765625" style="1" customWidth="1"/>
    <col min="6" max="6" width="9.59765625" style="4" customWidth="1"/>
    <col min="7" max="16384" width="9" style="1"/>
  </cols>
  <sheetData>
    <row r="1" spans="1:7" ht="17.399999999999999" customHeight="1" x14ac:dyDescent="0.2"/>
    <row r="2" spans="1:7" ht="28.8" customHeight="1" x14ac:dyDescent="0.2">
      <c r="A2" s="41" t="s">
        <v>42</v>
      </c>
      <c r="B2" s="41"/>
      <c r="C2" s="41"/>
      <c r="D2" s="41"/>
      <c r="E2" s="7"/>
      <c r="F2" s="8"/>
    </row>
    <row r="3" spans="1:7" ht="17.399999999999999" customHeight="1" x14ac:dyDescent="0.2">
      <c r="A3" s="41" t="s">
        <v>143</v>
      </c>
      <c r="B3" s="41"/>
      <c r="C3" s="41"/>
      <c r="D3" s="41"/>
      <c r="E3" s="29"/>
      <c r="F3" s="27"/>
    </row>
    <row r="4" spans="1:7" ht="16.2" customHeight="1" x14ac:dyDescent="0.2">
      <c r="A4" s="42" t="s">
        <v>141</v>
      </c>
      <c r="B4" s="42"/>
      <c r="C4" s="42"/>
      <c r="D4" s="42"/>
      <c r="E4" s="37"/>
      <c r="F4" s="38"/>
    </row>
    <row r="5" spans="1:7" ht="15.6" customHeight="1" x14ac:dyDescent="0.2">
      <c r="A5" s="45" t="s">
        <v>29</v>
      </c>
      <c r="B5" s="46"/>
      <c r="C5" s="31" t="s">
        <v>26</v>
      </c>
      <c r="D5" s="31" t="s">
        <v>10</v>
      </c>
      <c r="E5" s="31" t="s">
        <v>27</v>
      </c>
      <c r="F5" s="31"/>
    </row>
    <row r="6" spans="1:7" ht="16.8" customHeight="1" x14ac:dyDescent="0.2">
      <c r="A6" s="31" t="s">
        <v>142</v>
      </c>
      <c r="B6" s="31"/>
      <c r="C6" s="32">
        <v>0.28349999999999997</v>
      </c>
      <c r="D6" s="33">
        <v>45197</v>
      </c>
      <c r="E6" s="33" t="s">
        <v>28</v>
      </c>
      <c r="F6" s="33"/>
    </row>
    <row r="7" spans="1:7" ht="15" customHeight="1" x14ac:dyDescent="0.2">
      <c r="A7" s="44" t="s">
        <v>15</v>
      </c>
      <c r="B7" s="44"/>
      <c r="C7" s="44"/>
      <c r="D7" s="44"/>
      <c r="E7" s="44"/>
      <c r="F7" s="44"/>
      <c r="G7" s="6"/>
    </row>
    <row r="8" spans="1:7" ht="24" x14ac:dyDescent="0.2">
      <c r="A8" s="10" t="s">
        <v>43</v>
      </c>
      <c r="B8" s="43" t="s">
        <v>144</v>
      </c>
      <c r="C8" s="43"/>
      <c r="D8" s="43"/>
      <c r="E8" s="43"/>
      <c r="F8" s="43"/>
      <c r="G8" s="6"/>
    </row>
    <row r="9" spans="1:7" ht="13.2" x14ac:dyDescent="0.2">
      <c r="A9" s="43" t="s">
        <v>30</v>
      </c>
      <c r="B9" s="43"/>
      <c r="C9" s="43"/>
      <c r="D9" s="43"/>
      <c r="E9" s="43"/>
      <c r="F9" s="43"/>
      <c r="G9" s="6"/>
    </row>
    <row r="10" spans="1:7" ht="36" x14ac:dyDescent="0.2">
      <c r="A10" s="11" t="s">
        <v>11</v>
      </c>
      <c r="B10" s="12" t="s">
        <v>3</v>
      </c>
      <c r="C10" s="13" t="s">
        <v>2</v>
      </c>
      <c r="D10" s="12" t="s">
        <v>4</v>
      </c>
      <c r="E10" s="14" t="s">
        <v>5</v>
      </c>
      <c r="F10" s="15" t="s">
        <v>6</v>
      </c>
      <c r="G10" s="6"/>
    </row>
    <row r="11" spans="1:7" ht="13.2" x14ac:dyDescent="0.25">
      <c r="A11" s="40" t="s">
        <v>31</v>
      </c>
      <c r="B11" s="40"/>
      <c r="C11" s="40"/>
      <c r="D11" s="40"/>
      <c r="E11" s="40"/>
      <c r="F11" s="40"/>
      <c r="G11" s="6"/>
    </row>
    <row r="12" spans="1:7" ht="20.399999999999999" x14ac:dyDescent="0.2">
      <c r="A12" s="16" t="s">
        <v>37</v>
      </c>
      <c r="B12" s="9" t="s">
        <v>36</v>
      </c>
      <c r="C12" s="17" t="s">
        <v>1</v>
      </c>
      <c r="D12" s="18">
        <v>1</v>
      </c>
      <c r="E12" s="30">
        <v>6.42</v>
      </c>
      <c r="F12" s="30">
        <f>D12*E12</f>
        <v>6.42</v>
      </c>
      <c r="G12" s="6"/>
    </row>
    <row r="13" spans="1:7" ht="20.399999999999999" x14ac:dyDescent="0.2">
      <c r="A13" s="16" t="s">
        <v>17</v>
      </c>
      <c r="B13" s="9" t="s">
        <v>18</v>
      </c>
      <c r="C13" s="17" t="s">
        <v>1</v>
      </c>
      <c r="D13" s="18">
        <v>4</v>
      </c>
      <c r="E13" s="30">
        <v>10.57</v>
      </c>
      <c r="F13" s="30">
        <f>D13*E13</f>
        <v>42.28</v>
      </c>
      <c r="G13" s="6"/>
    </row>
    <row r="14" spans="1:7" ht="20.399999999999999" x14ac:dyDescent="0.2">
      <c r="A14" s="16" t="s">
        <v>39</v>
      </c>
      <c r="B14" s="9" t="s">
        <v>38</v>
      </c>
      <c r="C14" s="17" t="s">
        <v>33</v>
      </c>
      <c r="D14" s="18">
        <v>1</v>
      </c>
      <c r="E14" s="30">
        <v>250</v>
      </c>
      <c r="F14" s="30">
        <f t="shared" ref="F14" si="0">D14*E14</f>
        <v>250</v>
      </c>
      <c r="G14" s="6"/>
    </row>
    <row r="15" spans="1:7" ht="13.2" x14ac:dyDescent="0.2">
      <c r="A15" s="16" t="s">
        <v>35</v>
      </c>
      <c r="B15" s="9" t="s">
        <v>34</v>
      </c>
      <c r="C15" s="17" t="s">
        <v>16</v>
      </c>
      <c r="D15" s="18">
        <v>0.11</v>
      </c>
      <c r="E15" s="30">
        <v>22.89</v>
      </c>
      <c r="F15" s="30">
        <v>2.5099999999999998</v>
      </c>
      <c r="G15" s="6"/>
    </row>
    <row r="16" spans="1:7" ht="30.6" x14ac:dyDescent="0.2">
      <c r="A16" s="16" t="s">
        <v>32</v>
      </c>
      <c r="B16" s="9" t="s">
        <v>40</v>
      </c>
      <c r="C16" s="17" t="s">
        <v>41</v>
      </c>
      <c r="D16" s="18">
        <v>0.01</v>
      </c>
      <c r="E16" s="30">
        <v>429.1</v>
      </c>
      <c r="F16" s="30">
        <f>D16*E16</f>
        <v>4.2910000000000004</v>
      </c>
      <c r="G16" s="6"/>
    </row>
    <row r="17" spans="1:9" ht="13.2" x14ac:dyDescent="0.25">
      <c r="A17" s="40" t="s">
        <v>8</v>
      </c>
      <c r="B17" s="40"/>
      <c r="C17" s="40"/>
      <c r="D17" s="40"/>
      <c r="E17" s="40"/>
      <c r="F17" s="40"/>
      <c r="G17" s="6"/>
    </row>
    <row r="18" spans="1:9" ht="13.2" x14ac:dyDescent="0.2">
      <c r="A18" s="16" t="s">
        <v>19</v>
      </c>
      <c r="B18" s="9" t="s">
        <v>20</v>
      </c>
      <c r="C18" s="17" t="s">
        <v>0</v>
      </c>
      <c r="D18" s="18">
        <v>1</v>
      </c>
      <c r="E18" s="18">
        <v>21.48</v>
      </c>
      <c r="F18" s="19">
        <f>E18*D18</f>
        <v>21.48</v>
      </c>
      <c r="G18" s="6"/>
    </row>
    <row r="19" spans="1:9" ht="13.2" x14ac:dyDescent="0.2">
      <c r="A19" s="16" t="s">
        <v>13</v>
      </c>
      <c r="B19" s="9" t="s">
        <v>12</v>
      </c>
      <c r="C19" s="17" t="s">
        <v>0</v>
      </c>
      <c r="D19" s="18">
        <v>2</v>
      </c>
      <c r="E19" s="18">
        <v>17.420000000000002</v>
      </c>
      <c r="F19" s="19">
        <f>E19*D19</f>
        <v>34.840000000000003</v>
      </c>
      <c r="G19" s="6"/>
    </row>
    <row r="20" spans="1:9" ht="12" x14ac:dyDescent="0.2">
      <c r="A20" s="20"/>
      <c r="B20" s="21"/>
      <c r="C20" s="22"/>
      <c r="D20" s="23"/>
      <c r="E20" s="24" t="s">
        <v>9</v>
      </c>
      <c r="F20" s="25">
        <f>SUM(F12:F19)</f>
        <v>361.82100000000003</v>
      </c>
      <c r="I20" s="28"/>
    </row>
    <row r="21" spans="1:9" x14ac:dyDescent="0.2">
      <c r="A21" s="34"/>
      <c r="B21" s="34"/>
      <c r="C21" s="34"/>
      <c r="D21" s="35"/>
      <c r="E21" s="34"/>
      <c r="F21" s="36"/>
    </row>
    <row r="22" spans="1:9" ht="24" x14ac:dyDescent="0.2">
      <c r="A22" s="10" t="s">
        <v>44</v>
      </c>
      <c r="B22" s="43" t="s">
        <v>45</v>
      </c>
      <c r="C22" s="43"/>
      <c r="D22" s="43"/>
      <c r="E22" s="43"/>
      <c r="F22" s="43"/>
    </row>
    <row r="23" spans="1:9" ht="12" x14ac:dyDescent="0.2">
      <c r="A23" s="39" t="s">
        <v>145</v>
      </c>
      <c r="B23" s="39"/>
      <c r="C23" s="39"/>
      <c r="D23" s="39"/>
      <c r="E23" s="39"/>
      <c r="F23" s="39"/>
    </row>
    <row r="24" spans="1:9" ht="34.200000000000003" customHeight="1" x14ac:dyDescent="0.2">
      <c r="A24" s="11" t="s">
        <v>11</v>
      </c>
      <c r="B24" s="12" t="s">
        <v>3</v>
      </c>
      <c r="C24" s="13" t="s">
        <v>2</v>
      </c>
      <c r="D24" s="12" t="s">
        <v>4</v>
      </c>
      <c r="E24" s="14" t="s">
        <v>5</v>
      </c>
      <c r="F24" s="15" t="s">
        <v>6</v>
      </c>
    </row>
    <row r="25" spans="1:9" ht="10.8" customHeight="1" x14ac:dyDescent="0.25">
      <c r="A25" s="40" t="s">
        <v>7</v>
      </c>
      <c r="B25" s="40"/>
      <c r="C25" s="40"/>
      <c r="D25" s="40"/>
      <c r="E25" s="40"/>
      <c r="F25" s="40"/>
    </row>
    <row r="26" spans="1:9" ht="31.2" customHeight="1" x14ac:dyDescent="0.2">
      <c r="A26" s="16" t="s">
        <v>146</v>
      </c>
      <c r="B26" s="9" t="s">
        <v>147</v>
      </c>
      <c r="C26" s="17" t="s">
        <v>41</v>
      </c>
      <c r="D26" s="18">
        <v>1.66E-2</v>
      </c>
      <c r="E26" s="18">
        <v>715.62</v>
      </c>
      <c r="F26" s="19">
        <v>11.87</v>
      </c>
    </row>
    <row r="27" spans="1:9" ht="19.2" customHeight="1" x14ac:dyDescent="0.2">
      <c r="A27" s="16" t="s">
        <v>150</v>
      </c>
      <c r="B27" s="49" t="s">
        <v>154</v>
      </c>
      <c r="C27" s="17" t="s">
        <v>156</v>
      </c>
      <c r="D27" s="18">
        <v>0.123</v>
      </c>
      <c r="E27" s="18">
        <v>3.72</v>
      </c>
      <c r="F27" s="19">
        <v>0.45</v>
      </c>
    </row>
    <row r="28" spans="1:9" ht="20.399999999999999" customHeight="1" x14ac:dyDescent="0.2">
      <c r="A28" s="16" t="s">
        <v>151</v>
      </c>
      <c r="B28" s="49" t="s">
        <v>155</v>
      </c>
      <c r="C28" s="17" t="s">
        <v>157</v>
      </c>
      <c r="D28" s="18">
        <v>0.42799999999999999</v>
      </c>
      <c r="E28" s="18">
        <v>0.48</v>
      </c>
      <c r="F28" s="19">
        <v>0.2</v>
      </c>
    </row>
    <row r="29" spans="1:9" ht="21" customHeight="1" x14ac:dyDescent="0.2">
      <c r="A29" s="16" t="s">
        <v>152</v>
      </c>
      <c r="B29" s="49" t="s">
        <v>158</v>
      </c>
      <c r="C29" s="17" t="s">
        <v>160</v>
      </c>
      <c r="D29" s="18">
        <v>1.67</v>
      </c>
      <c r="E29" s="18">
        <v>1.29</v>
      </c>
      <c r="F29" s="19">
        <f>D29*E29</f>
        <v>2.1543000000000001</v>
      </c>
    </row>
    <row r="30" spans="1:9" ht="21" customHeight="1" x14ac:dyDescent="0.2">
      <c r="A30" s="16" t="s">
        <v>153</v>
      </c>
      <c r="B30" s="49" t="s">
        <v>159</v>
      </c>
      <c r="C30" s="17" t="s">
        <v>16</v>
      </c>
      <c r="D30" s="18">
        <v>23.24</v>
      </c>
      <c r="E30" s="18">
        <v>0.54</v>
      </c>
      <c r="F30" s="19">
        <v>12.54</v>
      </c>
    </row>
    <row r="31" spans="1:9" ht="12" x14ac:dyDescent="0.25">
      <c r="A31" s="40" t="s">
        <v>8</v>
      </c>
      <c r="B31" s="40"/>
      <c r="C31" s="40"/>
      <c r="D31" s="40"/>
      <c r="E31" s="40"/>
      <c r="F31" s="40"/>
    </row>
    <row r="32" spans="1:9" x14ac:dyDescent="0.2">
      <c r="A32" s="16" t="s">
        <v>148</v>
      </c>
      <c r="B32" s="9" t="s">
        <v>149</v>
      </c>
      <c r="C32" s="17" t="s">
        <v>0</v>
      </c>
      <c r="D32" s="18">
        <v>0.55100000000000005</v>
      </c>
      <c r="E32" s="18">
        <v>21.83</v>
      </c>
      <c r="F32" s="19">
        <v>12.02</v>
      </c>
    </row>
    <row r="33" spans="1:7" x14ac:dyDescent="0.2">
      <c r="A33" s="16" t="s">
        <v>13</v>
      </c>
      <c r="B33" s="9" t="s">
        <v>12</v>
      </c>
      <c r="C33" s="17" t="s">
        <v>0</v>
      </c>
      <c r="D33" s="18">
        <v>0.27500000000000002</v>
      </c>
      <c r="E33" s="18">
        <v>17.420000000000002</v>
      </c>
      <c r="F33" s="19">
        <f>D33*E33</f>
        <v>4.7905000000000006</v>
      </c>
    </row>
    <row r="34" spans="1:7" ht="12" x14ac:dyDescent="0.2">
      <c r="A34" s="20"/>
      <c r="B34" s="21"/>
      <c r="C34" s="22"/>
      <c r="D34" s="23"/>
      <c r="E34" s="24" t="s">
        <v>9</v>
      </c>
      <c r="F34" s="25">
        <f>SUM(F26:F30,F32,F33)</f>
        <v>44.024799999999999</v>
      </c>
    </row>
    <row r="35" spans="1:7" x14ac:dyDescent="0.2">
      <c r="A35" s="34"/>
      <c r="B35" s="34"/>
      <c r="C35" s="34"/>
      <c r="D35" s="35"/>
      <c r="E35" s="34"/>
      <c r="F35" s="36"/>
    </row>
    <row r="36" spans="1:7" ht="24" x14ac:dyDescent="0.2">
      <c r="A36" s="10" t="s">
        <v>48</v>
      </c>
      <c r="B36" s="43" t="s">
        <v>49</v>
      </c>
      <c r="C36" s="43"/>
      <c r="D36" s="43"/>
      <c r="E36" s="43"/>
      <c r="F36" s="43"/>
    </row>
    <row r="37" spans="1:7" ht="12" x14ac:dyDescent="0.2">
      <c r="A37" s="39" t="s">
        <v>50</v>
      </c>
      <c r="B37" s="39"/>
      <c r="C37" s="39"/>
      <c r="D37" s="39"/>
      <c r="E37" s="39"/>
      <c r="F37" s="39"/>
    </row>
    <row r="38" spans="1:7" ht="37.200000000000003" customHeight="1" x14ac:dyDescent="0.2">
      <c r="A38" s="11" t="s">
        <v>11</v>
      </c>
      <c r="B38" s="12" t="s">
        <v>3</v>
      </c>
      <c r="C38" s="13" t="s">
        <v>2</v>
      </c>
      <c r="D38" s="12" t="s">
        <v>4</v>
      </c>
      <c r="E38" s="14" t="s">
        <v>5</v>
      </c>
      <c r="F38" s="15" t="s">
        <v>6</v>
      </c>
    </row>
    <row r="39" spans="1:7" ht="12" x14ac:dyDescent="0.25">
      <c r="A39" s="40" t="s">
        <v>7</v>
      </c>
      <c r="B39" s="40"/>
      <c r="C39" s="40"/>
      <c r="D39" s="40"/>
      <c r="E39" s="40"/>
      <c r="F39" s="40"/>
    </row>
    <row r="40" spans="1:7" ht="20.399999999999999" x14ac:dyDescent="0.2">
      <c r="A40" s="16" t="s">
        <v>52</v>
      </c>
      <c r="B40" s="9" t="s">
        <v>51</v>
      </c>
      <c r="C40" s="17" t="s">
        <v>53</v>
      </c>
      <c r="D40" s="18">
        <v>1.5</v>
      </c>
      <c r="E40" s="26">
        <v>0.22</v>
      </c>
      <c r="F40" s="19">
        <f>E40*D40</f>
        <v>0.33</v>
      </c>
      <c r="G40" s="3"/>
    </row>
    <row r="41" spans="1:7" x14ac:dyDescent="0.2">
      <c r="A41" s="16" t="s">
        <v>54</v>
      </c>
      <c r="B41" s="9" t="s">
        <v>55</v>
      </c>
      <c r="C41" s="17" t="s">
        <v>33</v>
      </c>
      <c r="D41" s="18">
        <v>1</v>
      </c>
      <c r="E41" s="26">
        <v>40.6</v>
      </c>
      <c r="F41" s="19">
        <f>E41*D41</f>
        <v>40.6</v>
      </c>
      <c r="G41" s="3"/>
    </row>
    <row r="42" spans="1:7" ht="20.399999999999999" x14ac:dyDescent="0.2">
      <c r="A42" s="16" t="s">
        <v>56</v>
      </c>
      <c r="B42" s="9" t="s">
        <v>57</v>
      </c>
      <c r="C42" s="17" t="s">
        <v>2</v>
      </c>
      <c r="D42" s="18">
        <v>1.5</v>
      </c>
      <c r="E42" s="26">
        <v>2.59</v>
      </c>
      <c r="F42" s="19">
        <v>3.88</v>
      </c>
      <c r="G42" s="3"/>
    </row>
    <row r="43" spans="1:7" ht="12" x14ac:dyDescent="0.25">
      <c r="A43" s="40" t="s">
        <v>8</v>
      </c>
      <c r="B43" s="40"/>
      <c r="C43" s="40"/>
      <c r="D43" s="40"/>
      <c r="E43" s="40"/>
      <c r="F43" s="40"/>
    </row>
    <row r="44" spans="1:7" x14ac:dyDescent="0.2">
      <c r="A44" s="16" t="s">
        <v>58</v>
      </c>
      <c r="B44" s="9" t="s">
        <v>59</v>
      </c>
      <c r="C44" s="17" t="s">
        <v>0</v>
      </c>
      <c r="D44" s="18">
        <v>0.4</v>
      </c>
      <c r="E44" s="18">
        <v>18.29</v>
      </c>
      <c r="F44" s="19">
        <v>7.31</v>
      </c>
    </row>
    <row r="45" spans="1:7" x14ac:dyDescent="0.2">
      <c r="A45" s="16" t="s">
        <v>60</v>
      </c>
      <c r="B45" s="9" t="s">
        <v>61</v>
      </c>
      <c r="C45" s="17" t="s">
        <v>0</v>
      </c>
      <c r="D45" s="18">
        <v>0.4</v>
      </c>
      <c r="E45" s="18">
        <v>21.28</v>
      </c>
      <c r="F45" s="19">
        <f>E45*D45</f>
        <v>8.5120000000000005</v>
      </c>
    </row>
    <row r="46" spans="1:7" ht="12" x14ac:dyDescent="0.2">
      <c r="A46" s="20"/>
      <c r="B46" s="21"/>
      <c r="C46" s="22"/>
      <c r="D46" s="23"/>
      <c r="E46" s="24" t="s">
        <v>9</v>
      </c>
      <c r="F46" s="25">
        <f>SUM(F40:F45)</f>
        <v>60.632000000000005</v>
      </c>
    </row>
    <row r="47" spans="1:7" x14ac:dyDescent="0.2">
      <c r="A47" s="34"/>
      <c r="B47" s="34"/>
      <c r="C47" s="34"/>
      <c r="D47" s="35"/>
      <c r="E47" s="34"/>
      <c r="F47" s="36"/>
    </row>
    <row r="48" spans="1:7" ht="24" x14ac:dyDescent="0.2">
      <c r="A48" s="10" t="s">
        <v>62</v>
      </c>
      <c r="B48" s="43" t="s">
        <v>63</v>
      </c>
      <c r="C48" s="43"/>
      <c r="D48" s="43"/>
      <c r="E48" s="43"/>
      <c r="F48" s="43"/>
    </row>
    <row r="49" spans="1:6" ht="12" x14ac:dyDescent="0.2">
      <c r="A49" s="39" t="s">
        <v>64</v>
      </c>
      <c r="B49" s="39"/>
      <c r="C49" s="39"/>
      <c r="D49" s="39"/>
      <c r="E49" s="39"/>
      <c r="F49" s="39"/>
    </row>
    <row r="50" spans="1:6" ht="36" x14ac:dyDescent="0.2">
      <c r="A50" s="11" t="s">
        <v>11</v>
      </c>
      <c r="B50" s="12" t="s">
        <v>3</v>
      </c>
      <c r="C50" s="13" t="s">
        <v>2</v>
      </c>
      <c r="D50" s="12" t="s">
        <v>4</v>
      </c>
      <c r="E50" s="14" t="s">
        <v>5</v>
      </c>
      <c r="F50" s="15" t="s">
        <v>6</v>
      </c>
    </row>
    <row r="51" spans="1:6" s="2" customFormat="1" ht="12" x14ac:dyDescent="0.25">
      <c r="A51" s="40" t="s">
        <v>7</v>
      </c>
      <c r="B51" s="40"/>
      <c r="C51" s="40"/>
      <c r="D51" s="40"/>
      <c r="E51" s="40"/>
      <c r="F51" s="40"/>
    </row>
    <row r="52" spans="1:6" x14ac:dyDescent="0.2">
      <c r="A52" s="16" t="s">
        <v>65</v>
      </c>
      <c r="B52" s="9" t="s">
        <v>66</v>
      </c>
      <c r="C52" s="17" t="s">
        <v>2</v>
      </c>
      <c r="D52" s="18">
        <v>8.9999999999999993E-3</v>
      </c>
      <c r="E52" s="26">
        <v>76.94</v>
      </c>
      <c r="F52" s="19">
        <v>0.69</v>
      </c>
    </row>
    <row r="53" spans="1:6" ht="20.399999999999999" x14ac:dyDescent="0.2">
      <c r="A53" s="16" t="s">
        <v>68</v>
      </c>
      <c r="B53" s="9" t="s">
        <v>67</v>
      </c>
      <c r="C53" s="17" t="s">
        <v>2</v>
      </c>
      <c r="D53" s="18">
        <v>1.0999999999999999E-2</v>
      </c>
      <c r="E53" s="26">
        <v>87.17</v>
      </c>
      <c r="F53" s="19">
        <v>0.95</v>
      </c>
    </row>
    <row r="54" spans="1:6" x14ac:dyDescent="0.2">
      <c r="A54" s="16" t="s">
        <v>69</v>
      </c>
      <c r="B54" s="9" t="s">
        <v>70</v>
      </c>
      <c r="C54" s="17" t="s">
        <v>2</v>
      </c>
      <c r="D54" s="18">
        <v>0.06</v>
      </c>
      <c r="E54" s="26">
        <v>2.89</v>
      </c>
      <c r="F54" s="19">
        <f>E54*D54</f>
        <v>0.1734</v>
      </c>
    </row>
    <row r="55" spans="1:6" ht="20.399999999999999" x14ac:dyDescent="0.2">
      <c r="A55" s="16" t="s">
        <v>71</v>
      </c>
      <c r="B55" s="9" t="s">
        <v>72</v>
      </c>
      <c r="C55" s="17" t="s">
        <v>2</v>
      </c>
      <c r="D55" s="18">
        <v>1</v>
      </c>
      <c r="E55" s="26">
        <v>0.75</v>
      </c>
      <c r="F55" s="19">
        <f t="shared" ref="F55" si="1">E55*D55</f>
        <v>0.75</v>
      </c>
    </row>
    <row r="56" spans="1:6" ht="12" x14ac:dyDescent="0.25">
      <c r="A56" s="40" t="s">
        <v>8</v>
      </c>
      <c r="B56" s="40"/>
      <c r="C56" s="40"/>
      <c r="D56" s="40"/>
      <c r="E56" s="40"/>
      <c r="F56" s="40"/>
    </row>
    <row r="57" spans="1:6" ht="20.399999999999999" x14ac:dyDescent="0.2">
      <c r="A57" s="9" t="s">
        <v>74</v>
      </c>
      <c r="B57" s="9" t="s">
        <v>73</v>
      </c>
      <c r="C57" s="17" t="s">
        <v>0</v>
      </c>
      <c r="D57" s="18">
        <v>0.11899999999999999</v>
      </c>
      <c r="E57" s="18">
        <v>17.87</v>
      </c>
      <c r="F57" s="19">
        <v>2.12</v>
      </c>
    </row>
    <row r="58" spans="1:6" ht="20.399999999999999" x14ac:dyDescent="0.2">
      <c r="A58" s="9" t="s">
        <v>75</v>
      </c>
      <c r="B58" s="9" t="s">
        <v>76</v>
      </c>
      <c r="C58" s="17" t="s">
        <v>0</v>
      </c>
      <c r="D58" s="18">
        <v>0.11899999999999999</v>
      </c>
      <c r="E58" s="18">
        <v>21.66</v>
      </c>
      <c r="F58" s="19">
        <v>2.57</v>
      </c>
    </row>
    <row r="59" spans="1:6" ht="12" x14ac:dyDescent="0.2">
      <c r="A59" s="20"/>
      <c r="B59" s="21"/>
      <c r="C59" s="22"/>
      <c r="D59" s="23"/>
      <c r="E59" s="24" t="s">
        <v>9</v>
      </c>
      <c r="F59" s="25">
        <f>SUM(F57:F58,F50:F55)</f>
        <v>7.2533999999999992</v>
      </c>
    </row>
    <row r="60" spans="1:6" x14ac:dyDescent="0.2">
      <c r="A60" s="34"/>
      <c r="B60" s="34"/>
      <c r="C60" s="34"/>
      <c r="D60" s="35"/>
      <c r="E60" s="34"/>
      <c r="F60" s="36"/>
    </row>
    <row r="61" spans="1:6" ht="24" x14ac:dyDescent="0.2">
      <c r="A61" s="10" t="s">
        <v>77</v>
      </c>
      <c r="B61" s="43" t="s">
        <v>78</v>
      </c>
      <c r="C61" s="43"/>
      <c r="D61" s="43"/>
      <c r="E61" s="43"/>
      <c r="F61" s="43"/>
    </row>
    <row r="62" spans="1:6" ht="12" x14ac:dyDescent="0.2">
      <c r="A62" s="39" t="s">
        <v>64</v>
      </c>
      <c r="B62" s="39"/>
      <c r="C62" s="39"/>
      <c r="D62" s="39"/>
      <c r="E62" s="39"/>
      <c r="F62" s="39"/>
    </row>
    <row r="63" spans="1:6" ht="36" x14ac:dyDescent="0.2">
      <c r="A63" s="11" t="s">
        <v>11</v>
      </c>
      <c r="B63" s="12" t="s">
        <v>3</v>
      </c>
      <c r="C63" s="13" t="s">
        <v>2</v>
      </c>
      <c r="D63" s="12" t="s">
        <v>4</v>
      </c>
      <c r="E63" s="14" t="s">
        <v>5</v>
      </c>
      <c r="F63" s="15" t="s">
        <v>6</v>
      </c>
    </row>
    <row r="64" spans="1:6" s="2" customFormat="1" ht="12" x14ac:dyDescent="0.25">
      <c r="A64" s="40" t="s">
        <v>7</v>
      </c>
      <c r="B64" s="40"/>
      <c r="C64" s="40"/>
      <c r="D64" s="40"/>
      <c r="E64" s="40"/>
      <c r="F64" s="40"/>
    </row>
    <row r="65" spans="1:6" x14ac:dyDescent="0.2">
      <c r="A65" s="16" t="s">
        <v>65</v>
      </c>
      <c r="B65" s="9" t="s">
        <v>66</v>
      </c>
      <c r="C65" s="17" t="s">
        <v>2</v>
      </c>
      <c r="D65" s="18">
        <v>8.9999999999999993E-3</v>
      </c>
      <c r="E65" s="26">
        <v>76.94</v>
      </c>
      <c r="F65" s="19">
        <v>0.69</v>
      </c>
    </row>
    <row r="66" spans="1:6" ht="20.399999999999999" x14ac:dyDescent="0.2">
      <c r="A66" s="16" t="s">
        <v>68</v>
      </c>
      <c r="B66" s="9" t="s">
        <v>67</v>
      </c>
      <c r="C66" s="17" t="s">
        <v>2</v>
      </c>
      <c r="D66" s="18">
        <v>1.0999999999999999E-2</v>
      </c>
      <c r="E66" s="26">
        <v>87.17</v>
      </c>
      <c r="F66" s="19">
        <v>0.95</v>
      </c>
    </row>
    <row r="67" spans="1:6" x14ac:dyDescent="0.2">
      <c r="A67" s="16" t="s">
        <v>69</v>
      </c>
      <c r="B67" s="9" t="s">
        <v>70</v>
      </c>
      <c r="C67" s="17" t="s">
        <v>2</v>
      </c>
      <c r="D67" s="18">
        <v>0.06</v>
      </c>
      <c r="E67" s="26">
        <v>2.89</v>
      </c>
      <c r="F67" s="19">
        <f>E67*D67</f>
        <v>0.1734</v>
      </c>
    </row>
    <row r="68" spans="1:6" ht="20.399999999999999" x14ac:dyDescent="0.2">
      <c r="A68" s="16" t="s">
        <v>79</v>
      </c>
      <c r="B68" s="9" t="s">
        <v>80</v>
      </c>
      <c r="C68" s="17" t="s">
        <v>2</v>
      </c>
      <c r="D68" s="18">
        <v>1</v>
      </c>
      <c r="E68" s="26">
        <v>1.2</v>
      </c>
      <c r="F68" s="19">
        <f t="shared" ref="F68" si="2">E68*D68</f>
        <v>1.2</v>
      </c>
    </row>
    <row r="69" spans="1:6" ht="12" x14ac:dyDescent="0.25">
      <c r="A69" s="40" t="s">
        <v>8</v>
      </c>
      <c r="B69" s="40"/>
      <c r="C69" s="40"/>
      <c r="D69" s="40"/>
      <c r="E69" s="40"/>
      <c r="F69" s="40"/>
    </row>
    <row r="70" spans="1:6" ht="20.399999999999999" x14ac:dyDescent="0.2">
      <c r="A70" s="9" t="s">
        <v>74</v>
      </c>
      <c r="B70" s="9" t="s">
        <v>73</v>
      </c>
      <c r="C70" s="17" t="s">
        <v>0</v>
      </c>
      <c r="D70" s="18">
        <v>0.11899999999999999</v>
      </c>
      <c r="E70" s="18">
        <v>17.87</v>
      </c>
      <c r="F70" s="19">
        <v>2.12</v>
      </c>
    </row>
    <row r="71" spans="1:6" ht="20.399999999999999" x14ac:dyDescent="0.2">
      <c r="A71" s="9" t="s">
        <v>75</v>
      </c>
      <c r="B71" s="9" t="s">
        <v>76</v>
      </c>
      <c r="C71" s="17" t="s">
        <v>0</v>
      </c>
      <c r="D71" s="18">
        <v>0.11899999999999999</v>
      </c>
      <c r="E71" s="18">
        <v>21.66</v>
      </c>
      <c r="F71" s="19">
        <v>2.57</v>
      </c>
    </row>
    <row r="72" spans="1:6" ht="12" x14ac:dyDescent="0.2">
      <c r="A72" s="20"/>
      <c r="B72" s="21"/>
      <c r="C72" s="22"/>
      <c r="D72" s="23"/>
      <c r="E72" s="24" t="s">
        <v>9</v>
      </c>
      <c r="F72" s="25">
        <f>SUM(F70:F71,F63:F68)</f>
        <v>7.7033999999999994</v>
      </c>
    </row>
    <row r="73" spans="1:6" x14ac:dyDescent="0.2">
      <c r="A73" s="34"/>
      <c r="B73" s="34"/>
      <c r="C73" s="34"/>
      <c r="D73" s="35"/>
      <c r="E73" s="34"/>
      <c r="F73" s="36"/>
    </row>
    <row r="74" spans="1:6" ht="24" x14ac:dyDescent="0.2">
      <c r="A74" s="10" t="s">
        <v>81</v>
      </c>
      <c r="B74" s="43" t="s">
        <v>82</v>
      </c>
      <c r="C74" s="43"/>
      <c r="D74" s="43"/>
      <c r="E74" s="43"/>
      <c r="F74" s="43"/>
    </row>
    <row r="75" spans="1:6" ht="12" x14ac:dyDescent="0.2">
      <c r="A75" s="39" t="s">
        <v>83</v>
      </c>
      <c r="B75" s="39"/>
      <c r="C75" s="39"/>
      <c r="D75" s="39"/>
      <c r="E75" s="39"/>
      <c r="F75" s="39"/>
    </row>
    <row r="76" spans="1:6" ht="36" x14ac:dyDescent="0.2">
      <c r="A76" s="11" t="s">
        <v>11</v>
      </c>
      <c r="B76" s="12" t="s">
        <v>3</v>
      </c>
      <c r="C76" s="13" t="s">
        <v>2</v>
      </c>
      <c r="D76" s="12" t="s">
        <v>4</v>
      </c>
      <c r="E76" s="14" t="s">
        <v>5</v>
      </c>
      <c r="F76" s="15" t="s">
        <v>6</v>
      </c>
    </row>
    <row r="77" spans="1:6" s="2" customFormat="1" ht="12" x14ac:dyDescent="0.25">
      <c r="A77" s="40" t="s">
        <v>7</v>
      </c>
      <c r="B77" s="40"/>
      <c r="C77" s="40"/>
      <c r="D77" s="40"/>
      <c r="E77" s="40"/>
      <c r="F77" s="40"/>
    </row>
    <row r="78" spans="1:6" x14ac:dyDescent="0.2">
      <c r="A78" s="16" t="s">
        <v>65</v>
      </c>
      <c r="B78" s="9" t="s">
        <v>66</v>
      </c>
      <c r="C78" s="17" t="s">
        <v>2</v>
      </c>
      <c r="D78" s="18">
        <v>1.0999999999999999E-2</v>
      </c>
      <c r="E78" s="26">
        <v>76.94</v>
      </c>
      <c r="F78" s="19">
        <v>0.84</v>
      </c>
    </row>
    <row r="79" spans="1:6" ht="20.399999999999999" x14ac:dyDescent="0.2">
      <c r="A79" s="16" t="s">
        <v>68</v>
      </c>
      <c r="B79" s="9" t="s">
        <v>67</v>
      </c>
      <c r="C79" s="17" t="s">
        <v>2</v>
      </c>
      <c r="D79" s="18">
        <v>1.2E-2</v>
      </c>
      <c r="E79" s="26">
        <v>87.17</v>
      </c>
      <c r="F79" s="19">
        <v>1.04</v>
      </c>
    </row>
    <row r="80" spans="1:6" x14ac:dyDescent="0.2">
      <c r="A80" s="16" t="s">
        <v>69</v>
      </c>
      <c r="B80" s="9" t="s">
        <v>70</v>
      </c>
      <c r="C80" s="17" t="s">
        <v>2</v>
      </c>
      <c r="D80" s="18">
        <v>4.4999999999999998E-2</v>
      </c>
      <c r="E80" s="26">
        <v>2.89</v>
      </c>
      <c r="F80" s="19">
        <f>E80*D80</f>
        <v>0.13005</v>
      </c>
    </row>
    <row r="81" spans="1:6" ht="20.399999999999999" x14ac:dyDescent="0.2">
      <c r="A81" s="16" t="s">
        <v>85</v>
      </c>
      <c r="B81" s="9" t="s">
        <v>84</v>
      </c>
      <c r="C81" s="17" t="s">
        <v>2</v>
      </c>
      <c r="D81" s="18">
        <v>1</v>
      </c>
      <c r="E81" s="26">
        <v>18.63</v>
      </c>
      <c r="F81" s="19">
        <f t="shared" ref="F81" si="3">E81*D81</f>
        <v>18.63</v>
      </c>
    </row>
    <row r="82" spans="1:6" ht="12" x14ac:dyDescent="0.25">
      <c r="A82" s="40" t="s">
        <v>8</v>
      </c>
      <c r="B82" s="40"/>
      <c r="C82" s="40"/>
      <c r="D82" s="40"/>
      <c r="E82" s="40"/>
      <c r="F82" s="40"/>
    </row>
    <row r="83" spans="1:6" ht="20.399999999999999" x14ac:dyDescent="0.2">
      <c r="A83" s="9" t="s">
        <v>74</v>
      </c>
      <c r="B83" s="9" t="s">
        <v>73</v>
      </c>
      <c r="C83" s="17" t="s">
        <v>0</v>
      </c>
      <c r="D83" s="18">
        <v>0.12</v>
      </c>
      <c r="E83" s="18">
        <v>17.87</v>
      </c>
      <c r="F83" s="19">
        <f t="shared" ref="F83:F84" si="4">E83*D83</f>
        <v>2.1444000000000001</v>
      </c>
    </row>
    <row r="84" spans="1:6" ht="20.399999999999999" x14ac:dyDescent="0.2">
      <c r="A84" s="9" t="s">
        <v>75</v>
      </c>
      <c r="B84" s="9" t="s">
        <v>76</v>
      </c>
      <c r="C84" s="17" t="s">
        <v>0</v>
      </c>
      <c r="D84" s="18">
        <v>0.12</v>
      </c>
      <c r="E84" s="18">
        <v>21.66</v>
      </c>
      <c r="F84" s="19">
        <v>2.59</v>
      </c>
    </row>
    <row r="85" spans="1:6" ht="12" x14ac:dyDescent="0.2">
      <c r="A85" s="20"/>
      <c r="B85" s="21"/>
      <c r="C85" s="22"/>
      <c r="D85" s="23"/>
      <c r="E85" s="24" t="s">
        <v>9</v>
      </c>
      <c r="F85" s="25">
        <f>SUM(F83:F84,F76:F81)</f>
        <v>25.37445</v>
      </c>
    </row>
    <row r="86" spans="1:6" x14ac:dyDescent="0.2">
      <c r="A86" s="34"/>
      <c r="B86" s="34"/>
      <c r="C86" s="34"/>
      <c r="D86" s="35"/>
      <c r="E86" s="34"/>
      <c r="F86" s="36"/>
    </row>
    <row r="87" spans="1:6" ht="24" x14ac:dyDescent="0.2">
      <c r="A87" s="10" t="s">
        <v>86</v>
      </c>
      <c r="B87" s="43" t="s">
        <v>95</v>
      </c>
      <c r="C87" s="43"/>
      <c r="D87" s="43"/>
      <c r="E87" s="43"/>
      <c r="F87" s="43"/>
    </row>
    <row r="88" spans="1:6" ht="12" x14ac:dyDescent="0.2">
      <c r="A88" s="39" t="s">
        <v>87</v>
      </c>
      <c r="B88" s="39"/>
      <c r="C88" s="39"/>
      <c r="D88" s="39"/>
      <c r="E88" s="39"/>
      <c r="F88" s="39"/>
    </row>
    <row r="89" spans="1:6" ht="36" x14ac:dyDescent="0.2">
      <c r="A89" s="11" t="s">
        <v>11</v>
      </c>
      <c r="B89" s="12" t="s">
        <v>3</v>
      </c>
      <c r="C89" s="13" t="s">
        <v>2</v>
      </c>
      <c r="D89" s="12" t="s">
        <v>4</v>
      </c>
      <c r="E89" s="14" t="s">
        <v>5</v>
      </c>
      <c r="F89" s="15" t="s">
        <v>6</v>
      </c>
    </row>
    <row r="90" spans="1:6" s="2" customFormat="1" ht="12" x14ac:dyDescent="0.25">
      <c r="A90" s="40" t="s">
        <v>7</v>
      </c>
      <c r="B90" s="40"/>
      <c r="C90" s="40"/>
      <c r="D90" s="40"/>
      <c r="E90" s="40"/>
      <c r="F90" s="40"/>
    </row>
    <row r="91" spans="1:6" x14ac:dyDescent="0.2">
      <c r="A91" s="16" t="s">
        <v>88</v>
      </c>
      <c r="B91" s="9" t="s">
        <v>89</v>
      </c>
      <c r="C91" s="17" t="s">
        <v>16</v>
      </c>
      <c r="D91" s="18">
        <v>4.5999999999999996</v>
      </c>
      <c r="E91" s="26">
        <v>0.86</v>
      </c>
      <c r="F91" s="19">
        <v>3.95</v>
      </c>
    </row>
    <row r="92" spans="1:6" x14ac:dyDescent="0.2">
      <c r="A92" s="16" t="s">
        <v>90</v>
      </c>
      <c r="B92" s="9" t="s">
        <v>91</v>
      </c>
      <c r="C92" s="17" t="s">
        <v>41</v>
      </c>
      <c r="D92" s="18">
        <v>1E-3</v>
      </c>
      <c r="E92" s="26">
        <v>127.64</v>
      </c>
      <c r="F92" s="19">
        <v>0.12</v>
      </c>
    </row>
    <row r="93" spans="1:6" x14ac:dyDescent="0.2">
      <c r="A93" s="16" t="s">
        <v>92</v>
      </c>
      <c r="B93" s="9" t="s">
        <v>93</v>
      </c>
      <c r="C93" s="17" t="s">
        <v>16</v>
      </c>
      <c r="D93" s="18">
        <v>1.82</v>
      </c>
      <c r="E93" s="26">
        <v>5.75</v>
      </c>
      <c r="F93" s="19">
        <v>10.46</v>
      </c>
    </row>
    <row r="94" spans="1:6" x14ac:dyDescent="0.2">
      <c r="A94" s="16" t="s">
        <v>94</v>
      </c>
      <c r="B94" s="9" t="s">
        <v>96</v>
      </c>
      <c r="C94" s="17" t="s">
        <v>2</v>
      </c>
      <c r="D94" s="18">
        <v>2</v>
      </c>
      <c r="E94" s="26">
        <v>152.46</v>
      </c>
      <c r="F94" s="19">
        <f t="shared" ref="F94" si="5">E94*D94</f>
        <v>304.92</v>
      </c>
    </row>
    <row r="95" spans="1:6" x14ac:dyDescent="0.2">
      <c r="A95" s="16" t="s">
        <v>97</v>
      </c>
      <c r="B95" s="9" t="s">
        <v>98</v>
      </c>
      <c r="C95" s="17" t="s">
        <v>33</v>
      </c>
      <c r="D95" s="18">
        <v>1.05</v>
      </c>
      <c r="E95" s="26">
        <v>185</v>
      </c>
      <c r="F95" s="19">
        <f t="shared" ref="F95" si="6">E95*D95</f>
        <v>194.25</v>
      </c>
    </row>
    <row r="96" spans="1:6" ht="12" x14ac:dyDescent="0.25">
      <c r="A96" s="40" t="s">
        <v>8</v>
      </c>
      <c r="B96" s="40"/>
      <c r="C96" s="40"/>
      <c r="D96" s="40"/>
      <c r="E96" s="40"/>
      <c r="F96" s="40"/>
    </row>
    <row r="97" spans="1:6" x14ac:dyDescent="0.2">
      <c r="A97" s="9" t="s">
        <v>99</v>
      </c>
      <c r="B97" s="9" t="s">
        <v>100</v>
      </c>
      <c r="C97" s="17" t="s">
        <v>0</v>
      </c>
      <c r="D97" s="18">
        <v>0.8</v>
      </c>
      <c r="E97" s="19">
        <v>21.72</v>
      </c>
      <c r="F97" s="19">
        <v>17.37</v>
      </c>
    </row>
    <row r="98" spans="1:6" x14ac:dyDescent="0.2">
      <c r="A98" s="9" t="s">
        <v>58</v>
      </c>
      <c r="B98" s="9" t="s">
        <v>59</v>
      </c>
      <c r="C98" s="17" t="s">
        <v>0</v>
      </c>
      <c r="D98" s="18">
        <v>0.8</v>
      </c>
      <c r="E98" s="19">
        <v>18.29</v>
      </c>
      <c r="F98" s="19">
        <f t="shared" ref="F97:F98" si="7">E98*D98</f>
        <v>14.632</v>
      </c>
    </row>
    <row r="99" spans="1:6" ht="12" x14ac:dyDescent="0.2">
      <c r="A99" s="20"/>
      <c r="B99" s="21"/>
      <c r="C99" s="22"/>
      <c r="D99" s="23"/>
      <c r="E99" s="24" t="s">
        <v>9</v>
      </c>
      <c r="F99" s="25">
        <f>SUM(F91:F95,F97,F98)</f>
        <v>545.702</v>
      </c>
    </row>
    <row r="100" spans="1:6" x14ac:dyDescent="0.2">
      <c r="A100" s="34"/>
      <c r="B100" s="34"/>
      <c r="C100" s="34"/>
      <c r="D100" s="35"/>
      <c r="E100" s="34"/>
      <c r="F100" s="36"/>
    </row>
    <row r="101" spans="1:6" ht="36" x14ac:dyDescent="0.2">
      <c r="A101" s="10" t="s">
        <v>101</v>
      </c>
      <c r="B101" s="43" t="s">
        <v>102</v>
      </c>
      <c r="C101" s="43"/>
      <c r="D101" s="43"/>
      <c r="E101" s="43"/>
      <c r="F101" s="43"/>
    </row>
    <row r="102" spans="1:6" ht="12" x14ac:dyDescent="0.2">
      <c r="A102" s="39" t="s">
        <v>103</v>
      </c>
      <c r="B102" s="39"/>
      <c r="C102" s="39"/>
      <c r="D102" s="39"/>
      <c r="E102" s="39"/>
      <c r="F102" s="39"/>
    </row>
    <row r="103" spans="1:6" ht="36" x14ac:dyDescent="0.2">
      <c r="A103" s="11" t="s">
        <v>11</v>
      </c>
      <c r="B103" s="12" t="s">
        <v>3</v>
      </c>
      <c r="C103" s="13" t="s">
        <v>2</v>
      </c>
      <c r="D103" s="12" t="s">
        <v>4</v>
      </c>
      <c r="E103" s="14" t="s">
        <v>5</v>
      </c>
      <c r="F103" s="15" t="s">
        <v>6</v>
      </c>
    </row>
    <row r="104" spans="1:6" s="2" customFormat="1" ht="12" x14ac:dyDescent="0.25">
      <c r="A104" s="40" t="s">
        <v>7</v>
      </c>
      <c r="B104" s="40"/>
      <c r="C104" s="40"/>
      <c r="D104" s="40"/>
      <c r="E104" s="40"/>
      <c r="F104" s="40"/>
    </row>
    <row r="105" spans="1:6" ht="20.399999999999999" x14ac:dyDescent="0.2">
      <c r="A105" s="16" t="s">
        <v>104</v>
      </c>
      <c r="B105" s="9" t="s">
        <v>105</v>
      </c>
      <c r="C105" s="17" t="s">
        <v>2</v>
      </c>
      <c r="D105" s="18">
        <v>1</v>
      </c>
      <c r="E105" s="26">
        <v>18.82</v>
      </c>
      <c r="F105" s="19">
        <f>E105*D105</f>
        <v>18.82</v>
      </c>
    </row>
    <row r="106" spans="1:6" ht="20.399999999999999" x14ac:dyDescent="0.2">
      <c r="A106" s="16" t="s">
        <v>106</v>
      </c>
      <c r="B106" s="9" t="s">
        <v>107</v>
      </c>
      <c r="C106" s="17" t="s">
        <v>2</v>
      </c>
      <c r="D106" s="18">
        <v>0.1</v>
      </c>
      <c r="E106" s="26">
        <v>31.75</v>
      </c>
      <c r="F106" s="19">
        <v>3.17</v>
      </c>
    </row>
    <row r="107" spans="1:6" x14ac:dyDescent="0.2">
      <c r="A107" s="16" t="s">
        <v>108</v>
      </c>
      <c r="B107" s="9" t="s">
        <v>109</v>
      </c>
      <c r="C107" s="17" t="s">
        <v>2</v>
      </c>
      <c r="D107" s="18">
        <v>1</v>
      </c>
      <c r="E107" s="26">
        <v>1.69</v>
      </c>
      <c r="F107" s="19">
        <f>E107*D107</f>
        <v>1.69</v>
      </c>
    </row>
    <row r="108" spans="1:6" x14ac:dyDescent="0.2">
      <c r="A108" s="16" t="s">
        <v>110</v>
      </c>
      <c r="B108" s="9" t="s">
        <v>111</v>
      </c>
      <c r="C108" s="17" t="s">
        <v>2</v>
      </c>
      <c r="D108" s="18">
        <v>1</v>
      </c>
      <c r="E108" s="26">
        <v>3</v>
      </c>
      <c r="F108" s="19">
        <f t="shared" ref="F108" si="8">E108*D108</f>
        <v>3</v>
      </c>
    </row>
    <row r="109" spans="1:6" ht="12" x14ac:dyDescent="0.25">
      <c r="A109" s="40" t="s">
        <v>8</v>
      </c>
      <c r="B109" s="40"/>
      <c r="C109" s="40"/>
      <c r="D109" s="40"/>
      <c r="E109" s="40"/>
      <c r="F109" s="40"/>
    </row>
    <row r="110" spans="1:6" ht="20.399999999999999" x14ac:dyDescent="0.2">
      <c r="A110" s="9" t="s">
        <v>74</v>
      </c>
      <c r="B110" s="9" t="s">
        <v>73</v>
      </c>
      <c r="C110" s="17" t="s">
        <v>0</v>
      </c>
      <c r="D110" s="18">
        <v>0.46</v>
      </c>
      <c r="E110" s="18">
        <v>17.87</v>
      </c>
      <c r="F110" s="19">
        <f t="shared" ref="F110:F111" si="9">E110*D110</f>
        <v>8.2202000000000002</v>
      </c>
    </row>
    <row r="111" spans="1:6" ht="20.399999999999999" x14ac:dyDescent="0.2">
      <c r="A111" s="9" t="s">
        <v>75</v>
      </c>
      <c r="B111" s="9" t="s">
        <v>76</v>
      </c>
      <c r="C111" s="17" t="s">
        <v>0</v>
      </c>
      <c r="D111" s="18">
        <v>0.46</v>
      </c>
      <c r="E111" s="18">
        <v>21.66</v>
      </c>
      <c r="F111" s="19">
        <f t="shared" si="9"/>
        <v>9.9636000000000013</v>
      </c>
    </row>
    <row r="112" spans="1:6" ht="12" x14ac:dyDescent="0.2">
      <c r="A112" s="20"/>
      <c r="B112" s="21"/>
      <c r="C112" s="22"/>
      <c r="D112" s="23"/>
      <c r="E112" s="24" t="s">
        <v>9</v>
      </c>
      <c r="F112" s="25">
        <f>SUM(F110:F111,F105:F108)</f>
        <v>44.863799999999998</v>
      </c>
    </row>
    <row r="113" spans="1:6" x14ac:dyDescent="0.2">
      <c r="A113" s="34"/>
      <c r="B113" s="34"/>
      <c r="C113" s="34"/>
      <c r="D113" s="35"/>
      <c r="E113" s="34"/>
      <c r="F113" s="36"/>
    </row>
    <row r="114" spans="1:6" ht="24" x14ac:dyDescent="0.2">
      <c r="A114" s="10" t="s">
        <v>112</v>
      </c>
      <c r="B114" s="43" t="s">
        <v>113</v>
      </c>
      <c r="C114" s="43"/>
      <c r="D114" s="43"/>
      <c r="E114" s="43"/>
      <c r="F114" s="43"/>
    </row>
    <row r="115" spans="1:6" ht="12" x14ac:dyDescent="0.2">
      <c r="A115" s="39" t="s">
        <v>114</v>
      </c>
      <c r="B115" s="39"/>
      <c r="C115" s="39"/>
      <c r="D115" s="39"/>
      <c r="E115" s="39"/>
      <c r="F115" s="39"/>
    </row>
    <row r="116" spans="1:6" ht="36" x14ac:dyDescent="0.2">
      <c r="A116" s="11" t="s">
        <v>11</v>
      </c>
      <c r="B116" s="12" t="s">
        <v>3</v>
      </c>
      <c r="C116" s="13" t="s">
        <v>2</v>
      </c>
      <c r="D116" s="12" t="s">
        <v>4</v>
      </c>
      <c r="E116" s="14" t="s">
        <v>5</v>
      </c>
      <c r="F116" s="15" t="s">
        <v>6</v>
      </c>
    </row>
    <row r="117" spans="1:6" s="2" customFormat="1" ht="12" x14ac:dyDescent="0.25">
      <c r="A117" s="40" t="s">
        <v>7</v>
      </c>
      <c r="B117" s="40"/>
      <c r="C117" s="40"/>
      <c r="D117" s="40"/>
      <c r="E117" s="40"/>
      <c r="F117" s="40"/>
    </row>
    <row r="118" spans="1:6" x14ac:dyDescent="0.2">
      <c r="A118" s="16" t="s">
        <v>115</v>
      </c>
      <c r="B118" s="9" t="s">
        <v>116</v>
      </c>
      <c r="C118" s="17" t="s">
        <v>16</v>
      </c>
      <c r="D118" s="18">
        <v>0.14000000000000001</v>
      </c>
      <c r="E118" s="26">
        <v>9.16</v>
      </c>
      <c r="F118" s="19">
        <v>1.28</v>
      </c>
    </row>
    <row r="119" spans="1:6" ht="20.399999999999999" x14ac:dyDescent="0.2">
      <c r="A119" s="16" t="s">
        <v>117</v>
      </c>
      <c r="B119" s="9" t="s">
        <v>118</v>
      </c>
      <c r="C119" s="17" t="s">
        <v>41</v>
      </c>
      <c r="D119" s="18">
        <v>1E-3</v>
      </c>
      <c r="E119" s="26">
        <v>127.64</v>
      </c>
      <c r="F119" s="19">
        <v>0.12</v>
      </c>
    </row>
    <row r="120" spans="1:6" ht="20.399999999999999" x14ac:dyDescent="0.2">
      <c r="A120" s="16" t="s">
        <v>119</v>
      </c>
      <c r="B120" s="9" t="s">
        <v>120</v>
      </c>
      <c r="C120" s="17" t="s">
        <v>41</v>
      </c>
      <c r="D120" s="18">
        <v>0.02</v>
      </c>
      <c r="E120" s="26">
        <v>126</v>
      </c>
      <c r="F120" s="19">
        <v>2.52</v>
      </c>
    </row>
    <row r="121" spans="1:6" x14ac:dyDescent="0.2">
      <c r="A121" s="16" t="s">
        <v>121</v>
      </c>
      <c r="B121" s="9" t="s">
        <v>122</v>
      </c>
      <c r="C121" s="17" t="s">
        <v>16</v>
      </c>
      <c r="D121" s="18">
        <v>1.65</v>
      </c>
      <c r="E121" s="26">
        <v>1</v>
      </c>
      <c r="F121" s="19">
        <v>1.65</v>
      </c>
    </row>
    <row r="122" spans="1:6" ht="30.6" x14ac:dyDescent="0.2">
      <c r="A122" s="16" t="s">
        <v>123</v>
      </c>
      <c r="B122" s="9" t="s">
        <v>124</v>
      </c>
      <c r="C122" s="17" t="s">
        <v>33</v>
      </c>
      <c r="D122" s="18">
        <v>0.04</v>
      </c>
      <c r="E122" s="26">
        <v>59.77</v>
      </c>
      <c r="F122" s="19">
        <v>2.39</v>
      </c>
    </row>
    <row r="123" spans="1:6" x14ac:dyDescent="0.2">
      <c r="A123" s="16" t="s">
        <v>125</v>
      </c>
      <c r="B123" s="9" t="s">
        <v>126</v>
      </c>
      <c r="C123" s="17" t="s">
        <v>16</v>
      </c>
      <c r="D123" s="18">
        <v>4.5999999999999996</v>
      </c>
      <c r="E123" s="26">
        <v>0.84</v>
      </c>
      <c r="F123" s="19">
        <v>3.86</v>
      </c>
    </row>
    <row r="124" spans="1:6" ht="20.399999999999999" x14ac:dyDescent="0.2">
      <c r="A124" s="16" t="s">
        <v>127</v>
      </c>
      <c r="B124" s="9" t="s">
        <v>128</v>
      </c>
      <c r="C124" s="17" t="s">
        <v>41</v>
      </c>
      <c r="D124" s="18">
        <v>1E-3</v>
      </c>
      <c r="E124" s="26">
        <v>140</v>
      </c>
      <c r="F124" s="19">
        <v>0.14000000000000001</v>
      </c>
    </row>
    <row r="125" spans="1:6" ht="20.399999999999999" x14ac:dyDescent="0.2">
      <c r="A125" s="16" t="s">
        <v>129</v>
      </c>
      <c r="B125" s="9" t="s">
        <v>130</v>
      </c>
      <c r="C125" s="17" t="s">
        <v>41</v>
      </c>
      <c r="D125" s="18">
        <v>3.0000000000000001E-3</v>
      </c>
      <c r="E125" s="26">
        <v>131.55000000000001</v>
      </c>
      <c r="F125" s="19">
        <v>0.39</v>
      </c>
    </row>
    <row r="126" spans="1:6" x14ac:dyDescent="0.2">
      <c r="A126" s="16" t="s">
        <v>131</v>
      </c>
      <c r="B126" s="9" t="s">
        <v>132</v>
      </c>
      <c r="C126" s="17" t="s">
        <v>2</v>
      </c>
      <c r="D126" s="18">
        <v>29</v>
      </c>
      <c r="E126" s="26">
        <v>0.81</v>
      </c>
      <c r="F126" s="19">
        <f t="shared" ref="F126" si="10">E126*D126</f>
        <v>23.490000000000002</v>
      </c>
    </row>
    <row r="127" spans="1:6" ht="12" x14ac:dyDescent="0.25">
      <c r="A127" s="40" t="s">
        <v>8</v>
      </c>
      <c r="B127" s="40"/>
      <c r="C127" s="40"/>
      <c r="D127" s="40"/>
      <c r="E127" s="40"/>
      <c r="F127" s="40"/>
    </row>
    <row r="128" spans="1:6" x14ac:dyDescent="0.2">
      <c r="A128" s="9" t="s">
        <v>47</v>
      </c>
      <c r="B128" s="9" t="s">
        <v>46</v>
      </c>
      <c r="C128" s="17" t="s">
        <v>0</v>
      </c>
      <c r="D128" s="18">
        <v>0.69</v>
      </c>
      <c r="E128" s="18">
        <v>21.83</v>
      </c>
      <c r="F128" s="19">
        <f t="shared" ref="F128:F129" si="11">E128*D128</f>
        <v>15.062699999999998</v>
      </c>
    </row>
    <row r="129" spans="1:6" x14ac:dyDescent="0.2">
      <c r="A129" s="9" t="s">
        <v>13</v>
      </c>
      <c r="B129" s="9" t="s">
        <v>12</v>
      </c>
      <c r="C129" s="17" t="s">
        <v>0</v>
      </c>
      <c r="D129" s="18">
        <v>1.05</v>
      </c>
      <c r="E129" s="18">
        <v>17.420000000000002</v>
      </c>
      <c r="F129" s="19">
        <f t="shared" si="11"/>
        <v>18.291000000000004</v>
      </c>
    </row>
    <row r="130" spans="1:6" ht="12" x14ac:dyDescent="0.2">
      <c r="A130" s="20"/>
      <c r="B130" s="21"/>
      <c r="C130" s="22"/>
      <c r="D130" s="23"/>
      <c r="E130" s="24" t="s">
        <v>9</v>
      </c>
      <c r="F130" s="25">
        <f>SUM(F128:F129,F118:F126)</f>
        <v>69.193700000000007</v>
      </c>
    </row>
    <row r="131" spans="1:6" ht="11.4" customHeight="1" x14ac:dyDescent="0.2">
      <c r="A131" s="34"/>
      <c r="B131" s="34"/>
      <c r="C131" s="34"/>
      <c r="D131" s="35"/>
      <c r="E131" s="34"/>
      <c r="F131" s="36"/>
    </row>
    <row r="132" spans="1:6" ht="34.799999999999997" customHeight="1" x14ac:dyDescent="0.2">
      <c r="A132" s="10" t="s">
        <v>133</v>
      </c>
      <c r="B132" s="43" t="s">
        <v>134</v>
      </c>
      <c r="C132" s="43"/>
      <c r="D132" s="43"/>
      <c r="E132" s="43"/>
      <c r="F132" s="43"/>
    </row>
    <row r="133" spans="1:6" ht="12" x14ac:dyDescent="0.2">
      <c r="A133" s="39" t="s">
        <v>135</v>
      </c>
      <c r="B133" s="39"/>
      <c r="C133" s="39"/>
      <c r="D133" s="39"/>
      <c r="E133" s="39"/>
      <c r="F133" s="39"/>
    </row>
    <row r="134" spans="1:6" ht="36" x14ac:dyDescent="0.2">
      <c r="A134" s="11" t="s">
        <v>11</v>
      </c>
      <c r="B134" s="12" t="s">
        <v>3</v>
      </c>
      <c r="C134" s="13" t="s">
        <v>2</v>
      </c>
      <c r="D134" s="12" t="s">
        <v>4</v>
      </c>
      <c r="E134" s="14" t="s">
        <v>5</v>
      </c>
      <c r="F134" s="15" t="s">
        <v>6</v>
      </c>
    </row>
    <row r="135" spans="1:6" s="2" customFormat="1" ht="12" x14ac:dyDescent="0.25">
      <c r="A135" s="40" t="s">
        <v>7</v>
      </c>
      <c r="B135" s="40"/>
      <c r="C135" s="40"/>
      <c r="D135" s="40"/>
      <c r="E135" s="40"/>
      <c r="F135" s="40"/>
    </row>
    <row r="136" spans="1:6" ht="40.799999999999997" x14ac:dyDescent="0.2">
      <c r="A136" s="16" t="s">
        <v>136</v>
      </c>
      <c r="B136" s="9" t="s">
        <v>137</v>
      </c>
      <c r="C136" s="17" t="s">
        <v>2</v>
      </c>
      <c r="D136" s="18">
        <v>1</v>
      </c>
      <c r="E136" s="26">
        <v>76.5</v>
      </c>
      <c r="F136" s="19">
        <f>E136*D136</f>
        <v>76.5</v>
      </c>
    </row>
    <row r="137" spans="1:6" ht="12" x14ac:dyDescent="0.25">
      <c r="A137" s="40" t="s">
        <v>8</v>
      </c>
      <c r="B137" s="40"/>
      <c r="C137" s="40"/>
      <c r="D137" s="40"/>
      <c r="E137" s="40"/>
      <c r="F137" s="40"/>
    </row>
    <row r="138" spans="1:6" x14ac:dyDescent="0.2">
      <c r="A138" s="9" t="s">
        <v>23</v>
      </c>
      <c r="B138" s="9" t="s">
        <v>24</v>
      </c>
      <c r="C138" s="17" t="s">
        <v>0</v>
      </c>
      <c r="D138" s="18">
        <v>0.4</v>
      </c>
      <c r="E138" s="18">
        <v>22.67</v>
      </c>
      <c r="F138" s="19">
        <v>9.06</v>
      </c>
    </row>
    <row r="139" spans="1:6" x14ac:dyDescent="0.2">
      <c r="A139" s="9" t="s">
        <v>13</v>
      </c>
      <c r="B139" s="9" t="s">
        <v>12</v>
      </c>
      <c r="C139" s="17" t="s">
        <v>0</v>
      </c>
      <c r="D139" s="18">
        <v>0.4</v>
      </c>
      <c r="E139" s="18">
        <v>17.420000000000002</v>
      </c>
      <c r="F139" s="19">
        <v>6.96</v>
      </c>
    </row>
    <row r="140" spans="1:6" ht="12" x14ac:dyDescent="0.2">
      <c r="A140" s="20"/>
      <c r="B140" s="21"/>
      <c r="C140" s="22"/>
      <c r="D140" s="23"/>
      <c r="E140" s="24" t="s">
        <v>9</v>
      </c>
      <c r="F140" s="25">
        <f>SUM(F138:F139,F136:F136)</f>
        <v>92.52</v>
      </c>
    </row>
    <row r="141" spans="1:6" x14ac:dyDescent="0.2">
      <c r="A141" s="34"/>
      <c r="B141" s="34"/>
      <c r="C141" s="34"/>
      <c r="D141" s="35"/>
      <c r="E141" s="34"/>
      <c r="F141" s="36"/>
    </row>
    <row r="142" spans="1:6" ht="24" x14ac:dyDescent="0.2">
      <c r="A142" s="10" t="s">
        <v>138</v>
      </c>
      <c r="B142" s="43" t="s">
        <v>21</v>
      </c>
      <c r="C142" s="43"/>
      <c r="D142" s="43"/>
      <c r="E142" s="43"/>
      <c r="F142" s="43"/>
    </row>
    <row r="143" spans="1:6" ht="12" x14ac:dyDescent="0.2">
      <c r="A143" s="39" t="s">
        <v>139</v>
      </c>
      <c r="B143" s="39"/>
      <c r="C143" s="39"/>
      <c r="D143" s="39"/>
      <c r="E143" s="39"/>
      <c r="F143" s="39"/>
    </row>
    <row r="144" spans="1:6" ht="36" x14ac:dyDescent="0.2">
      <c r="A144" s="11" t="s">
        <v>11</v>
      </c>
      <c r="B144" s="12" t="s">
        <v>3</v>
      </c>
      <c r="C144" s="13" t="s">
        <v>2</v>
      </c>
      <c r="D144" s="12" t="s">
        <v>4</v>
      </c>
      <c r="E144" s="14" t="s">
        <v>5</v>
      </c>
      <c r="F144" s="15" t="s">
        <v>6</v>
      </c>
    </row>
    <row r="145" spans="1:6" s="2" customFormat="1" ht="12" x14ac:dyDescent="0.25">
      <c r="A145" s="40" t="s">
        <v>7</v>
      </c>
      <c r="B145" s="40"/>
      <c r="C145" s="40"/>
      <c r="D145" s="40"/>
      <c r="E145" s="40"/>
      <c r="F145" s="40"/>
    </row>
    <row r="146" spans="1:6" ht="20.399999999999999" x14ac:dyDescent="0.2">
      <c r="A146" s="16" t="s">
        <v>140</v>
      </c>
      <c r="B146" s="9" t="s">
        <v>22</v>
      </c>
      <c r="C146" s="17" t="s">
        <v>14</v>
      </c>
      <c r="D146" s="18">
        <v>6.2600000000000003E-2</v>
      </c>
      <c r="E146" s="26">
        <v>1.76</v>
      </c>
      <c r="F146" s="19">
        <f>E146*D146</f>
        <v>0.11017600000000001</v>
      </c>
    </row>
    <row r="147" spans="1:6" ht="12" x14ac:dyDescent="0.25">
      <c r="A147" s="40" t="s">
        <v>8</v>
      </c>
      <c r="B147" s="40"/>
      <c r="C147" s="40"/>
      <c r="D147" s="40"/>
      <c r="E147" s="40"/>
      <c r="F147" s="40"/>
    </row>
    <row r="148" spans="1:6" x14ac:dyDescent="0.2">
      <c r="A148" s="9" t="s">
        <v>13</v>
      </c>
      <c r="B148" s="9" t="s">
        <v>12</v>
      </c>
      <c r="C148" s="17" t="s">
        <v>0</v>
      </c>
      <c r="D148" s="18">
        <v>2.7799999999999998E-2</v>
      </c>
      <c r="E148" s="18">
        <v>17.420000000000002</v>
      </c>
      <c r="F148" s="19">
        <f t="shared" ref="F148" si="12">E148*D148</f>
        <v>0.48427600000000004</v>
      </c>
    </row>
    <row r="149" spans="1:6" ht="12" x14ac:dyDescent="0.2">
      <c r="A149" s="20"/>
      <c r="B149" s="21"/>
      <c r="C149" s="22"/>
      <c r="D149" s="23"/>
      <c r="E149" s="24" t="s">
        <v>9</v>
      </c>
      <c r="F149" s="25">
        <f>SUM(F148:F148,F146:F146)</f>
        <v>0.59445200000000009</v>
      </c>
    </row>
    <row r="150" spans="1:6" x14ac:dyDescent="0.2">
      <c r="A150" s="47" t="s">
        <v>25</v>
      </c>
      <c r="B150" s="48"/>
      <c r="C150" s="48"/>
      <c r="D150" s="48"/>
      <c r="E150" s="48"/>
      <c r="F150" s="48"/>
    </row>
    <row r="151" spans="1:6" x14ac:dyDescent="0.2">
      <c r="A151" s="47"/>
      <c r="B151" s="48"/>
      <c r="C151" s="48"/>
      <c r="D151" s="48"/>
      <c r="E151" s="48"/>
      <c r="F151" s="48"/>
    </row>
    <row r="152" spans="1:6" x14ac:dyDescent="0.2">
      <c r="A152" s="47"/>
      <c r="B152" s="48"/>
      <c r="C152" s="48"/>
      <c r="D152" s="48"/>
      <c r="E152" s="48"/>
      <c r="F152" s="48"/>
    </row>
    <row r="153" spans="1:6" x14ac:dyDescent="0.2">
      <c r="A153" s="47"/>
      <c r="B153" s="48"/>
      <c r="C153" s="48"/>
      <c r="D153" s="48"/>
      <c r="E153" s="48"/>
      <c r="F153" s="48"/>
    </row>
    <row r="154" spans="1:6" x14ac:dyDescent="0.2">
      <c r="A154" s="47"/>
      <c r="B154" s="48"/>
      <c r="C154" s="48"/>
      <c r="D154" s="48"/>
      <c r="E154" s="48"/>
      <c r="F154" s="48"/>
    </row>
    <row r="155" spans="1:6" x14ac:dyDescent="0.2">
      <c r="A155" s="48"/>
      <c r="B155" s="48"/>
      <c r="C155" s="48"/>
      <c r="D155" s="48"/>
      <c r="E155" s="48"/>
      <c r="F155" s="48"/>
    </row>
    <row r="156" spans="1:6" x14ac:dyDescent="0.2">
      <c r="A156" s="48"/>
      <c r="B156" s="48"/>
      <c r="C156" s="48"/>
      <c r="D156" s="48"/>
      <c r="E156" s="48"/>
      <c r="F156" s="48"/>
    </row>
    <row r="157" spans="1:6" x14ac:dyDescent="0.2">
      <c r="A157" s="48"/>
      <c r="B157" s="48"/>
      <c r="C157" s="48"/>
      <c r="D157" s="48"/>
      <c r="E157" s="48"/>
      <c r="F157" s="48"/>
    </row>
    <row r="158" spans="1:6" x14ac:dyDescent="0.2">
      <c r="A158" s="48"/>
      <c r="B158" s="48"/>
      <c r="C158" s="48"/>
      <c r="D158" s="48"/>
      <c r="E158" s="48"/>
      <c r="F158" s="48"/>
    </row>
    <row r="159" spans="1:6" x14ac:dyDescent="0.2">
      <c r="A159" s="48"/>
      <c r="B159" s="48"/>
      <c r="C159" s="48"/>
      <c r="D159" s="48"/>
      <c r="E159" s="48"/>
      <c r="F159" s="48"/>
    </row>
  </sheetData>
  <mergeCells count="50">
    <mergeCell ref="A5:B5"/>
    <mergeCell ref="B132:F132"/>
    <mergeCell ref="A117:F117"/>
    <mergeCell ref="A150:F159"/>
    <mergeCell ref="A137:F137"/>
    <mergeCell ref="B142:F142"/>
    <mergeCell ref="A143:F143"/>
    <mergeCell ref="A145:F145"/>
    <mergeCell ref="A147:F147"/>
    <mergeCell ref="A102:F102"/>
    <mergeCell ref="A104:F104"/>
    <mergeCell ref="B114:F114"/>
    <mergeCell ref="A115:F115"/>
    <mergeCell ref="A127:F127"/>
    <mergeCell ref="A82:F82"/>
    <mergeCell ref="B87:F87"/>
    <mergeCell ref="A88:F88"/>
    <mergeCell ref="A96:F96"/>
    <mergeCell ref="B101:F101"/>
    <mergeCell ref="A43:F43"/>
    <mergeCell ref="A69:F69"/>
    <mergeCell ref="B74:F74"/>
    <mergeCell ref="A75:F75"/>
    <mergeCell ref="A77:F77"/>
    <mergeCell ref="B61:F61"/>
    <mergeCell ref="A62:F62"/>
    <mergeCell ref="A64:F64"/>
    <mergeCell ref="A51:F51"/>
    <mergeCell ref="A56:F56"/>
    <mergeCell ref="A37:F37"/>
    <mergeCell ref="A25:F25"/>
    <mergeCell ref="A31:F31"/>
    <mergeCell ref="B36:F36"/>
    <mergeCell ref="A39:F39"/>
    <mergeCell ref="A133:F133"/>
    <mergeCell ref="A135:F135"/>
    <mergeCell ref="A2:D2"/>
    <mergeCell ref="A3:D3"/>
    <mergeCell ref="A4:D4"/>
    <mergeCell ref="A109:F109"/>
    <mergeCell ref="A90:F90"/>
    <mergeCell ref="B48:F48"/>
    <mergeCell ref="A49:F49"/>
    <mergeCell ref="A7:F7"/>
    <mergeCell ref="B8:F8"/>
    <mergeCell ref="A17:F17"/>
    <mergeCell ref="A23:F23"/>
    <mergeCell ref="B22:F22"/>
    <mergeCell ref="A9:F9"/>
    <mergeCell ref="A11:F11"/>
  </mergeCells>
  <phoneticPr fontId="5" type="noConversion"/>
  <pageMargins left="0.59055118110236227" right="0.59055118110236227" top="1.1811023622047245" bottom="0.74803149606299213" header="3.937007874015748E-2" footer="0.19685039370078741"/>
  <pageSetup paperSize="9" scale="84" fitToHeight="0" orientation="portrait" horizontalDpi="300" verticalDpi="300" r:id="rId1"/>
  <headerFooter>
    <oddHeader>&amp;C&amp;G</oddHeader>
    <oddFooter>&amp;C&amp;G</oddFooter>
  </headerFooter>
  <rowBreaks count="3" manualBreakCount="3">
    <brk id="47" max="5" man="1"/>
    <brk id="86" max="5" man="1"/>
    <brk id="131" max="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Cleidiane Luqui</cp:lastModifiedBy>
  <cp:revision>0</cp:revision>
  <cp:lastPrinted>2022-05-31T20:51:23Z</cp:lastPrinted>
  <dcterms:created xsi:type="dcterms:W3CDTF">2022-02-16T14:49:45Z</dcterms:created>
  <dcterms:modified xsi:type="dcterms:W3CDTF">2023-09-29T13:06:06Z</dcterms:modified>
</cp:coreProperties>
</file>