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<sst xmlns="http://schemas.openxmlformats.org/spreadsheetml/2006/main" count="278" uniqueCount="66">
  <si>
    <t>hasil percobaan filter dengan menggunakan kernel</t>
  </si>
  <si>
    <t>tertinggi</t>
  </si>
  <si>
    <t>terendah</t>
  </si>
  <si>
    <t>test yang displit</t>
  </si>
  <si>
    <t>test foto sendiri</t>
  </si>
  <si>
    <t>filter</t>
  </si>
  <si>
    <t>dataset 500</t>
  </si>
  <si>
    <t>dataset 1000</t>
  </si>
  <si>
    <t>dataset 2000</t>
  </si>
  <si>
    <t>filter1</t>
  </si>
  <si>
    <t>filter2</t>
  </si>
  <si>
    <t>filter3</t>
  </si>
  <si>
    <t>Tertinggi</t>
  </si>
  <si>
    <t>filter2, filter3</t>
  </si>
  <si>
    <t>Terendah</t>
  </si>
  <si>
    <t>hasil percobaan filter dengan menggunakan kernel 1</t>
  </si>
  <si>
    <t>filter_1</t>
  </si>
  <si>
    <t>filter1_1</t>
  </si>
  <si>
    <t>filter2_1</t>
  </si>
  <si>
    <t>filter3_1</t>
  </si>
  <si>
    <t>hasil percobaan filter dengan menggunakan kernel 2</t>
  </si>
  <si>
    <t>filtter_2</t>
  </si>
  <si>
    <t>filter1_2</t>
  </si>
  <si>
    <t>filter2_2</t>
  </si>
  <si>
    <t>filter3_2</t>
  </si>
  <si>
    <t>filter_2</t>
  </si>
  <si>
    <t>filter1_2, filter3_2</t>
  </si>
  <si>
    <t>filter1_2, filter2_2</t>
  </si>
  <si>
    <t>hasil percobaan filter dengan menggunakan kernel 3</t>
  </si>
  <si>
    <t>filter_3</t>
  </si>
  <si>
    <t>filter1_3</t>
  </si>
  <si>
    <t>filter2_3</t>
  </si>
  <si>
    <t>filter3_3</t>
  </si>
  <si>
    <t>filter2_3, filter3_3</t>
  </si>
  <si>
    <t>hasil percobaan filter dengan menggunakan kernel 4</t>
  </si>
  <si>
    <t>filter_4</t>
  </si>
  <si>
    <t>filter1_4</t>
  </si>
  <si>
    <t>filter2_4</t>
  </si>
  <si>
    <t>filter3_4</t>
  </si>
  <si>
    <t>hasil percobaan filter dengan menggunakan kernel 5</t>
  </si>
  <si>
    <t>filter_5</t>
  </si>
  <si>
    <t>filter1_5</t>
  </si>
  <si>
    <t>filter2_5</t>
  </si>
  <si>
    <t>filter3_5</t>
  </si>
  <si>
    <t>hasil percobaan filter dengan menggunakan kernel 6</t>
  </si>
  <si>
    <t>filter_6</t>
  </si>
  <si>
    <t>filter1_6</t>
  </si>
  <si>
    <t>filter2_6</t>
  </si>
  <si>
    <t>filter3_6</t>
  </si>
  <si>
    <t>hasil percobaan mengubah kernel</t>
  </si>
  <si>
    <t>kernel</t>
  </si>
  <si>
    <t>kernel1</t>
  </si>
  <si>
    <t>kernel2</t>
  </si>
  <si>
    <t>kernel3</t>
  </si>
  <si>
    <t>kernel4</t>
  </si>
  <si>
    <t>kernel5</t>
  </si>
  <si>
    <t>kernel6</t>
  </si>
  <si>
    <t>analisa : akurasi terendah didapat ketika menggunakan kernel 2. hal ini disebabkan karena kernel2 merupakan model yang kernel_size nya 1 semua.
akurasi tertinggi didapat ketika menggunakan kernel(kernel_size=5) pada dataset 500, kernel3(kernel_size=3) pada dataset 1000, kernel5(descending) dan kernel4(kernel_size=7)</t>
  </si>
  <si>
    <t>hasil percobaan mengubah layer</t>
  </si>
  <si>
    <t>layer</t>
  </si>
  <si>
    <t>layer1</t>
  </si>
  <si>
    <t>layer2</t>
  </si>
  <si>
    <t>hasil percobaan mengubah jumlah epoch</t>
  </si>
  <si>
    <t>epoch5</t>
  </si>
  <si>
    <t>epoch3</t>
  </si>
  <si>
    <t>epoch7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</si>
</sst>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Border="1" applyFill="1" applyFont="1"/>
    <xf borderId="1" fillId="3" fontId="1" numFmtId="0" xfId="0" applyBorder="1" applyFill="1" applyFont="1"/>
    <xf borderId="1" fillId="0" fontId="1" numFmtId="10" xfId="0" applyAlignment="1" applyBorder="1" applyFont="1" applyNumberFormat="1">
      <alignment readingOrder="0"/>
    </xf>
    <xf borderId="1" fillId="2" fontId="1" numFmtId="0" xfId="0" applyAlignment="1" applyBorder="1" applyFont="1">
      <alignment readingOrder="0"/>
    </xf>
    <xf borderId="1" fillId="2" fontId="1" numFmtId="10" xfId="0" applyBorder="1" applyFont="1" applyNumberFormat="1"/>
    <xf borderId="1" fillId="2" fontId="1" numFmtId="0" xfId="0" applyAlignment="1" applyBorder="1" applyFont="1">
      <alignment horizontal="right" readingOrder="0"/>
    </xf>
    <xf borderId="1" fillId="3" fontId="1" numFmtId="0" xfId="0" applyAlignment="1" applyBorder="1" applyFont="1">
      <alignment readingOrder="0"/>
    </xf>
    <xf borderId="1" fillId="3" fontId="1" numFmtId="10" xfId="0" applyBorder="1" applyFont="1" applyNumberFormat="1"/>
    <xf borderId="1" fillId="3" fontId="1" numFmtId="0" xfId="0" applyAlignment="1" applyBorder="1" applyFont="1">
      <alignment horizontal="right" readingOrder="0"/>
    </xf>
    <xf borderId="1" fillId="2" fontId="1" numFmtId="10" xfId="0" applyAlignment="1" applyBorder="1" applyFont="1" applyNumberFormat="1">
      <alignment readingOrder="0"/>
    </xf>
    <xf borderId="1" fillId="3" fontId="1" numFmtId="10" xfId="0" applyAlignment="1" applyBorder="1" applyFont="1" applyNumberFormat="1">
      <alignment readingOrder="0"/>
    </xf>
    <xf borderId="1" fillId="3" fontId="1" numFmtId="10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43"/>
  </cols>
  <sheetData>
    <row r="1">
      <c r="A1" s="1" t="s">
        <v>0</v>
      </c>
      <c r="I1" s="2"/>
      <c r="J1" s="3" t="s">
        <v>1</v>
      </c>
      <c r="K1" s="3" t="s">
        <v>2</v>
      </c>
    </row>
    <row r="2">
      <c r="A2" s="2"/>
      <c r="B2" s="4" t="s">
        <v>3</v>
      </c>
      <c r="C2" s="5"/>
      <c r="D2" s="6"/>
      <c r="E2" s="4" t="s">
        <v>4</v>
      </c>
      <c r="F2" s="5"/>
      <c r="G2" s="6"/>
      <c r="I2" s="3" t="s">
        <v>5</v>
      </c>
      <c r="J2" s="7">
        <f>2+4+3+4+1+3+4</f>
        <v>21</v>
      </c>
      <c r="K2" s="2">
        <f>2+0+0+2+2+0+1</f>
        <v>7</v>
      </c>
    </row>
    <row r="3">
      <c r="A3" s="2"/>
      <c r="B3" s="3" t="s">
        <v>6</v>
      </c>
      <c r="C3" s="3" t="s">
        <v>7</v>
      </c>
      <c r="D3" s="3" t="s">
        <v>8</v>
      </c>
      <c r="E3" s="3" t="s">
        <v>6</v>
      </c>
      <c r="F3" s="3" t="s">
        <v>7</v>
      </c>
      <c r="G3" s="3" t="s">
        <v>8</v>
      </c>
      <c r="I3" s="3" t="s">
        <v>9</v>
      </c>
      <c r="J3" s="2">
        <f>0+2+1+0+0+0+0</f>
        <v>3</v>
      </c>
      <c r="K3" s="8">
        <f>2+1+2+0+3+3+1</f>
        <v>12</v>
      </c>
    </row>
    <row r="4">
      <c r="A4" s="3" t="s">
        <v>5</v>
      </c>
      <c r="B4" s="9">
        <v>0.93655</v>
      </c>
      <c r="C4" s="9">
        <v>0.97759</v>
      </c>
      <c r="D4" s="9">
        <v>0.9894</v>
      </c>
      <c r="E4" s="9">
        <v>0.18448</v>
      </c>
      <c r="F4" s="9">
        <v>0.13621</v>
      </c>
      <c r="G4" s="9">
        <v>0.17241</v>
      </c>
      <c r="I4" s="3" t="s">
        <v>10</v>
      </c>
      <c r="J4" s="3">
        <v>5.0</v>
      </c>
      <c r="K4" s="3">
        <v>8.0</v>
      </c>
    </row>
    <row r="5">
      <c r="A5" s="3" t="s">
        <v>9</v>
      </c>
      <c r="B5" s="9">
        <v>0.5569</v>
      </c>
      <c r="C5" s="9">
        <v>0.9269</v>
      </c>
      <c r="D5" s="9">
        <v>0.99302</v>
      </c>
      <c r="E5" s="9">
        <v>0.17556</v>
      </c>
      <c r="F5" s="9">
        <v>0.15345</v>
      </c>
      <c r="G5" s="9">
        <v>0.18966</v>
      </c>
      <c r="I5" s="3" t="s">
        <v>11</v>
      </c>
      <c r="J5" s="3">
        <v>12.0</v>
      </c>
      <c r="K5" s="3">
        <v>9.0</v>
      </c>
    </row>
    <row r="6">
      <c r="A6" s="3" t="s">
        <v>10</v>
      </c>
      <c r="B6" s="9">
        <v>0.8713</v>
      </c>
      <c r="C6" s="9">
        <v>0.9793</v>
      </c>
      <c r="D6" s="9">
        <v>0.995</v>
      </c>
      <c r="E6" s="9">
        <v>0.12931</v>
      </c>
      <c r="F6" s="9">
        <v>0.14483</v>
      </c>
      <c r="G6" s="9">
        <v>0.19655</v>
      </c>
    </row>
    <row r="7">
      <c r="A7" s="3" t="s">
        <v>11</v>
      </c>
      <c r="B7" s="9">
        <v>0.78</v>
      </c>
      <c r="C7" s="9">
        <v>0.95517</v>
      </c>
      <c r="D7" s="9">
        <v>0.995</v>
      </c>
      <c r="E7" s="9">
        <v>0.11397</v>
      </c>
      <c r="F7" s="9">
        <v>0.16034</v>
      </c>
      <c r="G7" s="9">
        <v>0.15</v>
      </c>
    </row>
    <row r="8">
      <c r="A8" s="10" t="s">
        <v>12</v>
      </c>
      <c r="B8" s="11">
        <f t="shared" ref="B8:G8" si="1">MAX(B4:B7)</f>
        <v>0.93655</v>
      </c>
      <c r="C8" s="11">
        <f t="shared" si="1"/>
        <v>0.9793</v>
      </c>
      <c r="D8" s="11">
        <f t="shared" si="1"/>
        <v>0.995</v>
      </c>
      <c r="E8" s="11">
        <f t="shared" si="1"/>
        <v>0.18448</v>
      </c>
      <c r="F8" s="11">
        <f t="shared" si="1"/>
        <v>0.16034</v>
      </c>
      <c r="G8" s="11">
        <f t="shared" si="1"/>
        <v>0.19655</v>
      </c>
    </row>
    <row r="9">
      <c r="A9" s="12"/>
      <c r="B9" s="12" t="s">
        <v>5</v>
      </c>
      <c r="C9" s="12" t="s">
        <v>11</v>
      </c>
      <c r="D9" s="12" t="s">
        <v>13</v>
      </c>
      <c r="E9" s="12" t="s">
        <v>5</v>
      </c>
      <c r="F9" s="12" t="s">
        <v>11</v>
      </c>
      <c r="G9" s="12" t="s">
        <v>10</v>
      </c>
    </row>
    <row r="10">
      <c r="A10" s="13" t="s">
        <v>14</v>
      </c>
      <c r="B10" s="14">
        <f t="shared" ref="B10:G10" si="2">MIN(B4:B7)</f>
        <v>0.5569</v>
      </c>
      <c r="C10" s="14">
        <f t="shared" si="2"/>
        <v>0.9269</v>
      </c>
      <c r="D10" s="14">
        <f t="shared" si="2"/>
        <v>0.9894</v>
      </c>
      <c r="E10" s="14">
        <f t="shared" si="2"/>
        <v>0.11397</v>
      </c>
      <c r="F10" s="14">
        <f t="shared" si="2"/>
        <v>0.13621</v>
      </c>
      <c r="G10" s="14">
        <f t="shared" si="2"/>
        <v>0.15</v>
      </c>
    </row>
    <row r="11">
      <c r="A11" s="8"/>
      <c r="B11" s="15" t="s">
        <v>9</v>
      </c>
      <c r="C11" s="15" t="s">
        <v>9</v>
      </c>
      <c r="D11" s="15" t="s">
        <v>5</v>
      </c>
      <c r="E11" s="15" t="s">
        <v>11</v>
      </c>
      <c r="F11" s="15" t="s">
        <v>5</v>
      </c>
      <c r="G11" s="15" t="s">
        <v>11</v>
      </c>
    </row>
    <row r="13">
      <c r="A13" s="1" t="s">
        <v>15</v>
      </c>
    </row>
    <row r="14">
      <c r="A14" s="2"/>
      <c r="B14" s="4" t="s">
        <v>3</v>
      </c>
      <c r="C14" s="5"/>
      <c r="D14" s="6"/>
      <c r="E14" s="4" t="s">
        <v>4</v>
      </c>
      <c r="F14" s="5"/>
      <c r="G14" s="6"/>
    </row>
    <row r="15">
      <c r="A15" s="2"/>
      <c r="B15" s="3" t="s">
        <v>6</v>
      </c>
      <c r="C15" s="3" t="s">
        <v>7</v>
      </c>
      <c r="D15" s="3" t="s">
        <v>8</v>
      </c>
      <c r="E15" s="3" t="s">
        <v>6</v>
      </c>
      <c r="F15" s="3" t="s">
        <v>7</v>
      </c>
      <c r="G15" s="3" t="s">
        <v>8</v>
      </c>
    </row>
    <row r="16">
      <c r="A16" s="3" t="s">
        <v>16</v>
      </c>
      <c r="B16" s="9">
        <v>0.91207</v>
      </c>
      <c r="C16" s="9">
        <v>0.98034</v>
      </c>
      <c r="D16" s="9">
        <v>0.9959</v>
      </c>
      <c r="E16" s="9">
        <v>0.07414</v>
      </c>
      <c r="F16" s="9">
        <v>0.12931</v>
      </c>
      <c r="G16" s="9">
        <v>0.11897</v>
      </c>
    </row>
    <row r="17">
      <c r="A17" s="3" t="s">
        <v>17</v>
      </c>
      <c r="B17" s="9">
        <v>0.8531</v>
      </c>
      <c r="C17" s="9">
        <v>0.9337</v>
      </c>
      <c r="D17" s="9">
        <v>0.99198</v>
      </c>
      <c r="E17" s="9">
        <v>0.09483</v>
      </c>
      <c r="F17" s="9">
        <v>0.08276</v>
      </c>
      <c r="G17" s="9">
        <v>0.13448</v>
      </c>
    </row>
    <row r="18">
      <c r="A18" s="3" t="s">
        <v>18</v>
      </c>
      <c r="B18" s="9">
        <v>0.7927</v>
      </c>
      <c r="C18" s="9">
        <v>0.9469</v>
      </c>
      <c r="D18" s="9">
        <v>0.9749</v>
      </c>
      <c r="E18" s="9">
        <v>0.07931</v>
      </c>
      <c r="F18" s="9">
        <v>0.10517</v>
      </c>
      <c r="G18" s="9">
        <v>0.10172</v>
      </c>
    </row>
    <row r="19">
      <c r="A19" s="3" t="s">
        <v>19</v>
      </c>
      <c r="B19" s="9">
        <v>0.76483</v>
      </c>
      <c r="C19" s="9">
        <v>0.9731</v>
      </c>
      <c r="D19" s="9">
        <v>0.9944</v>
      </c>
      <c r="E19" s="9">
        <v>0.07241</v>
      </c>
      <c r="F19" s="9">
        <v>0.08267</v>
      </c>
      <c r="G19" s="9">
        <v>0.11207</v>
      </c>
    </row>
    <row r="20">
      <c r="A20" s="10" t="s">
        <v>12</v>
      </c>
      <c r="B20" s="11">
        <f t="shared" ref="B20:G20" si="3">MAX(B16:B19)</f>
        <v>0.91207</v>
      </c>
      <c r="C20" s="11">
        <f t="shared" si="3"/>
        <v>0.98034</v>
      </c>
      <c r="D20" s="11">
        <f t="shared" si="3"/>
        <v>0.9959</v>
      </c>
      <c r="E20" s="11">
        <f t="shared" si="3"/>
        <v>0.09483</v>
      </c>
      <c r="F20" s="11">
        <f t="shared" si="3"/>
        <v>0.12931</v>
      </c>
      <c r="G20" s="11">
        <f t="shared" si="3"/>
        <v>0.13448</v>
      </c>
    </row>
    <row r="21">
      <c r="A21" s="12"/>
      <c r="B21" s="12" t="s">
        <v>16</v>
      </c>
      <c r="C21" s="12" t="s">
        <v>16</v>
      </c>
      <c r="D21" s="12" t="s">
        <v>16</v>
      </c>
      <c r="E21" s="12" t="s">
        <v>17</v>
      </c>
      <c r="F21" s="12" t="s">
        <v>16</v>
      </c>
      <c r="G21" s="12" t="s">
        <v>17</v>
      </c>
    </row>
    <row r="22">
      <c r="A22" s="13" t="s">
        <v>14</v>
      </c>
      <c r="B22" s="14">
        <f t="shared" ref="B22:G22" si="4">MIN(B16:B19)</f>
        <v>0.76483</v>
      </c>
      <c r="C22" s="14">
        <f t="shared" si="4"/>
        <v>0.9337</v>
      </c>
      <c r="D22" s="14">
        <f t="shared" si="4"/>
        <v>0.9749</v>
      </c>
      <c r="E22" s="14">
        <f t="shared" si="4"/>
        <v>0.07241</v>
      </c>
      <c r="F22" s="14">
        <f t="shared" si="4"/>
        <v>0.08267</v>
      </c>
      <c r="G22" s="14">
        <f t="shared" si="4"/>
        <v>0.10172</v>
      </c>
    </row>
    <row r="23">
      <c r="A23" s="8"/>
      <c r="B23" s="15" t="s">
        <v>19</v>
      </c>
      <c r="C23" s="15" t="s">
        <v>17</v>
      </c>
      <c r="D23" s="15" t="s">
        <v>18</v>
      </c>
      <c r="E23" s="15" t="s">
        <v>19</v>
      </c>
      <c r="F23" s="15" t="s">
        <v>19</v>
      </c>
      <c r="G23" s="15" t="s">
        <v>18</v>
      </c>
    </row>
    <row r="25">
      <c r="A25" s="1" t="s">
        <v>20</v>
      </c>
    </row>
    <row r="26">
      <c r="A26" s="2"/>
      <c r="B26" s="4" t="s">
        <v>3</v>
      </c>
      <c r="C26" s="5"/>
      <c r="D26" s="6"/>
      <c r="E26" s="4" t="s">
        <v>4</v>
      </c>
      <c r="F26" s="5"/>
      <c r="G26" s="6"/>
    </row>
    <row r="27">
      <c r="A27" s="2"/>
      <c r="B27" s="3" t="s">
        <v>6</v>
      </c>
      <c r="C27" s="3" t="s">
        <v>7</v>
      </c>
      <c r="D27" s="3" t="s">
        <v>8</v>
      </c>
      <c r="E27" s="3" t="s">
        <v>6</v>
      </c>
      <c r="F27" s="3" t="s">
        <v>7</v>
      </c>
      <c r="G27" s="3" t="s">
        <v>8</v>
      </c>
    </row>
    <row r="28">
      <c r="A28" s="3" t="s">
        <v>21</v>
      </c>
      <c r="B28" s="9">
        <v>0.26828</v>
      </c>
      <c r="C28" s="9">
        <v>0.33897</v>
      </c>
      <c r="D28" s="9">
        <v>0.41793</v>
      </c>
      <c r="E28" s="9">
        <v>0.03621</v>
      </c>
      <c r="F28" s="9">
        <v>0.04483</v>
      </c>
      <c r="G28" s="9">
        <v>0.04183</v>
      </c>
    </row>
    <row r="29">
      <c r="A29" s="3" t="s">
        <v>22</v>
      </c>
      <c r="B29" s="9">
        <v>0.14</v>
      </c>
      <c r="C29" s="9">
        <v>0.2793</v>
      </c>
      <c r="D29" s="9">
        <v>0.4796</v>
      </c>
      <c r="E29" s="9">
        <v>0.02069</v>
      </c>
      <c r="F29" s="9">
        <v>0.02241</v>
      </c>
      <c r="G29" s="9">
        <v>0.03793</v>
      </c>
    </row>
    <row r="30">
      <c r="A30" s="3" t="s">
        <v>23</v>
      </c>
      <c r="B30" s="9">
        <v>0.0413</v>
      </c>
      <c r="C30" s="9">
        <v>0.2656</v>
      </c>
      <c r="D30" s="9">
        <v>0.3821</v>
      </c>
      <c r="E30" s="9">
        <v>0.03448</v>
      </c>
      <c r="F30" s="9">
        <v>0.02241</v>
      </c>
      <c r="G30" s="9">
        <v>0.05345</v>
      </c>
    </row>
    <row r="31">
      <c r="A31" s="3" t="s">
        <v>24</v>
      </c>
      <c r="B31" s="9">
        <v>0.19345</v>
      </c>
      <c r="C31" s="9">
        <v>0.38</v>
      </c>
      <c r="D31" s="9">
        <v>0.25474</v>
      </c>
      <c r="E31" s="9">
        <v>0.02069</v>
      </c>
      <c r="F31" s="9">
        <v>0.02586</v>
      </c>
      <c r="G31" s="9">
        <v>0.02414</v>
      </c>
    </row>
    <row r="32">
      <c r="A32" s="10" t="s">
        <v>12</v>
      </c>
      <c r="B32" s="11">
        <f t="shared" ref="B32:G32" si="5">MAX(B28:B31)</f>
        <v>0.26828</v>
      </c>
      <c r="C32" s="11">
        <f t="shared" si="5"/>
        <v>0.38</v>
      </c>
      <c r="D32" s="11">
        <f t="shared" si="5"/>
        <v>0.4796</v>
      </c>
      <c r="E32" s="11">
        <f t="shared" si="5"/>
        <v>0.03621</v>
      </c>
      <c r="F32" s="11">
        <f t="shared" si="5"/>
        <v>0.04483</v>
      </c>
      <c r="G32" s="11">
        <f t="shared" si="5"/>
        <v>0.05345</v>
      </c>
    </row>
    <row r="33">
      <c r="A33" s="12"/>
      <c r="B33" s="12" t="s">
        <v>25</v>
      </c>
      <c r="C33" s="12" t="s">
        <v>24</v>
      </c>
      <c r="D33" s="12" t="s">
        <v>22</v>
      </c>
      <c r="E33" s="12" t="s">
        <v>25</v>
      </c>
      <c r="F33" s="12" t="s">
        <v>25</v>
      </c>
      <c r="G33" s="12" t="s">
        <v>23</v>
      </c>
    </row>
    <row r="34">
      <c r="A34" s="13" t="s">
        <v>14</v>
      </c>
      <c r="B34" s="14">
        <f t="shared" ref="B34:G34" si="6">MIN(B28:B31)</f>
        <v>0.0413</v>
      </c>
      <c r="C34" s="14">
        <f t="shared" si="6"/>
        <v>0.2656</v>
      </c>
      <c r="D34" s="14">
        <f t="shared" si="6"/>
        <v>0.25474</v>
      </c>
      <c r="E34" s="14">
        <f t="shared" si="6"/>
        <v>0.02069</v>
      </c>
      <c r="F34" s="14">
        <f t="shared" si="6"/>
        <v>0.02241</v>
      </c>
      <c r="G34" s="14">
        <f t="shared" si="6"/>
        <v>0.02414</v>
      </c>
    </row>
    <row r="35">
      <c r="A35" s="8"/>
      <c r="B35" s="15" t="s">
        <v>23</v>
      </c>
      <c r="C35" s="15" t="s">
        <v>23</v>
      </c>
      <c r="D35" s="15" t="s">
        <v>24</v>
      </c>
      <c r="E35" s="15" t="s">
        <v>26</v>
      </c>
      <c r="F35" s="15" t="s">
        <v>27</v>
      </c>
      <c r="G35" s="15" t="s">
        <v>24</v>
      </c>
    </row>
    <row r="37">
      <c r="A37" s="1" t="s">
        <v>28</v>
      </c>
    </row>
    <row r="38">
      <c r="A38" s="2"/>
      <c r="B38" s="4" t="s">
        <v>3</v>
      </c>
      <c r="C38" s="5"/>
      <c r="D38" s="6"/>
      <c r="E38" s="4" t="s">
        <v>4</v>
      </c>
      <c r="F38" s="5"/>
      <c r="G38" s="6"/>
    </row>
    <row r="39">
      <c r="A39" s="2"/>
      <c r="B39" s="3" t="s">
        <v>6</v>
      </c>
      <c r="C39" s="3" t="s">
        <v>7</v>
      </c>
      <c r="D39" s="3" t="s">
        <v>8</v>
      </c>
      <c r="E39" s="3" t="s">
        <v>6</v>
      </c>
      <c r="F39" s="3" t="s">
        <v>7</v>
      </c>
      <c r="G39" s="3" t="s">
        <v>8</v>
      </c>
    </row>
    <row r="40">
      <c r="A40" s="3" t="s">
        <v>29</v>
      </c>
      <c r="B40" s="9">
        <v>0.51655</v>
      </c>
      <c r="C40" s="9">
        <v>0.98948</v>
      </c>
      <c r="D40" s="9">
        <v>0.99552</v>
      </c>
      <c r="E40" s="9">
        <v>0.11207</v>
      </c>
      <c r="F40" s="9">
        <v>0.18621</v>
      </c>
      <c r="G40" s="9">
        <v>0.15862</v>
      </c>
    </row>
    <row r="41">
      <c r="A41" s="3" t="s">
        <v>30</v>
      </c>
      <c r="B41" s="9">
        <v>0.73034</v>
      </c>
      <c r="C41" s="9">
        <v>0.94172</v>
      </c>
      <c r="D41" s="9">
        <v>0.9916</v>
      </c>
      <c r="E41" s="9">
        <v>0.15</v>
      </c>
      <c r="F41" s="9">
        <v>0.17241</v>
      </c>
      <c r="G41" s="9">
        <v>0.13448</v>
      </c>
    </row>
    <row r="42">
      <c r="A42" s="3" t="s">
        <v>31</v>
      </c>
      <c r="B42" s="9">
        <v>0.7155</v>
      </c>
      <c r="C42" s="9">
        <v>0.8944</v>
      </c>
      <c r="D42" s="9">
        <v>0.98362</v>
      </c>
      <c r="E42" s="9">
        <v>0.15862</v>
      </c>
      <c r="F42" s="9">
        <v>0.16207</v>
      </c>
      <c r="G42" s="9">
        <v>0.12586</v>
      </c>
    </row>
    <row r="43">
      <c r="A43" s="3" t="s">
        <v>32</v>
      </c>
      <c r="B43" s="9">
        <v>0.75276</v>
      </c>
      <c r="C43" s="9">
        <v>0.91759</v>
      </c>
      <c r="D43" s="9">
        <v>0.98905</v>
      </c>
      <c r="E43" s="9">
        <v>0.17069</v>
      </c>
      <c r="F43" s="9">
        <v>0.16207</v>
      </c>
      <c r="G43" s="9">
        <v>0.11897</v>
      </c>
    </row>
    <row r="44">
      <c r="A44" s="10" t="s">
        <v>12</v>
      </c>
      <c r="B44" s="11">
        <f t="shared" ref="B44:G44" si="7">MAX(B40:B43)</f>
        <v>0.75276</v>
      </c>
      <c r="C44" s="11">
        <f t="shared" si="7"/>
        <v>0.98948</v>
      </c>
      <c r="D44" s="11">
        <f t="shared" si="7"/>
        <v>0.99552</v>
      </c>
      <c r="E44" s="11">
        <f t="shared" si="7"/>
        <v>0.17069</v>
      </c>
      <c r="F44" s="11">
        <f t="shared" si="7"/>
        <v>0.18621</v>
      </c>
      <c r="G44" s="11">
        <f t="shared" si="7"/>
        <v>0.15862</v>
      </c>
    </row>
    <row r="45">
      <c r="A45" s="12"/>
      <c r="B45" s="12" t="s">
        <v>32</v>
      </c>
      <c r="C45" s="12" t="s">
        <v>29</v>
      </c>
      <c r="D45" s="12" t="s">
        <v>29</v>
      </c>
      <c r="E45" s="12" t="s">
        <v>32</v>
      </c>
      <c r="F45" s="12" t="s">
        <v>29</v>
      </c>
      <c r="G45" s="12" t="s">
        <v>29</v>
      </c>
    </row>
    <row r="46">
      <c r="A46" s="13" t="s">
        <v>14</v>
      </c>
      <c r="B46" s="14">
        <f t="shared" ref="B46:G46" si="8">MIN(B40:B43)</f>
        <v>0.51655</v>
      </c>
      <c r="C46" s="14">
        <f t="shared" si="8"/>
        <v>0.8944</v>
      </c>
      <c r="D46" s="14">
        <f t="shared" si="8"/>
        <v>0.98362</v>
      </c>
      <c r="E46" s="14">
        <f t="shared" si="8"/>
        <v>0.11207</v>
      </c>
      <c r="F46" s="14">
        <f t="shared" si="8"/>
        <v>0.16207</v>
      </c>
      <c r="G46" s="14">
        <f t="shared" si="8"/>
        <v>0.11897</v>
      </c>
    </row>
    <row r="47">
      <c r="A47" s="8"/>
      <c r="B47" s="15" t="s">
        <v>29</v>
      </c>
      <c r="C47" s="15" t="s">
        <v>31</v>
      </c>
      <c r="D47" s="15" t="s">
        <v>31</v>
      </c>
      <c r="E47" s="15" t="s">
        <v>29</v>
      </c>
      <c r="F47" s="15" t="s">
        <v>33</v>
      </c>
      <c r="G47" s="15" t="s">
        <v>32</v>
      </c>
    </row>
    <row r="49">
      <c r="A49" s="1" t="s">
        <v>34</v>
      </c>
    </row>
    <row r="50">
      <c r="A50" s="2"/>
      <c r="B50" s="4" t="s">
        <v>3</v>
      </c>
      <c r="C50" s="5"/>
      <c r="D50" s="6"/>
      <c r="E50" s="4" t="s">
        <v>4</v>
      </c>
      <c r="F50" s="5"/>
      <c r="G50" s="6"/>
    </row>
    <row r="51">
      <c r="A51" s="2"/>
      <c r="B51" s="3" t="s">
        <v>6</v>
      </c>
      <c r="C51" s="3" t="s">
        <v>7</v>
      </c>
      <c r="D51" s="3" t="s">
        <v>8</v>
      </c>
      <c r="E51" s="3" t="s">
        <v>6</v>
      </c>
      <c r="F51" s="3" t="s">
        <v>7</v>
      </c>
      <c r="G51" s="3" t="s">
        <v>8</v>
      </c>
    </row>
    <row r="52">
      <c r="A52" s="3" t="s">
        <v>35</v>
      </c>
      <c r="B52" s="9">
        <v>0.82345</v>
      </c>
      <c r="C52" s="9">
        <v>0.94448</v>
      </c>
      <c r="D52" s="9">
        <v>0.99336</v>
      </c>
      <c r="E52" s="9">
        <v>0.0931</v>
      </c>
      <c r="F52" s="9">
        <v>0.14655</v>
      </c>
      <c r="G52" s="9">
        <v>0.19138</v>
      </c>
    </row>
    <row r="53">
      <c r="A53" s="3" t="s">
        <v>36</v>
      </c>
      <c r="B53" s="9">
        <v>0.5548</v>
      </c>
      <c r="C53" s="9">
        <v>0.8898</v>
      </c>
      <c r="D53" s="9">
        <v>0.9875</v>
      </c>
      <c r="E53" s="9">
        <v>0.10345</v>
      </c>
      <c r="F53" s="9">
        <v>0.15517</v>
      </c>
      <c r="G53" s="9">
        <v>0.1931</v>
      </c>
    </row>
    <row r="54">
      <c r="A54" s="3" t="s">
        <v>37</v>
      </c>
      <c r="B54" s="9">
        <v>0.66931</v>
      </c>
      <c r="C54" s="9">
        <v>0.96259</v>
      </c>
      <c r="D54" s="9">
        <v>0.99267</v>
      </c>
      <c r="E54" s="9">
        <v>0.09483</v>
      </c>
      <c r="F54" s="9">
        <v>0.17241</v>
      </c>
      <c r="G54" s="9">
        <v>0.21034</v>
      </c>
    </row>
    <row r="55">
      <c r="A55" s="3" t="s">
        <v>38</v>
      </c>
      <c r="B55" s="9">
        <v>0.88448</v>
      </c>
      <c r="C55" s="9">
        <v>0.98241</v>
      </c>
      <c r="D55" s="9">
        <v>0.99026</v>
      </c>
      <c r="E55" s="9">
        <v>0.13621</v>
      </c>
      <c r="F55" s="9">
        <v>0.21379</v>
      </c>
      <c r="G55" s="9">
        <v>0.1431</v>
      </c>
    </row>
    <row r="56">
      <c r="A56" s="10" t="s">
        <v>12</v>
      </c>
      <c r="B56" s="11">
        <f t="shared" ref="B56:G56" si="9">MAX(B52:B55)</f>
        <v>0.88448</v>
      </c>
      <c r="C56" s="11">
        <f t="shared" si="9"/>
        <v>0.98241</v>
      </c>
      <c r="D56" s="11">
        <f t="shared" si="9"/>
        <v>0.99336</v>
      </c>
      <c r="E56" s="11">
        <f t="shared" si="9"/>
        <v>0.13621</v>
      </c>
      <c r="F56" s="11">
        <f t="shared" si="9"/>
        <v>0.21379</v>
      </c>
      <c r="G56" s="11">
        <f t="shared" si="9"/>
        <v>0.21034</v>
      </c>
    </row>
    <row r="57">
      <c r="A57" s="12"/>
      <c r="B57" s="12" t="s">
        <v>38</v>
      </c>
      <c r="C57" s="12" t="s">
        <v>38</v>
      </c>
      <c r="D57" s="12" t="s">
        <v>35</v>
      </c>
      <c r="E57" s="12" t="s">
        <v>38</v>
      </c>
      <c r="F57" s="12" t="s">
        <v>38</v>
      </c>
      <c r="G57" s="12" t="s">
        <v>37</v>
      </c>
    </row>
    <row r="58">
      <c r="A58" s="13" t="s">
        <v>14</v>
      </c>
      <c r="B58" s="14">
        <f t="shared" ref="B58:G58" si="10">MIN(B52:B55)</f>
        <v>0.5548</v>
      </c>
      <c r="C58" s="14">
        <f t="shared" si="10"/>
        <v>0.8898</v>
      </c>
      <c r="D58" s="14">
        <f t="shared" si="10"/>
        <v>0.9875</v>
      </c>
      <c r="E58" s="14">
        <f t="shared" si="10"/>
        <v>0.0931</v>
      </c>
      <c r="F58" s="14">
        <f t="shared" si="10"/>
        <v>0.14655</v>
      </c>
      <c r="G58" s="14">
        <f t="shared" si="10"/>
        <v>0.1431</v>
      </c>
    </row>
    <row r="59">
      <c r="A59" s="8"/>
      <c r="B59" s="15" t="s">
        <v>36</v>
      </c>
      <c r="C59" s="15" t="s">
        <v>36</v>
      </c>
      <c r="D59" s="15" t="s">
        <v>36</v>
      </c>
      <c r="E59" s="15" t="s">
        <v>35</v>
      </c>
      <c r="F59" s="15" t="s">
        <v>35</v>
      </c>
      <c r="G59" s="15" t="s">
        <v>38</v>
      </c>
    </row>
    <row r="61">
      <c r="A61" s="1" t="s">
        <v>39</v>
      </c>
    </row>
    <row r="62">
      <c r="A62" s="2"/>
      <c r="B62" s="4" t="s">
        <v>3</v>
      </c>
      <c r="C62" s="5"/>
      <c r="D62" s="6"/>
      <c r="E62" s="4" t="s">
        <v>4</v>
      </c>
      <c r="F62" s="5"/>
      <c r="G62" s="6"/>
    </row>
    <row r="63">
      <c r="A63" s="2"/>
      <c r="B63" s="3" t="s">
        <v>6</v>
      </c>
      <c r="C63" s="3" t="s">
        <v>7</v>
      </c>
      <c r="D63" s="3" t="s">
        <v>8</v>
      </c>
      <c r="E63" s="3" t="s">
        <v>6</v>
      </c>
      <c r="F63" s="3" t="s">
        <v>7</v>
      </c>
      <c r="G63" s="3" t="s">
        <v>8</v>
      </c>
    </row>
    <row r="64">
      <c r="A64" s="3" t="s">
        <v>40</v>
      </c>
      <c r="B64" s="9">
        <v>0.55793</v>
      </c>
      <c r="C64" s="9">
        <v>0.915</v>
      </c>
      <c r="D64" s="9">
        <v>0.99603</v>
      </c>
      <c r="E64" s="9">
        <v>0.12586</v>
      </c>
      <c r="F64" s="9">
        <v>0.18276</v>
      </c>
      <c r="G64" s="9">
        <v>0.18793</v>
      </c>
    </row>
    <row r="65">
      <c r="A65" s="3" t="s">
        <v>41</v>
      </c>
      <c r="B65" s="9">
        <v>0.30034</v>
      </c>
      <c r="C65" s="9">
        <v>0.8803</v>
      </c>
      <c r="D65" s="9">
        <v>0.9958</v>
      </c>
      <c r="E65" s="9">
        <v>0.11897</v>
      </c>
      <c r="F65" s="9">
        <v>0.13621</v>
      </c>
      <c r="G65" s="9">
        <v>0.18103</v>
      </c>
    </row>
    <row r="66">
      <c r="A66" s="3" t="s">
        <v>42</v>
      </c>
      <c r="B66" s="9">
        <v>0.71414</v>
      </c>
      <c r="C66" s="9">
        <v>0.92086</v>
      </c>
      <c r="D66" s="9">
        <v>0.97784</v>
      </c>
      <c r="E66" s="9">
        <v>0.14483</v>
      </c>
      <c r="F66" s="9">
        <v>0.15345</v>
      </c>
      <c r="G66" s="9">
        <v>0.15</v>
      </c>
    </row>
    <row r="67">
      <c r="A67" s="3" t="s">
        <v>43</v>
      </c>
      <c r="B67" s="9">
        <v>0.78069</v>
      </c>
      <c r="C67" s="9">
        <v>0.92983</v>
      </c>
      <c r="D67" s="9">
        <v>0.99457</v>
      </c>
      <c r="E67" s="9">
        <v>0.1</v>
      </c>
      <c r="F67" s="9">
        <v>0.14828</v>
      </c>
      <c r="G67" s="9">
        <v>0.12069</v>
      </c>
    </row>
    <row r="68">
      <c r="A68" s="10" t="s">
        <v>12</v>
      </c>
      <c r="B68" s="11">
        <f t="shared" ref="B68:G68" si="11">MAX(B64:B67)</f>
        <v>0.78069</v>
      </c>
      <c r="C68" s="11">
        <f t="shared" si="11"/>
        <v>0.92983</v>
      </c>
      <c r="D68" s="11">
        <f t="shared" si="11"/>
        <v>0.99603</v>
      </c>
      <c r="E68" s="11">
        <f t="shared" si="11"/>
        <v>0.14483</v>
      </c>
      <c r="F68" s="11">
        <f t="shared" si="11"/>
        <v>0.18276</v>
      </c>
      <c r="G68" s="11">
        <f t="shared" si="11"/>
        <v>0.18793</v>
      </c>
    </row>
    <row r="69">
      <c r="A69" s="12"/>
      <c r="B69" s="12" t="s">
        <v>43</v>
      </c>
      <c r="C69" s="12" t="s">
        <v>43</v>
      </c>
      <c r="D69" s="12" t="s">
        <v>40</v>
      </c>
      <c r="E69" s="12" t="s">
        <v>42</v>
      </c>
      <c r="F69" s="12" t="s">
        <v>40</v>
      </c>
      <c r="G69" s="12" t="s">
        <v>40</v>
      </c>
    </row>
    <row r="70">
      <c r="A70" s="13" t="s">
        <v>14</v>
      </c>
      <c r="B70" s="14">
        <f t="shared" ref="B70:G70" si="12">MIN(B64:B67)</f>
        <v>0.30034</v>
      </c>
      <c r="C70" s="14">
        <f t="shared" si="12"/>
        <v>0.8803</v>
      </c>
      <c r="D70" s="14">
        <f t="shared" si="12"/>
        <v>0.97784</v>
      </c>
      <c r="E70" s="14">
        <f t="shared" si="12"/>
        <v>0.1</v>
      </c>
      <c r="F70" s="14">
        <f t="shared" si="12"/>
        <v>0.13621</v>
      </c>
      <c r="G70" s="14">
        <f t="shared" si="12"/>
        <v>0.12069</v>
      </c>
    </row>
    <row r="71">
      <c r="A71" s="8"/>
      <c r="B71" s="15" t="s">
        <v>41</v>
      </c>
      <c r="C71" s="15" t="s">
        <v>41</v>
      </c>
      <c r="D71" s="15" t="s">
        <v>42</v>
      </c>
      <c r="E71" s="15" t="s">
        <v>43</v>
      </c>
      <c r="F71" s="15" t="s">
        <v>41</v>
      </c>
      <c r="G71" s="15" t="s">
        <v>43</v>
      </c>
    </row>
    <row r="73">
      <c r="A73" s="1" t="s">
        <v>44</v>
      </c>
    </row>
    <row r="74">
      <c r="A74" s="2"/>
      <c r="B74" s="4" t="s">
        <v>3</v>
      </c>
      <c r="C74" s="5"/>
      <c r="D74" s="6"/>
      <c r="E74" s="4" t="s">
        <v>4</v>
      </c>
      <c r="F74" s="5"/>
      <c r="G74" s="6"/>
    </row>
    <row r="75">
      <c r="A75" s="2"/>
      <c r="B75" s="3" t="s">
        <v>6</v>
      </c>
      <c r="C75" s="3" t="s">
        <v>7</v>
      </c>
      <c r="D75" s="3" t="s">
        <v>8</v>
      </c>
      <c r="E75" s="3" t="s">
        <v>6</v>
      </c>
      <c r="F75" s="3" t="s">
        <v>7</v>
      </c>
      <c r="G75" s="3" t="s">
        <v>8</v>
      </c>
    </row>
    <row r="76">
      <c r="A76" s="3" t="s">
        <v>45</v>
      </c>
      <c r="B76" s="9">
        <v>0.94552</v>
      </c>
      <c r="C76" s="9">
        <v>0.98672</v>
      </c>
      <c r="D76" s="9">
        <v>0.99578</v>
      </c>
      <c r="E76" s="9">
        <v>0.17414</v>
      </c>
      <c r="F76" s="9">
        <v>0.13276</v>
      </c>
      <c r="G76" s="9">
        <v>0.16207</v>
      </c>
    </row>
    <row r="77">
      <c r="A77" s="3" t="s">
        <v>46</v>
      </c>
      <c r="B77" s="9">
        <v>0.98931</v>
      </c>
      <c r="C77" s="9">
        <v>0.937</v>
      </c>
      <c r="D77" s="9">
        <v>0.9893</v>
      </c>
      <c r="E77" s="9">
        <v>0.14655</v>
      </c>
      <c r="F77" s="9">
        <v>0.15</v>
      </c>
      <c r="G77" s="9">
        <v>0.14655</v>
      </c>
    </row>
    <row r="78">
      <c r="A78" s="3" t="s">
        <v>47</v>
      </c>
      <c r="B78" s="9">
        <v>0.69966</v>
      </c>
      <c r="C78" s="9">
        <v>0.96017</v>
      </c>
      <c r="D78" s="9">
        <v>0.9931</v>
      </c>
      <c r="E78" s="9">
        <v>0.08793</v>
      </c>
      <c r="F78" s="9">
        <v>0.19655</v>
      </c>
      <c r="G78" s="9">
        <v>0.15345</v>
      </c>
    </row>
    <row r="79">
      <c r="A79" s="3" t="s">
        <v>48</v>
      </c>
      <c r="B79" s="9">
        <v>0.86276</v>
      </c>
      <c r="C79" s="9">
        <v>0.97276</v>
      </c>
      <c r="D79" s="9">
        <v>0.98026</v>
      </c>
      <c r="E79" s="9">
        <v>0.1689</v>
      </c>
      <c r="F79" s="9">
        <v>0.21207</v>
      </c>
      <c r="G79" s="9">
        <v>0.14138</v>
      </c>
    </row>
    <row r="80">
      <c r="A80" s="10" t="s">
        <v>12</v>
      </c>
      <c r="B80" s="11">
        <f t="shared" ref="B80:G80" si="13">MAX(B76:B79)</f>
        <v>0.98931</v>
      </c>
      <c r="C80" s="11">
        <f t="shared" si="13"/>
        <v>0.98672</v>
      </c>
      <c r="D80" s="11">
        <f t="shared" si="13"/>
        <v>0.99578</v>
      </c>
      <c r="E80" s="11">
        <f t="shared" si="13"/>
        <v>0.17414</v>
      </c>
      <c r="F80" s="11">
        <f t="shared" si="13"/>
        <v>0.21207</v>
      </c>
      <c r="G80" s="11">
        <f t="shared" si="13"/>
        <v>0.16207</v>
      </c>
    </row>
    <row r="81">
      <c r="A81" s="12"/>
      <c r="B81" s="12" t="s">
        <v>46</v>
      </c>
      <c r="C81" s="12" t="s">
        <v>45</v>
      </c>
      <c r="D81" s="12" t="s">
        <v>45</v>
      </c>
      <c r="E81" s="12" t="s">
        <v>45</v>
      </c>
      <c r="F81" s="12" t="s">
        <v>48</v>
      </c>
      <c r="G81" s="12" t="s">
        <v>45</v>
      </c>
    </row>
    <row r="82">
      <c r="A82" s="13" t="s">
        <v>14</v>
      </c>
      <c r="B82" s="14">
        <f t="shared" ref="B82:G82" si="14">MIN(B76:B79)</f>
        <v>0.69966</v>
      </c>
      <c r="C82" s="14">
        <f t="shared" si="14"/>
        <v>0.937</v>
      </c>
      <c r="D82" s="14">
        <f t="shared" si="14"/>
        <v>0.98026</v>
      </c>
      <c r="E82" s="14">
        <f t="shared" si="14"/>
        <v>0.08793</v>
      </c>
      <c r="F82" s="14">
        <f t="shared" si="14"/>
        <v>0.13276</v>
      </c>
      <c r="G82" s="14">
        <f t="shared" si="14"/>
        <v>0.14138</v>
      </c>
    </row>
    <row r="83">
      <c r="A83" s="8"/>
      <c r="B83" s="15" t="s">
        <v>47</v>
      </c>
      <c r="C83" s="15" t="s">
        <v>46</v>
      </c>
      <c r="D83" s="15" t="s">
        <v>48</v>
      </c>
      <c r="E83" s="15" t="s">
        <v>47</v>
      </c>
      <c r="F83" s="15" t="s">
        <v>45</v>
      </c>
      <c r="G83" s="15" t="s">
        <v>48</v>
      </c>
    </row>
    <row r="85">
      <c r="A85" s="1" t="s">
        <v>49</v>
      </c>
    </row>
    <row r="86">
      <c r="A86" s="2"/>
      <c r="B86" s="4" t="s">
        <v>3</v>
      </c>
      <c r="C86" s="5"/>
      <c r="D86" s="6"/>
      <c r="E86" s="4" t="s">
        <v>4</v>
      </c>
      <c r="F86" s="5"/>
      <c r="G86" s="6"/>
    </row>
    <row r="87">
      <c r="A87" s="2"/>
      <c r="B87" s="3" t="s">
        <v>6</v>
      </c>
      <c r="C87" s="3" t="s">
        <v>7</v>
      </c>
      <c r="D87" s="3" t="s">
        <v>8</v>
      </c>
      <c r="E87" s="3" t="s">
        <v>6</v>
      </c>
      <c r="F87" s="3" t="s">
        <v>7</v>
      </c>
      <c r="G87" s="3" t="s">
        <v>8</v>
      </c>
    </row>
    <row r="88">
      <c r="A88" s="3" t="s">
        <v>50</v>
      </c>
      <c r="B88" s="9">
        <v>0.93655</v>
      </c>
      <c r="C88" s="9">
        <v>0.97759</v>
      </c>
      <c r="D88" s="9">
        <v>0.9894</v>
      </c>
      <c r="E88" s="9">
        <v>0.18448</v>
      </c>
      <c r="F88" s="9">
        <v>0.13621</v>
      </c>
      <c r="G88" s="9">
        <v>0.17241</v>
      </c>
    </row>
    <row r="89">
      <c r="A89" s="3" t="s">
        <v>51</v>
      </c>
      <c r="B89" s="9">
        <v>0.91207</v>
      </c>
      <c r="C89" s="9">
        <v>0.98034</v>
      </c>
      <c r="D89" s="9">
        <v>0.9959</v>
      </c>
      <c r="E89" s="9">
        <v>0.07414</v>
      </c>
      <c r="F89" s="9">
        <v>0.12931</v>
      </c>
      <c r="G89" s="9">
        <v>0.11897</v>
      </c>
    </row>
    <row r="90">
      <c r="A90" s="3" t="s">
        <v>52</v>
      </c>
      <c r="B90" s="9">
        <v>0.26828</v>
      </c>
      <c r="C90" s="9">
        <v>0.33897</v>
      </c>
      <c r="D90" s="9">
        <v>0.41793</v>
      </c>
      <c r="E90" s="9">
        <v>0.03621</v>
      </c>
      <c r="F90" s="9">
        <v>0.04483</v>
      </c>
      <c r="G90" s="9">
        <v>0.04183</v>
      </c>
    </row>
    <row r="91">
      <c r="A91" s="3" t="s">
        <v>53</v>
      </c>
      <c r="B91" s="9">
        <v>0.51655</v>
      </c>
      <c r="C91" s="9">
        <v>0.98948</v>
      </c>
      <c r="D91" s="9">
        <v>0.99552</v>
      </c>
      <c r="E91" s="9">
        <v>0.11207</v>
      </c>
      <c r="F91" s="9">
        <v>0.18621</v>
      </c>
      <c r="G91" s="9">
        <v>0.15862</v>
      </c>
    </row>
    <row r="92">
      <c r="A92" s="3" t="s">
        <v>54</v>
      </c>
      <c r="B92" s="9">
        <v>0.82345</v>
      </c>
      <c r="C92" s="9">
        <v>0.94448</v>
      </c>
      <c r="D92" s="9">
        <v>0.99336</v>
      </c>
      <c r="E92" s="9">
        <v>0.0931</v>
      </c>
      <c r="F92" s="9">
        <v>0.14655</v>
      </c>
      <c r="G92" s="9">
        <v>0.19138</v>
      </c>
    </row>
    <row r="93">
      <c r="A93" s="3" t="s">
        <v>55</v>
      </c>
      <c r="B93" s="9">
        <v>0.55793</v>
      </c>
      <c r="C93" s="9">
        <v>0.915</v>
      </c>
      <c r="D93" s="9">
        <v>0.99603</v>
      </c>
      <c r="E93" s="9">
        <v>0.12586</v>
      </c>
      <c r="F93" s="9">
        <v>0.18276</v>
      </c>
      <c r="G93" s="9">
        <v>0.18793</v>
      </c>
    </row>
    <row r="94">
      <c r="A94" s="3" t="s">
        <v>56</v>
      </c>
      <c r="B94" s="9">
        <v>0.94552</v>
      </c>
      <c r="C94" s="9">
        <v>0.98672</v>
      </c>
      <c r="D94" s="9">
        <v>0.99578</v>
      </c>
      <c r="E94" s="9">
        <v>0.17414</v>
      </c>
      <c r="F94" s="9">
        <v>0.13276</v>
      </c>
      <c r="G94" s="9">
        <v>0.16207</v>
      </c>
    </row>
    <row r="95">
      <c r="A95" s="10" t="s">
        <v>12</v>
      </c>
      <c r="B95" s="16">
        <v>0.9366</v>
      </c>
      <c r="C95" s="16">
        <v>0.9895</v>
      </c>
      <c r="D95" s="16">
        <v>0.996</v>
      </c>
      <c r="E95" s="11">
        <f>E88</f>
        <v>0.18448</v>
      </c>
      <c r="F95" s="11">
        <f>F91</f>
        <v>0.18621</v>
      </c>
      <c r="G95" s="11">
        <f>G92</f>
        <v>0.19138</v>
      </c>
    </row>
    <row r="96">
      <c r="A96" s="7"/>
      <c r="B96" s="12" t="s">
        <v>50</v>
      </c>
      <c r="C96" s="12" t="s">
        <v>53</v>
      </c>
      <c r="D96" s="12" t="s">
        <v>55</v>
      </c>
      <c r="E96" s="12" t="s">
        <v>50</v>
      </c>
      <c r="F96" s="12" t="s">
        <v>53</v>
      </c>
      <c r="G96" s="12" t="s">
        <v>54</v>
      </c>
    </row>
    <row r="97">
      <c r="A97" s="13" t="s">
        <v>14</v>
      </c>
      <c r="B97" s="17">
        <v>0.2683</v>
      </c>
      <c r="C97" s="17">
        <v>0.339</v>
      </c>
      <c r="D97" s="17">
        <v>0.4179</v>
      </c>
      <c r="E97" s="14">
        <f t="shared" ref="E97:G97" si="15">E90</f>
        <v>0.03621</v>
      </c>
      <c r="F97" s="14">
        <f t="shared" si="15"/>
        <v>0.04483</v>
      </c>
      <c r="G97" s="14">
        <f t="shared" si="15"/>
        <v>0.04183</v>
      </c>
    </row>
    <row r="98">
      <c r="A98" s="8"/>
      <c r="B98" s="15" t="s">
        <v>52</v>
      </c>
      <c r="C98" s="15" t="s">
        <v>52</v>
      </c>
      <c r="D98" s="15" t="s">
        <v>52</v>
      </c>
      <c r="E98" s="15" t="s">
        <v>52</v>
      </c>
      <c r="F98" s="15" t="s">
        <v>52</v>
      </c>
      <c r="G98" s="15" t="s">
        <v>52</v>
      </c>
    </row>
    <row r="99">
      <c r="A99" s="1" t="s">
        <v>57</v>
      </c>
    </row>
    <row r="101">
      <c r="A101" s="1" t="s">
        <v>58</v>
      </c>
    </row>
    <row r="102">
      <c r="A102" s="2"/>
      <c r="B102" s="4" t="s">
        <v>3</v>
      </c>
      <c r="C102" s="5"/>
      <c r="D102" s="6"/>
      <c r="E102" s="4" t="s">
        <v>4</v>
      </c>
      <c r="F102" s="5"/>
      <c r="G102" s="6"/>
    </row>
    <row r="103">
      <c r="A103" s="2"/>
      <c r="B103" s="3" t="s">
        <v>6</v>
      </c>
      <c r="C103" s="3" t="s">
        <v>7</v>
      </c>
      <c r="D103" s="3" t="s">
        <v>8</v>
      </c>
      <c r="E103" s="3" t="s">
        <v>6</v>
      </c>
      <c r="F103" s="3" t="s">
        <v>7</v>
      </c>
      <c r="G103" s="3" t="s">
        <v>8</v>
      </c>
    </row>
    <row r="104">
      <c r="A104" s="3" t="s">
        <v>59</v>
      </c>
      <c r="B104" s="9">
        <v>0.93655</v>
      </c>
      <c r="C104" s="9">
        <v>0.97759</v>
      </c>
      <c r="D104" s="9">
        <v>0.9894</v>
      </c>
      <c r="E104" s="9">
        <v>0.18448</v>
      </c>
      <c r="F104" s="9">
        <v>0.13621</v>
      </c>
      <c r="G104" s="9">
        <v>0.17241</v>
      </c>
    </row>
    <row r="105">
      <c r="A105" s="3" t="s">
        <v>60</v>
      </c>
      <c r="B105" s="9">
        <v>0.49828</v>
      </c>
      <c r="C105" s="9">
        <v>0.7669</v>
      </c>
      <c r="D105" s="9">
        <v>0.98888</v>
      </c>
      <c r="E105" s="9">
        <v>0.11552</v>
      </c>
      <c r="F105" s="9">
        <v>0.08276</v>
      </c>
      <c r="G105" s="9">
        <v>0.14483</v>
      </c>
    </row>
    <row r="106">
      <c r="A106" s="3" t="s">
        <v>61</v>
      </c>
      <c r="B106" s="9">
        <v>0.73069</v>
      </c>
      <c r="C106" s="9">
        <v>0.93345</v>
      </c>
      <c r="D106" s="9">
        <v>0.98741</v>
      </c>
      <c r="E106" s="9">
        <v>0.15</v>
      </c>
      <c r="F106" s="9">
        <v>0.14828</v>
      </c>
      <c r="G106" s="9">
        <v>0.13966</v>
      </c>
    </row>
    <row r="107">
      <c r="A107" s="10" t="s">
        <v>12</v>
      </c>
      <c r="B107" s="11">
        <f t="shared" ref="B107:G107" si="16">MAX(B104:B106)</f>
        <v>0.93655</v>
      </c>
      <c r="C107" s="11">
        <f t="shared" si="16"/>
        <v>0.97759</v>
      </c>
      <c r="D107" s="11">
        <f t="shared" si="16"/>
        <v>0.9894</v>
      </c>
      <c r="E107" s="11">
        <f t="shared" si="16"/>
        <v>0.18448</v>
      </c>
      <c r="F107" s="11">
        <f t="shared" si="16"/>
        <v>0.14828</v>
      </c>
      <c r="G107" s="11">
        <f t="shared" si="16"/>
        <v>0.17241</v>
      </c>
    </row>
    <row r="108">
      <c r="A108" s="7"/>
      <c r="B108" s="12" t="s">
        <v>59</v>
      </c>
      <c r="C108" s="12" t="s">
        <v>59</v>
      </c>
      <c r="D108" s="12" t="s">
        <v>59</v>
      </c>
      <c r="E108" s="12" t="s">
        <v>59</v>
      </c>
      <c r="F108" s="12" t="s">
        <v>61</v>
      </c>
      <c r="G108" s="12" t="s">
        <v>59</v>
      </c>
    </row>
    <row r="109">
      <c r="A109" s="13" t="s">
        <v>14</v>
      </c>
      <c r="B109" s="18">
        <f t="shared" ref="B109:G109" si="17">MIN(B104:B106)</f>
        <v>0.49828</v>
      </c>
      <c r="C109" s="18">
        <f t="shared" si="17"/>
        <v>0.7669</v>
      </c>
      <c r="D109" s="18">
        <f t="shared" si="17"/>
        <v>0.98741</v>
      </c>
      <c r="E109" s="18">
        <f t="shared" si="17"/>
        <v>0.11552</v>
      </c>
      <c r="F109" s="18">
        <f t="shared" si="17"/>
        <v>0.08276</v>
      </c>
      <c r="G109" s="18">
        <f t="shared" si="17"/>
        <v>0.13966</v>
      </c>
    </row>
    <row r="110">
      <c r="A110" s="8"/>
      <c r="B110" s="15" t="s">
        <v>60</v>
      </c>
      <c r="C110" s="15" t="s">
        <v>60</v>
      </c>
      <c r="D110" s="15" t="s">
        <v>61</v>
      </c>
      <c r="E110" s="15" t="s">
        <v>60</v>
      </c>
      <c r="F110" s="15" t="s">
        <v>60</v>
      </c>
      <c r="G110" s="15" t="s">
        <v>61</v>
      </c>
    </row>
    <row r="114">
      <c r="A114" s="1" t="s">
        <v>62</v>
      </c>
    </row>
    <row r="115">
      <c r="A115" s="2"/>
      <c r="B115" s="4" t="s">
        <v>3</v>
      </c>
      <c r="C115" s="5"/>
      <c r="D115" s="6"/>
      <c r="E115" s="4" t="s">
        <v>4</v>
      </c>
      <c r="F115" s="5"/>
      <c r="G115" s="6"/>
    </row>
    <row r="116">
      <c r="A116" s="2"/>
      <c r="B116" s="3" t="s">
        <v>6</v>
      </c>
      <c r="C116" s="3" t="s">
        <v>7</v>
      </c>
      <c r="D116" s="3" t="s">
        <v>8</v>
      </c>
      <c r="E116" s="3" t="s">
        <v>6</v>
      </c>
      <c r="F116" s="3" t="s">
        <v>7</v>
      </c>
      <c r="G116" s="3" t="s">
        <v>8</v>
      </c>
    </row>
    <row r="117">
      <c r="A117" s="3" t="s">
        <v>63</v>
      </c>
      <c r="B117" s="9">
        <v>0.93655</v>
      </c>
      <c r="C117" s="9">
        <v>0.97759</v>
      </c>
      <c r="D117" s="9">
        <v>0.9894</v>
      </c>
      <c r="E117" s="9">
        <v>0.18448</v>
      </c>
      <c r="F117" s="9">
        <v>0.13621</v>
      </c>
      <c r="G117" s="9">
        <v>0.17241</v>
      </c>
    </row>
    <row r="118">
      <c r="A118" s="3" t="s">
        <v>64</v>
      </c>
      <c r="B118" s="9">
        <v>0.98414</v>
      </c>
      <c r="C118" s="9">
        <v>0.83603</v>
      </c>
      <c r="D118" s="9">
        <v>0.99293</v>
      </c>
      <c r="E118" s="9">
        <v>0.18103</v>
      </c>
      <c r="F118" s="9">
        <v>0.09655</v>
      </c>
      <c r="G118" s="9">
        <v>0.15</v>
      </c>
    </row>
    <row r="119">
      <c r="A119" s="3" t="s">
        <v>65</v>
      </c>
      <c r="B119" s="9">
        <v>0.95931</v>
      </c>
      <c r="C119" s="9">
        <v>0.995</v>
      </c>
      <c r="D119" s="9">
        <v>0.99776</v>
      </c>
      <c r="E119" s="9">
        <v>0.14828</v>
      </c>
      <c r="F119" s="9">
        <v>0.18276</v>
      </c>
      <c r="G119" s="9">
        <v>0.14828</v>
      </c>
    </row>
    <row r="120">
      <c r="A120" s="10" t="s">
        <v>12</v>
      </c>
      <c r="B120" s="11">
        <f t="shared" ref="B120:G120" si="18">MAX(B117:B119)</f>
        <v>0.98414</v>
      </c>
      <c r="C120" s="11">
        <f t="shared" si="18"/>
        <v>0.995</v>
      </c>
      <c r="D120" s="11">
        <f t="shared" si="18"/>
        <v>0.99776</v>
      </c>
      <c r="E120" s="11">
        <f t="shared" si="18"/>
        <v>0.18448</v>
      </c>
      <c r="F120" s="11">
        <f t="shared" si="18"/>
        <v>0.18276</v>
      </c>
      <c r="G120" s="11">
        <f t="shared" si="18"/>
        <v>0.17241</v>
      </c>
    </row>
    <row r="121">
      <c r="A121" s="7"/>
      <c r="B121" s="12" t="s">
        <v>64</v>
      </c>
      <c r="C121" s="12" t="s">
        <v>65</v>
      </c>
      <c r="D121" s="12" t="s">
        <v>65</v>
      </c>
      <c r="E121" s="12" t="s">
        <v>63</v>
      </c>
      <c r="F121" s="12" t="s">
        <v>65</v>
      </c>
      <c r="G121" s="12" t="s">
        <v>63</v>
      </c>
    </row>
    <row r="122">
      <c r="A122" s="13" t="s">
        <v>14</v>
      </c>
      <c r="B122" s="18">
        <f t="shared" ref="B122:G122" si="19">MIN(B117:B119)</f>
        <v>0.93655</v>
      </c>
      <c r="C122" s="18">
        <f t="shared" si="19"/>
        <v>0.83603</v>
      </c>
      <c r="D122" s="18">
        <f t="shared" si="19"/>
        <v>0.9894</v>
      </c>
      <c r="E122" s="18">
        <f t="shared" si="19"/>
        <v>0.14828</v>
      </c>
      <c r="F122" s="18">
        <f t="shared" si="19"/>
        <v>0.09655</v>
      </c>
      <c r="G122" s="18">
        <f t="shared" si="19"/>
        <v>0.14828</v>
      </c>
    </row>
    <row r="123">
      <c r="A123" s="8"/>
      <c r="B123" s="15" t="s">
        <v>63</v>
      </c>
      <c r="C123" s="15" t="s">
        <v>64</v>
      </c>
      <c r="D123" s="15" t="s">
        <v>63</v>
      </c>
      <c r="E123" s="15" t="s">
        <v>65</v>
      </c>
      <c r="F123" s="15" t="s">
        <v>64</v>
      </c>
      <c r="G123" s="15" t="s">
        <v>65</v>
      </c>
    </row>
  </sheetData>
  <mergeCells count="20">
    <mergeCell ref="B2:D2"/>
    <mergeCell ref="E2:G2"/>
    <mergeCell ref="B14:D14"/>
    <mergeCell ref="E14:G14"/>
    <mergeCell ref="B26:D26"/>
    <mergeCell ref="E26:G26"/>
    <mergeCell ref="E38:G38"/>
    <mergeCell ref="B86:D86"/>
    <mergeCell ref="E86:G86"/>
    <mergeCell ref="B102:D102"/>
    <mergeCell ref="E102:G102"/>
    <mergeCell ref="B115:D115"/>
    <mergeCell ref="E115:G115"/>
    <mergeCell ref="B38:D38"/>
    <mergeCell ref="B50:D50"/>
    <mergeCell ref="E50:G50"/>
    <mergeCell ref="B62:D62"/>
    <mergeCell ref="E62:G62"/>
    <mergeCell ref="B74:D74"/>
    <mergeCell ref="E74:G74"/>
  </mergeCells>
  <drawing r:id="rId1"/>
</worksheet>
</file>