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182\Downloads\"/>
    </mc:Choice>
  </mc:AlternateContent>
  <xr:revisionPtr revIDLastSave="0" documentId="13_ncr:1_{2BA8F464-3FB0-435F-B6E6-DC4D2A1773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金投資組合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 a="1"/>
  <c r="E23" i="1" s="1"/>
  <c r="G23" i="1" s="1"/>
  <c r="E22" i="1" a="1"/>
  <c r="E22" i="1" s="1"/>
  <c r="G22" i="1" s="1"/>
  <c r="E33" i="1" a="1"/>
  <c r="E29" i="1" a="1"/>
  <c r="E25" i="1" a="1"/>
  <c r="E27" i="1" a="1"/>
  <c r="E66" i="1" a="1"/>
  <c r="E64" i="1" a="1"/>
  <c r="E52" i="1" a="1"/>
  <c r="E28" i="1" a="1"/>
  <c r="E31" i="1" a="1"/>
  <c r="E30" i="1" a="1"/>
  <c r="E57" i="1" a="1"/>
  <c r="E45" i="1" a="1"/>
  <c r="E32" i="1" a="1"/>
  <c r="E68" i="1" a="1"/>
  <c r="E34" i="1" a="1"/>
  <c r="E67" i="1" a="1"/>
  <c r="E59" i="1" a="1"/>
  <c r="E63" i="1" a="1"/>
  <c r="E21" i="1" a="1"/>
  <c r="E65" i="1" a="1"/>
  <c r="E58" i="1" a="1"/>
  <c r="E61" i="1" a="1"/>
  <c r="E62" i="1" a="1"/>
  <c r="E26" i="1" a="1"/>
  <c r="E24" i="1" a="1"/>
  <c r="E47" i="1" a="1"/>
  <c r="E60" i="1" a="1"/>
  <c r="E53" i="1" a="1"/>
  <c r="E54" i="1" a="1"/>
  <c r="E55" i="1" a="1"/>
  <c r="E56" i="1" a="1"/>
  <c r="E48" i="1" a="1"/>
  <c r="E51" i="1" a="1"/>
  <c r="E49" i="1" a="1"/>
  <c r="E50" i="1" a="1"/>
  <c r="E50" i="1" s="1"/>
  <c r="G50" i="1" s="1"/>
  <c r="E41" i="1" a="1"/>
  <c r="E46" i="1" a="1"/>
  <c r="E42" i="1" a="1"/>
  <c r="E43" i="1" a="1"/>
  <c r="E35" i="1" a="1"/>
  <c r="E44" i="1" a="1"/>
  <c r="E36" i="1" a="1"/>
  <c r="E37" i="1" a="1"/>
  <c r="E38" i="1" a="1"/>
  <c r="E69" i="1" a="1"/>
  <c r="E39" i="1" a="1"/>
  <c r="E40" i="1" a="1"/>
  <c r="E70" i="1" a="1"/>
  <c r="E70" i="1" s="1"/>
  <c r="H70" i="1"/>
  <c r="E21" i="1" l="1"/>
  <c r="G21" i="1" s="1"/>
  <c r="H21" i="1"/>
  <c r="E39" i="1"/>
  <c r="G39" i="1" s="1"/>
  <c r="H39" i="1"/>
  <c r="E42" i="1"/>
  <c r="G42" i="1" s="1"/>
  <c r="H42" i="1"/>
  <c r="E56" i="1"/>
  <c r="G56" i="1" s="1"/>
  <c r="H56" i="1"/>
  <c r="E62" i="1"/>
  <c r="G62" i="1" s="1"/>
  <c r="H62" i="1"/>
  <c r="E46" i="1"/>
  <c r="G46" i="1" s="1"/>
  <c r="H46" i="1"/>
  <c r="E51" i="1"/>
  <c r="G51" i="1" s="1"/>
  <c r="H51" i="1"/>
  <c r="E36" i="1"/>
  <c r="G36" i="1" s="1"/>
  <c r="H36" i="1"/>
  <c r="E60" i="1"/>
  <c r="G60" i="1" s="1"/>
  <c r="H60" i="1"/>
  <c r="E69" i="1"/>
  <c r="G69" i="1" s="1"/>
  <c r="H69" i="1"/>
  <c r="E44" i="1"/>
  <c r="G44" i="1" s="1"/>
  <c r="H44" i="1"/>
  <c r="E49" i="1"/>
  <c r="G49" i="1" s="1"/>
  <c r="H49" i="1"/>
  <c r="E55" i="1"/>
  <c r="G55" i="1" s="1"/>
  <c r="H55" i="1"/>
  <c r="E47" i="1"/>
  <c r="G47" i="1" s="1"/>
  <c r="H47" i="1"/>
  <c r="E61" i="1"/>
  <c r="G61" i="1" s="1"/>
  <c r="H61" i="1"/>
  <c r="E63" i="1"/>
  <c r="G63" i="1" s="1"/>
  <c r="H63" i="1"/>
  <c r="E68" i="1"/>
  <c r="G68" i="1" s="1"/>
  <c r="H68" i="1"/>
  <c r="E30" i="1"/>
  <c r="G30" i="1" s="1"/>
  <c r="H30" i="1"/>
  <c r="E64" i="1"/>
  <c r="G64" i="1" s="1"/>
  <c r="H64" i="1"/>
  <c r="E29" i="1"/>
  <c r="G29" i="1" s="1"/>
  <c r="H29" i="1"/>
  <c r="E38" i="1"/>
  <c r="G38" i="1" s="1"/>
  <c r="H38" i="1"/>
  <c r="E35" i="1"/>
  <c r="G35" i="1" s="1"/>
  <c r="H35" i="1"/>
  <c r="E41" i="1"/>
  <c r="G41" i="1" s="1"/>
  <c r="H41" i="1"/>
  <c r="E54" i="1"/>
  <c r="G54" i="1" s="1"/>
  <c r="H54" i="1"/>
  <c r="E24" i="1"/>
  <c r="G24" i="1" s="1"/>
  <c r="H24" i="1"/>
  <c r="E58" i="1"/>
  <c r="G58" i="1" s="1"/>
  <c r="H58" i="1"/>
  <c r="E59" i="1"/>
  <c r="G59" i="1" s="1"/>
  <c r="H59" i="1"/>
  <c r="E32" i="1"/>
  <c r="G32" i="1" s="1"/>
  <c r="H32" i="1"/>
  <c r="E31" i="1"/>
  <c r="G31" i="1" s="1"/>
  <c r="H31" i="1"/>
  <c r="E66" i="1"/>
  <c r="G66" i="1" s="1"/>
  <c r="H66" i="1"/>
  <c r="E33" i="1"/>
  <c r="G33" i="1" s="1"/>
  <c r="H33" i="1"/>
  <c r="E40" i="1"/>
  <c r="G40" i="1" s="1"/>
  <c r="H40" i="1"/>
  <c r="E37" i="1"/>
  <c r="G37" i="1" s="1"/>
  <c r="H37" i="1"/>
  <c r="E43" i="1"/>
  <c r="G43" i="1" s="1"/>
  <c r="H43" i="1"/>
  <c r="H50" i="1"/>
  <c r="E48" i="1"/>
  <c r="G48" i="1" s="1"/>
  <c r="H48" i="1"/>
  <c r="E53" i="1"/>
  <c r="G53" i="1" s="1"/>
  <c r="H53" i="1"/>
  <c r="E26" i="1"/>
  <c r="G26" i="1" s="1"/>
  <c r="H26" i="1"/>
  <c r="E65" i="1"/>
  <c r="G65" i="1" s="1"/>
  <c r="H65" i="1"/>
  <c r="E67" i="1"/>
  <c r="G67" i="1" s="1"/>
  <c r="H67" i="1"/>
  <c r="E45" i="1"/>
  <c r="G45" i="1" s="1"/>
  <c r="H45" i="1"/>
  <c r="E28" i="1"/>
  <c r="G28" i="1" s="1"/>
  <c r="H28" i="1"/>
  <c r="E27" i="1"/>
  <c r="G27" i="1" s="1"/>
  <c r="H27" i="1"/>
  <c r="E34" i="1"/>
  <c r="G34" i="1" s="1"/>
  <c r="H34" i="1"/>
  <c r="E57" i="1"/>
  <c r="G57" i="1" s="1"/>
  <c r="H57" i="1"/>
  <c r="E52" i="1"/>
  <c r="G52" i="1" s="1"/>
  <c r="H52" i="1"/>
  <c r="E25" i="1"/>
  <c r="G25" i="1" s="1"/>
  <c r="H25" i="1"/>
  <c r="H22" i="1"/>
  <c r="H23" i="1"/>
  <c r="G7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<sst xmlns="http://schemas.openxmlformats.org/spreadsheetml/2006/main" count="241" uniqueCount="223">
  <si>
    <t>資料日期：114/08/08</t>
  </si>
  <si>
    <t>基金資產</t>
  </si>
  <si>
    <t>淨資產</t>
  </si>
  <si>
    <t>NTD 7,342,303,316</t>
  </si>
  <si>
    <t>流通在外單位數</t>
  </si>
  <si>
    <t>580,709,000</t>
  </si>
  <si>
    <t>每單位淨值</t>
  </si>
  <si>
    <t>NTD 12.64</t>
  </si>
  <si>
    <t>項目</t>
  </si>
  <si>
    <t>金額</t>
  </si>
  <si>
    <t>權重</t>
  </si>
  <si>
    <t>期貨(名目本金)</t>
  </si>
  <si>
    <t>NTD 0</t>
  </si>
  <si>
    <t>0%</t>
  </si>
  <si>
    <t>股票</t>
  </si>
  <si>
    <t>NTD 7,115,380,087</t>
  </si>
  <si>
    <t>96.91%</t>
  </si>
  <si>
    <t>現金</t>
  </si>
  <si>
    <t>NTD 565,421,330</t>
  </si>
  <si>
    <t>7.70%</t>
  </si>
  <si>
    <t>期貨保證金</t>
  </si>
  <si>
    <t>NTD 40,026,465</t>
  </si>
  <si>
    <t>0.55%</t>
  </si>
  <si>
    <t>申贖應付款</t>
  </si>
  <si>
    <t>應收付證券款</t>
  </si>
  <si>
    <t>NTD -934,426,702</t>
  </si>
  <si>
    <t>-12.73%</t>
  </si>
  <si>
    <t>股票代號</t>
  </si>
  <si>
    <t>股票名稱</t>
  </si>
  <si>
    <t>持股權重</t>
  </si>
  <si>
    <t>2330</t>
  </si>
  <si>
    <t>台積電</t>
  </si>
  <si>
    <t>576,000</t>
  </si>
  <si>
    <t>9.22%</t>
  </si>
  <si>
    <t>3017</t>
  </si>
  <si>
    <t>奇鋐</t>
  </si>
  <si>
    <t>489,000</t>
  </si>
  <si>
    <t>7.26%</t>
  </si>
  <si>
    <t>3665</t>
  </si>
  <si>
    <t>貿聯-KY</t>
  </si>
  <si>
    <t>493,848</t>
  </si>
  <si>
    <t>6.54%</t>
  </si>
  <si>
    <t>2308</t>
  </si>
  <si>
    <t>台達電</t>
  </si>
  <si>
    <t>687,000</t>
  </si>
  <si>
    <t>5.96%</t>
  </si>
  <si>
    <t>2345</t>
  </si>
  <si>
    <t>智邦</t>
  </si>
  <si>
    <t>407,000</t>
  </si>
  <si>
    <t>5.48%</t>
  </si>
  <si>
    <t>3661</t>
  </si>
  <si>
    <t>世芯-KY</t>
  </si>
  <si>
    <t>90,000</t>
  </si>
  <si>
    <t>4.71%</t>
  </si>
  <si>
    <t>2383</t>
  </si>
  <si>
    <t>台光電</t>
  </si>
  <si>
    <t>300,000</t>
  </si>
  <si>
    <t>4.70%</t>
  </si>
  <si>
    <t>2317</t>
  </si>
  <si>
    <t>鴻海</t>
  </si>
  <si>
    <t>1,704,000</t>
  </si>
  <si>
    <t>4.51%</t>
  </si>
  <si>
    <t>2357</t>
  </si>
  <si>
    <t>華碩</t>
  </si>
  <si>
    <t>399,000</t>
  </si>
  <si>
    <t>3.70%</t>
  </si>
  <si>
    <t>2059</t>
  </si>
  <si>
    <t>川湖</t>
  </si>
  <si>
    <t>86,000</t>
  </si>
  <si>
    <t>3.47%</t>
  </si>
  <si>
    <t>3653</t>
  </si>
  <si>
    <t>健策</t>
  </si>
  <si>
    <t>157,000</t>
  </si>
  <si>
    <t>3.23%</t>
  </si>
  <si>
    <t>2368</t>
  </si>
  <si>
    <t>金像電</t>
  </si>
  <si>
    <t>553,000</t>
  </si>
  <si>
    <t>3.08%</t>
  </si>
  <si>
    <t>8210</t>
  </si>
  <si>
    <t>勤誠</t>
  </si>
  <si>
    <t>370,000</t>
  </si>
  <si>
    <t>2.94%</t>
  </si>
  <si>
    <t>2884</t>
  </si>
  <si>
    <t>玉山金</t>
  </si>
  <si>
    <t>6,155,010</t>
  </si>
  <si>
    <t>2.79%</t>
  </si>
  <si>
    <t>2454</t>
  </si>
  <si>
    <t>聯發科</t>
  </si>
  <si>
    <t>136,000</t>
  </si>
  <si>
    <t>2.50%</t>
  </si>
  <si>
    <t>3044</t>
  </si>
  <si>
    <t>健鼎</t>
  </si>
  <si>
    <t>574,000</t>
  </si>
  <si>
    <t>2.44%</t>
  </si>
  <si>
    <t>2382</t>
  </si>
  <si>
    <t>廣達</t>
  </si>
  <si>
    <t>562,000</t>
  </si>
  <si>
    <t>2.22%</t>
  </si>
  <si>
    <t>8046</t>
  </si>
  <si>
    <t>南電</t>
  </si>
  <si>
    <t>927,000</t>
  </si>
  <si>
    <t>2.13%</t>
  </si>
  <si>
    <t>3231</t>
  </si>
  <si>
    <t>緯創</t>
  </si>
  <si>
    <t>1,247,000</t>
  </si>
  <si>
    <t>2.11%</t>
  </si>
  <si>
    <t>1303</t>
  </si>
  <si>
    <t>南亞</t>
  </si>
  <si>
    <t>3,541,000</t>
  </si>
  <si>
    <t>1.77%</t>
  </si>
  <si>
    <t>3706</t>
  </si>
  <si>
    <t>神達</t>
  </si>
  <si>
    <t>1,465,000</t>
  </si>
  <si>
    <t>1.65%</t>
  </si>
  <si>
    <t>4958</t>
  </si>
  <si>
    <t>臻鼎-KY</t>
  </si>
  <si>
    <t>919,000</t>
  </si>
  <si>
    <t>1.61%</t>
  </si>
  <si>
    <t>5274</t>
  </si>
  <si>
    <t>信驊</t>
  </si>
  <si>
    <t>22,000</t>
  </si>
  <si>
    <t>1.43%</t>
  </si>
  <si>
    <t>3533</t>
  </si>
  <si>
    <t>嘉澤</t>
  </si>
  <si>
    <t>68,000</t>
  </si>
  <si>
    <t>1.38%</t>
  </si>
  <si>
    <t>6515</t>
  </si>
  <si>
    <t>穎崴</t>
  </si>
  <si>
    <t>85,000</t>
  </si>
  <si>
    <t>1.33%</t>
  </si>
  <si>
    <t>6510</t>
  </si>
  <si>
    <t>精測</t>
  </si>
  <si>
    <t>93,000</t>
  </si>
  <si>
    <t>1.22%</t>
  </si>
  <si>
    <t>4770</t>
  </si>
  <si>
    <t>上品</t>
  </si>
  <si>
    <t>287,000</t>
  </si>
  <si>
    <t>1.20%</t>
  </si>
  <si>
    <t>8996</t>
  </si>
  <si>
    <t>高力</t>
  </si>
  <si>
    <t>193,000</t>
  </si>
  <si>
    <t>0.81%</t>
  </si>
  <si>
    <t>6274</t>
  </si>
  <si>
    <t>台燿</t>
  </si>
  <si>
    <t>212,000</t>
  </si>
  <si>
    <t>0.79%</t>
  </si>
  <si>
    <t>1210</t>
  </si>
  <si>
    <t>大成</t>
  </si>
  <si>
    <t>754,000</t>
  </si>
  <si>
    <t>0.59%</t>
  </si>
  <si>
    <t>3605</t>
  </si>
  <si>
    <t>宏致</t>
  </si>
  <si>
    <t>637,000</t>
  </si>
  <si>
    <t>0.56%</t>
  </si>
  <si>
    <t>6143</t>
  </si>
  <si>
    <t>振曜</t>
  </si>
  <si>
    <t>343,000</t>
  </si>
  <si>
    <t>6223</t>
  </si>
  <si>
    <t>旺矽</t>
  </si>
  <si>
    <t>34,000</t>
  </si>
  <si>
    <t>0.53%</t>
  </si>
  <si>
    <t>2891</t>
  </si>
  <si>
    <t>中信金</t>
  </si>
  <si>
    <t>774,000</t>
  </si>
  <si>
    <t>0.45%</t>
  </si>
  <si>
    <t>3217</t>
  </si>
  <si>
    <t>優群</t>
  </si>
  <si>
    <t>172,000</t>
  </si>
  <si>
    <t>0.39%</t>
  </si>
  <si>
    <t>2609</t>
  </si>
  <si>
    <t>陽明</t>
  </si>
  <si>
    <t>455,000</t>
  </si>
  <si>
    <t>0.38%</t>
  </si>
  <si>
    <t>5347</t>
  </si>
  <si>
    <t>世界</t>
  </si>
  <si>
    <t>232,000</t>
  </si>
  <si>
    <t>0.30%</t>
  </si>
  <si>
    <t>6139</t>
  </si>
  <si>
    <t>亞翔</t>
  </si>
  <si>
    <t>61,000</t>
  </si>
  <si>
    <t>0.28%</t>
  </si>
  <si>
    <t>2618</t>
  </si>
  <si>
    <t>長榮航</t>
  </si>
  <si>
    <t>430,000</t>
  </si>
  <si>
    <t>0.23%</t>
  </si>
  <si>
    <t>6757</t>
  </si>
  <si>
    <t>台灣虎航</t>
  </si>
  <si>
    <t>192,000</t>
  </si>
  <si>
    <t>0.22%</t>
  </si>
  <si>
    <t>2886</t>
  </si>
  <si>
    <t>兆豐金</t>
  </si>
  <si>
    <t>133,000</t>
  </si>
  <si>
    <t>0.07%</t>
  </si>
  <si>
    <t>3045</t>
  </si>
  <si>
    <t>台灣大</t>
  </si>
  <si>
    <t>43,000</t>
  </si>
  <si>
    <t>0.06%</t>
  </si>
  <si>
    <t>6669</t>
  </si>
  <si>
    <t>緯穎</t>
  </si>
  <si>
    <t>1,000</t>
  </si>
  <si>
    <t>0.04%</t>
  </si>
  <si>
    <t>3008</t>
  </si>
  <si>
    <t>大立光</t>
  </si>
  <si>
    <t>0.03%</t>
  </si>
  <si>
    <t>2327</t>
  </si>
  <si>
    <t>國巨</t>
  </si>
  <si>
    <t>0.01%</t>
  </si>
  <si>
    <t>1560</t>
  </si>
  <si>
    <t>中砂</t>
  </si>
  <si>
    <t>0.00%</t>
  </si>
  <si>
    <t>2439</t>
  </si>
  <si>
    <t>美律</t>
  </si>
  <si>
    <t>3515</t>
  </si>
  <si>
    <t>華擎</t>
  </si>
  <si>
    <t>6278</t>
  </si>
  <si>
    <t>台表科</t>
  </si>
  <si>
    <t>8069</t>
  </si>
  <si>
    <t>元太</t>
  </si>
  <si>
    <t>8/7股數</t>
    <phoneticPr fontId="4" type="noConversion"/>
  </si>
  <si>
    <t>昨日權重</t>
    <phoneticPr fontId="4" type="noConversion"/>
  </si>
  <si>
    <t>買賣超</t>
    <phoneticPr fontId="4" type="noConversion"/>
  </si>
  <si>
    <t>權重增幅</t>
    <phoneticPr fontId="4" type="noConversion"/>
  </si>
  <si>
    <t>8/8股數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</si>
</sst>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%"/>
  </numFmts>
  <fonts count="7" x14ac:knownFonts="1">
    <font>
      <sz val="11"/>
      <color indexed="8"/>
      <name val="新細明體"/>
      <family val="2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76" fontId="1" fillId="0" borderId="1" xfId="1" applyNumberFormat="1" applyFont="1" applyBorder="1" applyAlignment="1">
      <alignment horizontal="right" vertical="center"/>
    </xf>
    <xf numFmtId="177" fontId="5" fillId="0" borderId="1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3">
    <cellStyle name="一般" xfId="0" builtinId="0"/>
    <cellStyle name="千分位" xfId="1" builtinId="3"/>
    <cellStyle name="百分比" xfId="2" builtinId="5"/>
  </cellStyles>
  <dxfs count="2">
    <dxf>
      <font>
        <color rgb="FF0070C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182\Downloads\ETF_Investment_Portfolio_20250807.xlsx" TargetMode="External"/><Relationship Id="rId1" Type="http://schemas.openxmlformats.org/officeDocument/2006/relationships/externalLinkPath" Target="ETF_Investment_Portfolio_202508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基金投資組合"/>
    </sheetNames>
    <sheetDataSet>
      <sheetData sheetId="0">
        <row r="1">
          <cell r="A1" t="str">
            <v>資料日期：114/08/07</v>
          </cell>
        </row>
        <row r="3">
          <cell r="A3" t="str">
            <v>基金資產</v>
          </cell>
        </row>
        <row r="4">
          <cell r="A4" t="str">
            <v>淨資產</v>
          </cell>
        </row>
        <row r="5">
          <cell r="A5" t="str">
            <v>流通在外單位數</v>
          </cell>
        </row>
        <row r="6">
          <cell r="A6" t="str">
            <v>每單位淨值</v>
          </cell>
        </row>
        <row r="8">
          <cell r="A8" t="str">
            <v>項目</v>
          </cell>
          <cell r="C8" t="str">
            <v>權重</v>
          </cell>
        </row>
        <row r="9">
          <cell r="A9" t="str">
            <v>期貨(名目本金)</v>
          </cell>
          <cell r="C9" t="str">
            <v>0%</v>
          </cell>
        </row>
        <row r="10">
          <cell r="A10" t="str">
            <v>股票</v>
          </cell>
          <cell r="C10" t="str">
            <v>95.20%</v>
          </cell>
        </row>
        <row r="12">
          <cell r="A12" t="str">
            <v>項目</v>
          </cell>
          <cell r="C12" t="str">
            <v>權重</v>
          </cell>
        </row>
        <row r="13">
          <cell r="A13" t="str">
            <v>現金</v>
          </cell>
          <cell r="C13" t="str">
            <v>6.18%</v>
          </cell>
        </row>
        <row r="14">
          <cell r="A14" t="str">
            <v>期貨保證金</v>
          </cell>
          <cell r="C14" t="str">
            <v>0.59%</v>
          </cell>
        </row>
        <row r="15">
          <cell r="A15" t="str">
            <v>申贖應付款</v>
          </cell>
          <cell r="C15" t="str">
            <v>0%</v>
          </cell>
        </row>
        <row r="16">
          <cell r="A16" t="str">
            <v>應收付證券款</v>
          </cell>
          <cell r="C16" t="str">
            <v>-8.06%</v>
          </cell>
        </row>
        <row r="19">
          <cell r="A19" t="str">
            <v>股票</v>
          </cell>
        </row>
        <row r="20">
          <cell r="A20" t="str">
            <v>股票代號</v>
          </cell>
          <cell r="C20" t="str">
            <v>8/7股數</v>
          </cell>
          <cell r="D20" t="str">
            <v>持股權重</v>
          </cell>
        </row>
        <row r="21">
          <cell r="A21" t="str">
            <v>2330</v>
          </cell>
          <cell r="C21" t="str">
            <v>551,000</v>
          </cell>
          <cell r="D21" t="str">
            <v>9.59%</v>
          </cell>
        </row>
        <row r="22">
          <cell r="A22" t="str">
            <v>2345</v>
          </cell>
          <cell r="C22" t="str">
            <v>375,000</v>
          </cell>
          <cell r="D22" t="str">
            <v>5.39%</v>
          </cell>
        </row>
        <row r="23">
          <cell r="A23" t="str">
            <v>2317</v>
          </cell>
          <cell r="C23" t="str">
            <v>1,624,000</v>
          </cell>
          <cell r="D23" t="str">
            <v>4.66%</v>
          </cell>
        </row>
        <row r="24">
          <cell r="A24" t="str">
            <v>3653</v>
          </cell>
          <cell r="C24" t="str">
            <v>145,000</v>
          </cell>
          <cell r="D24" t="str">
            <v>3.11%</v>
          </cell>
        </row>
        <row r="25">
          <cell r="A25" t="str">
            <v>8210</v>
          </cell>
          <cell r="C25" t="str">
            <v>370,000</v>
          </cell>
          <cell r="D25" t="str">
            <v>2.89%</v>
          </cell>
        </row>
        <row r="26">
          <cell r="A26" t="str">
            <v>3665</v>
          </cell>
          <cell r="C26" t="str">
            <v>427,848</v>
          </cell>
          <cell r="D26" t="str">
            <v>5.87%</v>
          </cell>
        </row>
        <row r="27">
          <cell r="A27" t="str">
            <v>8996</v>
          </cell>
          <cell r="C27" t="str">
            <v>95,000</v>
          </cell>
          <cell r="D27" t="str">
            <v>0.43%</v>
          </cell>
        </row>
        <row r="28">
          <cell r="A28" t="str">
            <v>6515</v>
          </cell>
          <cell r="C28" t="str">
            <v>85,000</v>
          </cell>
          <cell r="D28" t="str">
            <v>1.43%</v>
          </cell>
        </row>
        <row r="29">
          <cell r="A29" t="str">
            <v>2383</v>
          </cell>
          <cell r="C29" t="str">
            <v>270,000</v>
          </cell>
          <cell r="D29" t="str">
            <v>4.56%</v>
          </cell>
        </row>
        <row r="30">
          <cell r="A30" t="str">
            <v>6139</v>
          </cell>
          <cell r="C30" t="str">
            <v>61,000</v>
          </cell>
          <cell r="D30" t="str">
            <v>0.31%</v>
          </cell>
        </row>
        <row r="31">
          <cell r="A31" t="str">
            <v>4770</v>
          </cell>
          <cell r="C31" t="str">
            <v>223,000</v>
          </cell>
          <cell r="D31" t="str">
            <v>0.98%</v>
          </cell>
        </row>
        <row r="32">
          <cell r="A32" t="str">
            <v>3661</v>
          </cell>
          <cell r="C32" t="str">
            <v>80,000</v>
          </cell>
          <cell r="D32" t="str">
            <v>4.44%</v>
          </cell>
        </row>
        <row r="33">
          <cell r="A33" t="str">
            <v>5274</v>
          </cell>
          <cell r="C33" t="str">
            <v>22,000</v>
          </cell>
          <cell r="D33" t="str">
            <v>1.55%</v>
          </cell>
        </row>
        <row r="34">
          <cell r="A34" t="str">
            <v>2059</v>
          </cell>
          <cell r="C34" t="str">
            <v>81,000</v>
          </cell>
          <cell r="D34" t="str">
            <v>3.50%</v>
          </cell>
        </row>
        <row r="35">
          <cell r="A35" t="str">
            <v>3017</v>
          </cell>
          <cell r="C35" t="str">
            <v>454,000</v>
          </cell>
          <cell r="D35" t="str">
            <v>6.87%</v>
          </cell>
        </row>
        <row r="36">
          <cell r="A36" t="str">
            <v>2454</v>
          </cell>
          <cell r="C36" t="str">
            <v>126,000</v>
          </cell>
          <cell r="D36" t="str">
            <v>2.52%</v>
          </cell>
        </row>
        <row r="37">
          <cell r="A37" t="str">
            <v>6669</v>
          </cell>
          <cell r="C37" t="str">
            <v>1,000</v>
          </cell>
          <cell r="D37" t="str">
            <v>0.04%</v>
          </cell>
        </row>
        <row r="38">
          <cell r="A38" t="str">
            <v>3008</v>
          </cell>
          <cell r="C38" t="str">
            <v>1,000</v>
          </cell>
          <cell r="D38" t="str">
            <v>0.04%</v>
          </cell>
        </row>
        <row r="39">
          <cell r="A39" t="str">
            <v>2327</v>
          </cell>
          <cell r="C39" t="str">
            <v>1,000</v>
          </cell>
          <cell r="D39" t="str">
            <v>0.01%</v>
          </cell>
        </row>
        <row r="40">
          <cell r="A40" t="str">
            <v>1560</v>
          </cell>
          <cell r="C40" t="str">
            <v>1,000</v>
          </cell>
          <cell r="D40" t="str">
            <v>0.00%</v>
          </cell>
        </row>
        <row r="41">
          <cell r="A41" t="str">
            <v>2439</v>
          </cell>
          <cell r="C41" t="str">
            <v>1,000</v>
          </cell>
          <cell r="D41" t="str">
            <v>0.00%</v>
          </cell>
        </row>
        <row r="42">
          <cell r="A42" t="str">
            <v>6138</v>
          </cell>
          <cell r="C42" t="str">
            <v>1,000</v>
          </cell>
          <cell r="D42" t="str">
            <v>0.00%</v>
          </cell>
        </row>
        <row r="43">
          <cell r="A43" t="str">
            <v>8069</v>
          </cell>
          <cell r="C43" t="str">
            <v>1,000</v>
          </cell>
          <cell r="D43" t="str">
            <v>0.00%</v>
          </cell>
        </row>
        <row r="44">
          <cell r="A44" t="str">
            <v>6278</v>
          </cell>
          <cell r="C44" t="str">
            <v>1,000</v>
          </cell>
          <cell r="D44" t="str">
            <v>0.00%</v>
          </cell>
        </row>
        <row r="45">
          <cell r="A45" t="str">
            <v>3045</v>
          </cell>
          <cell r="C45" t="str">
            <v>43,000</v>
          </cell>
          <cell r="D45" t="str">
            <v>0.07%</v>
          </cell>
        </row>
        <row r="46">
          <cell r="A46" t="str">
            <v>2884</v>
          </cell>
          <cell r="C46" t="str">
            <v>5,800,010</v>
          </cell>
          <cell r="D46" t="str">
            <v>2.84%</v>
          </cell>
        </row>
        <row r="47">
          <cell r="A47" t="str">
            <v>2886</v>
          </cell>
          <cell r="C47" t="str">
            <v>133,000</v>
          </cell>
          <cell r="D47" t="str">
            <v>0.08%</v>
          </cell>
        </row>
        <row r="48">
          <cell r="A48" t="str">
            <v>2609</v>
          </cell>
          <cell r="C48" t="str">
            <v>455,000</v>
          </cell>
          <cell r="D48" t="str">
            <v>0.41%</v>
          </cell>
        </row>
        <row r="49">
          <cell r="A49" t="str">
            <v>6223</v>
          </cell>
          <cell r="C49" t="str">
            <v>34,000</v>
          </cell>
          <cell r="D49" t="str">
            <v>0.57%</v>
          </cell>
        </row>
        <row r="50">
          <cell r="A50" t="str">
            <v>5347</v>
          </cell>
          <cell r="C50" t="str">
            <v>232,000</v>
          </cell>
          <cell r="D50" t="str">
            <v>0.33%</v>
          </cell>
        </row>
        <row r="51">
          <cell r="A51" t="str">
            <v>2618</v>
          </cell>
          <cell r="C51" t="str">
            <v>430,000</v>
          </cell>
          <cell r="D51" t="str">
            <v>0.24%</v>
          </cell>
        </row>
        <row r="52">
          <cell r="A52" t="str">
            <v>6757</v>
          </cell>
          <cell r="C52" t="str">
            <v>192,000</v>
          </cell>
          <cell r="D52" t="str">
            <v>0.24%</v>
          </cell>
        </row>
        <row r="53">
          <cell r="A53" t="str">
            <v>3217</v>
          </cell>
          <cell r="C53" t="str">
            <v>172,000</v>
          </cell>
          <cell r="D53" t="str">
            <v>0.42%</v>
          </cell>
        </row>
        <row r="54">
          <cell r="A54" t="str">
            <v>2891</v>
          </cell>
          <cell r="C54" t="str">
            <v>774,000</v>
          </cell>
          <cell r="D54" t="str">
            <v>0.49%</v>
          </cell>
        </row>
        <row r="55">
          <cell r="A55" t="str">
            <v>6274</v>
          </cell>
          <cell r="C55" t="str">
            <v>212,000</v>
          </cell>
          <cell r="D55" t="str">
            <v>0.82%</v>
          </cell>
        </row>
        <row r="56">
          <cell r="A56" t="str">
            <v>3231</v>
          </cell>
          <cell r="C56" t="str">
            <v>1,247,000</v>
          </cell>
          <cell r="D56" t="str">
            <v>2.27%</v>
          </cell>
        </row>
        <row r="57">
          <cell r="A57" t="str">
            <v>6143</v>
          </cell>
          <cell r="C57" t="str">
            <v>343,000</v>
          </cell>
          <cell r="D57" t="str">
            <v>0.60%</v>
          </cell>
        </row>
        <row r="58">
          <cell r="A58" t="str">
            <v>3605</v>
          </cell>
          <cell r="C58" t="str">
            <v>637,000</v>
          </cell>
          <cell r="D58" t="str">
            <v>0.60%</v>
          </cell>
        </row>
        <row r="59">
          <cell r="A59" t="str">
            <v>1210</v>
          </cell>
          <cell r="C59" t="str">
            <v>754,000</v>
          </cell>
          <cell r="D59" t="str">
            <v>0.68%</v>
          </cell>
        </row>
        <row r="60">
          <cell r="A60" t="str">
            <v>8046</v>
          </cell>
          <cell r="C60" t="str">
            <v>827,000</v>
          </cell>
          <cell r="D60" t="str">
            <v>2.10%</v>
          </cell>
        </row>
        <row r="61">
          <cell r="A61" t="str">
            <v>2382</v>
          </cell>
          <cell r="C61" t="str">
            <v>562,000</v>
          </cell>
          <cell r="D61" t="str">
            <v>2.40%</v>
          </cell>
        </row>
        <row r="62">
          <cell r="A62" t="str">
            <v>3533</v>
          </cell>
          <cell r="C62" t="str">
            <v>68,000</v>
          </cell>
          <cell r="D62" t="str">
            <v>1.44%</v>
          </cell>
        </row>
        <row r="63">
          <cell r="A63" t="str">
            <v>6510</v>
          </cell>
          <cell r="C63" t="str">
            <v>93,000</v>
          </cell>
          <cell r="D63" t="str">
            <v>1.33%</v>
          </cell>
        </row>
        <row r="64">
          <cell r="A64" t="str">
            <v>2357</v>
          </cell>
          <cell r="C64" t="str">
            <v>379,000</v>
          </cell>
          <cell r="D64" t="str">
            <v>3.81%</v>
          </cell>
        </row>
        <row r="65">
          <cell r="A65" t="str">
            <v>3044</v>
          </cell>
          <cell r="C65" t="str">
            <v>571,000</v>
          </cell>
          <cell r="D65" t="str">
            <v>2.40%</v>
          </cell>
        </row>
        <row r="66">
          <cell r="A66" t="str">
            <v>1303</v>
          </cell>
          <cell r="C66" t="str">
            <v>3,391,000</v>
          </cell>
          <cell r="D66" t="str">
            <v>1.86%</v>
          </cell>
        </row>
        <row r="67">
          <cell r="A67" t="str">
            <v>2308</v>
          </cell>
          <cell r="C67" t="str">
            <v>645,000</v>
          </cell>
          <cell r="D67" t="str">
            <v>5.93%</v>
          </cell>
        </row>
        <row r="68">
          <cell r="A68" t="str">
            <v>3515</v>
          </cell>
          <cell r="C68" t="str">
            <v>62,000</v>
          </cell>
          <cell r="D68" t="str">
            <v>0.27%</v>
          </cell>
        </row>
        <row r="69">
          <cell r="A69" t="str">
            <v>3706</v>
          </cell>
          <cell r="C69" t="str">
            <v>1,465,000</v>
          </cell>
          <cell r="D69" t="str">
            <v>1.76%</v>
          </cell>
        </row>
        <row r="70">
          <cell r="A70" t="str">
            <v>2368</v>
          </cell>
          <cell r="C70" t="str">
            <v>553,000</v>
          </cell>
          <cell r="D70" t="str">
            <v>3.04%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8" workbookViewId="0">
      <selection activeCell="Q21" sqref="Q21"/>
    </sheetView>
  </sheetViews>
  <sheetFormatPr defaultColWidth="8.42578125" defaultRowHeight="15.75" x14ac:dyDescent="0.25"/>
  <cols>
    <col min="1" max="1" width="18.42578125" customWidth="1" collapsed="1"/>
    <col min="2" max="2" width="17.5703125" customWidth="1" collapsed="1"/>
    <col min="3" max="3" width="11.5703125" bestFit="1" customWidth="1" collapsed="1"/>
    <col min="4" max="4" width="10.28515625" bestFit="1" customWidth="1" collapsed="1"/>
    <col min="5" max="5" width="10.42578125" bestFit="1" customWidth="1"/>
    <col min="6" max="6" width="11.28515625" bestFit="1" customWidth="1"/>
    <col min="7" max="7" width="12.5703125" bestFit="1" customWidth="1"/>
    <col min="8" max="8" width="11.28515625" bestFit="1" customWidth="1"/>
  </cols>
  <sheetData>
    <row r="1" spans="1:3" ht="16.5" x14ac:dyDescent="0.25">
      <c r="A1" s="2" t="s">
        <v>0</v>
      </c>
    </row>
    <row r="3" spans="1:3" ht="16.5" x14ac:dyDescent="0.25">
      <c r="A3" s="5" t="s">
        <v>1</v>
      </c>
      <c r="B3" s="5"/>
      <c r="C3" s="5"/>
    </row>
    <row r="4" spans="1:3" x14ac:dyDescent="0.25">
      <c r="A4" s="3" t="s">
        <v>2</v>
      </c>
      <c r="B4" s="6" t="s">
        <v>3</v>
      </c>
      <c r="C4" s="6"/>
    </row>
    <row r="5" spans="1:3" x14ac:dyDescent="0.25">
      <c r="A5" s="3" t="s">
        <v>4</v>
      </c>
      <c r="B5" s="6" t="s">
        <v>5</v>
      </c>
      <c r="C5" s="6"/>
    </row>
    <row r="6" spans="1:3" x14ac:dyDescent="0.25">
      <c r="A6" s="3" t="s">
        <v>6</v>
      </c>
      <c r="B6" s="6" t="s">
        <v>7</v>
      </c>
      <c r="C6" s="6"/>
    </row>
    <row r="8" spans="1:3" ht="16.5" x14ac:dyDescent="0.25">
      <c r="A8" s="1" t="s">
        <v>8</v>
      </c>
      <c r="B8" s="1" t="s">
        <v>9</v>
      </c>
      <c r="C8" s="1" t="s">
        <v>10</v>
      </c>
    </row>
    <row r="9" spans="1:3" x14ac:dyDescent="0.25">
      <c r="A9" s="3" t="s">
        <v>11</v>
      </c>
      <c r="B9" s="4" t="s">
        <v>12</v>
      </c>
      <c r="C9" s="4" t="s">
        <v>13</v>
      </c>
    </row>
    <row r="10" spans="1:3" x14ac:dyDescent="0.25">
      <c r="A10" s="3" t="s">
        <v>14</v>
      </c>
      <c r="B10" s="4" t="s">
        <v>15</v>
      </c>
      <c r="C10" s="4" t="s">
        <v>16</v>
      </c>
    </row>
    <row r="12" spans="1:3" ht="16.5" x14ac:dyDescent="0.25">
      <c r="A12" s="1" t="s">
        <v>8</v>
      </c>
      <c r="B12" s="1" t="s">
        <v>9</v>
      </c>
      <c r="C12" s="1" t="s">
        <v>10</v>
      </c>
    </row>
    <row r="13" spans="1:3" x14ac:dyDescent="0.25">
      <c r="A13" s="3" t="s">
        <v>17</v>
      </c>
      <c r="B13" s="4" t="s">
        <v>18</v>
      </c>
      <c r="C13" s="4" t="s">
        <v>19</v>
      </c>
    </row>
    <row r="14" spans="1:3" x14ac:dyDescent="0.25">
      <c r="A14" s="3" t="s">
        <v>20</v>
      </c>
      <c r="B14" s="4" t="s">
        <v>21</v>
      </c>
      <c r="C14" s="4" t="s">
        <v>22</v>
      </c>
    </row>
    <row r="15" spans="1:3" x14ac:dyDescent="0.25">
      <c r="A15" s="3" t="s">
        <v>23</v>
      </c>
      <c r="B15" s="4" t="s">
        <v>12</v>
      </c>
      <c r="C15" s="4" t="s">
        <v>13</v>
      </c>
    </row>
    <row r="16" spans="1:3" x14ac:dyDescent="0.25">
      <c r="A16" s="3" t="s">
        <v>24</v>
      </c>
      <c r="B16" s="4" t="s">
        <v>25</v>
      </c>
      <c r="C16" s="4" t="s">
        <v>26</v>
      </c>
    </row>
    <row r="19" spans="1:8" ht="16.5" x14ac:dyDescent="0.25">
      <c r="A19" s="5" t="s">
        <v>14</v>
      </c>
      <c r="B19" s="5"/>
      <c r="C19" s="5"/>
      <c r="D19" s="5"/>
    </row>
    <row r="20" spans="1:8" ht="16.5" x14ac:dyDescent="0.25">
      <c r="A20" s="1" t="s">
        <v>27</v>
      </c>
      <c r="B20" s="1" t="s">
        <v>28</v>
      </c>
      <c r="C20" s="1" t="s">
        <v>222</v>
      </c>
      <c r="D20" s="1" t="s">
        <v>29</v>
      </c>
      <c r="E20" s="1" t="s">
        <v>218</v>
      </c>
      <c r="F20" s="1" t="s">
        <v>219</v>
      </c>
      <c r="G20" s="1" t="s">
        <v>220</v>
      </c>
      <c r="H20" s="1" t="s">
        <v>221</v>
      </c>
    </row>
    <row r="21" spans="1:8" x14ac:dyDescent="0.25">
      <c r="A21" s="3" t="s">
        <v>114</v>
      </c>
      <c r="B21" s="9" t="s">
        <v>115</v>
      </c>
      <c r="C21" s="4" t="s">
        <v>116</v>
      </c>
      <c r="D21" s="4" t="s">
        <v>117</v>
      </c>
      <c r="E21" s="4" cm="1">
        <f t="array" ref="E21">_xlfn.XLOOKUP(A21,[1]基金投資組合!$A:$A,[1]基金投資組合!$C:$D,0)</f>
        <v>0</v>
      </c>
      <c r="F21" s="4"/>
      <c r="G21" s="7">
        <f>C21-E21</f>
        <v>919000</v>
      </c>
      <c r="H21" s="8">
        <f>D21-F21</f>
        <v>1.61E-2</v>
      </c>
    </row>
    <row r="22" spans="1:8" x14ac:dyDescent="0.25">
      <c r="A22" s="3" t="s">
        <v>38</v>
      </c>
      <c r="B22" s="3" t="s">
        <v>39</v>
      </c>
      <c r="C22" s="4" t="s">
        <v>40</v>
      </c>
      <c r="D22" s="4" t="s">
        <v>41</v>
      </c>
      <c r="E22" s="4" t="str" cm="1">
        <f t="array" ref="E22:F22">_xlfn.XLOOKUP(A22,[1]基金投資組合!$A:$A,[1]基金投資組合!$C:$D,0)</f>
        <v>427,848</v>
      </c>
      <c r="F22" s="4" t="str">
        <v>5.87%</v>
      </c>
      <c r="G22" s="7">
        <f>C22-E22</f>
        <v>66000</v>
      </c>
      <c r="H22" s="8">
        <f>D22-F22</f>
        <v>6.6999999999999976E-3</v>
      </c>
    </row>
    <row r="23" spans="1:8" x14ac:dyDescent="0.25">
      <c r="A23" s="3" t="s">
        <v>34</v>
      </c>
      <c r="B23" s="3" t="s">
        <v>35</v>
      </c>
      <c r="C23" s="4" t="s">
        <v>36</v>
      </c>
      <c r="D23" s="4" t="s">
        <v>37</v>
      </c>
      <c r="E23" s="4" t="str" cm="1">
        <f t="array" ref="E23:F23">_xlfn.XLOOKUP(A23,[1]基金投資組合!$A:$A,[1]基金投資組合!$C:$D,0)</f>
        <v>454,000</v>
      </c>
      <c r="F23" s="4" t="str">
        <v>6.87%</v>
      </c>
      <c r="G23" s="7">
        <f>C23-E23</f>
        <v>35000</v>
      </c>
      <c r="H23" s="8">
        <f>D23-F23</f>
        <v>3.9000000000000007E-3</v>
      </c>
    </row>
    <row r="24" spans="1:8" x14ac:dyDescent="0.25">
      <c r="A24" s="3" t="s">
        <v>138</v>
      </c>
      <c r="B24" s="9" t="s">
        <v>139</v>
      </c>
      <c r="C24" s="4" t="s">
        <v>140</v>
      </c>
      <c r="D24" s="4" t="s">
        <v>141</v>
      </c>
      <c r="E24" s="4" t="str" cm="1">
        <f t="array" ref="E24:F24">_xlfn.XLOOKUP(A24,[1]基金投資組合!$A:$A,[1]基金投資組合!$C:$D,0)</f>
        <v>95,000</v>
      </c>
      <c r="F24" s="4" t="str">
        <v>0.43%</v>
      </c>
      <c r="G24" s="7">
        <f>C24-E24</f>
        <v>98000</v>
      </c>
      <c r="H24" s="8">
        <f>D24-F24</f>
        <v>3.7999999999999996E-3</v>
      </c>
    </row>
    <row r="25" spans="1:8" x14ac:dyDescent="0.25">
      <c r="A25" s="3" t="s">
        <v>50</v>
      </c>
      <c r="B25" s="3" t="s">
        <v>51</v>
      </c>
      <c r="C25" s="4" t="s">
        <v>52</v>
      </c>
      <c r="D25" s="4" t="s">
        <v>53</v>
      </c>
      <c r="E25" s="4" t="str" cm="1">
        <f t="array" ref="E25:F25">_xlfn.XLOOKUP(A25,[1]基金投資組合!$A:$A,[1]基金投資組合!$C:$D,0)</f>
        <v>80,000</v>
      </c>
      <c r="F25" s="4" t="str">
        <v>4.44%</v>
      </c>
      <c r="G25" s="7">
        <f>C25-E25</f>
        <v>10000</v>
      </c>
      <c r="H25" s="8">
        <f>D25-F25</f>
        <v>2.700000000000001E-3</v>
      </c>
    </row>
    <row r="26" spans="1:8" x14ac:dyDescent="0.25">
      <c r="A26" s="3" t="s">
        <v>134</v>
      </c>
      <c r="B26" s="9" t="s">
        <v>135</v>
      </c>
      <c r="C26" s="4" t="s">
        <v>136</v>
      </c>
      <c r="D26" s="4" t="s">
        <v>137</v>
      </c>
      <c r="E26" s="4" t="str" cm="1">
        <f t="array" ref="E26:F26">_xlfn.XLOOKUP(A26,[1]基金投資組合!$A:$A,[1]基金投資組合!$C:$D,0)</f>
        <v>223,000</v>
      </c>
      <c r="F26" s="4" t="str">
        <v>0.98%</v>
      </c>
      <c r="G26" s="7">
        <f>C26-E26</f>
        <v>64000</v>
      </c>
      <c r="H26" s="8">
        <f>D26-F26</f>
        <v>2.2000000000000006E-3</v>
      </c>
    </row>
    <row r="27" spans="1:8" x14ac:dyDescent="0.25">
      <c r="A27" s="3" t="s">
        <v>54</v>
      </c>
      <c r="B27" s="3" t="s">
        <v>55</v>
      </c>
      <c r="C27" s="4" t="s">
        <v>56</v>
      </c>
      <c r="D27" s="4" t="s">
        <v>57</v>
      </c>
      <c r="E27" s="4" t="str" cm="1">
        <f t="array" ref="E27:F27">_xlfn.XLOOKUP(A27,[1]基金投資組合!$A:$A,[1]基金投資組合!$C:$D,0)</f>
        <v>270,000</v>
      </c>
      <c r="F27" s="4" t="str">
        <v>4.56%</v>
      </c>
      <c r="G27" s="7">
        <f>C27-E27</f>
        <v>30000</v>
      </c>
      <c r="H27" s="8">
        <f>D27-F27</f>
        <v>1.3999999999999985E-3</v>
      </c>
    </row>
    <row r="28" spans="1:8" x14ac:dyDescent="0.25">
      <c r="A28" s="3" t="s">
        <v>70</v>
      </c>
      <c r="B28" s="3" t="s">
        <v>71</v>
      </c>
      <c r="C28" s="4" t="s">
        <v>72</v>
      </c>
      <c r="D28" s="4" t="s">
        <v>73</v>
      </c>
      <c r="E28" s="4" t="str" cm="1">
        <f t="array" ref="E28:F28">_xlfn.XLOOKUP(A28,[1]基金投資組合!$A:$A,[1]基金投資組合!$C:$D,0)</f>
        <v>145,000</v>
      </c>
      <c r="F28" s="4" t="str">
        <v>3.11%</v>
      </c>
      <c r="G28" s="7">
        <f>C28-E28</f>
        <v>12000</v>
      </c>
      <c r="H28" s="8">
        <f>D28-F28</f>
        <v>1.2000000000000031E-3</v>
      </c>
    </row>
    <row r="29" spans="1:8" x14ac:dyDescent="0.25">
      <c r="A29" s="3" t="s">
        <v>46</v>
      </c>
      <c r="B29" s="3" t="s">
        <v>47</v>
      </c>
      <c r="C29" s="4" t="s">
        <v>48</v>
      </c>
      <c r="D29" s="4" t="s">
        <v>49</v>
      </c>
      <c r="E29" s="4" t="str" cm="1">
        <f t="array" ref="E29:F29">_xlfn.XLOOKUP(A29,[1]基金投資組合!$A:$A,[1]基金投資組合!$C:$D,0)</f>
        <v>375,000</v>
      </c>
      <c r="F29" s="4" t="str">
        <v>5.39%</v>
      </c>
      <c r="G29" s="7">
        <f>C29-E29</f>
        <v>32000</v>
      </c>
      <c r="H29" s="8">
        <f>D29-F29</f>
        <v>8.9999999999999802E-4</v>
      </c>
    </row>
    <row r="30" spans="1:8" x14ac:dyDescent="0.25">
      <c r="A30" s="3" t="s">
        <v>78</v>
      </c>
      <c r="B30" s="9" t="s">
        <v>79</v>
      </c>
      <c r="C30" s="4" t="s">
        <v>80</v>
      </c>
      <c r="D30" s="4" t="s">
        <v>81</v>
      </c>
      <c r="E30" s="4" t="str" cm="1">
        <f t="array" ref="E30:F30">_xlfn.XLOOKUP(A30,[1]基金投資組合!$A:$A,[1]基金投資組合!$C:$D,0)</f>
        <v>370,000</v>
      </c>
      <c r="F30" s="4" t="str">
        <v>2.89%</v>
      </c>
      <c r="G30" s="7">
        <f>C30-E30</f>
        <v>0</v>
      </c>
      <c r="H30" s="8">
        <f>D30-F30</f>
        <v>5.0000000000000044E-4</v>
      </c>
    </row>
    <row r="31" spans="1:8" x14ac:dyDescent="0.25">
      <c r="A31" s="3" t="s">
        <v>74</v>
      </c>
      <c r="B31" s="9" t="s">
        <v>75</v>
      </c>
      <c r="C31" s="4" t="s">
        <v>76</v>
      </c>
      <c r="D31" s="4" t="s">
        <v>77</v>
      </c>
      <c r="E31" s="4" t="str" cm="1">
        <f t="array" ref="E31:F31">_xlfn.XLOOKUP(A31,[1]基金投資組合!$A:$A,[1]基金投資組合!$C:$D,0)</f>
        <v>553,000</v>
      </c>
      <c r="F31" s="4" t="str">
        <v>3.04%</v>
      </c>
      <c r="G31" s="7">
        <f>C31-E31</f>
        <v>0</v>
      </c>
      <c r="H31" s="8">
        <f>D31-F31</f>
        <v>4.0000000000000105E-4</v>
      </c>
    </row>
    <row r="32" spans="1:8" x14ac:dyDescent="0.25">
      <c r="A32" s="3" t="s">
        <v>90</v>
      </c>
      <c r="B32" s="3" t="s">
        <v>91</v>
      </c>
      <c r="C32" s="4" t="s">
        <v>92</v>
      </c>
      <c r="D32" s="4" t="s">
        <v>93</v>
      </c>
      <c r="E32" s="4" t="str" cm="1">
        <f t="array" ref="E32:F32">_xlfn.XLOOKUP(A32,[1]基金投資組合!$A:$A,[1]基金投資組合!$C:$D,0)</f>
        <v>571,000</v>
      </c>
      <c r="F32" s="4" t="str">
        <v>2.40%</v>
      </c>
      <c r="G32" s="7">
        <f>C32-E32</f>
        <v>3000</v>
      </c>
      <c r="H32" s="8">
        <f>D32-F32</f>
        <v>4.0000000000000105E-4</v>
      </c>
    </row>
    <row r="33" spans="1:8" x14ac:dyDescent="0.25">
      <c r="A33" s="3" t="s">
        <v>42</v>
      </c>
      <c r="B33" s="3" t="s">
        <v>43</v>
      </c>
      <c r="C33" s="4" t="s">
        <v>44</v>
      </c>
      <c r="D33" s="4" t="s">
        <v>45</v>
      </c>
      <c r="E33" s="4" t="str" cm="1">
        <f t="array" ref="E33:F33">_xlfn.XLOOKUP(A33,[1]基金投資組合!$A:$A,[1]基金投資組合!$C:$D,0)</f>
        <v>645,000</v>
      </c>
      <c r="F33" s="4" t="str">
        <v>5.93%</v>
      </c>
      <c r="G33" s="7">
        <f>C33-E33</f>
        <v>42000</v>
      </c>
      <c r="H33" s="8">
        <f>D33-F33</f>
        <v>3.0000000000000165E-4</v>
      </c>
    </row>
    <row r="34" spans="1:8" x14ac:dyDescent="0.25">
      <c r="A34" s="3" t="s">
        <v>98</v>
      </c>
      <c r="B34" s="3" t="s">
        <v>99</v>
      </c>
      <c r="C34" s="4" t="s">
        <v>100</v>
      </c>
      <c r="D34" s="4" t="s">
        <v>101</v>
      </c>
      <c r="E34" s="4" t="str" cm="1">
        <f t="array" ref="E34:F34">_xlfn.XLOOKUP(A34,[1]基金投資組合!$A:$A,[1]基金投資組合!$C:$D,0)</f>
        <v>827,000</v>
      </c>
      <c r="F34" s="4" t="str">
        <v>2.10%</v>
      </c>
      <c r="G34" s="7">
        <f>C34-E34</f>
        <v>100000</v>
      </c>
      <c r="H34" s="8">
        <f>D34-F34</f>
        <v>2.9999999999999818E-4</v>
      </c>
    </row>
    <row r="35" spans="1:8" x14ac:dyDescent="0.25">
      <c r="A35" s="3" t="s">
        <v>197</v>
      </c>
      <c r="B35" s="3" t="s">
        <v>198</v>
      </c>
      <c r="C35" s="4" t="s">
        <v>199</v>
      </c>
      <c r="D35" s="4" t="s">
        <v>200</v>
      </c>
      <c r="E35" s="4" t="str" cm="1">
        <f t="array" ref="E35:F35">_xlfn.XLOOKUP(A35,[1]基金投資組合!$A:$A,[1]基金投資組合!$C:$D,0)</f>
        <v>1,000</v>
      </c>
      <c r="F35" s="4" t="str">
        <v>0.04%</v>
      </c>
      <c r="G35" s="7">
        <f>C35-E35</f>
        <v>0</v>
      </c>
      <c r="H35" s="8">
        <f>D35-F35</f>
        <v>0</v>
      </c>
    </row>
    <row r="36" spans="1:8" x14ac:dyDescent="0.25">
      <c r="A36" s="3" t="s">
        <v>204</v>
      </c>
      <c r="B36" s="3" t="s">
        <v>205</v>
      </c>
      <c r="C36" s="4" t="s">
        <v>199</v>
      </c>
      <c r="D36" s="4" t="s">
        <v>206</v>
      </c>
      <c r="E36" s="4" t="str" cm="1">
        <f t="array" ref="E36:F36">_xlfn.XLOOKUP(A36,[1]基金投資組合!$A:$A,[1]基金投資組合!$C:$D,0)</f>
        <v>1,000</v>
      </c>
      <c r="F36" s="4" t="str">
        <v>0.01%</v>
      </c>
      <c r="G36" s="7">
        <f>C36-E36</f>
        <v>0</v>
      </c>
      <c r="H36" s="8">
        <f>D36-F36</f>
        <v>0</v>
      </c>
    </row>
    <row r="37" spans="1:8" x14ac:dyDescent="0.25">
      <c r="A37" s="3" t="s">
        <v>207</v>
      </c>
      <c r="B37" s="3" t="s">
        <v>208</v>
      </c>
      <c r="C37" s="4" t="s">
        <v>199</v>
      </c>
      <c r="D37" s="4" t="s">
        <v>209</v>
      </c>
      <c r="E37" s="4" t="str" cm="1">
        <f t="array" ref="E37:F37">_xlfn.XLOOKUP(A37,[1]基金投資組合!$A:$A,[1]基金投資組合!$C:$D,0)</f>
        <v>1,000</v>
      </c>
      <c r="F37" s="4" t="str">
        <v>0.00%</v>
      </c>
      <c r="G37" s="7">
        <f>C37-E37</f>
        <v>0</v>
      </c>
      <c r="H37" s="8">
        <f>D37-F37</f>
        <v>0</v>
      </c>
    </row>
    <row r="38" spans="1:8" x14ac:dyDescent="0.25">
      <c r="A38" s="3" t="s">
        <v>210</v>
      </c>
      <c r="B38" s="3" t="s">
        <v>211</v>
      </c>
      <c r="C38" s="4" t="s">
        <v>199</v>
      </c>
      <c r="D38" s="4" t="s">
        <v>209</v>
      </c>
      <c r="E38" s="4" t="str" cm="1">
        <f t="array" ref="E38:F38">_xlfn.XLOOKUP(A38,[1]基金投資組合!$A:$A,[1]基金投資組合!$C:$D,0)</f>
        <v>1,000</v>
      </c>
      <c r="F38" s="4" t="str">
        <v>0.00%</v>
      </c>
      <c r="G38" s="7">
        <f>C38-E38</f>
        <v>0</v>
      </c>
      <c r="H38" s="8">
        <f>D38-F38</f>
        <v>0</v>
      </c>
    </row>
    <row r="39" spans="1:8" x14ac:dyDescent="0.25">
      <c r="A39" s="3" t="s">
        <v>214</v>
      </c>
      <c r="B39" s="3" t="s">
        <v>215</v>
      </c>
      <c r="C39" s="4" t="s">
        <v>199</v>
      </c>
      <c r="D39" s="4" t="s">
        <v>209</v>
      </c>
      <c r="E39" s="4" t="str" cm="1">
        <f t="array" ref="E39:F39">_xlfn.XLOOKUP(A39,[1]基金投資組合!$A:$A,[1]基金投資組合!$C:$D,0)</f>
        <v>1,000</v>
      </c>
      <c r="F39" s="4" t="str">
        <v>0.00%</v>
      </c>
      <c r="G39" s="7">
        <f>C39-E39</f>
        <v>0</v>
      </c>
      <c r="H39" s="8">
        <f>D39-F39</f>
        <v>0</v>
      </c>
    </row>
    <row r="40" spans="1:8" x14ac:dyDescent="0.25">
      <c r="A40" s="3" t="s">
        <v>216</v>
      </c>
      <c r="B40" s="3" t="s">
        <v>217</v>
      </c>
      <c r="C40" s="4" t="s">
        <v>199</v>
      </c>
      <c r="D40" s="4" t="s">
        <v>209</v>
      </c>
      <c r="E40" s="4" t="str" cm="1">
        <f t="array" ref="E40:F40">_xlfn.XLOOKUP(A40,[1]基金投資組合!$A:$A,[1]基金投資組合!$C:$D,0)</f>
        <v>1,000</v>
      </c>
      <c r="F40" s="4" t="str">
        <v>0.00%</v>
      </c>
      <c r="G40" s="7">
        <f>C40-E40</f>
        <v>0</v>
      </c>
      <c r="H40" s="8">
        <f>D40-F40</f>
        <v>0</v>
      </c>
    </row>
    <row r="41" spans="1:8" x14ac:dyDescent="0.25">
      <c r="A41" s="3" t="s">
        <v>181</v>
      </c>
      <c r="B41" s="3" t="s">
        <v>182</v>
      </c>
      <c r="C41" s="4" t="s">
        <v>183</v>
      </c>
      <c r="D41" s="4" t="s">
        <v>184</v>
      </c>
      <c r="E41" s="4" t="str" cm="1">
        <f t="array" ref="E41:F41">_xlfn.XLOOKUP(A41,[1]基金投資組合!$A:$A,[1]基金投資組合!$C:$D,0)</f>
        <v>430,000</v>
      </c>
      <c r="F41" s="4" t="str">
        <v>0.24%</v>
      </c>
      <c r="G41" s="7">
        <f>C41-E41</f>
        <v>0</v>
      </c>
      <c r="H41" s="8">
        <f>D41-F41</f>
        <v>-9.9999999999999829E-5</v>
      </c>
    </row>
    <row r="42" spans="1:8" x14ac:dyDescent="0.25">
      <c r="A42" s="3" t="s">
        <v>189</v>
      </c>
      <c r="B42" s="3" t="s">
        <v>190</v>
      </c>
      <c r="C42" s="4" t="s">
        <v>191</v>
      </c>
      <c r="D42" s="4" t="s">
        <v>192</v>
      </c>
      <c r="E42" s="4" t="str" cm="1">
        <f t="array" ref="E42:F42">_xlfn.XLOOKUP(A42,[1]基金投資組合!$A:$A,[1]基金投資組合!$C:$D,0)</f>
        <v>133,000</v>
      </c>
      <c r="F42" s="4" t="str">
        <v>0.08%</v>
      </c>
      <c r="G42" s="7">
        <f>C42-E42</f>
        <v>0</v>
      </c>
      <c r="H42" s="8">
        <f>D42-F42</f>
        <v>-1.0000000000000005E-4</v>
      </c>
    </row>
    <row r="43" spans="1:8" x14ac:dyDescent="0.25">
      <c r="A43" s="3" t="s">
        <v>193</v>
      </c>
      <c r="B43" s="3" t="s">
        <v>194</v>
      </c>
      <c r="C43" s="4" t="s">
        <v>195</v>
      </c>
      <c r="D43" s="4" t="s">
        <v>196</v>
      </c>
      <c r="E43" s="4" t="str" cm="1">
        <f t="array" ref="E43:F43">_xlfn.XLOOKUP(A43,[1]基金投資組合!$A:$A,[1]基金投資組合!$C:$D,0)</f>
        <v>43,000</v>
      </c>
      <c r="F43" s="4" t="str">
        <v>0.07%</v>
      </c>
      <c r="G43" s="7">
        <f>C43-E43</f>
        <v>0</v>
      </c>
      <c r="H43" s="8">
        <f>D43-F43</f>
        <v>-1.0000000000000005E-4</v>
      </c>
    </row>
    <row r="44" spans="1:8" x14ac:dyDescent="0.25">
      <c r="A44" s="3" t="s">
        <v>201</v>
      </c>
      <c r="B44" s="3" t="s">
        <v>202</v>
      </c>
      <c r="C44" s="4" t="s">
        <v>199</v>
      </c>
      <c r="D44" s="4" t="s">
        <v>203</v>
      </c>
      <c r="E44" s="4" t="str" cm="1">
        <f t="array" ref="E44:F44">_xlfn.XLOOKUP(A44,[1]基金投資組合!$A:$A,[1]基金投資組合!$C:$D,0)</f>
        <v>1,000</v>
      </c>
      <c r="F44" s="4" t="str">
        <v>0.04%</v>
      </c>
      <c r="G44" s="7">
        <f>C44-E44</f>
        <v>0</v>
      </c>
      <c r="H44" s="8">
        <f>D44-F44</f>
        <v>-1.0000000000000005E-4</v>
      </c>
    </row>
    <row r="45" spans="1:8" x14ac:dyDescent="0.25">
      <c r="A45" s="3" t="s">
        <v>86</v>
      </c>
      <c r="B45" s="3" t="s">
        <v>87</v>
      </c>
      <c r="C45" s="4" t="s">
        <v>88</v>
      </c>
      <c r="D45" s="4" t="s">
        <v>89</v>
      </c>
      <c r="E45" s="4" t="str" cm="1">
        <f t="array" ref="E45:F45">_xlfn.XLOOKUP(A45,[1]基金投資組合!$A:$A,[1]基金投資組合!$C:$D,0)</f>
        <v>126,000</v>
      </c>
      <c r="F45" s="4" t="str">
        <v>2.52%</v>
      </c>
      <c r="G45" s="7">
        <f>C45-E45</f>
        <v>10000</v>
      </c>
      <c r="H45" s="8">
        <f>D45-F45</f>
        <v>-1.9999999999999879E-4</v>
      </c>
    </row>
    <row r="46" spans="1:8" x14ac:dyDescent="0.25">
      <c r="A46" s="3" t="s">
        <v>185</v>
      </c>
      <c r="B46" s="3" t="s">
        <v>186</v>
      </c>
      <c r="C46" s="4" t="s">
        <v>187</v>
      </c>
      <c r="D46" s="4" t="s">
        <v>188</v>
      </c>
      <c r="E46" s="4" t="str" cm="1">
        <f t="array" ref="E46:F46">_xlfn.XLOOKUP(A46,[1]基金投資組合!$A:$A,[1]基金投資組合!$C:$D,0)</f>
        <v>192,000</v>
      </c>
      <c r="F46" s="4" t="str">
        <v>0.24%</v>
      </c>
      <c r="G46" s="7">
        <f>C46-E46</f>
        <v>0</v>
      </c>
      <c r="H46" s="8">
        <f>D46-F46</f>
        <v>-1.9999999999999966E-4</v>
      </c>
    </row>
    <row r="47" spans="1:8" x14ac:dyDescent="0.25">
      <c r="A47" s="3" t="s">
        <v>142</v>
      </c>
      <c r="B47" s="3" t="s">
        <v>143</v>
      </c>
      <c r="C47" s="4" t="s">
        <v>144</v>
      </c>
      <c r="D47" s="4" t="s">
        <v>145</v>
      </c>
      <c r="E47" s="4" t="str" cm="1">
        <f t="array" ref="E47:F47">_xlfn.XLOOKUP(A47,[1]基金投資組合!$A:$A,[1]基金投資組合!$C:$D,0)</f>
        <v>212,000</v>
      </c>
      <c r="F47" s="4" t="str">
        <v>0.82%</v>
      </c>
      <c r="G47" s="7">
        <f>C47-E47</f>
        <v>0</v>
      </c>
      <c r="H47" s="8">
        <f>D47-F47</f>
        <v>-2.9999999999999992E-4</v>
      </c>
    </row>
    <row r="48" spans="1:8" x14ac:dyDescent="0.25">
      <c r="A48" s="3" t="s">
        <v>165</v>
      </c>
      <c r="B48" s="3" t="s">
        <v>166</v>
      </c>
      <c r="C48" s="4" t="s">
        <v>167</v>
      </c>
      <c r="D48" s="4" t="s">
        <v>168</v>
      </c>
      <c r="E48" s="4" t="str" cm="1">
        <f t="array" ref="E48:F48">_xlfn.XLOOKUP(A48,[1]基金投資組合!$A:$A,[1]基金投資組合!$C:$D,0)</f>
        <v>172,000</v>
      </c>
      <c r="F48" s="4" t="str">
        <v>0.42%</v>
      </c>
      <c r="G48" s="7">
        <f>C48-E48</f>
        <v>0</v>
      </c>
      <c r="H48" s="8">
        <f>D48-F48</f>
        <v>-2.9999999999999992E-4</v>
      </c>
    </row>
    <row r="49" spans="1:8" x14ac:dyDescent="0.25">
      <c r="A49" s="3" t="s">
        <v>173</v>
      </c>
      <c r="B49" s="3" t="s">
        <v>174</v>
      </c>
      <c r="C49" s="4" t="s">
        <v>175</v>
      </c>
      <c r="D49" s="4" t="s">
        <v>176</v>
      </c>
      <c r="E49" s="4" t="str" cm="1">
        <f t="array" ref="E49:F49">_xlfn.XLOOKUP(A49,[1]基金投資組合!$A:$A,[1]基金投資組合!$C:$D,0)</f>
        <v>232,000</v>
      </c>
      <c r="F49" s="4" t="str">
        <v>0.33%</v>
      </c>
      <c r="G49" s="7">
        <f>C49-E49</f>
        <v>0</v>
      </c>
      <c r="H49" s="8">
        <f>D49-F49</f>
        <v>-2.9999999999999992E-4</v>
      </c>
    </row>
    <row r="50" spans="1:8" x14ac:dyDescent="0.25">
      <c r="A50" s="3" t="s">
        <v>177</v>
      </c>
      <c r="B50" s="3" t="s">
        <v>178</v>
      </c>
      <c r="C50" s="4" t="s">
        <v>179</v>
      </c>
      <c r="D50" s="4" t="s">
        <v>180</v>
      </c>
      <c r="E50" s="4" t="str" cm="1">
        <f t="array" ref="E50:F50">_xlfn.XLOOKUP(A50,[1]基金投資組合!$A:$A,[1]基金投資組合!$C:$D,0)</f>
        <v>61,000</v>
      </c>
      <c r="F50" s="4" t="str">
        <v>0.31%</v>
      </c>
      <c r="G50" s="7">
        <f>C50-E50</f>
        <v>0</v>
      </c>
      <c r="H50" s="8">
        <f>D50-F50</f>
        <v>-2.9999999999999992E-4</v>
      </c>
    </row>
    <row r="51" spans="1:8" x14ac:dyDescent="0.25">
      <c r="A51" s="3" t="s">
        <v>169</v>
      </c>
      <c r="B51" s="3" t="s">
        <v>170</v>
      </c>
      <c r="C51" s="4" t="s">
        <v>171</v>
      </c>
      <c r="D51" s="4" t="s">
        <v>172</v>
      </c>
      <c r="E51" s="4" t="str" cm="1">
        <f t="array" ref="E51:F51">_xlfn.XLOOKUP(A51,[1]基金投資組合!$A:$A,[1]基金投資組合!$C:$D,0)</f>
        <v>455,000</v>
      </c>
      <c r="F51" s="4" t="str">
        <v>0.41%</v>
      </c>
      <c r="G51" s="7">
        <f>C51-E51</f>
        <v>0</v>
      </c>
      <c r="H51" s="8">
        <f>D51-F51</f>
        <v>-3.0000000000000035E-4</v>
      </c>
    </row>
    <row r="52" spans="1:8" x14ac:dyDescent="0.25">
      <c r="A52" s="3" t="s">
        <v>66</v>
      </c>
      <c r="B52" s="3" t="s">
        <v>67</v>
      </c>
      <c r="C52" s="4" t="s">
        <v>68</v>
      </c>
      <c r="D52" s="4" t="s">
        <v>69</v>
      </c>
      <c r="E52" s="4" t="str" cm="1">
        <f t="array" ref="E52:F52">_xlfn.XLOOKUP(A52,[1]基金投資組合!$A:$A,[1]基金投資組合!$C:$D,0)</f>
        <v>81,000</v>
      </c>
      <c r="F52" s="4" t="str">
        <v>3.50%</v>
      </c>
      <c r="G52" s="7">
        <f>C52-E52</f>
        <v>5000</v>
      </c>
      <c r="H52" s="8">
        <f>D52-F52</f>
        <v>-3.0000000000000165E-4</v>
      </c>
    </row>
    <row r="53" spans="1:8" x14ac:dyDescent="0.25">
      <c r="A53" s="3" t="s">
        <v>150</v>
      </c>
      <c r="B53" s="3" t="s">
        <v>151</v>
      </c>
      <c r="C53" s="4" t="s">
        <v>152</v>
      </c>
      <c r="D53" s="4" t="s">
        <v>153</v>
      </c>
      <c r="E53" s="4" t="str" cm="1">
        <f t="array" ref="E53:F53">_xlfn.XLOOKUP(A53,[1]基金投資組合!$A:$A,[1]基金投資組合!$C:$D,0)</f>
        <v>637,000</v>
      </c>
      <c r="F53" s="4" t="str">
        <v>0.60%</v>
      </c>
      <c r="G53" s="7">
        <f>C53-E53</f>
        <v>0</v>
      </c>
      <c r="H53" s="8">
        <f>D53-F53</f>
        <v>-4.0000000000000018E-4</v>
      </c>
    </row>
    <row r="54" spans="1:8" x14ac:dyDescent="0.25">
      <c r="A54" s="3" t="s">
        <v>154</v>
      </c>
      <c r="B54" s="3" t="s">
        <v>155</v>
      </c>
      <c r="C54" s="4" t="s">
        <v>156</v>
      </c>
      <c r="D54" s="4" t="s">
        <v>153</v>
      </c>
      <c r="E54" s="4" t="str" cm="1">
        <f t="array" ref="E54:F54">_xlfn.XLOOKUP(A54,[1]基金投資組合!$A:$A,[1]基金投資組合!$C:$D,0)</f>
        <v>343,000</v>
      </c>
      <c r="F54" s="4" t="str">
        <v>0.60%</v>
      </c>
      <c r="G54" s="7">
        <f>C54-E54</f>
        <v>0</v>
      </c>
      <c r="H54" s="8">
        <f>D54-F54</f>
        <v>-4.0000000000000018E-4</v>
      </c>
    </row>
    <row r="55" spans="1:8" x14ac:dyDescent="0.25">
      <c r="A55" s="3" t="s">
        <v>157</v>
      </c>
      <c r="B55" s="3" t="s">
        <v>158</v>
      </c>
      <c r="C55" s="4" t="s">
        <v>159</v>
      </c>
      <c r="D55" s="4" t="s">
        <v>160</v>
      </c>
      <c r="E55" s="4" t="str" cm="1">
        <f t="array" ref="E55:F55">_xlfn.XLOOKUP(A55,[1]基金投資組合!$A:$A,[1]基金投資組合!$C:$D,0)</f>
        <v>34,000</v>
      </c>
      <c r="F55" s="4" t="str">
        <v>0.57%</v>
      </c>
      <c r="G55" s="7">
        <f>C55-E55</f>
        <v>0</v>
      </c>
      <c r="H55" s="8">
        <f>D55-F55</f>
        <v>-4.0000000000000018E-4</v>
      </c>
    </row>
    <row r="56" spans="1:8" x14ac:dyDescent="0.25">
      <c r="A56" s="3" t="s">
        <v>161</v>
      </c>
      <c r="B56" s="3" t="s">
        <v>162</v>
      </c>
      <c r="C56" s="4" t="s">
        <v>163</v>
      </c>
      <c r="D56" s="4" t="s">
        <v>164</v>
      </c>
      <c r="E56" s="4" t="str" cm="1">
        <f t="array" ref="E56:F56">_xlfn.XLOOKUP(A56,[1]基金投資組合!$A:$A,[1]基金投資組合!$C:$D,0)</f>
        <v>774,000</v>
      </c>
      <c r="F56" s="4" t="str">
        <v>0.49%</v>
      </c>
      <c r="G56" s="7">
        <f>C56-E56</f>
        <v>0</v>
      </c>
      <c r="H56" s="8">
        <f>D56-F56</f>
        <v>-4.0000000000000018E-4</v>
      </c>
    </row>
    <row r="57" spans="1:8" x14ac:dyDescent="0.25">
      <c r="A57" s="3" t="s">
        <v>82</v>
      </c>
      <c r="B57" s="3" t="s">
        <v>83</v>
      </c>
      <c r="C57" s="4" t="s">
        <v>84</v>
      </c>
      <c r="D57" s="4" t="s">
        <v>85</v>
      </c>
      <c r="E57" s="4" t="str" cm="1">
        <f t="array" ref="E57:F57">_xlfn.XLOOKUP(A57,[1]基金投資組合!$A:$A,[1]基金投資組合!$C:$D,0)</f>
        <v>5,800,010</v>
      </c>
      <c r="F57" s="4" t="str">
        <v>2.84%</v>
      </c>
      <c r="G57" s="7">
        <f>C57-E57</f>
        <v>355000</v>
      </c>
      <c r="H57" s="8">
        <f>D57-F57</f>
        <v>-5.0000000000000044E-4</v>
      </c>
    </row>
    <row r="58" spans="1:8" x14ac:dyDescent="0.25">
      <c r="A58" s="3" t="s">
        <v>122</v>
      </c>
      <c r="B58" s="3" t="s">
        <v>123</v>
      </c>
      <c r="C58" s="4" t="s">
        <v>124</v>
      </c>
      <c r="D58" s="4" t="s">
        <v>125</v>
      </c>
      <c r="E58" s="4" t="str" cm="1">
        <f t="array" ref="E58:F58">_xlfn.XLOOKUP(A58,[1]基金投資組合!$A:$A,[1]基金投資組合!$C:$D,0)</f>
        <v>68,000</v>
      </c>
      <c r="F58" s="4" t="str">
        <v>1.44%</v>
      </c>
      <c r="G58" s="7">
        <f>C58-E58</f>
        <v>0</v>
      </c>
      <c r="H58" s="8">
        <f>D58-F58</f>
        <v>-5.9999999999999984E-4</v>
      </c>
    </row>
    <row r="59" spans="1:8" x14ac:dyDescent="0.25">
      <c r="A59" s="3" t="s">
        <v>106</v>
      </c>
      <c r="B59" s="3" t="s">
        <v>107</v>
      </c>
      <c r="C59" s="4" t="s">
        <v>108</v>
      </c>
      <c r="D59" s="4" t="s">
        <v>109</v>
      </c>
      <c r="E59" s="4" t="str" cm="1">
        <f t="array" ref="E59:F59">_xlfn.XLOOKUP(A59,[1]基金投資組合!$A:$A,[1]基金投資組合!$C:$D,0)</f>
        <v>3,391,000</v>
      </c>
      <c r="F59" s="4" t="str">
        <v>1.86%</v>
      </c>
      <c r="G59" s="7">
        <f>C59-E59</f>
        <v>150000</v>
      </c>
      <c r="H59" s="8">
        <f>D59-F59</f>
        <v>-8.9999999999999802E-4</v>
      </c>
    </row>
    <row r="60" spans="1:8" x14ac:dyDescent="0.25">
      <c r="A60" s="3" t="s">
        <v>146</v>
      </c>
      <c r="B60" s="3" t="s">
        <v>147</v>
      </c>
      <c r="C60" s="4" t="s">
        <v>148</v>
      </c>
      <c r="D60" s="4" t="s">
        <v>149</v>
      </c>
      <c r="E60" s="4" t="str" cm="1">
        <f t="array" ref="E60:F60">_xlfn.XLOOKUP(A60,[1]基金投資組合!$A:$A,[1]基金投資組合!$C:$D,0)</f>
        <v>754,000</v>
      </c>
      <c r="F60" s="4" t="str">
        <v>0.68%</v>
      </c>
      <c r="G60" s="7">
        <f>C60-E60</f>
        <v>0</v>
      </c>
      <c r="H60" s="8">
        <f>D60-F60</f>
        <v>-8.9999999999999976E-4</v>
      </c>
    </row>
    <row r="61" spans="1:8" x14ac:dyDescent="0.25">
      <c r="A61" s="3" t="s">
        <v>126</v>
      </c>
      <c r="B61" s="3" t="s">
        <v>127</v>
      </c>
      <c r="C61" s="4" t="s">
        <v>128</v>
      </c>
      <c r="D61" s="4" t="s">
        <v>129</v>
      </c>
      <c r="E61" s="4" t="str" cm="1">
        <f t="array" ref="E61:F61">_xlfn.XLOOKUP(A61,[1]基金投資組合!$A:$A,[1]基金投資組合!$C:$D,0)</f>
        <v>85,000</v>
      </c>
      <c r="F61" s="4" t="str">
        <v>1.43%</v>
      </c>
      <c r="G61" s="7">
        <f>C61-E61</f>
        <v>0</v>
      </c>
      <c r="H61" s="8">
        <f>D61-F61</f>
        <v>-1.0000000000000009E-3</v>
      </c>
    </row>
    <row r="62" spans="1:8" x14ac:dyDescent="0.25">
      <c r="A62" s="3" t="s">
        <v>130</v>
      </c>
      <c r="B62" s="3" t="s">
        <v>131</v>
      </c>
      <c r="C62" s="4" t="s">
        <v>132</v>
      </c>
      <c r="D62" s="4" t="s">
        <v>133</v>
      </c>
      <c r="E62" s="4" t="str" cm="1">
        <f t="array" ref="E62:F62">_xlfn.XLOOKUP(A62,[1]基金投資組合!$A:$A,[1]基金投資組合!$C:$D,0)</f>
        <v>93,000</v>
      </c>
      <c r="F62" s="4" t="str">
        <v>1.33%</v>
      </c>
      <c r="G62" s="7">
        <f>C62-E62</f>
        <v>0</v>
      </c>
      <c r="H62" s="8">
        <f>D62-F62</f>
        <v>-1.0999999999999985E-3</v>
      </c>
    </row>
    <row r="63" spans="1:8" x14ac:dyDescent="0.25">
      <c r="A63" s="3" t="s">
        <v>110</v>
      </c>
      <c r="B63" s="3" t="s">
        <v>111</v>
      </c>
      <c r="C63" s="4" t="s">
        <v>112</v>
      </c>
      <c r="D63" s="4" t="s">
        <v>113</v>
      </c>
      <c r="E63" s="4" t="str" cm="1">
        <f t="array" ref="E63:F63">_xlfn.XLOOKUP(A63,[1]基金投資組合!$A:$A,[1]基金投資組合!$C:$D,0)</f>
        <v>1,465,000</v>
      </c>
      <c r="F63" s="4" t="str">
        <v>1.76%</v>
      </c>
      <c r="G63" s="7">
        <f>C63-E63</f>
        <v>0</v>
      </c>
      <c r="H63" s="8">
        <f>D63-F63</f>
        <v>-1.1000000000000003E-3</v>
      </c>
    </row>
    <row r="64" spans="1:8" x14ac:dyDescent="0.25">
      <c r="A64" s="3" t="s">
        <v>62</v>
      </c>
      <c r="B64" s="3" t="s">
        <v>63</v>
      </c>
      <c r="C64" s="4" t="s">
        <v>64</v>
      </c>
      <c r="D64" s="4" t="s">
        <v>65</v>
      </c>
      <c r="E64" s="4" t="str" cm="1">
        <f t="array" ref="E64:F64">_xlfn.XLOOKUP(A64,[1]基金投資組合!$A:$A,[1]基金投資組合!$C:$D,0)</f>
        <v>379,000</v>
      </c>
      <c r="F64" s="4" t="str">
        <v>3.81%</v>
      </c>
      <c r="G64" s="7">
        <f>C64-E64</f>
        <v>20000</v>
      </c>
      <c r="H64" s="8">
        <f>D64-F64</f>
        <v>-1.1000000000000038E-3</v>
      </c>
    </row>
    <row r="65" spans="1:8" x14ac:dyDescent="0.25">
      <c r="A65" s="3" t="s">
        <v>118</v>
      </c>
      <c r="B65" s="3" t="s">
        <v>119</v>
      </c>
      <c r="C65" s="4" t="s">
        <v>120</v>
      </c>
      <c r="D65" s="4" t="s">
        <v>121</v>
      </c>
      <c r="E65" s="4" t="str" cm="1">
        <f t="array" ref="E65:F65">_xlfn.XLOOKUP(A65,[1]基金投資組合!$A:$A,[1]基金投資組合!$C:$D,0)</f>
        <v>22,000</v>
      </c>
      <c r="F65" s="4" t="str">
        <v>1.55%</v>
      </c>
      <c r="G65" s="7">
        <f>C65-E65</f>
        <v>0</v>
      </c>
      <c r="H65" s="8">
        <f>D65-F65</f>
        <v>-1.1999999999999997E-3</v>
      </c>
    </row>
    <row r="66" spans="1:8" x14ac:dyDescent="0.25">
      <c r="A66" s="3" t="s">
        <v>58</v>
      </c>
      <c r="B66" s="3" t="s">
        <v>59</v>
      </c>
      <c r="C66" s="4" t="s">
        <v>60</v>
      </c>
      <c r="D66" s="4" t="s">
        <v>61</v>
      </c>
      <c r="E66" s="4" t="str" cm="1">
        <f t="array" ref="E66:F66">_xlfn.XLOOKUP(A66,[1]基金投資組合!$A:$A,[1]基金投資組合!$C:$D,0)</f>
        <v>1,624,000</v>
      </c>
      <c r="F66" s="4" t="str">
        <v>4.66%</v>
      </c>
      <c r="G66" s="7">
        <f>C66-E66</f>
        <v>80000</v>
      </c>
      <c r="H66" s="8">
        <f>D66-F66</f>
        <v>-1.5000000000000013E-3</v>
      </c>
    </row>
    <row r="67" spans="1:8" x14ac:dyDescent="0.25">
      <c r="A67" s="3" t="s">
        <v>102</v>
      </c>
      <c r="B67" s="3" t="s">
        <v>103</v>
      </c>
      <c r="C67" s="4" t="s">
        <v>104</v>
      </c>
      <c r="D67" s="4" t="s">
        <v>105</v>
      </c>
      <c r="E67" s="4" t="str" cm="1">
        <f t="array" ref="E67:F67">_xlfn.XLOOKUP(A67,[1]基金投資組合!$A:$A,[1]基金投資組合!$C:$D,0)</f>
        <v>1,247,000</v>
      </c>
      <c r="F67" s="4" t="str">
        <v>2.27%</v>
      </c>
      <c r="G67" s="7">
        <f>C67-E67</f>
        <v>0</v>
      </c>
      <c r="H67" s="8">
        <f>D67-F67</f>
        <v>-1.6000000000000007E-3</v>
      </c>
    </row>
    <row r="68" spans="1:8" x14ac:dyDescent="0.25">
      <c r="A68" s="3" t="s">
        <v>94</v>
      </c>
      <c r="B68" s="3" t="s">
        <v>95</v>
      </c>
      <c r="C68" s="4" t="s">
        <v>96</v>
      </c>
      <c r="D68" s="4" t="s">
        <v>97</v>
      </c>
      <c r="E68" s="4" t="str" cm="1">
        <f t="array" ref="E68:F68">_xlfn.XLOOKUP(A68,[1]基金投資組合!$A:$A,[1]基金投資組合!$C:$D,0)</f>
        <v>562,000</v>
      </c>
      <c r="F68" s="4" t="str">
        <v>2.40%</v>
      </c>
      <c r="G68" s="7">
        <f>C68-E68</f>
        <v>0</v>
      </c>
      <c r="H68" s="8">
        <f>D68-F68</f>
        <v>-1.7999999999999995E-3</v>
      </c>
    </row>
    <row r="69" spans="1:8" x14ac:dyDescent="0.25">
      <c r="A69" s="3" t="s">
        <v>212</v>
      </c>
      <c r="B69" s="3" t="s">
        <v>213</v>
      </c>
      <c r="C69" s="4" t="s">
        <v>199</v>
      </c>
      <c r="D69" s="4" t="s">
        <v>209</v>
      </c>
      <c r="E69" s="4" t="str" cm="1">
        <f t="array" ref="E69:F69">_xlfn.XLOOKUP(A69,[1]基金投資組合!$A:$A,[1]基金投資組合!$C:$D,0)</f>
        <v>62,000</v>
      </c>
      <c r="F69" s="4" t="str">
        <v>0.27%</v>
      </c>
      <c r="G69" s="7">
        <f>C69-E69</f>
        <v>-61000</v>
      </c>
      <c r="H69" s="8">
        <f>D69-F69</f>
        <v>-2.7000000000000001E-3</v>
      </c>
    </row>
    <row r="70" spans="1:8" x14ac:dyDescent="0.25">
      <c r="A70" s="3" t="s">
        <v>30</v>
      </c>
      <c r="B70" s="3" t="s">
        <v>31</v>
      </c>
      <c r="C70" s="4" t="s">
        <v>32</v>
      </c>
      <c r="D70" s="4" t="s">
        <v>33</v>
      </c>
      <c r="E70" s="4" t="str" cm="1">
        <f t="array" ref="E70:F70">_xlfn.XLOOKUP(A70,[1]基金投資組合!$A:$A,[1]基金投資組合!$C:$D,0)</f>
        <v>551,000</v>
      </c>
      <c r="F70" s="4" t="str">
        <v>9.59%</v>
      </c>
      <c r="G70" s="7">
        <f>C70-E70</f>
        <v>25000</v>
      </c>
      <c r="H70" s="8">
        <f>D70-F70</f>
        <v>-3.699999999999995E-3</v>
      </c>
    </row>
  </sheetData>
  <sortState xmlns:xlrd2="http://schemas.microsoft.com/office/spreadsheetml/2017/richdata2" ref="A21:H70">
    <sortCondition descending="1" ref="H21:H70"/>
  </sortState>
  <mergeCells count="5">
    <mergeCell ref="A3:C3"/>
    <mergeCell ref="B4:C4"/>
    <mergeCell ref="B5:C5"/>
    <mergeCell ref="B6:C6"/>
    <mergeCell ref="A19:D19"/>
  </mergeCells>
  <phoneticPr fontId="4" type="noConversion"/>
  <conditionalFormatting sqref="G21:G70">
    <cfRule type="cellIs" dxfId="1" priority="1" operator="lessThan">
      <formula>0</formula>
    </cfRule>
  </conditionalFormatting>
  <conditionalFormatting sqref="H21:H7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基金投資組合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19542</cp:lastModifiedBy>
  <dcterms:created xsi:type="dcterms:W3CDTF">2025-08-10T15:43:54Z</dcterms:created>
  <dcterms:modified xsi:type="dcterms:W3CDTF">2025-08-10T15:47:26Z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