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Floyd-Warshall/Single-GPU/"/>
    </mc:Choice>
  </mc:AlternateContent>
  <xr:revisionPtr revIDLastSave="0" documentId="13_ncr:1_{CE41700E-853B-2C46-9B11-2984699248F7}" xr6:coauthVersionLast="47" xr6:coauthVersionMax="47" xr10:uidLastSave="{00000000-0000-0000-0000-000000000000}"/>
  <workbookProtection workbookAlgorithmName="SHA-512" workbookHashValue="/CMUaER5MhN1NicQl1xVvHoIqsqKNH1soHicI/O4cNDOg35JEHrFaSyAT+kfcZYJO5fAd8My6g5kaHH4cckUaw==" workbookSaltValue="+i7Wz/b3JMD1BjsokRQKuw==" workbookSpinCount="100000" lockStructure="1"/>
  <bookViews>
    <workbookView xWindow="2960" yWindow="720" windowWidth="29700" windowHeight="18700" xr2:uid="{83750159-5966-E54C-AE6C-862D5B203361}"/>
  </bookViews>
  <sheets>
    <sheet name="FW APSP" sheetId="13" r:id="rId1"/>
    <sheet name="AWS 16x c5n.2xlarge - 5K-10K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2" i="14" l="1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L283" i="14"/>
  <c r="M283" i="14" s="1"/>
  <c r="N283" i="14" s="1"/>
  <c r="L282" i="14"/>
  <c r="M282" i="14" s="1"/>
  <c r="N282" i="14" s="1"/>
  <c r="L281" i="14"/>
  <c r="M281" i="14" s="1"/>
  <c r="N281" i="14" s="1"/>
  <c r="L280" i="14"/>
  <c r="M280" i="14" s="1"/>
  <c r="N280" i="14" s="1"/>
  <c r="L279" i="14"/>
  <c r="M279" i="14" s="1"/>
  <c r="N279" i="14" s="1"/>
  <c r="L278" i="14"/>
  <c r="M278" i="14" s="1"/>
  <c r="N278" i="14" s="1"/>
  <c r="L277" i="14"/>
  <c r="M277" i="14" s="1"/>
  <c r="N277" i="14" s="1"/>
  <c r="L276" i="14"/>
  <c r="M276" i="14" s="1"/>
  <c r="N276" i="14" s="1"/>
  <c r="L275" i="14"/>
  <c r="M275" i="14" s="1"/>
  <c r="N275" i="14" s="1"/>
  <c r="L274" i="14"/>
  <c r="M274" i="14" s="1"/>
  <c r="N274" i="14" s="1"/>
  <c r="L273" i="14"/>
  <c r="M273" i="14" s="1"/>
  <c r="N273" i="14" s="1"/>
  <c r="L272" i="14"/>
  <c r="M272" i="14" s="1"/>
  <c r="N272" i="14" s="1"/>
  <c r="L271" i="14"/>
  <c r="M271" i="14" s="1"/>
  <c r="N271" i="14" s="1"/>
  <c r="L270" i="14"/>
  <c r="M270" i="14" s="1"/>
  <c r="N270" i="14" s="1"/>
  <c r="L269" i="14"/>
  <c r="M269" i="14" s="1"/>
  <c r="N269" i="14" s="1"/>
  <c r="L268" i="14"/>
  <c r="L258" i="14"/>
  <c r="M258" i="14" s="1"/>
  <c r="N258" i="14" s="1"/>
  <c r="L257" i="14"/>
  <c r="L256" i="14"/>
  <c r="M256" i="14" s="1"/>
  <c r="N256" i="14" s="1"/>
  <c r="L255" i="14"/>
  <c r="M255" i="14" s="1"/>
  <c r="N255" i="14" s="1"/>
  <c r="L254" i="14"/>
  <c r="M254" i="14" s="1"/>
  <c r="N254" i="14" s="1"/>
  <c r="L253" i="14"/>
  <c r="M253" i="14" s="1"/>
  <c r="N253" i="14" s="1"/>
  <c r="L252" i="14"/>
  <c r="O252" i="14" s="1"/>
  <c r="L251" i="14"/>
  <c r="M251" i="14" s="1"/>
  <c r="N251" i="14" s="1"/>
  <c r="L250" i="14"/>
  <c r="M250" i="14" s="1"/>
  <c r="N250" i="14" s="1"/>
  <c r="L249" i="14"/>
  <c r="M249" i="14" s="1"/>
  <c r="N249" i="14" s="1"/>
  <c r="L248" i="14"/>
  <c r="M248" i="14" s="1"/>
  <c r="N248" i="14" s="1"/>
  <c r="L247" i="14"/>
  <c r="M247" i="14" s="1"/>
  <c r="N247" i="14" s="1"/>
  <c r="L246" i="14"/>
  <c r="M246" i="14" s="1"/>
  <c r="N246" i="14" s="1"/>
  <c r="L245" i="14"/>
  <c r="L244" i="14"/>
  <c r="M244" i="14" s="1"/>
  <c r="N244" i="14" s="1"/>
  <c r="L243" i="14"/>
  <c r="L233" i="14"/>
  <c r="M233" i="14" s="1"/>
  <c r="N233" i="14" s="1"/>
  <c r="L232" i="14"/>
  <c r="M232" i="14" s="1"/>
  <c r="N232" i="14" s="1"/>
  <c r="L231" i="14"/>
  <c r="L230" i="14"/>
  <c r="M230" i="14" s="1"/>
  <c r="N230" i="14" s="1"/>
  <c r="L229" i="14"/>
  <c r="M229" i="14" s="1"/>
  <c r="N229" i="14" s="1"/>
  <c r="L228" i="14"/>
  <c r="L227" i="14"/>
  <c r="L226" i="14"/>
  <c r="M226" i="14" s="1"/>
  <c r="N226" i="14" s="1"/>
  <c r="L225" i="14"/>
  <c r="M225" i="14" s="1"/>
  <c r="N225" i="14" s="1"/>
  <c r="L224" i="14"/>
  <c r="L223" i="14"/>
  <c r="M223" i="14" s="1"/>
  <c r="N223" i="14" s="1"/>
  <c r="L222" i="14"/>
  <c r="M222" i="14" s="1"/>
  <c r="N222" i="14" s="1"/>
  <c r="L221" i="14"/>
  <c r="M221" i="14" s="1"/>
  <c r="N221" i="14" s="1"/>
  <c r="L220" i="14"/>
  <c r="M220" i="14" s="1"/>
  <c r="N220" i="14" s="1"/>
  <c r="L219" i="14"/>
  <c r="M219" i="14" s="1"/>
  <c r="N219" i="14" s="1"/>
  <c r="L218" i="14"/>
  <c r="M218" i="14" s="1"/>
  <c r="N218" i="14" s="1"/>
  <c r="L208" i="14"/>
  <c r="M208" i="14" s="1"/>
  <c r="N208" i="14" s="1"/>
  <c r="L207" i="14"/>
  <c r="M207" i="14" s="1"/>
  <c r="N207" i="14" s="1"/>
  <c r="L206" i="14"/>
  <c r="M206" i="14" s="1"/>
  <c r="N206" i="14" s="1"/>
  <c r="L205" i="14"/>
  <c r="M205" i="14" s="1"/>
  <c r="N205" i="14" s="1"/>
  <c r="L204" i="14"/>
  <c r="M204" i="14" s="1"/>
  <c r="N204" i="14" s="1"/>
  <c r="L203" i="14"/>
  <c r="M203" i="14" s="1"/>
  <c r="N203" i="14" s="1"/>
  <c r="L202" i="14"/>
  <c r="M202" i="14" s="1"/>
  <c r="N202" i="14" s="1"/>
  <c r="L201" i="14"/>
  <c r="M201" i="14" s="1"/>
  <c r="N201" i="14" s="1"/>
  <c r="L200" i="14"/>
  <c r="M200" i="14" s="1"/>
  <c r="N200" i="14" s="1"/>
  <c r="L199" i="14"/>
  <c r="M199" i="14" s="1"/>
  <c r="N199" i="14" s="1"/>
  <c r="L198" i="14"/>
  <c r="M198" i="14" s="1"/>
  <c r="N198" i="14" s="1"/>
  <c r="L197" i="14"/>
  <c r="M197" i="14" s="1"/>
  <c r="N197" i="14" s="1"/>
  <c r="L196" i="14"/>
  <c r="M196" i="14" s="1"/>
  <c r="N196" i="14" s="1"/>
  <c r="L195" i="14"/>
  <c r="M195" i="14" s="1"/>
  <c r="N195" i="14" s="1"/>
  <c r="L194" i="14"/>
  <c r="M194" i="14" s="1"/>
  <c r="N194" i="14" s="1"/>
  <c r="L193" i="14"/>
  <c r="L183" i="14"/>
  <c r="M183" i="14" s="1"/>
  <c r="N183" i="14" s="1"/>
  <c r="L182" i="14"/>
  <c r="M182" i="14" s="1"/>
  <c r="N182" i="14" s="1"/>
  <c r="L181" i="14"/>
  <c r="M181" i="14" s="1"/>
  <c r="N181" i="14" s="1"/>
  <c r="L180" i="14"/>
  <c r="M180" i="14" s="1"/>
  <c r="N180" i="14" s="1"/>
  <c r="L179" i="14"/>
  <c r="M179" i="14" s="1"/>
  <c r="N179" i="14" s="1"/>
  <c r="L178" i="14"/>
  <c r="M178" i="14" s="1"/>
  <c r="N178" i="14" s="1"/>
  <c r="L177" i="14"/>
  <c r="M177" i="14" s="1"/>
  <c r="N177" i="14" s="1"/>
  <c r="L176" i="14"/>
  <c r="M176" i="14" s="1"/>
  <c r="N176" i="14" s="1"/>
  <c r="L175" i="14"/>
  <c r="M175" i="14" s="1"/>
  <c r="N175" i="14" s="1"/>
  <c r="L174" i="14"/>
  <c r="M174" i="14" s="1"/>
  <c r="N174" i="14" s="1"/>
  <c r="L173" i="14"/>
  <c r="M173" i="14" s="1"/>
  <c r="N173" i="14" s="1"/>
  <c r="L172" i="14"/>
  <c r="M172" i="14" s="1"/>
  <c r="N172" i="14" s="1"/>
  <c r="L171" i="14"/>
  <c r="M171" i="14" s="1"/>
  <c r="N171" i="14" s="1"/>
  <c r="L170" i="14"/>
  <c r="M170" i="14" s="1"/>
  <c r="N170" i="14" s="1"/>
  <c r="L169" i="14"/>
  <c r="M169" i="14" s="1"/>
  <c r="N169" i="14" s="1"/>
  <c r="L168" i="14"/>
  <c r="L158" i="14"/>
  <c r="M158" i="14" s="1"/>
  <c r="N158" i="14" s="1"/>
  <c r="L157" i="14"/>
  <c r="L156" i="14"/>
  <c r="M156" i="14" s="1"/>
  <c r="N156" i="14" s="1"/>
  <c r="L155" i="14"/>
  <c r="M155" i="14" s="1"/>
  <c r="N155" i="14" s="1"/>
  <c r="L154" i="14"/>
  <c r="M154" i="14" s="1"/>
  <c r="N154" i="14" s="1"/>
  <c r="L153" i="14"/>
  <c r="M153" i="14" s="1"/>
  <c r="N153" i="14" s="1"/>
  <c r="L152" i="14"/>
  <c r="M152" i="14" s="1"/>
  <c r="N152" i="14" s="1"/>
  <c r="L151" i="14"/>
  <c r="M151" i="14" s="1"/>
  <c r="N151" i="14" s="1"/>
  <c r="L150" i="14"/>
  <c r="M150" i="14" s="1"/>
  <c r="N150" i="14" s="1"/>
  <c r="L149" i="14"/>
  <c r="M149" i="14" s="1"/>
  <c r="N149" i="14" s="1"/>
  <c r="L148" i="14"/>
  <c r="M148" i="14" s="1"/>
  <c r="N148" i="14" s="1"/>
  <c r="L147" i="14"/>
  <c r="M147" i="14" s="1"/>
  <c r="N147" i="14" s="1"/>
  <c r="L146" i="14"/>
  <c r="M146" i="14" s="1"/>
  <c r="N146" i="14" s="1"/>
  <c r="L145" i="14"/>
  <c r="L144" i="14"/>
  <c r="M144" i="14" s="1"/>
  <c r="N144" i="14" s="1"/>
  <c r="L143" i="14"/>
  <c r="L133" i="14"/>
  <c r="M133" i="14" s="1"/>
  <c r="N133" i="14" s="1"/>
  <c r="L132" i="14"/>
  <c r="L131" i="14"/>
  <c r="L130" i="14"/>
  <c r="M130" i="14" s="1"/>
  <c r="N130" i="14" s="1"/>
  <c r="L129" i="14"/>
  <c r="M129" i="14" s="1"/>
  <c r="N129" i="14" s="1"/>
  <c r="L128" i="14"/>
  <c r="L127" i="14"/>
  <c r="O127" i="14" s="1"/>
  <c r="L126" i="14"/>
  <c r="M126" i="14" s="1"/>
  <c r="N126" i="14" s="1"/>
  <c r="L125" i="14"/>
  <c r="M125" i="14" s="1"/>
  <c r="N125" i="14" s="1"/>
  <c r="L124" i="14"/>
  <c r="L123" i="14"/>
  <c r="M123" i="14" s="1"/>
  <c r="N123" i="14" s="1"/>
  <c r="L122" i="14"/>
  <c r="M122" i="14" s="1"/>
  <c r="N122" i="14" s="1"/>
  <c r="L121" i="14"/>
  <c r="M121" i="14" s="1"/>
  <c r="N121" i="14" s="1"/>
  <c r="L120" i="14"/>
  <c r="M120" i="14" s="1"/>
  <c r="N120" i="14" s="1"/>
  <c r="L119" i="14"/>
  <c r="L118" i="14"/>
  <c r="M118" i="14" s="1"/>
  <c r="N118" i="14" s="1"/>
  <c r="L108" i="14"/>
  <c r="M108" i="14" s="1"/>
  <c r="N108" i="14" s="1"/>
  <c r="L107" i="14"/>
  <c r="M107" i="14" s="1"/>
  <c r="N107" i="14" s="1"/>
  <c r="L106" i="14"/>
  <c r="M106" i="14" s="1"/>
  <c r="N106" i="14" s="1"/>
  <c r="L105" i="14"/>
  <c r="M105" i="14" s="1"/>
  <c r="N105" i="14" s="1"/>
  <c r="L104" i="14"/>
  <c r="M104" i="14" s="1"/>
  <c r="N104" i="14" s="1"/>
  <c r="L103" i="14"/>
  <c r="L102" i="14"/>
  <c r="M102" i="14" s="1"/>
  <c r="N102" i="14" s="1"/>
  <c r="L101" i="14"/>
  <c r="M101" i="14" s="1"/>
  <c r="N101" i="14" s="1"/>
  <c r="L100" i="14"/>
  <c r="M100" i="14" s="1"/>
  <c r="N100" i="14" s="1"/>
  <c r="L99" i="14"/>
  <c r="M99" i="14" s="1"/>
  <c r="N99" i="14" s="1"/>
  <c r="L98" i="14"/>
  <c r="M98" i="14" s="1"/>
  <c r="N98" i="14" s="1"/>
  <c r="L97" i="14"/>
  <c r="M97" i="14" s="1"/>
  <c r="N97" i="14" s="1"/>
  <c r="L96" i="14"/>
  <c r="M96" i="14" s="1"/>
  <c r="N96" i="14" s="1"/>
  <c r="L95" i="14"/>
  <c r="M95" i="14" s="1"/>
  <c r="N95" i="14" s="1"/>
  <c r="L94" i="14"/>
  <c r="M94" i="14" s="1"/>
  <c r="N94" i="14" s="1"/>
  <c r="L93" i="14"/>
  <c r="L83" i="14"/>
  <c r="M83" i="14" s="1"/>
  <c r="N83" i="14" s="1"/>
  <c r="L82" i="14"/>
  <c r="M82" i="14" s="1"/>
  <c r="N82" i="14" s="1"/>
  <c r="L81" i="14"/>
  <c r="M81" i="14" s="1"/>
  <c r="N81" i="14" s="1"/>
  <c r="L80" i="14"/>
  <c r="M80" i="14" s="1"/>
  <c r="N80" i="14" s="1"/>
  <c r="L79" i="14"/>
  <c r="M79" i="14" s="1"/>
  <c r="N79" i="14" s="1"/>
  <c r="L78" i="14"/>
  <c r="L77" i="14"/>
  <c r="M77" i="14" s="1"/>
  <c r="N77" i="14" s="1"/>
  <c r="L76" i="14"/>
  <c r="M76" i="14" s="1"/>
  <c r="N76" i="14" s="1"/>
  <c r="L75" i="14"/>
  <c r="M75" i="14" s="1"/>
  <c r="N75" i="14" s="1"/>
  <c r="L74" i="14"/>
  <c r="M74" i="14" s="1"/>
  <c r="N74" i="14" s="1"/>
  <c r="L73" i="14"/>
  <c r="L72" i="14"/>
  <c r="M72" i="14" s="1"/>
  <c r="N72" i="14" s="1"/>
  <c r="L71" i="14"/>
  <c r="M71" i="14" s="1"/>
  <c r="N71" i="14" s="1"/>
  <c r="L70" i="14"/>
  <c r="M70" i="14" s="1"/>
  <c r="N70" i="14" s="1"/>
  <c r="L69" i="14"/>
  <c r="M69" i="14" s="1"/>
  <c r="N69" i="14" s="1"/>
  <c r="L68" i="14"/>
  <c r="M68" i="14" s="1"/>
  <c r="N68" i="14" s="1"/>
  <c r="L58" i="14"/>
  <c r="M58" i="14" s="1"/>
  <c r="N58" i="14" s="1"/>
  <c r="L57" i="14"/>
  <c r="M57" i="14" s="1"/>
  <c r="N57" i="14" s="1"/>
  <c r="L56" i="14"/>
  <c r="M56" i="14" s="1"/>
  <c r="N56" i="14" s="1"/>
  <c r="L55" i="14"/>
  <c r="M55" i="14" s="1"/>
  <c r="N55" i="14" s="1"/>
  <c r="L54" i="14"/>
  <c r="M54" i="14" s="1"/>
  <c r="N54" i="14" s="1"/>
  <c r="L53" i="14"/>
  <c r="M53" i="14" s="1"/>
  <c r="N53" i="14" s="1"/>
  <c r="L52" i="14"/>
  <c r="M52" i="14" s="1"/>
  <c r="N52" i="14" s="1"/>
  <c r="L51" i="14"/>
  <c r="M51" i="14" s="1"/>
  <c r="N51" i="14" s="1"/>
  <c r="L50" i="14"/>
  <c r="M50" i="14" s="1"/>
  <c r="N50" i="14" s="1"/>
  <c r="L49" i="14"/>
  <c r="M49" i="14" s="1"/>
  <c r="N49" i="14" s="1"/>
  <c r="L48" i="14"/>
  <c r="M48" i="14" s="1"/>
  <c r="N48" i="14" s="1"/>
  <c r="L47" i="14"/>
  <c r="M47" i="14" s="1"/>
  <c r="N47" i="14" s="1"/>
  <c r="L46" i="14"/>
  <c r="M46" i="14" s="1"/>
  <c r="N46" i="14" s="1"/>
  <c r="L45" i="14"/>
  <c r="M45" i="14" s="1"/>
  <c r="N45" i="14" s="1"/>
  <c r="L44" i="14"/>
  <c r="M44" i="14" s="1"/>
  <c r="N44" i="14" s="1"/>
  <c r="L43" i="14"/>
  <c r="L33" i="14"/>
  <c r="M33" i="14" s="1"/>
  <c r="L32" i="14"/>
  <c r="M32" i="14" s="1"/>
  <c r="N32" i="14" s="1"/>
  <c r="L31" i="14"/>
  <c r="M31" i="14" s="1"/>
  <c r="N31" i="14" s="1"/>
  <c r="L30" i="14"/>
  <c r="M30" i="14" s="1"/>
  <c r="N30" i="14" s="1"/>
  <c r="L29" i="14"/>
  <c r="L28" i="14"/>
  <c r="M28" i="14" s="1"/>
  <c r="N28" i="14" s="1"/>
  <c r="L27" i="14"/>
  <c r="M27" i="14" s="1"/>
  <c r="N27" i="14" s="1"/>
  <c r="L26" i="14"/>
  <c r="M26" i="14" s="1"/>
  <c r="N26" i="14" s="1"/>
  <c r="L25" i="14"/>
  <c r="L24" i="14"/>
  <c r="M24" i="14" s="1"/>
  <c r="N24" i="14" s="1"/>
  <c r="L23" i="14"/>
  <c r="M23" i="14" s="1"/>
  <c r="N23" i="14" s="1"/>
  <c r="L22" i="14"/>
  <c r="M22" i="14" s="1"/>
  <c r="N22" i="14" s="1"/>
  <c r="L21" i="14"/>
  <c r="O21" i="14" s="1"/>
  <c r="L20" i="14"/>
  <c r="M20" i="14" s="1"/>
  <c r="N20" i="14" s="1"/>
  <c r="L19" i="14"/>
  <c r="M19" i="14" s="1"/>
  <c r="N19" i="14" s="1"/>
  <c r="L18" i="14"/>
  <c r="M18" i="14" s="1"/>
  <c r="N18" i="14" s="1"/>
  <c r="L253" i="13"/>
  <c r="L248" i="13"/>
  <c r="L243" i="13"/>
  <c r="L238" i="13"/>
  <c r="L233" i="13"/>
  <c r="L228" i="13"/>
  <c r="L223" i="13"/>
  <c r="L218" i="13"/>
  <c r="L213" i="13"/>
  <c r="L208" i="13"/>
  <c r="L203" i="13"/>
  <c r="L198" i="13"/>
  <c r="O244" i="14" l="1"/>
  <c r="O119" i="14"/>
  <c r="O194" i="14"/>
  <c r="O270" i="14"/>
  <c r="O124" i="14"/>
  <c r="O25" i="14"/>
  <c r="O132" i="14"/>
  <c r="O157" i="14"/>
  <c r="O227" i="14"/>
  <c r="O145" i="14"/>
  <c r="O228" i="14"/>
  <c r="O178" i="14"/>
  <c r="O277" i="14"/>
  <c r="O103" i="14"/>
  <c r="O128" i="14"/>
  <c r="M127" i="14"/>
  <c r="N127" i="14" s="1"/>
  <c r="O131" i="14"/>
  <c r="N33" i="14"/>
  <c r="M183" i="13"/>
  <c r="M119" i="14"/>
  <c r="N119" i="14" s="1"/>
  <c r="O120" i="14"/>
  <c r="O203" i="14"/>
  <c r="M132" i="14"/>
  <c r="N132" i="14" s="1"/>
  <c r="O29" i="14"/>
  <c r="O82" i="14"/>
  <c r="M103" i="14"/>
  <c r="N103" i="14" s="1"/>
  <c r="O153" i="14"/>
  <c r="O253" i="14"/>
  <c r="O152" i="14"/>
  <c r="O224" i="14"/>
  <c r="O256" i="14"/>
  <c r="O170" i="14"/>
  <c r="O245" i="14"/>
  <c r="O73" i="14"/>
  <c r="M245" i="14"/>
  <c r="N245" i="14" s="1"/>
  <c r="O257" i="14"/>
  <c r="O220" i="14"/>
  <c r="O144" i="14"/>
  <c r="M184" i="13"/>
  <c r="M145" i="14"/>
  <c r="N145" i="14" s="1"/>
  <c r="M227" i="14"/>
  <c r="N227" i="14" s="1"/>
  <c r="M185" i="13"/>
  <c r="O156" i="14"/>
  <c r="M268" i="14"/>
  <c r="N268" i="14" s="1"/>
  <c r="O49" i="14"/>
  <c r="O177" i="14"/>
  <c r="M186" i="13"/>
  <c r="M187" i="13"/>
  <c r="M168" i="14"/>
  <c r="N168" i="14" s="1"/>
  <c r="O231" i="14"/>
  <c r="M188" i="13"/>
  <c r="O77" i="14"/>
  <c r="O78" i="14"/>
  <c r="O219" i="14"/>
  <c r="O232" i="14"/>
  <c r="M189" i="13"/>
  <c r="M190" i="13"/>
  <c r="M191" i="13"/>
  <c r="O182" i="14"/>
  <c r="M192" i="13"/>
  <c r="M193" i="13"/>
  <c r="M25" i="14"/>
  <c r="N25" i="14" s="1"/>
  <c r="M29" i="14"/>
  <c r="N29" i="14" s="1"/>
  <c r="O52" i="14"/>
  <c r="O57" i="14"/>
  <c r="M124" i="14"/>
  <c r="N124" i="14" s="1"/>
  <c r="M224" i="14"/>
  <c r="N224" i="14" s="1"/>
  <c r="M21" i="14"/>
  <c r="N21" i="14" s="1"/>
  <c r="M43" i="14"/>
  <c r="N43" i="14" s="1"/>
  <c r="M73" i="14"/>
  <c r="N73" i="14" s="1"/>
  <c r="M78" i="14"/>
  <c r="N78" i="14" s="1"/>
  <c r="O105" i="14"/>
  <c r="O101" i="14"/>
  <c r="O97" i="14"/>
  <c r="O93" i="14"/>
  <c r="O108" i="14"/>
  <c r="O104" i="14"/>
  <c r="O100" i="14"/>
  <c r="O96" i="14"/>
  <c r="O98" i="14"/>
  <c r="M131" i="14"/>
  <c r="N131" i="14" s="1"/>
  <c r="M157" i="14"/>
  <c r="N157" i="14" s="1"/>
  <c r="O205" i="14"/>
  <c r="O201" i="14"/>
  <c r="O197" i="14"/>
  <c r="O193" i="14"/>
  <c r="O208" i="14"/>
  <c r="O204" i="14"/>
  <c r="O200" i="14"/>
  <c r="O196" i="14"/>
  <c r="O198" i="14"/>
  <c r="M231" i="14"/>
  <c r="N231" i="14" s="1"/>
  <c r="M257" i="14"/>
  <c r="N257" i="14" s="1"/>
  <c r="O30" i="14"/>
  <c r="O33" i="14"/>
  <c r="O80" i="14"/>
  <c r="O76" i="14"/>
  <c r="O72" i="14"/>
  <c r="O68" i="14"/>
  <c r="O83" i="14"/>
  <c r="O79" i="14"/>
  <c r="O75" i="14"/>
  <c r="O71" i="14"/>
  <c r="M93" i="14"/>
  <c r="N93" i="14" s="1"/>
  <c r="M193" i="14"/>
  <c r="N193" i="14" s="1"/>
  <c r="M252" i="14"/>
  <c r="N252" i="14" s="1"/>
  <c r="O53" i="14"/>
  <c r="O48" i="14"/>
  <c r="O22" i="14"/>
  <c r="O99" i="14"/>
  <c r="O180" i="14"/>
  <c r="O176" i="14"/>
  <c r="O172" i="14"/>
  <c r="O168" i="14"/>
  <c r="O183" i="14"/>
  <c r="O179" i="14"/>
  <c r="O175" i="14"/>
  <c r="O171" i="14"/>
  <c r="O173" i="14"/>
  <c r="O199" i="14"/>
  <c r="O280" i="14"/>
  <c r="O276" i="14"/>
  <c r="O272" i="14"/>
  <c r="O268" i="14"/>
  <c r="O283" i="14"/>
  <c r="O279" i="14"/>
  <c r="O275" i="14"/>
  <c r="O271" i="14"/>
  <c r="O282" i="14"/>
  <c r="O278" i="14"/>
  <c r="O274" i="14"/>
  <c r="O273" i="14"/>
  <c r="O18" i="14"/>
  <c r="O94" i="14"/>
  <c r="O44" i="14"/>
  <c r="O69" i="14"/>
  <c r="O74" i="14"/>
  <c r="O106" i="14"/>
  <c r="O206" i="14"/>
  <c r="O155" i="14"/>
  <c r="O151" i="14"/>
  <c r="O147" i="14"/>
  <c r="O143" i="14"/>
  <c r="O158" i="14"/>
  <c r="O154" i="14"/>
  <c r="O150" i="14"/>
  <c r="O146" i="14"/>
  <c r="O148" i="14"/>
  <c r="O174" i="14"/>
  <c r="O255" i="14"/>
  <c r="O251" i="14"/>
  <c r="O247" i="14"/>
  <c r="O243" i="14"/>
  <c r="O258" i="14"/>
  <c r="O254" i="14"/>
  <c r="O250" i="14"/>
  <c r="O246" i="14"/>
  <c r="O248" i="14"/>
  <c r="O281" i="14"/>
  <c r="O19" i="14"/>
  <c r="O95" i="14"/>
  <c r="M128" i="14"/>
  <c r="N128" i="14" s="1"/>
  <c r="M143" i="14"/>
  <c r="N143" i="14" s="1"/>
  <c r="O169" i="14"/>
  <c r="O195" i="14"/>
  <c r="M228" i="14"/>
  <c r="N228" i="14" s="1"/>
  <c r="M243" i="14"/>
  <c r="N243" i="14" s="1"/>
  <c r="O269" i="14"/>
  <c r="O26" i="14"/>
  <c r="O23" i="14"/>
  <c r="O181" i="14"/>
  <c r="O207" i="14"/>
  <c r="O31" i="14"/>
  <c r="O70" i="14"/>
  <c r="O107" i="14"/>
  <c r="O32" i="14"/>
  <c r="O102" i="14"/>
  <c r="O55" i="14"/>
  <c r="O51" i="14"/>
  <c r="O47" i="14"/>
  <c r="O43" i="14"/>
  <c r="O58" i="14"/>
  <c r="O54" i="14"/>
  <c r="O50" i="14"/>
  <c r="O46" i="14"/>
  <c r="O27" i="14"/>
  <c r="O45" i="14"/>
  <c r="O56" i="14"/>
  <c r="O81" i="14"/>
  <c r="O202" i="14"/>
  <c r="O20" i="14"/>
  <c r="O24" i="14"/>
  <c r="O28" i="14"/>
  <c r="O130" i="14"/>
  <c r="O126" i="14"/>
  <c r="O122" i="14"/>
  <c r="O118" i="14"/>
  <c r="O133" i="14"/>
  <c r="O129" i="14"/>
  <c r="O125" i="14"/>
  <c r="O121" i="14"/>
  <c r="O123" i="14"/>
  <c r="O149" i="14"/>
  <c r="O230" i="14"/>
  <c r="O226" i="14"/>
  <c r="O222" i="14"/>
  <c r="O218" i="14"/>
  <c r="O233" i="14"/>
  <c r="O229" i="14"/>
  <c r="O225" i="14"/>
  <c r="O221" i="14"/>
  <c r="O223" i="14"/>
  <c r="O249" i="14"/>
  <c r="L170" i="13"/>
  <c r="M170" i="13" s="1"/>
  <c r="L165" i="13"/>
  <c r="M165" i="13" s="1"/>
  <c r="L160" i="13"/>
  <c r="M160" i="13" s="1"/>
  <c r="L155" i="13"/>
  <c r="M155" i="13" s="1"/>
  <c r="L150" i="13"/>
  <c r="M150" i="13" s="1"/>
  <c r="L145" i="13"/>
  <c r="M145" i="13" s="1"/>
  <c r="L140" i="13"/>
  <c r="M140" i="13" s="1"/>
  <c r="L135" i="13"/>
  <c r="M135" i="13" s="1"/>
  <c r="L130" i="13"/>
  <c r="M130" i="13" s="1"/>
  <c r="L125" i="13"/>
  <c r="M125" i="13" s="1"/>
  <c r="L120" i="13"/>
  <c r="M120" i="13" s="1"/>
  <c r="L115" i="13"/>
  <c r="M115" i="13" s="1"/>
  <c r="L110" i="13"/>
  <c r="M110" i="13" s="1"/>
  <c r="L109" i="13"/>
  <c r="M109" i="13" s="1"/>
  <c r="L108" i="13"/>
  <c r="M108" i="13" s="1"/>
  <c r="L107" i="13"/>
  <c r="M107" i="13" s="1"/>
  <c r="L106" i="13"/>
  <c r="M106" i="13" s="1"/>
  <c r="L105" i="13"/>
  <c r="M105" i="13" s="1"/>
  <c r="L104" i="13"/>
  <c r="M104" i="13" s="1"/>
  <c r="L103" i="13"/>
  <c r="M103" i="13" s="1"/>
  <c r="L102" i="13"/>
  <c r="M102" i="13" s="1"/>
  <c r="L101" i="13"/>
  <c r="M101" i="13" s="1"/>
  <c r="L100" i="13"/>
  <c r="M100" i="13" s="1"/>
  <c r="L89" i="13"/>
  <c r="M89" i="13" s="1"/>
  <c r="L84" i="13"/>
  <c r="M84" i="13" s="1"/>
  <c r="L79" i="13"/>
  <c r="M79" i="13" s="1"/>
  <c r="L74" i="13"/>
  <c r="M74" i="13" s="1"/>
  <c r="L69" i="13"/>
  <c r="M69" i="13" s="1"/>
  <c r="L64" i="13"/>
  <c r="M64" i="13" s="1"/>
  <c r="L59" i="13"/>
  <c r="M59" i="13" s="1"/>
  <c r="L54" i="13"/>
  <c r="M54" i="13" s="1"/>
  <c r="L49" i="13"/>
  <c r="M49" i="13" s="1"/>
  <c r="L44" i="13"/>
  <c r="M44" i="13" s="1"/>
  <c r="L39" i="13"/>
  <c r="M39" i="13" s="1"/>
  <c r="L34" i="13"/>
  <c r="M34" i="13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</calcChain>
</file>

<file path=xl/sharedStrings.xml><?xml version="1.0" encoding="utf-8"?>
<sst xmlns="http://schemas.openxmlformats.org/spreadsheetml/2006/main" count="156" uniqueCount="46">
  <si>
    <t>Degree</t>
  </si>
  <si>
    <t>Runs (ms)</t>
  </si>
  <si>
    <t>Avg (ms)</t>
  </si>
  <si>
    <r>
      <t>Type / Name</t>
    </r>
    <r>
      <rPr>
        <sz val="12"/>
        <color theme="1"/>
        <rFont val="Calibri (Body)"/>
      </rPr>
      <t>:</t>
    </r>
  </si>
  <si>
    <t>Avg (sec)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</si>
  <si>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</si>
  <si>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# of V</t>
  </si>
  <si>
    <r>
      <t xml:space="preserve">AWS p3.2xlarge (hyper-threading disabled) - </t>
    </r>
    <r>
      <rPr>
        <b/>
        <u/>
        <sz val="12"/>
        <color rgb="FFFF0000"/>
        <rFont val="Calibri (Body)"/>
      </rPr>
      <t>GPU</t>
    </r>
    <r>
      <rPr>
        <b/>
        <sz val="12"/>
        <color rgb="FFFF0000"/>
        <rFont val="Calibri (Body)"/>
      </rPr>
      <t>:</t>
    </r>
    <r>
      <rPr>
        <sz val="12"/>
        <color rgb="FFFF0000"/>
        <rFont val="Calibri (Body)"/>
      </rPr>
      <t xml:space="preserve"> 1x V100</t>
    </r>
  </si>
  <si>
    <r>
      <t>Graphs</t>
    </r>
    <r>
      <rPr>
        <sz val="12"/>
        <color theme="1"/>
        <rFont val="Calibri (Body)"/>
      </rPr>
      <t>:</t>
    </r>
  </si>
  <si>
    <t>Official AWS 5K - 40K graphs - Sparse</t>
  </si>
  <si>
    <r>
      <t>Algorithm</t>
    </r>
    <r>
      <rPr>
        <b/>
        <sz val="16"/>
        <color rgb="FFFF0000"/>
        <rFont val="Calibri (Body)"/>
      </rPr>
      <t>:</t>
    </r>
  </si>
  <si>
    <t>MPI-CPU Floyd-Warshall</t>
  </si>
  <si>
    <r>
      <t>Graph</t>
    </r>
    <r>
      <rPr>
        <sz val="12"/>
        <color theme="1"/>
        <rFont val="Calibri (Body)"/>
      </rPr>
      <t>:</t>
    </r>
  </si>
  <si>
    <t>5000-vertices_degree-5_csr.bin</t>
  </si>
  <si>
    <t>5K Sparse</t>
  </si>
  <si>
    <t># of nodes</t>
  </si>
  <si>
    <t>Avg (min)</t>
  </si>
  <si>
    <t>Speed-Up</t>
  </si>
  <si>
    <t>5500-vertices_degree-6_csr.bin</t>
  </si>
  <si>
    <t>5.5K Sparse</t>
  </si>
  <si>
    <t>6000-vertices_degree-6_csr.bin</t>
  </si>
  <si>
    <t>6K Sparse</t>
  </si>
  <si>
    <t>6500-vertices_degree-7_csr.bin</t>
  </si>
  <si>
    <t>6.5K Sparse</t>
  </si>
  <si>
    <t>7000-vertices_degree-7_csr.bin</t>
  </si>
  <si>
    <t>7K Sparse</t>
  </si>
  <si>
    <t>7500-vertices_degree-8_csr.bin</t>
  </si>
  <si>
    <t>7.5K Sparse</t>
  </si>
  <si>
    <t>8000-vertices_degree-8_csr.bin</t>
  </si>
  <si>
    <t>8K Sparse</t>
  </si>
  <si>
    <t>8500-vertices_degree-9_csr.bin</t>
  </si>
  <si>
    <t>8.5K Sparse</t>
  </si>
  <si>
    <t>9000-vertices_degree-9_csr.bin</t>
  </si>
  <si>
    <t>9K Sparse</t>
  </si>
  <si>
    <t>9500-vertices_degree-10_csr.bin</t>
  </si>
  <si>
    <t>9.5K Sparse</t>
  </si>
  <si>
    <t>10000-vertices_degree-10_csr.bin</t>
  </si>
  <si>
    <t>10K Sparse</t>
  </si>
  <si>
    <t>Ideal Speed-up</t>
  </si>
  <si>
    <t># of proc</t>
  </si>
  <si>
    <t>Time</t>
  </si>
  <si>
    <t>CPU FW</t>
  </si>
  <si>
    <t>naïve FW</t>
  </si>
  <si>
    <t>Blocked FW</t>
  </si>
  <si>
    <t>AWS c5n.2xlarge - 1x head node, 16x compute (hyper-threading disabled) - US-east1</t>
  </si>
  <si>
    <t>Single-GPU Floyd-Warshall (naïve and blocked)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</si>
</sst>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sz val="12"/>
      <color rgb="FFFF0000"/>
      <name val="Calibri (Body)"/>
    </font>
    <font>
      <b/>
      <sz val="12"/>
      <color rgb="FFFF0000"/>
      <name val="Calibri (Body)"/>
    </font>
    <font>
      <b/>
      <u/>
      <sz val="12"/>
      <color rgb="FFFF0000"/>
      <name val="Calibri (Body)"/>
    </font>
    <font>
      <sz val="12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3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  <xf numFmtId="0" fontId="10" fillId="0" borderId="0" xfId="0" applyFont="1"/>
    <xf numFmtId="0" fontId="12" fillId="0" borderId="0" xfId="0" applyFont="1"/>
    <xf numFmtId="3" fontId="0" fillId="0" borderId="0" xfId="0" applyNumberFormat="1"/>
    <xf numFmtId="164" fontId="9" fillId="0" borderId="0" xfId="1"/>
    <xf numFmtId="164" fontId="13" fillId="0" borderId="0" xfId="1" applyFont="1"/>
    <xf numFmtId="164" fontId="14" fillId="0" borderId="0" xfId="0" applyNumberFormat="1" applyFont="1"/>
    <xf numFmtId="164" fontId="13" fillId="0" borderId="0" xfId="0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MyNumStyle" xfId="1" xr:uid="{502DD8AC-A67E-0C45-A3B1-40289B65D38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GPU Floyd-Warshall - 5K-40K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'FW APSP'!$D$13</c:f>
              <c:strCache>
                <c:ptCount val="1"/>
                <c:pt idx="0">
                  <c:v>naïve 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APSP'!$M$19:$M$89</c:f>
              <c:numCache>
                <c:formatCode>#,##0.000</c:formatCode>
                <c:ptCount val="7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  <c:pt idx="25">
                  <c:v>61.498015600000009</c:v>
                </c:pt>
                <c:pt idx="30">
                  <c:v>109.18066739999999</c:v>
                </c:pt>
                <c:pt idx="35">
                  <c:v>140.48891080000001</c:v>
                </c:pt>
                <c:pt idx="40">
                  <c:v>196.44804739999998</c:v>
                </c:pt>
                <c:pt idx="45">
                  <c:v>272.48408380000001</c:v>
                </c:pt>
                <c:pt idx="50">
                  <c:v>366.62609559999993</c:v>
                </c:pt>
                <c:pt idx="55">
                  <c:v>463.8127068</c:v>
                </c:pt>
                <c:pt idx="60">
                  <c:v>581.26244059999999</c:v>
                </c:pt>
                <c:pt idx="65">
                  <c:v>728.01494619999994</c:v>
                </c:pt>
                <c:pt idx="70">
                  <c:v>1020.3757985999999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A-4141-834B-8BC900784FA9}"/>
            </c:ext>
          </c:extLst>
        </c:ser>
        <c:ser>
          <c:idx val="1"/>
          <c:order val="1"/>
          <c:tx>
            <c:strRef>
              <c:f>'FW APSP'!$D$94</c:f>
              <c:strCache>
                <c:ptCount val="1"/>
                <c:pt idx="0">
                  <c:v>Blocked 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APSP'!$M$100:$M$170</c:f>
              <c:numCache>
                <c:formatCode>#,##0.000</c:formatCode>
                <c:ptCount val="7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  <c:pt idx="25">
                  <c:v>65.184705999999991</c:v>
                </c:pt>
                <c:pt idx="30">
                  <c:v>97.209895399999994</c:v>
                </c:pt>
                <c:pt idx="35">
                  <c:v>138.90244799999999</c:v>
                </c:pt>
                <c:pt idx="40">
                  <c:v>190.32982100000001</c:v>
                </c:pt>
                <c:pt idx="45">
                  <c:v>253.11119980000001</c:v>
                </c:pt>
                <c:pt idx="50">
                  <c:v>328.36844579999996</c:v>
                </c:pt>
                <c:pt idx="55">
                  <c:v>417.3187532</c:v>
                </c:pt>
                <c:pt idx="60">
                  <c:v>520.92268020000006</c:v>
                </c:pt>
                <c:pt idx="65">
                  <c:v>640.48027379999996</c:v>
                </c:pt>
                <c:pt idx="70">
                  <c:v>776.92659040000012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A-4141-834B-8BC900784FA9}"/>
            </c:ext>
          </c:extLst>
        </c:ser>
        <c:ser>
          <c:idx val="2"/>
          <c:order val="2"/>
          <c:tx>
            <c:strRef>
              <c:f>'FW APSP'!$D$177</c:f>
              <c:strCache>
                <c:ptCount val="1"/>
                <c:pt idx="0">
                  <c:v>CPU FW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APSP'!$M$183:$M$253</c:f>
              <c:numCache>
                <c:formatCode>#,##0.000</c:formatCode>
                <c:ptCount val="71"/>
                <c:pt idx="0">
                  <c:v>22.490015800000002</c:v>
                </c:pt>
                <c:pt idx="1">
                  <c:v>29.715985200000002</c:v>
                </c:pt>
                <c:pt idx="2">
                  <c:v>38.336462400000002</c:v>
                </c:pt>
                <c:pt idx="3">
                  <c:v>48.535299000000002</c:v>
                </c:pt>
                <c:pt idx="4">
                  <c:v>60.475645000000007</c:v>
                </c:pt>
                <c:pt idx="5">
                  <c:v>74.110394799999995</c:v>
                </c:pt>
                <c:pt idx="6">
                  <c:v>89.686920000000001</c:v>
                </c:pt>
                <c:pt idx="7">
                  <c:v>107.33518359999999</c:v>
                </c:pt>
                <c:pt idx="8">
                  <c:v>127.29067120000001</c:v>
                </c:pt>
                <c:pt idx="9">
                  <c:v>149.4057608</c:v>
                </c:pt>
                <c:pt idx="10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8044-A01F-88B130B3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GPU Floyd-Warshall - 5K-10K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'FW APSP'!$D$13</c:f>
              <c:strCache>
                <c:ptCount val="1"/>
                <c:pt idx="0">
                  <c:v>naïve 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APSP'!$M$19:$M$29</c:f>
              <c:numCache>
                <c:formatCode>#,##0.000</c:formatCode>
                <c:ptCount val="1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5D4C-90C7-CC351271F0E5}"/>
            </c:ext>
          </c:extLst>
        </c:ser>
        <c:ser>
          <c:idx val="1"/>
          <c:order val="1"/>
          <c:tx>
            <c:strRef>
              <c:f>'FW APSP'!$D$94</c:f>
              <c:strCache>
                <c:ptCount val="1"/>
                <c:pt idx="0">
                  <c:v>Blocked 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APSP'!$M$100:$M$110</c:f>
              <c:numCache>
                <c:formatCode>#,##0.000</c:formatCode>
                <c:ptCount val="1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5D4C-90C7-CC351271F0E5}"/>
            </c:ext>
          </c:extLst>
        </c:ser>
        <c:ser>
          <c:idx val="2"/>
          <c:order val="2"/>
          <c:tx>
            <c:strRef>
              <c:f>'FW APSP'!$D$177</c:f>
              <c:strCache>
                <c:ptCount val="1"/>
                <c:pt idx="0">
                  <c:v>CPU FW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APSP'!$M$183:$M$193</c:f>
              <c:numCache>
                <c:formatCode>#,##0.000</c:formatCode>
                <c:ptCount val="11"/>
                <c:pt idx="0">
                  <c:v>22.490015800000002</c:v>
                </c:pt>
                <c:pt idx="1">
                  <c:v>29.715985200000002</c:v>
                </c:pt>
                <c:pt idx="2">
                  <c:v>38.336462400000002</c:v>
                </c:pt>
                <c:pt idx="3">
                  <c:v>48.535299000000002</c:v>
                </c:pt>
                <c:pt idx="4">
                  <c:v>60.475645000000007</c:v>
                </c:pt>
                <c:pt idx="5">
                  <c:v>74.110394799999995</c:v>
                </c:pt>
                <c:pt idx="6">
                  <c:v>89.686920000000001</c:v>
                </c:pt>
                <c:pt idx="7">
                  <c:v>107.33518359999999</c:v>
                </c:pt>
                <c:pt idx="8">
                  <c:v>127.29067120000001</c:v>
                </c:pt>
                <c:pt idx="9">
                  <c:v>149.4057608</c:v>
                </c:pt>
                <c:pt idx="10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A-E345-8EC5-1157CDA8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GPU Floyd-Warshall - 5K-10K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'FW APSP'!$D$13</c:f>
              <c:strCache>
                <c:ptCount val="1"/>
                <c:pt idx="0">
                  <c:v>naïve 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APSP'!$M$19:$M$29</c:f>
              <c:numCache>
                <c:formatCode>#,##0.000</c:formatCode>
                <c:ptCount val="1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D-CC47-AC2D-7759CA67A31F}"/>
            </c:ext>
          </c:extLst>
        </c:ser>
        <c:ser>
          <c:idx val="1"/>
          <c:order val="1"/>
          <c:tx>
            <c:strRef>
              <c:f>'FW APSP'!$D$94</c:f>
              <c:strCache>
                <c:ptCount val="1"/>
                <c:pt idx="0">
                  <c:v>Blocked 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APSP'!$M$100:$M$110</c:f>
              <c:numCache>
                <c:formatCode>#,##0.000</c:formatCode>
                <c:ptCount val="1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D-CC47-AC2D-7759CA67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F-W - </a:t>
            </a:r>
            <a:r>
              <a:rPr lang="en-US" b="1" u="sng"/>
              <a:t>5K - 10K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- 5K-10K'!$M$18:$M$33</c:f>
              <c:numCache>
                <c:formatCode>#,##0.000</c:formatCode>
                <c:ptCount val="16"/>
                <c:pt idx="0">
                  <c:v>347.74119039999999</c:v>
                </c:pt>
                <c:pt idx="1">
                  <c:v>175.57029639999999</c:v>
                </c:pt>
                <c:pt idx="2">
                  <c:v>117.4730374</c:v>
                </c:pt>
                <c:pt idx="3">
                  <c:v>88.398455999999996</c:v>
                </c:pt>
                <c:pt idx="4">
                  <c:v>70.880502200000009</c:v>
                </c:pt>
                <c:pt idx="5">
                  <c:v>59.203876800000003</c:v>
                </c:pt>
                <c:pt idx="6">
                  <c:v>51.022423200000006</c:v>
                </c:pt>
                <c:pt idx="7">
                  <c:v>43.792243200000001</c:v>
                </c:pt>
                <c:pt idx="8">
                  <c:v>39.102000000000004</c:v>
                </c:pt>
                <c:pt idx="9">
                  <c:v>35.1815718</c:v>
                </c:pt>
                <c:pt idx="10">
                  <c:v>32.166851800000003</c:v>
                </c:pt>
                <c:pt idx="11">
                  <c:v>29.543726199999998</c:v>
                </c:pt>
                <c:pt idx="12">
                  <c:v>27.442452599999999</c:v>
                </c:pt>
                <c:pt idx="13">
                  <c:v>25.587718199999998</c:v>
                </c:pt>
                <c:pt idx="14">
                  <c:v>24.033057600000003</c:v>
                </c:pt>
                <c:pt idx="15">
                  <c:v>22.490015800000002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1-894A-A8E4-35AF987A444F}"/>
            </c:ext>
          </c:extLst>
        </c:ser>
        <c:ser>
          <c:idx val="6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- 5K-10K'!$M$43:$M$58</c:f>
              <c:numCache>
                <c:formatCode>#,##0.000</c:formatCode>
                <c:ptCount val="16"/>
                <c:pt idx="0">
                  <c:v>463.00561260000001</c:v>
                </c:pt>
                <c:pt idx="1">
                  <c:v>232.25763739999996</c:v>
                </c:pt>
                <c:pt idx="2">
                  <c:v>153.75518380000003</c:v>
                </c:pt>
                <c:pt idx="3">
                  <c:v>115.49712540000002</c:v>
                </c:pt>
                <c:pt idx="4">
                  <c:v>92.643806800000007</c:v>
                </c:pt>
                <c:pt idx="5">
                  <c:v>77.482821200000004</c:v>
                </c:pt>
                <c:pt idx="6">
                  <c:v>66.757610799999995</c:v>
                </c:pt>
                <c:pt idx="7">
                  <c:v>58.061399399999992</c:v>
                </c:pt>
                <c:pt idx="8">
                  <c:v>51.909620400000001</c:v>
                </c:pt>
                <c:pt idx="9">
                  <c:v>46.631512999999991</c:v>
                </c:pt>
                <c:pt idx="10">
                  <c:v>42.542304599999994</c:v>
                </c:pt>
                <c:pt idx="11">
                  <c:v>39.139116200000004</c:v>
                </c:pt>
                <c:pt idx="12">
                  <c:v>36.2981938</c:v>
                </c:pt>
                <c:pt idx="13">
                  <c:v>33.763499599999996</c:v>
                </c:pt>
                <c:pt idx="14">
                  <c:v>31.727946199999998</c:v>
                </c:pt>
                <c:pt idx="15">
                  <c:v>29.715985200000002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1-894A-A8E4-35AF987A444F}"/>
            </c:ext>
          </c:extLst>
        </c:ser>
        <c:ser>
          <c:idx val="1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- 5K-10K'!$M$68:$M$83</c:f>
              <c:numCache>
                <c:formatCode>#,##0.000</c:formatCode>
                <c:ptCount val="16"/>
                <c:pt idx="0">
                  <c:v>600.63182359999996</c:v>
                </c:pt>
                <c:pt idx="1">
                  <c:v>302.19845000000004</c:v>
                </c:pt>
                <c:pt idx="2">
                  <c:v>201.93575159999997</c:v>
                </c:pt>
                <c:pt idx="3">
                  <c:v>152.00393539999999</c:v>
                </c:pt>
                <c:pt idx="4">
                  <c:v>122.02269399999999</c:v>
                </c:pt>
                <c:pt idx="5">
                  <c:v>102.09488399999999</c:v>
                </c:pt>
                <c:pt idx="6">
                  <c:v>87.95607320000002</c:v>
                </c:pt>
                <c:pt idx="7">
                  <c:v>75.43721459999999</c:v>
                </c:pt>
                <c:pt idx="8">
                  <c:v>67.115153800000002</c:v>
                </c:pt>
                <c:pt idx="9">
                  <c:v>60.707551800000005</c:v>
                </c:pt>
                <c:pt idx="10">
                  <c:v>55.232984999999999</c:v>
                </c:pt>
                <c:pt idx="11">
                  <c:v>50.616518800000001</c:v>
                </c:pt>
                <c:pt idx="12">
                  <c:v>46.912922199999997</c:v>
                </c:pt>
                <c:pt idx="13">
                  <c:v>43.612957199999997</c:v>
                </c:pt>
                <c:pt idx="14">
                  <c:v>40.932056799999998</c:v>
                </c:pt>
                <c:pt idx="15">
                  <c:v>38.336462400000002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1-894A-A8E4-35AF987A444F}"/>
            </c:ext>
          </c:extLst>
        </c:ser>
        <c:ser>
          <c:idx val="7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- 5K-10K'!$M$93:$M$108</c:f>
              <c:numCache>
                <c:formatCode>#,##0.000</c:formatCode>
                <c:ptCount val="16"/>
                <c:pt idx="0">
                  <c:v>763.27231379999989</c:v>
                </c:pt>
                <c:pt idx="1">
                  <c:v>383.67900559999998</c:v>
                </c:pt>
                <c:pt idx="2">
                  <c:v>256.37961760000002</c:v>
                </c:pt>
                <c:pt idx="3">
                  <c:v>192.8421132</c:v>
                </c:pt>
                <c:pt idx="4">
                  <c:v>154.57610500000001</c:v>
                </c:pt>
                <c:pt idx="5">
                  <c:v>129.37601380000001</c:v>
                </c:pt>
                <c:pt idx="6">
                  <c:v>111.29640880000001</c:v>
                </c:pt>
                <c:pt idx="7">
                  <c:v>95.61933839999999</c:v>
                </c:pt>
                <c:pt idx="8">
                  <c:v>85.196343200000001</c:v>
                </c:pt>
                <c:pt idx="9">
                  <c:v>76.952458200000024</c:v>
                </c:pt>
                <c:pt idx="10">
                  <c:v>70.029041200000009</c:v>
                </c:pt>
                <c:pt idx="11">
                  <c:v>64.206983999999991</c:v>
                </c:pt>
                <c:pt idx="12">
                  <c:v>59.452429599999995</c:v>
                </c:pt>
                <c:pt idx="13">
                  <c:v>55.263554400000004</c:v>
                </c:pt>
                <c:pt idx="14">
                  <c:v>51.800433400000003</c:v>
                </c:pt>
                <c:pt idx="15">
                  <c:v>48.535299000000002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1-894A-A8E4-35AF987A444F}"/>
            </c:ext>
          </c:extLst>
        </c:ser>
        <c:ser>
          <c:idx val="2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- 5K-10K'!$M$118:$M$133</c:f>
              <c:numCache>
                <c:formatCode>#,##0.000</c:formatCode>
                <c:ptCount val="16"/>
                <c:pt idx="0">
                  <c:v>952.30811600000004</c:v>
                </c:pt>
                <c:pt idx="1">
                  <c:v>479.4476348</c:v>
                </c:pt>
                <c:pt idx="2">
                  <c:v>320.3203244</c:v>
                </c:pt>
                <c:pt idx="3">
                  <c:v>240.88283020000003</c:v>
                </c:pt>
                <c:pt idx="4">
                  <c:v>193.12506459999997</c:v>
                </c:pt>
                <c:pt idx="5">
                  <c:v>161.5393172</c:v>
                </c:pt>
                <c:pt idx="6">
                  <c:v>138.8535588</c:v>
                </c:pt>
                <c:pt idx="7">
                  <c:v>119.4805652</c:v>
                </c:pt>
                <c:pt idx="8">
                  <c:v>106.2275442</c:v>
                </c:pt>
                <c:pt idx="9">
                  <c:v>96.090812400000004</c:v>
                </c:pt>
                <c:pt idx="10">
                  <c:v>87.390498800000003</c:v>
                </c:pt>
                <c:pt idx="11">
                  <c:v>80.155081600000003</c:v>
                </c:pt>
                <c:pt idx="12">
                  <c:v>74.129615000000001</c:v>
                </c:pt>
                <c:pt idx="13">
                  <c:v>68.857258999999999</c:v>
                </c:pt>
                <c:pt idx="14">
                  <c:v>64.4936644</c:v>
                </c:pt>
                <c:pt idx="15">
                  <c:v>60.475645000000007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1-894A-A8E4-35AF987A444F}"/>
            </c:ext>
          </c:extLst>
        </c:ser>
        <c:ser>
          <c:idx val="8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- 5K-10K'!$M$143:$M$158</c:f>
              <c:numCache>
                <c:formatCode>#,##0.000</c:formatCode>
                <c:ptCount val="16"/>
                <c:pt idx="0">
                  <c:v>1170.1285771999999</c:v>
                </c:pt>
                <c:pt idx="1">
                  <c:v>588.6253918000001</c:v>
                </c:pt>
                <c:pt idx="2">
                  <c:v>393.2927828</c:v>
                </c:pt>
                <c:pt idx="3">
                  <c:v>295.58471560000004</c:v>
                </c:pt>
                <c:pt idx="4">
                  <c:v>236.88107920000004</c:v>
                </c:pt>
                <c:pt idx="5">
                  <c:v>197.5737436</c:v>
                </c:pt>
                <c:pt idx="6">
                  <c:v>169.93110480000001</c:v>
                </c:pt>
                <c:pt idx="7">
                  <c:v>146.6932774</c:v>
                </c:pt>
                <c:pt idx="8">
                  <c:v>130.40720519999999</c:v>
                </c:pt>
                <c:pt idx="9">
                  <c:v>117.8766212</c:v>
                </c:pt>
                <c:pt idx="10">
                  <c:v>107.1591976</c:v>
                </c:pt>
                <c:pt idx="11">
                  <c:v>98.351493000000019</c:v>
                </c:pt>
                <c:pt idx="12">
                  <c:v>90.904881599999996</c:v>
                </c:pt>
                <c:pt idx="13">
                  <c:v>84.486182200000002</c:v>
                </c:pt>
                <c:pt idx="14">
                  <c:v>79.035254600000002</c:v>
                </c:pt>
                <c:pt idx="15">
                  <c:v>74.110394799999995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1-894A-A8E4-35AF987A444F}"/>
            </c:ext>
          </c:extLst>
        </c:ser>
        <c:ser>
          <c:idx val="3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- 5K-10K'!$M$168:$M$183</c:f>
              <c:numCache>
                <c:formatCode>#,##0.000</c:formatCode>
                <c:ptCount val="16"/>
                <c:pt idx="0">
                  <c:v>1418.1610370000001</c:v>
                </c:pt>
                <c:pt idx="1">
                  <c:v>711.70807180000008</c:v>
                </c:pt>
                <c:pt idx="2">
                  <c:v>475.5484682</c:v>
                </c:pt>
                <c:pt idx="3">
                  <c:v>357.0283096</c:v>
                </c:pt>
                <c:pt idx="4">
                  <c:v>286.23140300000006</c:v>
                </c:pt>
                <c:pt idx="5">
                  <c:v>239.19813640000001</c:v>
                </c:pt>
                <c:pt idx="6">
                  <c:v>205.65060819999999</c:v>
                </c:pt>
                <c:pt idx="7">
                  <c:v>177.55137839999998</c:v>
                </c:pt>
                <c:pt idx="8">
                  <c:v>157.8291188</c:v>
                </c:pt>
                <c:pt idx="9">
                  <c:v>142.79562300000001</c:v>
                </c:pt>
                <c:pt idx="10">
                  <c:v>129.8642328</c:v>
                </c:pt>
                <c:pt idx="11">
                  <c:v>119.0400054</c:v>
                </c:pt>
                <c:pt idx="12">
                  <c:v>110.09243480000001</c:v>
                </c:pt>
                <c:pt idx="13">
                  <c:v>102.25668460000001</c:v>
                </c:pt>
                <c:pt idx="14">
                  <c:v>95.692405999999991</c:v>
                </c:pt>
                <c:pt idx="15">
                  <c:v>89.686920000000001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E1-894A-A8E4-35AF987A444F}"/>
            </c:ext>
          </c:extLst>
        </c:ser>
        <c:ser>
          <c:idx val="9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- 5K-10K'!$M$193:$M$208</c:f>
              <c:numCache>
                <c:formatCode>#,##0.000</c:formatCode>
                <c:ptCount val="16"/>
                <c:pt idx="0">
                  <c:v>1699.6049777999997</c:v>
                </c:pt>
                <c:pt idx="1">
                  <c:v>852.79177719999996</c:v>
                </c:pt>
                <c:pt idx="2">
                  <c:v>569.32841359999998</c:v>
                </c:pt>
                <c:pt idx="3">
                  <c:v>427.7468452</c:v>
                </c:pt>
                <c:pt idx="4">
                  <c:v>342.78066640000003</c:v>
                </c:pt>
                <c:pt idx="5">
                  <c:v>286.37293639999996</c:v>
                </c:pt>
                <c:pt idx="6">
                  <c:v>246.2298188</c:v>
                </c:pt>
                <c:pt idx="7">
                  <c:v>212.7477858</c:v>
                </c:pt>
                <c:pt idx="8">
                  <c:v>189.31758139999999</c:v>
                </c:pt>
                <c:pt idx="9">
                  <c:v>171.09359899999998</c:v>
                </c:pt>
                <c:pt idx="10">
                  <c:v>155.50272879999997</c:v>
                </c:pt>
                <c:pt idx="11">
                  <c:v>142.53116400000002</c:v>
                </c:pt>
                <c:pt idx="12">
                  <c:v>131.81985900000001</c:v>
                </c:pt>
                <c:pt idx="13">
                  <c:v>122.4219774</c:v>
                </c:pt>
                <c:pt idx="14">
                  <c:v>114.52647779999999</c:v>
                </c:pt>
                <c:pt idx="15">
                  <c:v>107.33518359999999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1-894A-A8E4-35AF987A444F}"/>
            </c:ext>
          </c:extLst>
        </c:ser>
        <c:ser>
          <c:idx val="4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- 5K-10K'!$M$218:$M$233</c:f>
              <c:numCache>
                <c:formatCode>#,##0.000</c:formatCode>
                <c:ptCount val="16"/>
                <c:pt idx="0">
                  <c:v>2015.7451609999998</c:v>
                </c:pt>
                <c:pt idx="1">
                  <c:v>1011.0006012</c:v>
                </c:pt>
                <c:pt idx="2">
                  <c:v>674.91887059999999</c:v>
                </c:pt>
                <c:pt idx="3">
                  <c:v>506.98487719999997</c:v>
                </c:pt>
                <c:pt idx="4">
                  <c:v>406.63152100000002</c:v>
                </c:pt>
                <c:pt idx="5">
                  <c:v>339.36179479999998</c:v>
                </c:pt>
                <c:pt idx="6">
                  <c:v>291.62576160000003</c:v>
                </c:pt>
                <c:pt idx="7">
                  <c:v>252.7035932</c:v>
                </c:pt>
                <c:pt idx="8">
                  <c:v>224.69498160000001</c:v>
                </c:pt>
                <c:pt idx="9">
                  <c:v>202.86530379999999</c:v>
                </c:pt>
                <c:pt idx="10">
                  <c:v>184.40811000000002</c:v>
                </c:pt>
                <c:pt idx="11">
                  <c:v>169.11640439999999</c:v>
                </c:pt>
                <c:pt idx="12">
                  <c:v>156.33073039999999</c:v>
                </c:pt>
                <c:pt idx="13">
                  <c:v>145.18013680000001</c:v>
                </c:pt>
                <c:pt idx="14">
                  <c:v>135.70761039999999</c:v>
                </c:pt>
                <c:pt idx="15">
                  <c:v>127.29067120000001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1-894A-A8E4-35AF987A444F}"/>
            </c:ext>
          </c:extLst>
        </c:ser>
        <c:ser>
          <c:idx val="10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- 5K-10K'!$M$243:$M$258</c:f>
              <c:numCache>
                <c:formatCode>#,##0.000</c:formatCode>
                <c:ptCount val="16"/>
                <c:pt idx="0">
                  <c:v>2368.9795204000002</c:v>
                </c:pt>
                <c:pt idx="1">
                  <c:v>1187.8760952</c:v>
                </c:pt>
                <c:pt idx="2">
                  <c:v>793.43552260000001</c:v>
                </c:pt>
                <c:pt idx="3">
                  <c:v>595.94068160000006</c:v>
                </c:pt>
                <c:pt idx="4">
                  <c:v>477.42975180000002</c:v>
                </c:pt>
                <c:pt idx="5">
                  <c:v>398.72080779999999</c:v>
                </c:pt>
                <c:pt idx="6">
                  <c:v>342.36441739999998</c:v>
                </c:pt>
                <c:pt idx="7">
                  <c:v>296.37667979999998</c:v>
                </c:pt>
                <c:pt idx="8">
                  <c:v>263.67157160000005</c:v>
                </c:pt>
                <c:pt idx="9">
                  <c:v>238.30106119999996</c:v>
                </c:pt>
                <c:pt idx="10">
                  <c:v>216.67550500000004</c:v>
                </c:pt>
                <c:pt idx="11">
                  <c:v>198.57422919999999</c:v>
                </c:pt>
                <c:pt idx="12">
                  <c:v>183.5849742</c:v>
                </c:pt>
                <c:pt idx="13">
                  <c:v>170.36225279999999</c:v>
                </c:pt>
                <c:pt idx="14">
                  <c:v>159.31766120000003</c:v>
                </c:pt>
                <c:pt idx="15">
                  <c:v>149.4057608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E1-894A-A8E4-35AF987A444F}"/>
            </c:ext>
          </c:extLst>
        </c:ser>
        <c:ser>
          <c:idx val="5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- 5K-10K'!$M$268:$M$283</c:f>
              <c:numCache>
                <c:formatCode>#,##0.000</c:formatCode>
                <c:ptCount val="16"/>
                <c:pt idx="0">
                  <c:v>2760.0964857999998</c:v>
                </c:pt>
                <c:pt idx="1">
                  <c:v>1384.2045560000001</c:v>
                </c:pt>
                <c:pt idx="2">
                  <c:v>923.7249513999999</c:v>
                </c:pt>
                <c:pt idx="3">
                  <c:v>693.79105639999989</c:v>
                </c:pt>
                <c:pt idx="4">
                  <c:v>556.07538060000002</c:v>
                </c:pt>
                <c:pt idx="5">
                  <c:v>464.34371639999995</c:v>
                </c:pt>
                <c:pt idx="6">
                  <c:v>398.83141019999999</c:v>
                </c:pt>
                <c:pt idx="7">
                  <c:v>345.57175479999995</c:v>
                </c:pt>
                <c:pt idx="8">
                  <c:v>307.2274046</c:v>
                </c:pt>
                <c:pt idx="9">
                  <c:v>277.46790380000004</c:v>
                </c:pt>
                <c:pt idx="10">
                  <c:v>252.54823479999999</c:v>
                </c:pt>
                <c:pt idx="11">
                  <c:v>231.32969459999998</c:v>
                </c:pt>
                <c:pt idx="12">
                  <c:v>213.74134079999999</c:v>
                </c:pt>
                <c:pt idx="13">
                  <c:v>198.47132920000004</c:v>
                </c:pt>
                <c:pt idx="14">
                  <c:v>185.54975900000002</c:v>
                </c:pt>
                <c:pt idx="15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E1-894A-A8E4-35AF987A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F-W - </a:t>
            </a:r>
            <a:r>
              <a:rPr lang="en-US" b="1" u="sng"/>
              <a:t>5K - 10K -</a:t>
            </a:r>
            <a:r>
              <a:rPr lang="en-US" b="1" u="sng" baseline="0"/>
              <a:t> </a:t>
            </a:r>
            <a:r>
              <a:rPr lang="en-US" b="1" u="sng"/>
              <a:t>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1.9806379412138422</c:v>
                </c:pt>
                <c:pt idx="2">
                  <c:v>2.9601787618373101</c:v>
                </c:pt>
                <c:pt idx="3">
                  <c:v>3.9337925811735905</c:v>
                </c:pt>
                <c:pt idx="4">
                  <c:v>4.9060204090935464</c:v>
                </c:pt>
                <c:pt idx="5">
                  <c:v>5.8736219517300254</c:v>
                </c:pt>
                <c:pt idx="6">
                  <c:v>6.8154581572284085</c:v>
                </c:pt>
                <c:pt idx="7">
                  <c:v>7.9407028503166508</c:v>
                </c:pt>
                <c:pt idx="8">
                  <c:v>8.893181688916167</c:v>
                </c:pt>
                <c:pt idx="9">
                  <c:v>9.8841857429462561</c:v>
                </c:pt>
                <c:pt idx="10">
                  <c:v>10.810544735994338</c:v>
                </c:pt>
                <c:pt idx="11">
                  <c:v>11.770390371408196</c:v>
                </c:pt>
                <c:pt idx="12">
                  <c:v>12.671651308600604</c:v>
                </c:pt>
                <c:pt idx="13">
                  <c:v>13.590160235546131</c:v>
                </c:pt>
                <c:pt idx="14">
                  <c:v>14.469286271755948</c:v>
                </c:pt>
                <c:pt idx="15">
                  <c:v>15.462025171187296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774E-AA44-EBB13CAA2271}"/>
            </c:ext>
          </c:extLst>
        </c:ser>
        <c:ser>
          <c:idx val="1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1.9935000535745571</c:v>
                </c:pt>
                <c:pt idx="2">
                  <c:v>3.0113170896550931</c:v>
                </c:pt>
                <c:pt idx="3">
                  <c:v>4.0088063750199616</c:v>
                </c:pt>
                <c:pt idx="4">
                  <c:v>4.9976963230746687</c:v>
                </c:pt>
                <c:pt idx="5">
                  <c:v>5.9755905299947951</c:v>
                </c:pt>
                <c:pt idx="6">
                  <c:v>6.9356228758264669</c:v>
                </c:pt>
                <c:pt idx="7">
                  <c:v>7.9744135929317617</c:v>
                </c:pt>
                <c:pt idx="8">
                  <c:v>8.9194567217447815</c:v>
                </c:pt>
                <c:pt idx="9">
                  <c:v>9.9290283075310057</c:v>
                </c:pt>
                <c:pt idx="10">
                  <c:v>10.883416330012363</c:v>
                </c:pt>
                <c:pt idx="11">
                  <c:v>11.829741127368633</c:v>
                </c:pt>
                <c:pt idx="12">
                  <c:v>12.755610241961957</c:v>
                </c:pt>
                <c:pt idx="13">
                  <c:v>13.71319970042442</c:v>
                </c:pt>
                <c:pt idx="14">
                  <c:v>14.592990346157357</c:v>
                </c:pt>
                <c:pt idx="15">
                  <c:v>15.581028509867476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7-774E-AA44-EBB13CAA2271}"/>
            </c:ext>
          </c:extLst>
        </c:ser>
        <c:ser>
          <c:idx val="2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1.9875410466201928</c:v>
                </c:pt>
                <c:pt idx="2">
                  <c:v>2.97437090183886</c:v>
                </c:pt>
                <c:pt idx="3">
                  <c:v>3.9514228498060322</c:v>
                </c:pt>
                <c:pt idx="4">
                  <c:v>4.9222960410954384</c:v>
                </c:pt>
                <c:pt idx="5">
                  <c:v>5.8830746465219557</c:v>
                </c:pt>
                <c:pt idx="6">
                  <c:v>6.8287703366912007</c:v>
                </c:pt>
                <c:pt idx="7">
                  <c:v>7.9620095570177645</c:v>
                </c:pt>
                <c:pt idx="8">
                  <c:v>8.9492728481239059</c:v>
                </c:pt>
                <c:pt idx="9">
                  <c:v>9.8938567903178072</c:v>
                </c:pt>
                <c:pt idx="10">
                  <c:v>10.874513184467579</c:v>
                </c:pt>
                <c:pt idx="11">
                  <c:v>11.866320281196423</c:v>
                </c:pt>
                <c:pt idx="12">
                  <c:v>12.803121089736765</c:v>
                </c:pt>
                <c:pt idx="13">
                  <c:v>13.771866485586537</c:v>
                </c:pt>
                <c:pt idx="14">
                  <c:v>14.673873500537114</c:v>
                </c:pt>
                <c:pt idx="15">
                  <c:v>15.667377373870572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7-774E-AA44-EBB13CAA2271}"/>
            </c:ext>
          </c:extLst>
        </c:ser>
        <c:ser>
          <c:idx val="3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1.9893512614962843</c:v>
                </c:pt>
                <c:pt idx="2">
                  <c:v>2.9771177636704609</c:v>
                </c:pt>
                <c:pt idx="3">
                  <c:v>3.9580167481798778</c:v>
                </c:pt>
                <c:pt idx="4">
                  <c:v>4.9378415493132</c:v>
                </c:pt>
                <c:pt idx="5">
                  <c:v>5.8996431516272292</c:v>
                </c:pt>
                <c:pt idx="6">
                  <c:v>6.8580138571371396</c:v>
                </c:pt>
                <c:pt idx="7">
                  <c:v>7.9824053018128804</c:v>
                </c:pt>
                <c:pt idx="8">
                  <c:v>8.9589797534878226</c:v>
                </c:pt>
                <c:pt idx="9">
                  <c:v>9.918751546782941</c:v>
                </c:pt>
                <c:pt idx="10">
                  <c:v>10.89936832949242</c:v>
                </c:pt>
                <c:pt idx="11">
                  <c:v>11.887683648246115</c:v>
                </c:pt>
                <c:pt idx="12">
                  <c:v>12.838370423805186</c:v>
                </c:pt>
                <c:pt idx="13">
                  <c:v>13.811495154209624</c:v>
                </c:pt>
                <c:pt idx="14">
                  <c:v>14.734863469308344</c:v>
                </c:pt>
                <c:pt idx="15">
                  <c:v>15.726127777640762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7-774E-AA44-EBB13CAA2271}"/>
            </c:ext>
          </c:extLst>
        </c:ser>
        <c:ser>
          <c:idx val="4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1.986260952976131</c:v>
                </c:pt>
                <c:pt idx="2">
                  <c:v>2.9729868617727964</c:v>
                </c:pt>
                <c:pt idx="3">
                  <c:v>3.9534080333136168</c:v>
                </c:pt>
                <c:pt idx="4">
                  <c:v>4.9310436114153156</c:v>
                </c:pt>
                <c:pt idx="5">
                  <c:v>5.8952094914512871</c:v>
                </c:pt>
                <c:pt idx="6">
                  <c:v>6.8583630425466637</c:v>
                </c:pt>
                <c:pt idx="7">
                  <c:v>7.9704018340214553</c:v>
                </c:pt>
                <c:pt idx="8">
                  <c:v>8.9647946130340834</c:v>
                </c:pt>
                <c:pt idx="9">
                  <c:v>9.9105012457986046</c:v>
                </c:pt>
                <c:pt idx="10">
                  <c:v>10.897158490643609</c:v>
                </c:pt>
                <c:pt idx="11">
                  <c:v>11.880820242343811</c:v>
                </c:pt>
                <c:pt idx="12">
                  <c:v>12.846527207783286</c:v>
                </c:pt>
                <c:pt idx="13">
                  <c:v>13.8301775271072</c:v>
                </c:pt>
                <c:pt idx="14">
                  <c:v>14.765917316988428</c:v>
                </c:pt>
                <c:pt idx="15">
                  <c:v>15.746969147662666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7-774E-AA44-EBB13CAA2271}"/>
            </c:ext>
          </c:extLst>
        </c:ser>
        <c:ser>
          <c:idx val="5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1.9879002732481166</c:v>
                </c:pt>
                <c:pt idx="2">
                  <c:v>2.9752098903758473</c:v>
                </c:pt>
                <c:pt idx="3">
                  <c:v>3.9586910805749378</c:v>
                </c:pt>
                <c:pt idx="4">
                  <c:v>4.9397300162249502</c:v>
                </c:pt>
                <c:pt idx="5">
                  <c:v>5.9224902857992916</c:v>
                </c:pt>
                <c:pt idx="6">
                  <c:v>6.8858998979449932</c:v>
                </c:pt>
                <c:pt idx="7">
                  <c:v>7.9767021225473007</c:v>
                </c:pt>
                <c:pt idx="8">
                  <c:v>8.9728828664445608</c:v>
                </c:pt>
                <c:pt idx="9">
                  <c:v>9.9267230879875257</c:v>
                </c:pt>
                <c:pt idx="10">
                  <c:v>10.919534705437174</c:v>
                </c:pt>
                <c:pt idx="11">
                  <c:v>11.897415499325463</c:v>
                </c:pt>
                <c:pt idx="12">
                  <c:v>12.872010354172224</c:v>
                </c:pt>
                <c:pt idx="13">
                  <c:v>13.849940271061271</c:v>
                </c:pt>
                <c:pt idx="14">
                  <c:v>14.805147185544714</c:v>
                </c:pt>
                <c:pt idx="15">
                  <c:v>15.788993977940596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7-774E-AA44-EBB13CAA2271}"/>
            </c:ext>
          </c:extLst>
        </c:ser>
        <c:ser>
          <c:idx val="6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1.9926162048623262</c:v>
                </c:pt>
                <c:pt idx="2">
                  <c:v>2.9821587742000006</c:v>
                </c:pt>
                <c:pt idx="3">
                  <c:v>3.9721248956107993</c:v>
                </c:pt>
                <c:pt idx="4">
                  <c:v>4.9545962537171357</c:v>
                </c:pt>
                <c:pt idx="5">
                  <c:v>5.9288130682944562</c:v>
                </c:pt>
                <c:pt idx="6">
                  <c:v>6.8959729777254317</c:v>
                </c:pt>
                <c:pt idx="7">
                  <c:v>7.9873276669532185</c:v>
                </c:pt>
                <c:pt idx="8">
                  <c:v>8.985420737203027</c:v>
                </c:pt>
                <c:pt idx="9">
                  <c:v>9.9314041089340677</c:v>
                </c:pt>
                <c:pt idx="10">
                  <c:v>10.920335849394862</c:v>
                </c:pt>
                <c:pt idx="11">
                  <c:v>11.913314622547892</c:v>
                </c:pt>
                <c:pt idx="12">
                  <c:v>12.881548487653212</c:v>
                </c:pt>
                <c:pt idx="13">
                  <c:v>13.868638931014196</c:v>
                </c:pt>
                <c:pt idx="14">
                  <c:v>14.819995611772999</c:v>
                </c:pt>
                <c:pt idx="15">
                  <c:v>15.812350753041803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F7-774E-AA44-EBB13CAA2271}"/>
            </c:ext>
          </c:extLst>
        </c:ser>
        <c:ser>
          <c:idx val="7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1.9929894063711191</c:v>
                </c:pt>
                <c:pt idx="2">
                  <c:v>2.9852804413062581</c:v>
                </c:pt>
                <c:pt idx="3">
                  <c:v>3.9733898610177287</c:v>
                </c:pt>
                <c:pt idx="4">
                  <c:v>4.958287162604103</c:v>
                </c:pt>
                <c:pt idx="5">
                  <c:v>5.9349357490472698</c:v>
                </c:pt>
                <c:pt idx="6">
                  <c:v>6.9025148378982593</c:v>
                </c:pt>
                <c:pt idx="7">
                  <c:v>7.9888256952190551</c:v>
                </c:pt>
                <c:pt idx="8">
                  <c:v>8.9775337569361096</c:v>
                </c:pt>
                <c:pt idx="9">
                  <c:v>9.9337730209299053</c:v>
                </c:pt>
                <c:pt idx="10">
                  <c:v>10.929743747365031</c:v>
                </c:pt>
                <c:pt idx="11">
                  <c:v>11.924444662502017</c:v>
                </c:pt>
                <c:pt idx="12">
                  <c:v>12.893390955607074</c:v>
                </c:pt>
                <c:pt idx="13">
                  <c:v>13.883168805930428</c:v>
                </c:pt>
                <c:pt idx="14">
                  <c:v>14.840279823920332</c:v>
                </c:pt>
                <c:pt idx="15">
                  <c:v>15.83455602157278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F7-774E-AA44-EBB13CAA2271}"/>
            </c:ext>
          </c:extLst>
        </c:ser>
        <c:ser>
          <c:idx val="8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1.9938120299903139</c:v>
                </c:pt>
                <c:pt idx="2">
                  <c:v>2.9866480977306367</c:v>
                </c:pt>
                <c:pt idx="3">
                  <c:v>3.9759473145089701</c:v>
                </c:pt>
                <c:pt idx="4">
                  <c:v>4.9571788139857453</c:v>
                </c:pt>
                <c:pt idx="5">
                  <c:v>5.9398117050505412</c:v>
                </c:pt>
                <c:pt idx="6">
                  <c:v>6.9120956596586209</c:v>
                </c:pt>
                <c:pt idx="7">
                  <c:v>7.976717447799234</c:v>
                </c:pt>
                <c:pt idx="8">
                  <c:v>8.9710288438413439</c:v>
                </c:pt>
                <c:pt idx="9">
                  <c:v>9.9363721801697267</c:v>
                </c:pt>
                <c:pt idx="10">
                  <c:v>10.930892144602533</c:v>
                </c:pt>
                <c:pt idx="11">
                  <c:v>11.919276359685895</c:v>
                </c:pt>
                <c:pt idx="12">
                  <c:v>12.894106973352949</c:v>
                </c:pt>
                <c:pt idx="13">
                  <c:v>13.884441807469075</c:v>
                </c:pt>
                <c:pt idx="14">
                  <c:v>14.853589677532188</c:v>
                </c:pt>
                <c:pt idx="15">
                  <c:v>15.835765040729864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F7-774E-AA44-EBB13CAA2271}"/>
            </c:ext>
          </c:extLst>
        </c:ser>
        <c:ser>
          <c:idx val="9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1.9942985046779145</c:v>
                </c:pt>
                <c:pt idx="2">
                  <c:v>2.9857240480450353</c:v>
                </c:pt>
                <c:pt idx="3">
                  <c:v>3.9751934941573221</c:v>
                </c:pt>
                <c:pt idx="4">
                  <c:v>4.9619436398098395</c:v>
                </c:pt>
                <c:pt idx="5">
                  <c:v>5.9414494404523026</c:v>
                </c:pt>
                <c:pt idx="6">
                  <c:v>6.9194676783020164</c:v>
                </c:pt>
                <c:pt idx="7">
                  <c:v>7.9931373885375461</c:v>
                </c:pt>
                <c:pt idx="8">
                  <c:v>8.9845845193877558</c:v>
                </c:pt>
                <c:pt idx="9">
                  <c:v>9.9411203142388711</c:v>
                </c:pt>
                <c:pt idx="10">
                  <c:v>10.933305637847711</c:v>
                </c:pt>
                <c:pt idx="11">
                  <c:v>11.929944434098804</c:v>
                </c:pt>
                <c:pt idx="12">
                  <c:v>12.903994625503509</c:v>
                </c:pt>
                <c:pt idx="13">
                  <c:v>13.905542345587017</c:v>
                </c:pt>
                <c:pt idx="14">
                  <c:v>14.869534881171102</c:v>
                </c:pt>
                <c:pt idx="15">
                  <c:v>15.856011894823807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F7-774E-AA44-EBB13CAA2271}"/>
            </c:ext>
          </c:extLst>
        </c:ser>
        <c:ser>
          <c:idx val="10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1.9939946547900249</c:v>
                </c:pt>
                <c:pt idx="2">
                  <c:v>2.9880068537899627</c:v>
                </c:pt>
                <c:pt idx="3">
                  <c:v>3.9782820207020477</c:v>
                </c:pt>
                <c:pt idx="4">
                  <c:v>4.9635293740605491</c:v>
                </c:pt>
                <c:pt idx="5">
                  <c:v>5.9440806202756233</c:v>
                </c:pt>
                <c:pt idx="6">
                  <c:v>6.9204591594626619</c:v>
                </c:pt>
                <c:pt idx="7">
                  <c:v>7.9870430596893227</c:v>
                </c:pt>
                <c:pt idx="8">
                  <c:v>8.9838876495850197</c:v>
                </c:pt>
                <c:pt idx="9">
                  <c:v>9.9474441836324559</c:v>
                </c:pt>
                <c:pt idx="10">
                  <c:v>10.928987438719568</c:v>
                </c:pt>
                <c:pt idx="11">
                  <c:v>11.931440494799322</c:v>
                </c:pt>
                <c:pt idx="12">
                  <c:v>12.913255224606509</c:v>
                </c:pt>
                <c:pt idx="13">
                  <c:v>13.906776847444016</c:v>
                </c:pt>
                <c:pt idx="14">
                  <c:v>14.875236166703939</c:v>
                </c:pt>
                <c:pt idx="15">
                  <c:v>15.868455047641188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F7-774E-AA44-EBB13CAA2271}"/>
            </c:ext>
          </c:extLst>
        </c:ser>
        <c:ser>
          <c:idx val="11"/>
          <c:order val="11"/>
          <c:tx>
            <c:strRef>
              <c:f>'AWS 16x c5n.2xlarge - 5K-10K'!$O$288</c:f>
              <c:strCache>
                <c:ptCount val="1"/>
                <c:pt idx="0">
                  <c:v>Ideal Speed-up</c:v>
                </c:pt>
              </c:strCache>
            </c:strRef>
          </c:tx>
          <c:spPr>
            <a:ln w="28575" cap="rnd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- 5K-10K'!$O$292:$O$311</c:f>
              <c:numCache>
                <c:formatCode>#,##0.000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F7-774E-AA44-EBB13CAA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13</xdr:row>
      <xdr:rowOff>25400</xdr:rowOff>
    </xdr:from>
    <xdr:to>
      <xdr:col>25</xdr:col>
      <xdr:colOff>107950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C3BD8-5142-3244-9514-083B86361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38</xdr:row>
      <xdr:rowOff>38100</xdr:rowOff>
    </xdr:from>
    <xdr:to>
      <xdr:col>25</xdr:col>
      <xdr:colOff>101600</xdr:colOff>
      <xdr:row>60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EB747-B571-9041-8A15-5AAD0396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38</xdr:row>
      <xdr:rowOff>38100</xdr:rowOff>
    </xdr:from>
    <xdr:to>
      <xdr:col>37</xdr:col>
      <xdr:colOff>101600</xdr:colOff>
      <xdr:row>60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070CCE-20FB-6149-AF1F-502D5E18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C506-06FB-F047-8ADC-B8593D54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6EA146-5F20-4A4B-9AB6-6C9F2B3D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D3F5-C6FF-A742-96ED-654A6E9EBDE4}">
  <dimension ref="B3:M265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8" ht="21" x14ac:dyDescent="0.25">
      <c r="B3" s="9" t="s">
        <v>10</v>
      </c>
      <c r="D3" s="10" t="s">
        <v>45</v>
      </c>
    </row>
    <row r="6" spans="2:8" x14ac:dyDescent="0.2">
      <c r="B6" s="7" t="s">
        <v>5</v>
      </c>
      <c r="D6" t="s">
        <v>7</v>
      </c>
    </row>
    <row r="11" spans="2:8" x14ac:dyDescent="0.2">
      <c r="B11" s="4" t="s">
        <v>8</v>
      </c>
      <c r="D11" t="s">
        <v>9</v>
      </c>
    </row>
    <row r="13" spans="2:8" x14ac:dyDescent="0.2">
      <c r="B13" s="4" t="s">
        <v>3</v>
      </c>
      <c r="D13" t="s">
        <v>42</v>
      </c>
    </row>
    <row r="15" spans="2:8" x14ac:dyDescent="0.2">
      <c r="H15" t="s">
        <v>1</v>
      </c>
    </row>
    <row r="17" spans="2:13" x14ac:dyDescent="0.2">
      <c r="B17" s="3" t="s">
        <v>6</v>
      </c>
      <c r="D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L17" s="3" t="s">
        <v>2</v>
      </c>
      <c r="M17" s="3" t="s">
        <v>4</v>
      </c>
    </row>
    <row r="19" spans="2:13" x14ac:dyDescent="0.2">
      <c r="B19" s="6">
        <v>5000</v>
      </c>
      <c r="D19" s="6">
        <v>5</v>
      </c>
      <c r="F19" s="1">
        <v>1380.98</v>
      </c>
      <c r="G19" s="2">
        <v>1355.425</v>
      </c>
      <c r="H19" s="2">
        <v>1355.6559999999999</v>
      </c>
      <c r="I19" s="2">
        <v>1355.527</v>
      </c>
      <c r="J19" s="2">
        <v>1355.538</v>
      </c>
      <c r="L19" s="2">
        <f t="shared" ref="L19:L89" si="0">SUM((F19+G19+H19+I19+J19)/5)</f>
        <v>1360.6251999999999</v>
      </c>
      <c r="M19" s="2">
        <f t="shared" ref="M19:M89" si="1">SUM(L19/1000)</f>
        <v>1.3606251999999999</v>
      </c>
    </row>
    <row r="20" spans="2:13" x14ac:dyDescent="0.2">
      <c r="B20" s="6">
        <v>5500</v>
      </c>
      <c r="D20" s="6">
        <v>6</v>
      </c>
      <c r="F20" s="1">
        <v>1763.5329999999999</v>
      </c>
      <c r="G20" s="2">
        <v>1763.4949999999999</v>
      </c>
      <c r="H20" s="2">
        <v>1763.5139999999999</v>
      </c>
      <c r="I20" s="2">
        <v>1763.5650000000001</v>
      </c>
      <c r="J20" s="2">
        <v>1763.586</v>
      </c>
      <c r="L20" s="2">
        <f t="shared" si="0"/>
        <v>1763.5385999999999</v>
      </c>
      <c r="M20" s="2">
        <f t="shared" si="1"/>
        <v>1.7635386</v>
      </c>
    </row>
    <row r="21" spans="2:13" x14ac:dyDescent="0.2">
      <c r="B21" s="6">
        <v>6000</v>
      </c>
      <c r="D21" s="6">
        <v>6</v>
      </c>
      <c r="F21" s="1">
        <v>2444.4549999999999</v>
      </c>
      <c r="G21" s="2">
        <v>2443.9690000000001</v>
      </c>
      <c r="H21" s="2">
        <v>2443.9630000000002</v>
      </c>
      <c r="I21" s="2">
        <v>2444.27</v>
      </c>
      <c r="J21" s="2">
        <v>2444.152</v>
      </c>
      <c r="L21" s="2">
        <f t="shared" si="0"/>
        <v>2444.1618000000003</v>
      </c>
      <c r="M21" s="2">
        <f t="shared" si="1"/>
        <v>2.4441618000000003</v>
      </c>
    </row>
    <row r="22" spans="2:13" x14ac:dyDescent="0.2">
      <c r="B22" s="6">
        <v>6500</v>
      </c>
      <c r="D22" s="6">
        <v>7</v>
      </c>
      <c r="F22" s="1">
        <v>2906.2159999999999</v>
      </c>
      <c r="G22" s="2">
        <v>2905.8229999999999</v>
      </c>
      <c r="H22" s="2">
        <v>2905.8850000000002</v>
      </c>
      <c r="I22" s="2">
        <v>2906.1030000000001</v>
      </c>
      <c r="J22" s="2">
        <v>2906.4029999999998</v>
      </c>
      <c r="L22" s="2">
        <f t="shared" si="0"/>
        <v>2906.0859999999998</v>
      </c>
      <c r="M22" s="2">
        <f t="shared" si="1"/>
        <v>2.9060859999999997</v>
      </c>
    </row>
    <row r="23" spans="2:13" x14ac:dyDescent="0.2">
      <c r="B23" s="6">
        <v>7000</v>
      </c>
      <c r="D23" s="6">
        <v>7</v>
      </c>
      <c r="F23" s="1">
        <v>3648.6869999999999</v>
      </c>
      <c r="G23" s="2">
        <v>3648.7330000000002</v>
      </c>
      <c r="H23" s="2">
        <v>3650.5720000000001</v>
      </c>
      <c r="I23" s="2">
        <v>3653.5709999999999</v>
      </c>
      <c r="J23" s="2">
        <v>3655.7190000000001</v>
      </c>
      <c r="L23" s="2">
        <f t="shared" si="0"/>
        <v>3651.4564</v>
      </c>
      <c r="M23" s="2">
        <f t="shared" si="1"/>
        <v>3.6514563999999998</v>
      </c>
    </row>
    <row r="24" spans="2:13" x14ac:dyDescent="0.2">
      <c r="B24" s="6">
        <v>7500</v>
      </c>
      <c r="D24" s="6">
        <v>8</v>
      </c>
      <c r="F24" s="1">
        <v>4352.2950000000001</v>
      </c>
      <c r="G24" s="2">
        <v>4349.4939999999997</v>
      </c>
      <c r="H24" s="2">
        <v>4350.3599999999997</v>
      </c>
      <c r="I24" s="2">
        <v>4352.5940000000001</v>
      </c>
      <c r="J24" s="2">
        <v>4353.24</v>
      </c>
      <c r="L24" s="2">
        <f t="shared" si="0"/>
        <v>4351.5965999999999</v>
      </c>
      <c r="M24" s="2">
        <f t="shared" si="1"/>
        <v>4.3515965999999997</v>
      </c>
    </row>
    <row r="25" spans="2:13" x14ac:dyDescent="0.2">
      <c r="B25" s="6">
        <v>8000</v>
      </c>
      <c r="D25" s="6">
        <v>8</v>
      </c>
      <c r="F25" s="1">
        <v>7940.5959999999995</v>
      </c>
      <c r="G25" s="2">
        <v>7940.9459999999999</v>
      </c>
      <c r="H25" s="2">
        <v>7939.9070000000002</v>
      </c>
      <c r="I25" s="2">
        <v>7940.4440000000004</v>
      </c>
      <c r="J25" s="2">
        <v>7939.8639999999996</v>
      </c>
      <c r="L25" s="2">
        <f t="shared" si="0"/>
        <v>7940.3513999999996</v>
      </c>
      <c r="M25" s="2">
        <f t="shared" si="1"/>
        <v>7.9403513999999999</v>
      </c>
    </row>
    <row r="26" spans="2:13" x14ac:dyDescent="0.2">
      <c r="B26" s="6">
        <v>8500</v>
      </c>
      <c r="D26" s="6">
        <v>9</v>
      </c>
      <c r="F26" s="1">
        <v>6454.01</v>
      </c>
      <c r="G26" s="2">
        <v>6453.3990000000003</v>
      </c>
      <c r="H26" s="2">
        <v>6453.2650000000003</v>
      </c>
      <c r="I26" s="2">
        <v>6453.1530000000002</v>
      </c>
      <c r="J26" s="2">
        <v>6453.5240000000003</v>
      </c>
      <c r="L26" s="2">
        <f t="shared" si="0"/>
        <v>6453.4701999999997</v>
      </c>
      <c r="M26" s="2">
        <f t="shared" si="1"/>
        <v>6.4534701999999999</v>
      </c>
    </row>
    <row r="27" spans="2:13" x14ac:dyDescent="0.2">
      <c r="B27" s="6">
        <v>9000</v>
      </c>
      <c r="D27" s="6">
        <v>9</v>
      </c>
      <c r="F27" s="1">
        <v>7890.5969999999998</v>
      </c>
      <c r="G27" s="2">
        <v>7891.1549999999997</v>
      </c>
      <c r="H27" s="2">
        <v>7890.82</v>
      </c>
      <c r="I27" s="2">
        <v>7891.0640000000003</v>
      </c>
      <c r="J27" s="2">
        <v>7890.8190000000004</v>
      </c>
      <c r="L27" s="2">
        <f t="shared" si="0"/>
        <v>7890.8910000000005</v>
      </c>
      <c r="M27" s="2">
        <f t="shared" si="1"/>
        <v>7.8908910000000008</v>
      </c>
    </row>
    <row r="28" spans="2:13" x14ac:dyDescent="0.2">
      <c r="B28" s="6">
        <v>9500</v>
      </c>
      <c r="D28" s="6">
        <v>10</v>
      </c>
      <c r="F28" s="1">
        <v>9182.7250000000004</v>
      </c>
      <c r="G28" s="2">
        <v>9183.6540000000005</v>
      </c>
      <c r="H28" s="2">
        <v>9182.4079999999994</v>
      </c>
      <c r="I28" s="2">
        <v>9183.17</v>
      </c>
      <c r="J28" s="2">
        <v>9183.2790000000005</v>
      </c>
      <c r="L28" s="2">
        <f t="shared" si="0"/>
        <v>9183.0472000000009</v>
      </c>
      <c r="M28" s="2">
        <f t="shared" si="1"/>
        <v>9.1830472000000007</v>
      </c>
    </row>
    <row r="29" spans="2:13" x14ac:dyDescent="0.2">
      <c r="B29" s="6">
        <v>10000</v>
      </c>
      <c r="D29" s="6">
        <v>10</v>
      </c>
      <c r="F29" s="1">
        <v>11789.404</v>
      </c>
      <c r="G29" s="2">
        <v>11790.031999999999</v>
      </c>
      <c r="H29" s="2">
        <v>11789.701999999999</v>
      </c>
      <c r="I29" s="2">
        <v>11790.091</v>
      </c>
      <c r="J29" s="2">
        <v>11790.715</v>
      </c>
      <c r="L29" s="2">
        <f t="shared" si="0"/>
        <v>11789.988800000001</v>
      </c>
      <c r="M29" s="2">
        <f t="shared" si="1"/>
        <v>11.789988800000001</v>
      </c>
    </row>
    <row r="30" spans="2:13" x14ac:dyDescent="0.2">
      <c r="B30" s="6">
        <v>10500</v>
      </c>
      <c r="D30" s="6"/>
      <c r="F30" s="5"/>
      <c r="G30" s="2"/>
      <c r="H30" s="2"/>
      <c r="I30" s="2"/>
      <c r="J30" s="2"/>
      <c r="L30" s="2"/>
      <c r="M30" s="2"/>
    </row>
    <row r="31" spans="2:13" x14ac:dyDescent="0.2">
      <c r="B31" s="6">
        <v>11000</v>
      </c>
      <c r="D31" s="6"/>
      <c r="F31" s="5"/>
      <c r="G31" s="2"/>
      <c r="H31" s="2"/>
      <c r="I31" s="2"/>
      <c r="J31" s="2"/>
      <c r="L31" s="2"/>
      <c r="M31" s="2"/>
    </row>
    <row r="32" spans="2:13" x14ac:dyDescent="0.2">
      <c r="B32" s="6">
        <v>11500</v>
      </c>
      <c r="D32" s="6"/>
      <c r="F32" s="5"/>
      <c r="G32" s="2"/>
      <c r="H32" s="2"/>
      <c r="I32" s="2"/>
      <c r="J32" s="2"/>
      <c r="L32" s="2"/>
      <c r="M32" s="2"/>
    </row>
    <row r="33" spans="2:13" x14ac:dyDescent="0.2">
      <c r="B33" s="6">
        <v>12000</v>
      </c>
      <c r="D33" s="6"/>
      <c r="F33" s="5"/>
      <c r="G33" s="2"/>
      <c r="H33" s="2"/>
      <c r="I33" s="2"/>
      <c r="J33" s="2"/>
      <c r="L33" s="2"/>
      <c r="M33" s="2"/>
    </row>
    <row r="34" spans="2:13" x14ac:dyDescent="0.2">
      <c r="B34" s="6">
        <v>12500</v>
      </c>
      <c r="D34" s="6">
        <v>13</v>
      </c>
      <c r="F34" s="1">
        <v>20545.477999999999</v>
      </c>
      <c r="G34" s="2">
        <v>20568.737000000001</v>
      </c>
      <c r="H34" s="2">
        <v>20567.324000000001</v>
      </c>
      <c r="I34" s="2">
        <v>20596.02</v>
      </c>
      <c r="J34" s="2">
        <v>20566.174999999999</v>
      </c>
      <c r="L34" s="2">
        <f t="shared" si="0"/>
        <v>20568.746800000001</v>
      </c>
      <c r="M34" s="2">
        <f t="shared" si="1"/>
        <v>20.5687468</v>
      </c>
    </row>
    <row r="35" spans="2:13" x14ac:dyDescent="0.2">
      <c r="B35" s="6">
        <v>13000</v>
      </c>
      <c r="D35" s="6"/>
      <c r="F35" s="5"/>
      <c r="G35" s="2"/>
      <c r="H35" s="2"/>
      <c r="I35" s="2"/>
      <c r="J35" s="2"/>
      <c r="L35" s="2"/>
      <c r="M35" s="2"/>
    </row>
    <row r="36" spans="2:13" x14ac:dyDescent="0.2">
      <c r="B36" s="6">
        <v>13500</v>
      </c>
      <c r="D36" s="6"/>
      <c r="F36" s="5"/>
      <c r="G36" s="2"/>
      <c r="H36" s="2"/>
      <c r="I36" s="2"/>
      <c r="J36" s="2"/>
      <c r="L36" s="2"/>
      <c r="M36" s="2"/>
    </row>
    <row r="37" spans="2:13" x14ac:dyDescent="0.2">
      <c r="B37" s="6">
        <v>14000</v>
      </c>
      <c r="D37" s="6"/>
      <c r="F37" s="5"/>
      <c r="G37" s="2"/>
      <c r="H37" s="2"/>
      <c r="I37" s="2"/>
      <c r="J37" s="2"/>
      <c r="L37" s="2"/>
      <c r="M37" s="2"/>
    </row>
    <row r="38" spans="2:13" x14ac:dyDescent="0.2">
      <c r="B38" s="6">
        <v>14500</v>
      </c>
      <c r="D38" s="6"/>
      <c r="F38" s="5"/>
      <c r="G38" s="2"/>
      <c r="H38" s="2"/>
      <c r="I38" s="2"/>
      <c r="J38" s="2"/>
      <c r="L38" s="2"/>
      <c r="M38" s="2"/>
    </row>
    <row r="39" spans="2:13" x14ac:dyDescent="0.2">
      <c r="B39" s="6">
        <v>15000</v>
      </c>
      <c r="D39" s="6">
        <v>15</v>
      </c>
      <c r="F39" s="1">
        <v>37949.777000000002</v>
      </c>
      <c r="G39" s="2">
        <v>37929.214999999997</v>
      </c>
      <c r="H39" s="2">
        <v>37929.427000000003</v>
      </c>
      <c r="I39" s="2">
        <v>37930.035000000003</v>
      </c>
      <c r="J39" s="2">
        <v>37943.446000000004</v>
      </c>
      <c r="L39" s="2">
        <f t="shared" si="0"/>
        <v>37936.379999999997</v>
      </c>
      <c r="M39" s="2">
        <f t="shared" si="1"/>
        <v>37.93638</v>
      </c>
    </row>
    <row r="40" spans="2:13" x14ac:dyDescent="0.2">
      <c r="B40" s="6">
        <v>15500</v>
      </c>
      <c r="D40" s="6"/>
      <c r="F40" s="5"/>
      <c r="G40" s="2"/>
      <c r="H40" s="2"/>
      <c r="I40" s="2"/>
      <c r="J40" s="2"/>
      <c r="L40" s="2"/>
      <c r="M40" s="2"/>
    </row>
    <row r="41" spans="2:13" x14ac:dyDescent="0.2">
      <c r="B41" s="6">
        <v>16000</v>
      </c>
      <c r="D41" s="6"/>
      <c r="F41" s="5"/>
      <c r="G41" s="2"/>
      <c r="H41" s="2"/>
      <c r="I41" s="2"/>
      <c r="J41" s="2"/>
      <c r="L41" s="2"/>
      <c r="M41" s="2"/>
    </row>
    <row r="42" spans="2:13" x14ac:dyDescent="0.2">
      <c r="B42" s="6">
        <v>16500</v>
      </c>
      <c r="D42" s="6"/>
      <c r="F42" s="5"/>
      <c r="G42" s="2"/>
      <c r="H42" s="2"/>
      <c r="I42" s="2"/>
      <c r="J42" s="2"/>
      <c r="L42" s="2"/>
      <c r="M42" s="2"/>
    </row>
    <row r="43" spans="2:13" x14ac:dyDescent="0.2">
      <c r="B43" s="6">
        <v>17000</v>
      </c>
      <c r="D43" s="6"/>
      <c r="F43" s="5"/>
      <c r="G43" s="2"/>
      <c r="H43" s="2"/>
      <c r="I43" s="2"/>
      <c r="J43" s="2"/>
      <c r="L43" s="2"/>
      <c r="M43" s="2"/>
    </row>
    <row r="44" spans="2:13" x14ac:dyDescent="0.2">
      <c r="B44" s="6">
        <v>17500</v>
      </c>
      <c r="D44" s="6">
        <v>18</v>
      </c>
      <c r="F44" s="1">
        <v>61501.631000000001</v>
      </c>
      <c r="G44" s="2">
        <v>61508.178</v>
      </c>
      <c r="H44" s="2">
        <v>61500.502999999997</v>
      </c>
      <c r="I44" s="2">
        <v>61506.048000000003</v>
      </c>
      <c r="J44" s="2">
        <v>61473.718000000001</v>
      </c>
      <c r="L44" s="2">
        <f t="shared" si="0"/>
        <v>61498.015600000006</v>
      </c>
      <c r="M44" s="2">
        <f t="shared" si="1"/>
        <v>61.498015600000009</v>
      </c>
    </row>
    <row r="45" spans="2:13" x14ac:dyDescent="0.2">
      <c r="B45" s="6">
        <v>18000</v>
      </c>
      <c r="D45" s="6"/>
      <c r="F45" s="5"/>
      <c r="G45" s="2"/>
      <c r="H45" s="2"/>
      <c r="I45" s="2"/>
      <c r="J45" s="2"/>
      <c r="L45" s="2"/>
      <c r="M45" s="2"/>
    </row>
    <row r="46" spans="2:13" x14ac:dyDescent="0.2">
      <c r="B46" s="6">
        <v>18500</v>
      </c>
      <c r="D46" s="6"/>
      <c r="F46" s="5"/>
      <c r="G46" s="2"/>
      <c r="H46" s="2"/>
      <c r="I46" s="2"/>
      <c r="J46" s="2"/>
      <c r="L46" s="2"/>
      <c r="M46" s="2"/>
    </row>
    <row r="47" spans="2:13" x14ac:dyDescent="0.2">
      <c r="B47" s="6">
        <v>19000</v>
      </c>
      <c r="D47" s="6"/>
      <c r="F47" s="5"/>
      <c r="G47" s="2"/>
      <c r="H47" s="2"/>
      <c r="I47" s="2"/>
      <c r="J47" s="2"/>
      <c r="L47" s="2"/>
      <c r="M47" s="2"/>
    </row>
    <row r="48" spans="2:13" x14ac:dyDescent="0.2">
      <c r="B48" s="6">
        <v>19500</v>
      </c>
      <c r="D48" s="6"/>
      <c r="F48" s="5"/>
      <c r="G48" s="2"/>
      <c r="H48" s="2"/>
      <c r="I48" s="2"/>
      <c r="J48" s="2"/>
      <c r="L48" s="2"/>
      <c r="M48" s="2"/>
    </row>
    <row r="49" spans="2:13" x14ac:dyDescent="0.2">
      <c r="B49" s="6">
        <v>20000</v>
      </c>
      <c r="D49" s="6">
        <v>20</v>
      </c>
      <c r="F49" s="1">
        <v>109182.908</v>
      </c>
      <c r="G49" s="2">
        <v>109179.603</v>
      </c>
      <c r="H49" s="2">
        <v>109175.80899999999</v>
      </c>
      <c r="I49" s="2">
        <v>109181.758</v>
      </c>
      <c r="J49" s="2">
        <v>109183.25900000001</v>
      </c>
      <c r="L49" s="2">
        <f t="shared" si="0"/>
        <v>109180.66739999999</v>
      </c>
      <c r="M49" s="2">
        <f t="shared" si="1"/>
        <v>109.18066739999999</v>
      </c>
    </row>
    <row r="50" spans="2:13" x14ac:dyDescent="0.2">
      <c r="B50" s="6">
        <v>20500</v>
      </c>
      <c r="D50" s="6"/>
      <c r="F50" s="5"/>
      <c r="G50" s="2"/>
      <c r="H50" s="2"/>
      <c r="I50" s="2"/>
      <c r="J50" s="2"/>
      <c r="L50" s="2"/>
      <c r="M50" s="2"/>
    </row>
    <row r="51" spans="2:13" x14ac:dyDescent="0.2">
      <c r="B51" s="6">
        <v>21000</v>
      </c>
      <c r="D51" s="6"/>
      <c r="F51" s="5"/>
      <c r="G51" s="2"/>
      <c r="H51" s="2"/>
      <c r="I51" s="2"/>
      <c r="J51" s="2"/>
      <c r="L51" s="2"/>
      <c r="M51" s="2"/>
    </row>
    <row r="52" spans="2:13" x14ac:dyDescent="0.2">
      <c r="B52" s="6">
        <v>21500</v>
      </c>
      <c r="D52" s="6"/>
      <c r="F52" s="5"/>
      <c r="G52" s="2"/>
      <c r="H52" s="2"/>
      <c r="I52" s="2"/>
      <c r="J52" s="2"/>
      <c r="L52" s="2"/>
      <c r="M52" s="2"/>
    </row>
    <row r="53" spans="2:13" x14ac:dyDescent="0.2">
      <c r="B53" s="6">
        <v>22000</v>
      </c>
      <c r="D53" s="6"/>
      <c r="F53" s="5"/>
      <c r="G53" s="2"/>
      <c r="H53" s="2"/>
      <c r="I53" s="2"/>
      <c r="J53" s="2"/>
      <c r="L53" s="2"/>
      <c r="M53" s="2"/>
    </row>
    <row r="54" spans="2:13" x14ac:dyDescent="0.2">
      <c r="B54" s="6">
        <v>22500</v>
      </c>
      <c r="D54" s="6">
        <v>23</v>
      </c>
      <c r="F54" s="1">
        <v>140470.31700000001</v>
      </c>
      <c r="G54" s="2">
        <v>140495.65700000001</v>
      </c>
      <c r="H54" s="2">
        <v>140487.628</v>
      </c>
      <c r="I54" s="2">
        <v>140493.34099999999</v>
      </c>
      <c r="J54" s="2">
        <v>140497.611</v>
      </c>
      <c r="L54" s="2">
        <f t="shared" si="0"/>
        <v>140488.91080000001</v>
      </c>
      <c r="M54" s="2">
        <f t="shared" si="1"/>
        <v>140.48891080000001</v>
      </c>
    </row>
    <row r="55" spans="2:13" x14ac:dyDescent="0.2">
      <c r="B55" s="6">
        <v>23000</v>
      </c>
      <c r="D55" s="6"/>
      <c r="F55" s="5"/>
      <c r="G55" s="2"/>
      <c r="H55" s="2"/>
      <c r="I55" s="2"/>
      <c r="J55" s="2"/>
      <c r="L55" s="2"/>
      <c r="M55" s="2"/>
    </row>
    <row r="56" spans="2:13" x14ac:dyDescent="0.2">
      <c r="B56" s="6">
        <v>23500</v>
      </c>
      <c r="D56" s="6"/>
      <c r="F56" s="5"/>
      <c r="G56" s="2"/>
      <c r="H56" s="2"/>
      <c r="I56" s="2"/>
      <c r="J56" s="2"/>
      <c r="L56" s="2"/>
      <c r="M56" s="2"/>
    </row>
    <row r="57" spans="2:13" x14ac:dyDescent="0.2">
      <c r="B57" s="6">
        <v>24000</v>
      </c>
      <c r="D57" s="6"/>
      <c r="F57" s="5"/>
      <c r="G57" s="2"/>
      <c r="H57" s="2"/>
      <c r="I57" s="2"/>
      <c r="J57" s="2"/>
      <c r="L57" s="2"/>
      <c r="M57" s="2"/>
    </row>
    <row r="58" spans="2:13" x14ac:dyDescent="0.2">
      <c r="B58" s="6">
        <v>24500</v>
      </c>
      <c r="D58" s="6"/>
      <c r="F58" s="5"/>
      <c r="G58" s="2"/>
      <c r="H58" s="2"/>
      <c r="I58" s="2"/>
      <c r="J58" s="2"/>
      <c r="L58" s="2"/>
      <c r="M58" s="2"/>
    </row>
    <row r="59" spans="2:13" x14ac:dyDescent="0.2">
      <c r="B59" s="6">
        <v>25000</v>
      </c>
      <c r="D59" s="6">
        <v>25</v>
      </c>
      <c r="F59" s="1">
        <v>196503.29800000001</v>
      </c>
      <c r="G59" s="2">
        <v>196510.00200000001</v>
      </c>
      <c r="H59" s="2">
        <v>196340.791</v>
      </c>
      <c r="I59" s="2">
        <v>196514.973</v>
      </c>
      <c r="J59" s="2">
        <v>196371.17300000001</v>
      </c>
      <c r="L59" s="2">
        <f t="shared" si="0"/>
        <v>196448.04739999998</v>
      </c>
      <c r="M59" s="2">
        <f t="shared" si="1"/>
        <v>196.44804739999998</v>
      </c>
    </row>
    <row r="60" spans="2:13" x14ac:dyDescent="0.2">
      <c r="B60" s="6">
        <v>25500</v>
      </c>
      <c r="D60" s="6"/>
      <c r="F60" s="5"/>
      <c r="G60" s="2"/>
      <c r="H60" s="2"/>
      <c r="I60" s="2"/>
      <c r="J60" s="2"/>
      <c r="L60" s="2"/>
      <c r="M60" s="2"/>
    </row>
    <row r="61" spans="2:13" x14ac:dyDescent="0.2">
      <c r="B61" s="6">
        <v>26000</v>
      </c>
      <c r="D61" s="6"/>
      <c r="F61" s="5"/>
      <c r="G61" s="2"/>
      <c r="H61" s="2"/>
      <c r="I61" s="2"/>
      <c r="J61" s="2"/>
      <c r="L61" s="2"/>
      <c r="M61" s="2"/>
    </row>
    <row r="62" spans="2:13" x14ac:dyDescent="0.2">
      <c r="B62" s="6">
        <v>26500</v>
      </c>
      <c r="D62" s="6"/>
      <c r="F62" s="5"/>
      <c r="G62" s="2"/>
      <c r="H62" s="2"/>
      <c r="I62" s="2"/>
      <c r="J62" s="2"/>
      <c r="L62" s="2"/>
      <c r="M62" s="2"/>
    </row>
    <row r="63" spans="2:13" x14ac:dyDescent="0.2">
      <c r="B63" s="6">
        <v>27000</v>
      </c>
      <c r="D63" s="6"/>
      <c r="F63" s="5"/>
      <c r="G63" s="2"/>
      <c r="H63" s="2"/>
      <c r="I63" s="2"/>
      <c r="J63" s="2"/>
      <c r="L63" s="2"/>
      <c r="M63" s="2"/>
    </row>
    <row r="64" spans="2:13" x14ac:dyDescent="0.2">
      <c r="B64" s="6">
        <v>27500</v>
      </c>
      <c r="D64" s="6">
        <v>28</v>
      </c>
      <c r="F64" s="1">
        <v>272470.853</v>
      </c>
      <c r="G64" s="2">
        <v>272499.77</v>
      </c>
      <c r="H64" s="2">
        <v>272485.223</v>
      </c>
      <c r="I64" s="2">
        <v>272487.74099999998</v>
      </c>
      <c r="J64" s="2">
        <v>272476.83199999999</v>
      </c>
      <c r="L64" s="2">
        <f t="shared" si="0"/>
        <v>272484.08380000002</v>
      </c>
      <c r="M64" s="2">
        <f t="shared" si="1"/>
        <v>272.48408380000001</v>
      </c>
    </row>
    <row r="65" spans="2:13" x14ac:dyDescent="0.2">
      <c r="B65" s="6">
        <v>28000</v>
      </c>
      <c r="D65" s="6"/>
      <c r="F65" s="5"/>
      <c r="G65" s="2"/>
      <c r="H65" s="2"/>
      <c r="I65" s="2"/>
      <c r="J65" s="2"/>
      <c r="L65" s="2"/>
      <c r="M65" s="2"/>
    </row>
    <row r="66" spans="2:13" x14ac:dyDescent="0.2">
      <c r="B66" s="6">
        <v>28500</v>
      </c>
      <c r="D66" s="6"/>
      <c r="F66" s="5"/>
      <c r="G66" s="2"/>
      <c r="H66" s="2"/>
      <c r="I66" s="2"/>
      <c r="J66" s="2"/>
      <c r="L66" s="2"/>
      <c r="M66" s="2"/>
    </row>
    <row r="67" spans="2:13" x14ac:dyDescent="0.2">
      <c r="B67" s="6">
        <v>29000</v>
      </c>
      <c r="D67" s="6"/>
      <c r="F67" s="5"/>
      <c r="G67" s="2"/>
      <c r="H67" s="2"/>
      <c r="I67" s="2"/>
      <c r="J67" s="2"/>
      <c r="L67" s="2"/>
      <c r="M67" s="2"/>
    </row>
    <row r="68" spans="2:13" x14ac:dyDescent="0.2">
      <c r="B68" s="6">
        <v>29500</v>
      </c>
      <c r="D68" s="6"/>
      <c r="F68" s="5"/>
      <c r="G68" s="2"/>
      <c r="H68" s="2"/>
      <c r="I68" s="2"/>
      <c r="J68" s="2"/>
      <c r="L68" s="2"/>
      <c r="M68" s="2"/>
    </row>
    <row r="69" spans="2:13" x14ac:dyDescent="0.2">
      <c r="B69" s="6">
        <v>30000</v>
      </c>
      <c r="D69" s="6">
        <v>30</v>
      </c>
      <c r="F69" s="1">
        <v>366611.67599999998</v>
      </c>
      <c r="G69" s="2">
        <v>366638.94699999999</v>
      </c>
      <c r="H69" s="2">
        <v>366654.315</v>
      </c>
      <c r="I69" s="2">
        <v>366626.45699999999</v>
      </c>
      <c r="J69" s="2">
        <v>366599.08299999998</v>
      </c>
      <c r="L69" s="2">
        <f t="shared" si="0"/>
        <v>366626.09559999994</v>
      </c>
      <c r="M69" s="2">
        <f t="shared" si="1"/>
        <v>366.62609559999993</v>
      </c>
    </row>
    <row r="70" spans="2:13" x14ac:dyDescent="0.2">
      <c r="B70" s="6">
        <v>30500</v>
      </c>
      <c r="D70" s="6"/>
      <c r="F70" s="5"/>
      <c r="G70" s="2"/>
      <c r="H70" s="2"/>
      <c r="I70" s="2"/>
      <c r="J70" s="2"/>
      <c r="L70" s="2"/>
      <c r="M70" s="2"/>
    </row>
    <row r="71" spans="2:13" x14ac:dyDescent="0.2">
      <c r="B71" s="6">
        <v>31000</v>
      </c>
      <c r="D71" s="6"/>
      <c r="F71" s="5"/>
      <c r="G71" s="2"/>
      <c r="H71" s="2"/>
      <c r="I71" s="2"/>
      <c r="J71" s="2"/>
      <c r="L71" s="2"/>
      <c r="M71" s="2"/>
    </row>
    <row r="72" spans="2:13" x14ac:dyDescent="0.2">
      <c r="B72" s="6">
        <v>31500</v>
      </c>
      <c r="D72" s="6"/>
      <c r="F72" s="5"/>
      <c r="G72" s="2"/>
      <c r="H72" s="2"/>
      <c r="I72" s="2"/>
      <c r="J72" s="2"/>
      <c r="L72" s="2"/>
      <c r="M72" s="2"/>
    </row>
    <row r="73" spans="2:13" x14ac:dyDescent="0.2">
      <c r="B73" s="6">
        <v>32000</v>
      </c>
      <c r="D73" s="6"/>
      <c r="F73" s="5"/>
      <c r="G73" s="2"/>
      <c r="H73" s="2"/>
      <c r="I73" s="2"/>
      <c r="J73" s="2"/>
      <c r="L73" s="2"/>
      <c r="M73" s="2"/>
    </row>
    <row r="74" spans="2:13" x14ac:dyDescent="0.2">
      <c r="B74" s="6">
        <v>32500</v>
      </c>
      <c r="D74" s="6">
        <v>33</v>
      </c>
      <c r="F74" s="1">
        <v>463870.93800000002</v>
      </c>
      <c r="G74" s="2">
        <v>463841.92800000001</v>
      </c>
      <c r="H74" s="2">
        <v>463797.42300000001</v>
      </c>
      <c r="I74" s="2">
        <v>463788.14799999999</v>
      </c>
      <c r="J74" s="2">
        <v>463765.09700000001</v>
      </c>
      <c r="L74" s="2">
        <f t="shared" si="0"/>
        <v>463812.70679999999</v>
      </c>
      <c r="M74" s="2">
        <f t="shared" si="1"/>
        <v>463.8127068</v>
      </c>
    </row>
    <row r="75" spans="2:13" x14ac:dyDescent="0.2">
      <c r="B75" s="6">
        <v>33000</v>
      </c>
      <c r="D75" s="6"/>
      <c r="F75" s="5"/>
      <c r="G75" s="2"/>
      <c r="H75" s="2"/>
      <c r="I75" s="2"/>
      <c r="J75" s="2"/>
      <c r="L75" s="2"/>
      <c r="M75" s="2"/>
    </row>
    <row r="76" spans="2:13" x14ac:dyDescent="0.2">
      <c r="B76" s="6">
        <v>33500</v>
      </c>
      <c r="D76" s="6"/>
      <c r="F76" s="5"/>
      <c r="G76" s="2"/>
      <c r="H76" s="2"/>
      <c r="I76" s="2"/>
      <c r="J76" s="2"/>
      <c r="L76" s="2"/>
      <c r="M76" s="2"/>
    </row>
    <row r="77" spans="2:13" x14ac:dyDescent="0.2">
      <c r="B77" s="6">
        <v>34000</v>
      </c>
      <c r="D77" s="6"/>
      <c r="F77" s="5"/>
      <c r="G77" s="2"/>
      <c r="H77" s="2"/>
      <c r="I77" s="2"/>
      <c r="J77" s="2"/>
      <c r="L77" s="2"/>
      <c r="M77" s="2"/>
    </row>
    <row r="78" spans="2:13" x14ac:dyDescent="0.2">
      <c r="B78" s="6">
        <v>34500</v>
      </c>
      <c r="D78" s="6"/>
      <c r="F78" s="5"/>
      <c r="G78" s="2"/>
      <c r="H78" s="2"/>
      <c r="I78" s="2"/>
      <c r="J78" s="2"/>
      <c r="L78" s="2"/>
      <c r="M78" s="2"/>
    </row>
    <row r="79" spans="2:13" x14ac:dyDescent="0.2">
      <c r="B79" s="6">
        <v>35000</v>
      </c>
      <c r="D79" s="6">
        <v>35</v>
      </c>
      <c r="F79" s="1">
        <v>581245.85</v>
      </c>
      <c r="G79" s="2">
        <v>581236.20799999998</v>
      </c>
      <c r="H79" s="2">
        <v>581331.42000000004</v>
      </c>
      <c r="I79" s="2">
        <v>581273.80900000001</v>
      </c>
      <c r="J79" s="2">
        <v>581224.91599999997</v>
      </c>
      <c r="L79" s="2">
        <f t="shared" si="0"/>
        <v>581262.44059999997</v>
      </c>
      <c r="M79" s="2">
        <f t="shared" si="1"/>
        <v>581.26244059999999</v>
      </c>
    </row>
    <row r="80" spans="2:13" x14ac:dyDescent="0.2">
      <c r="B80" s="6">
        <v>35500</v>
      </c>
      <c r="D80" s="6"/>
      <c r="F80" s="5"/>
      <c r="G80" s="2"/>
      <c r="H80" s="2"/>
      <c r="I80" s="2"/>
      <c r="J80" s="2"/>
      <c r="L80" s="2"/>
      <c r="M80" s="2"/>
    </row>
    <row r="81" spans="2:13" x14ac:dyDescent="0.2">
      <c r="B81" s="6">
        <v>36000</v>
      </c>
      <c r="D81" s="6"/>
      <c r="F81" s="5"/>
      <c r="G81" s="2"/>
      <c r="H81" s="2"/>
      <c r="I81" s="2"/>
      <c r="J81" s="2"/>
      <c r="L81" s="2"/>
      <c r="M81" s="2"/>
    </row>
    <row r="82" spans="2:13" x14ac:dyDescent="0.2">
      <c r="B82" s="6">
        <v>36500</v>
      </c>
      <c r="D82" s="6"/>
      <c r="F82" s="5"/>
      <c r="G82" s="2"/>
      <c r="H82" s="2"/>
      <c r="I82" s="2"/>
      <c r="J82" s="2"/>
      <c r="L82" s="2"/>
      <c r="M82" s="2"/>
    </row>
    <row r="83" spans="2:13" x14ac:dyDescent="0.2">
      <c r="B83" s="6">
        <v>37000</v>
      </c>
      <c r="D83" s="6"/>
      <c r="F83" s="5"/>
      <c r="G83" s="2"/>
      <c r="H83" s="2"/>
      <c r="I83" s="2"/>
      <c r="J83" s="2"/>
      <c r="L83" s="2"/>
      <c r="M83" s="2"/>
    </row>
    <row r="84" spans="2:13" x14ac:dyDescent="0.2">
      <c r="B84" s="6">
        <v>37500</v>
      </c>
      <c r="D84" s="6">
        <v>38</v>
      </c>
      <c r="F84" s="1">
        <v>727575.66200000001</v>
      </c>
      <c r="G84" s="2">
        <v>729457.92299999995</v>
      </c>
      <c r="H84" s="2">
        <v>727807.78899999999</v>
      </c>
      <c r="I84" s="2">
        <v>727657.98</v>
      </c>
      <c r="J84" s="2">
        <v>727575.37699999998</v>
      </c>
      <c r="L84" s="2">
        <f t="shared" si="0"/>
        <v>728014.94619999989</v>
      </c>
      <c r="M84" s="2">
        <f t="shared" si="1"/>
        <v>728.01494619999994</v>
      </c>
    </row>
    <row r="85" spans="2:13" x14ac:dyDescent="0.2">
      <c r="B85" s="6">
        <v>38000</v>
      </c>
      <c r="D85" s="6"/>
      <c r="F85" s="5"/>
      <c r="G85" s="2"/>
      <c r="H85" s="2"/>
      <c r="I85" s="2"/>
      <c r="J85" s="2"/>
      <c r="L85" s="2"/>
      <c r="M85" s="2"/>
    </row>
    <row r="86" spans="2:13" x14ac:dyDescent="0.2">
      <c r="B86" s="6">
        <v>38500</v>
      </c>
      <c r="D86" s="6"/>
      <c r="F86" s="5"/>
      <c r="G86" s="2"/>
      <c r="H86" s="2"/>
      <c r="I86" s="2"/>
      <c r="J86" s="2"/>
      <c r="L86" s="2"/>
      <c r="M86" s="2"/>
    </row>
    <row r="87" spans="2:13" x14ac:dyDescent="0.2">
      <c r="B87" s="6">
        <v>39000</v>
      </c>
      <c r="D87" s="6"/>
      <c r="F87" s="5"/>
      <c r="G87" s="2"/>
      <c r="H87" s="2"/>
      <c r="I87" s="2"/>
      <c r="J87" s="2"/>
      <c r="L87" s="2"/>
      <c r="M87" s="2"/>
    </row>
    <row r="88" spans="2:13" x14ac:dyDescent="0.2">
      <c r="B88" s="6">
        <v>39500</v>
      </c>
      <c r="D88" s="6"/>
      <c r="F88" s="5"/>
      <c r="G88" s="2"/>
      <c r="H88" s="2"/>
      <c r="I88" s="2"/>
      <c r="J88" s="2"/>
      <c r="L88" s="2"/>
      <c r="M88" s="2"/>
    </row>
    <row r="89" spans="2:13" x14ac:dyDescent="0.2">
      <c r="B89" s="6">
        <v>40000</v>
      </c>
      <c r="D89" s="6">
        <v>40</v>
      </c>
      <c r="F89" s="1">
        <v>1020286.172</v>
      </c>
      <c r="G89" s="2">
        <v>1020367.647</v>
      </c>
      <c r="H89" s="2">
        <v>1020393.723</v>
      </c>
      <c r="I89" s="2">
        <v>1020326.726</v>
      </c>
      <c r="J89" s="2">
        <v>1020504.725</v>
      </c>
      <c r="L89" s="2">
        <f t="shared" si="0"/>
        <v>1020375.7986</v>
      </c>
      <c r="M89" s="2">
        <f t="shared" si="1"/>
        <v>1020.3757985999999</v>
      </c>
    </row>
    <row r="90" spans="2:13" x14ac:dyDescent="0.2">
      <c r="B90" s="6"/>
      <c r="D90" s="6"/>
      <c r="F90" s="1"/>
      <c r="G90" s="2"/>
      <c r="H90" s="2"/>
      <c r="I90" s="2"/>
      <c r="J90" s="2"/>
      <c r="L90" s="2"/>
      <c r="M90" s="2"/>
    </row>
    <row r="91" spans="2:13" x14ac:dyDescent="0.2">
      <c r="B91" s="6"/>
      <c r="D91" s="6"/>
      <c r="F91" s="1"/>
      <c r="G91" s="2"/>
      <c r="H91" s="2"/>
      <c r="I91" s="2"/>
      <c r="J91" s="2"/>
      <c r="L91" s="2"/>
      <c r="M91" s="2"/>
    </row>
    <row r="92" spans="2:13" x14ac:dyDescent="0.2">
      <c r="B92" s="6"/>
      <c r="D92" s="6"/>
      <c r="F92" s="1"/>
      <c r="G92" s="2"/>
      <c r="H92" s="2"/>
      <c r="I92" s="2"/>
      <c r="J92" s="2"/>
      <c r="L92" s="2"/>
      <c r="M92" s="2"/>
    </row>
    <row r="93" spans="2:13" x14ac:dyDescent="0.2">
      <c r="B93" s="6"/>
      <c r="D93" s="6"/>
      <c r="F93" s="1"/>
      <c r="G93" s="2"/>
      <c r="H93" s="2"/>
      <c r="I93" s="2"/>
      <c r="J93" s="2"/>
      <c r="L93" s="2"/>
      <c r="M93" s="2"/>
    </row>
    <row r="94" spans="2:13" x14ac:dyDescent="0.2">
      <c r="B94" s="4" t="s">
        <v>3</v>
      </c>
      <c r="D94" t="s">
        <v>43</v>
      </c>
    </row>
    <row r="96" spans="2:13" x14ac:dyDescent="0.2">
      <c r="H96" t="s">
        <v>1</v>
      </c>
    </row>
    <row r="98" spans="2:13" x14ac:dyDescent="0.2">
      <c r="B98" s="3" t="s">
        <v>6</v>
      </c>
      <c r="D98" s="3" t="s">
        <v>0</v>
      </c>
      <c r="F98" s="3">
        <v>1</v>
      </c>
      <c r="G98" s="3">
        <v>2</v>
      </c>
      <c r="H98" s="3">
        <v>3</v>
      </c>
      <c r="I98" s="3">
        <v>4</v>
      </c>
      <c r="J98" s="3">
        <v>5</v>
      </c>
      <c r="L98" s="3" t="s">
        <v>2</v>
      </c>
      <c r="M98" s="3" t="s">
        <v>4</v>
      </c>
    </row>
    <row r="100" spans="2:13" x14ac:dyDescent="0.2">
      <c r="B100" s="6">
        <v>5000</v>
      </c>
      <c r="D100" s="6">
        <v>5</v>
      </c>
      <c r="F100" s="1">
        <v>1596.31</v>
      </c>
      <c r="G100" s="2">
        <v>1561.4739999999999</v>
      </c>
      <c r="H100" s="2">
        <v>1561.3779999999999</v>
      </c>
      <c r="I100" s="2">
        <v>1561.7159999999999</v>
      </c>
      <c r="J100" s="2">
        <v>1561.48</v>
      </c>
      <c r="L100" s="2">
        <f t="shared" ref="L100:L110" si="2">SUM((F100+G100+H100+I100+J100)/5)</f>
        <v>1568.4715999999996</v>
      </c>
      <c r="M100" s="2">
        <f t="shared" ref="M100:M110" si="3">SUM(L100/1000)</f>
        <v>1.5684715999999996</v>
      </c>
    </row>
    <row r="101" spans="2:13" x14ac:dyDescent="0.2">
      <c r="B101" s="6">
        <v>5500</v>
      </c>
      <c r="D101" s="6">
        <v>6</v>
      </c>
      <c r="F101" s="1">
        <v>2048.5309999999999</v>
      </c>
      <c r="G101" s="2">
        <v>2048.4699999999998</v>
      </c>
      <c r="H101" s="2">
        <v>2048.1959999999999</v>
      </c>
      <c r="I101" s="2">
        <v>2048.2629999999999</v>
      </c>
      <c r="J101" s="2">
        <v>2048.1320000000001</v>
      </c>
      <c r="L101" s="2">
        <f t="shared" si="2"/>
        <v>2048.3183999999997</v>
      </c>
      <c r="M101" s="2">
        <f t="shared" si="3"/>
        <v>2.0483183999999999</v>
      </c>
    </row>
    <row r="102" spans="2:13" x14ac:dyDescent="0.2">
      <c r="B102" s="6">
        <v>6000</v>
      </c>
      <c r="D102" s="6">
        <v>6</v>
      </c>
      <c r="F102" s="1">
        <v>2671.788</v>
      </c>
      <c r="G102" s="2">
        <v>2674.3829999999998</v>
      </c>
      <c r="H102" s="2">
        <v>2674.6950000000002</v>
      </c>
      <c r="I102" s="2">
        <v>2674.8580000000002</v>
      </c>
      <c r="J102" s="2">
        <v>2674.7330000000002</v>
      </c>
      <c r="L102" s="2">
        <f t="shared" si="2"/>
        <v>2674.0914000000002</v>
      </c>
      <c r="M102" s="2">
        <f t="shared" si="3"/>
        <v>2.6740914000000005</v>
      </c>
    </row>
    <row r="103" spans="2:13" x14ac:dyDescent="0.2">
      <c r="B103" s="6">
        <v>6500</v>
      </c>
      <c r="D103" s="6">
        <v>7</v>
      </c>
      <c r="F103" s="1">
        <v>3410.9430000000002</v>
      </c>
      <c r="G103" s="2">
        <v>3410.7190000000001</v>
      </c>
      <c r="H103" s="2">
        <v>3410.3890000000001</v>
      </c>
      <c r="I103" s="2">
        <v>3410.8679999999999</v>
      </c>
      <c r="J103" s="2">
        <v>3410.6419999999998</v>
      </c>
      <c r="L103" s="2">
        <f t="shared" si="2"/>
        <v>3410.7122000000004</v>
      </c>
      <c r="M103" s="2">
        <f t="shared" si="3"/>
        <v>3.4107122000000003</v>
      </c>
    </row>
    <row r="104" spans="2:13" x14ac:dyDescent="0.2">
      <c r="B104" s="6">
        <v>7000</v>
      </c>
      <c r="D104" s="6">
        <v>7</v>
      </c>
      <c r="F104" s="1">
        <v>4214.3280000000004</v>
      </c>
      <c r="G104" s="2">
        <v>4214.53</v>
      </c>
      <c r="H104" s="2">
        <v>4214.2910000000002</v>
      </c>
      <c r="I104" s="2">
        <v>4215.165</v>
      </c>
      <c r="J104" s="2">
        <v>4214.8090000000002</v>
      </c>
      <c r="L104" s="2">
        <f t="shared" si="2"/>
        <v>4214.624600000001</v>
      </c>
      <c r="M104" s="2">
        <f t="shared" si="3"/>
        <v>4.2146246000000014</v>
      </c>
    </row>
    <row r="105" spans="2:13" x14ac:dyDescent="0.2">
      <c r="B105" s="6">
        <v>7500</v>
      </c>
      <c r="D105" s="6">
        <v>8</v>
      </c>
      <c r="F105" s="1">
        <v>5200.3230000000003</v>
      </c>
      <c r="G105" s="2">
        <v>5200.192</v>
      </c>
      <c r="H105" s="2">
        <v>5199.4870000000001</v>
      </c>
      <c r="I105" s="2">
        <v>5200.085</v>
      </c>
      <c r="J105" s="2">
        <v>5199.8540000000003</v>
      </c>
      <c r="L105" s="2">
        <f t="shared" si="2"/>
        <v>5199.9881999999998</v>
      </c>
      <c r="M105" s="2">
        <f t="shared" si="3"/>
        <v>5.1999881999999999</v>
      </c>
    </row>
    <row r="106" spans="2:13" x14ac:dyDescent="0.2">
      <c r="B106" s="6">
        <v>8000</v>
      </c>
      <c r="D106" s="6">
        <v>8</v>
      </c>
      <c r="F106" s="1">
        <v>6253.7709999999997</v>
      </c>
      <c r="G106" s="2">
        <v>6253.915</v>
      </c>
      <c r="H106" s="2">
        <v>6253.9939999999997</v>
      </c>
      <c r="I106" s="2">
        <v>6253.893</v>
      </c>
      <c r="J106" s="2">
        <v>6254.3090000000002</v>
      </c>
      <c r="L106" s="2">
        <f t="shared" si="2"/>
        <v>6253.9764000000005</v>
      </c>
      <c r="M106" s="2">
        <f t="shared" si="3"/>
        <v>6.2539764000000009</v>
      </c>
    </row>
    <row r="107" spans="2:13" x14ac:dyDescent="0.2">
      <c r="B107" s="6">
        <v>8500</v>
      </c>
      <c r="D107" s="6">
        <v>9</v>
      </c>
      <c r="F107" s="1">
        <v>7529.8270000000002</v>
      </c>
      <c r="G107" s="2">
        <v>7529.598</v>
      </c>
      <c r="H107" s="2">
        <v>7529.6809999999996</v>
      </c>
      <c r="I107" s="2">
        <v>7529.0919999999996</v>
      </c>
      <c r="J107" s="2">
        <v>7528.8850000000002</v>
      </c>
      <c r="L107" s="2">
        <f t="shared" si="2"/>
        <v>7529.4165999999996</v>
      </c>
      <c r="M107" s="2">
        <f t="shared" si="3"/>
        <v>7.5294165999999993</v>
      </c>
    </row>
    <row r="108" spans="2:13" x14ac:dyDescent="0.2">
      <c r="B108" s="6">
        <v>9000</v>
      </c>
      <c r="D108" s="6">
        <v>9</v>
      </c>
      <c r="F108" s="1">
        <v>8964.9770000000008</v>
      </c>
      <c r="G108" s="2">
        <v>8965.3340000000007</v>
      </c>
      <c r="H108" s="2">
        <v>8965.7209999999995</v>
      </c>
      <c r="I108" s="2">
        <v>8964.8310000000001</v>
      </c>
      <c r="J108" s="2">
        <v>8964.768</v>
      </c>
      <c r="L108" s="2">
        <f t="shared" si="2"/>
        <v>8965.1261999999988</v>
      </c>
      <c r="M108" s="2">
        <f t="shared" si="3"/>
        <v>8.9651261999999985</v>
      </c>
    </row>
    <row r="109" spans="2:13" x14ac:dyDescent="0.2">
      <c r="B109" s="6">
        <v>9500</v>
      </c>
      <c r="D109" s="6">
        <v>10</v>
      </c>
      <c r="F109" s="1">
        <v>10468.556</v>
      </c>
      <c r="G109" s="2">
        <v>10469.044</v>
      </c>
      <c r="H109" s="2">
        <v>10468.976000000001</v>
      </c>
      <c r="I109" s="2">
        <v>10470.126</v>
      </c>
      <c r="J109" s="2">
        <v>10470.436</v>
      </c>
      <c r="L109" s="2">
        <f t="shared" si="2"/>
        <v>10469.427600000001</v>
      </c>
      <c r="M109" s="2">
        <f t="shared" si="3"/>
        <v>10.469427600000001</v>
      </c>
    </row>
    <row r="110" spans="2:13" x14ac:dyDescent="0.2">
      <c r="B110" s="6">
        <v>10000</v>
      </c>
      <c r="D110" s="6">
        <v>10</v>
      </c>
      <c r="F110" s="1">
        <v>12248.525</v>
      </c>
      <c r="G110" s="2">
        <v>12249.614</v>
      </c>
      <c r="H110" s="2">
        <v>12247.339</v>
      </c>
      <c r="I110" s="2">
        <v>12247.33</v>
      </c>
      <c r="J110" s="2">
        <v>12246.993</v>
      </c>
      <c r="L110" s="2">
        <f t="shared" si="2"/>
        <v>12247.960200000001</v>
      </c>
      <c r="M110" s="2">
        <f t="shared" si="3"/>
        <v>12.247960200000001</v>
      </c>
    </row>
    <row r="111" spans="2:13" x14ac:dyDescent="0.2">
      <c r="B111" s="6">
        <v>10500</v>
      </c>
      <c r="D111" s="6"/>
      <c r="F111" s="5"/>
      <c r="G111" s="2"/>
      <c r="H111" s="2"/>
      <c r="I111" s="2"/>
      <c r="J111" s="2"/>
      <c r="L111" s="2"/>
      <c r="M111" s="2"/>
    </row>
    <row r="112" spans="2:13" x14ac:dyDescent="0.2">
      <c r="B112" s="6">
        <v>11000</v>
      </c>
      <c r="D112" s="6"/>
      <c r="F112" s="5"/>
      <c r="G112" s="2"/>
      <c r="H112" s="2"/>
      <c r="I112" s="2"/>
      <c r="J112" s="2"/>
      <c r="L112" s="2"/>
      <c r="M112" s="2"/>
    </row>
    <row r="113" spans="2:13" x14ac:dyDescent="0.2">
      <c r="B113" s="6">
        <v>11500</v>
      </c>
      <c r="D113" s="6"/>
      <c r="F113" s="5"/>
      <c r="G113" s="2"/>
      <c r="H113" s="2"/>
      <c r="I113" s="2"/>
      <c r="J113" s="2"/>
      <c r="L113" s="2"/>
      <c r="M113" s="2"/>
    </row>
    <row r="114" spans="2:13" x14ac:dyDescent="0.2">
      <c r="B114" s="6">
        <v>12000</v>
      </c>
      <c r="D114" s="6"/>
      <c r="F114" s="5"/>
      <c r="G114" s="2"/>
      <c r="H114" s="2"/>
      <c r="I114" s="2"/>
      <c r="J114" s="2"/>
      <c r="L114" s="2"/>
      <c r="M114" s="2"/>
    </row>
    <row r="115" spans="2:13" x14ac:dyDescent="0.2">
      <c r="B115" s="6">
        <v>12500</v>
      </c>
      <c r="D115" s="6">
        <v>13</v>
      </c>
      <c r="F115" s="1">
        <v>23854.214</v>
      </c>
      <c r="G115" s="2">
        <v>23839.066999999999</v>
      </c>
      <c r="H115" s="2">
        <v>23840.812999999998</v>
      </c>
      <c r="I115" s="2">
        <v>23840.748</v>
      </c>
      <c r="J115" s="2">
        <v>23841.261999999999</v>
      </c>
      <c r="L115" s="2">
        <f t="shared" ref="L115" si="4">SUM((F115+G115+H115+I115+J115)/5)</f>
        <v>23843.220800000003</v>
      </c>
      <c r="M115" s="2">
        <f t="shared" ref="M115" si="5">SUM(L115/1000)</f>
        <v>23.843220800000005</v>
      </c>
    </row>
    <row r="116" spans="2:13" x14ac:dyDescent="0.2">
      <c r="B116" s="6">
        <v>13000</v>
      </c>
      <c r="D116" s="6"/>
      <c r="F116" s="5"/>
      <c r="G116" s="2"/>
      <c r="H116" s="2"/>
      <c r="I116" s="2"/>
      <c r="J116" s="2"/>
      <c r="L116" s="2"/>
      <c r="M116" s="2"/>
    </row>
    <row r="117" spans="2:13" x14ac:dyDescent="0.2">
      <c r="B117" s="6">
        <v>13500</v>
      </c>
      <c r="D117" s="6"/>
      <c r="F117" s="5"/>
      <c r="G117" s="2"/>
      <c r="H117" s="2"/>
      <c r="I117" s="2"/>
      <c r="J117" s="2"/>
      <c r="L117" s="2"/>
      <c r="M117" s="2"/>
    </row>
    <row r="118" spans="2:13" x14ac:dyDescent="0.2">
      <c r="B118" s="6">
        <v>14000</v>
      </c>
      <c r="D118" s="6"/>
      <c r="F118" s="5"/>
      <c r="G118" s="2"/>
      <c r="H118" s="2"/>
      <c r="I118" s="2"/>
      <c r="J118" s="2"/>
      <c r="L118" s="2"/>
      <c r="M118" s="2"/>
    </row>
    <row r="119" spans="2:13" x14ac:dyDescent="0.2">
      <c r="B119" s="6">
        <v>14500</v>
      </c>
      <c r="D119" s="6"/>
      <c r="F119" s="5"/>
      <c r="G119" s="2"/>
      <c r="H119" s="2"/>
      <c r="I119" s="2"/>
      <c r="J119" s="2"/>
      <c r="L119" s="2"/>
      <c r="M119" s="2"/>
    </row>
    <row r="120" spans="2:13" x14ac:dyDescent="0.2">
      <c r="B120" s="6">
        <v>15000</v>
      </c>
      <c r="D120" s="6">
        <v>15</v>
      </c>
      <c r="F120" s="1">
        <v>41117.389000000003</v>
      </c>
      <c r="G120" s="2">
        <v>41117.538999999997</v>
      </c>
      <c r="H120" s="2">
        <v>41113.267</v>
      </c>
      <c r="I120" s="2">
        <v>41113.873</v>
      </c>
      <c r="J120" s="2">
        <v>41111.330999999998</v>
      </c>
      <c r="L120" s="2">
        <f t="shared" ref="L120" si="6">SUM((F120+G120+H120+I120+J120)/5)</f>
        <v>41114.679799999998</v>
      </c>
      <c r="M120" s="2">
        <f t="shared" ref="M120" si="7">SUM(L120/1000)</f>
        <v>41.114679799999998</v>
      </c>
    </row>
    <row r="121" spans="2:13" x14ac:dyDescent="0.2">
      <c r="B121" s="6">
        <v>15500</v>
      </c>
      <c r="D121" s="6"/>
      <c r="F121" s="5"/>
      <c r="G121" s="2"/>
      <c r="H121" s="2"/>
      <c r="I121" s="2"/>
      <c r="J121" s="2"/>
      <c r="L121" s="2"/>
      <c r="M121" s="2"/>
    </row>
    <row r="122" spans="2:13" x14ac:dyDescent="0.2">
      <c r="B122" s="6">
        <v>16000</v>
      </c>
      <c r="D122" s="6"/>
      <c r="F122" s="5"/>
      <c r="G122" s="2"/>
      <c r="H122" s="2"/>
      <c r="I122" s="2"/>
      <c r="J122" s="2"/>
      <c r="L122" s="2"/>
      <c r="M122" s="2"/>
    </row>
    <row r="123" spans="2:13" x14ac:dyDescent="0.2">
      <c r="B123" s="6">
        <v>16500</v>
      </c>
      <c r="D123" s="6"/>
      <c r="F123" s="5"/>
      <c r="G123" s="2"/>
      <c r="H123" s="2"/>
      <c r="I123" s="2"/>
      <c r="J123" s="2"/>
      <c r="L123" s="2"/>
      <c r="M123" s="2"/>
    </row>
    <row r="124" spans="2:13" x14ac:dyDescent="0.2">
      <c r="B124" s="6">
        <v>17000</v>
      </c>
      <c r="D124" s="6"/>
      <c r="F124" s="5"/>
      <c r="G124" s="2"/>
      <c r="H124" s="2"/>
      <c r="I124" s="2"/>
      <c r="J124" s="2"/>
      <c r="L124" s="2"/>
      <c r="M124" s="2"/>
    </row>
    <row r="125" spans="2:13" x14ac:dyDescent="0.2">
      <c r="B125" s="6">
        <v>17500</v>
      </c>
      <c r="D125" s="6">
        <v>18</v>
      </c>
      <c r="F125" s="1">
        <v>65181.339</v>
      </c>
      <c r="G125" s="2">
        <v>65187.550999999999</v>
      </c>
      <c r="H125" s="2">
        <v>65185.26</v>
      </c>
      <c r="I125" s="2">
        <v>65185.857000000004</v>
      </c>
      <c r="J125" s="2">
        <v>65183.523000000001</v>
      </c>
      <c r="L125" s="2">
        <f t="shared" ref="L125" si="8">SUM((F125+G125+H125+I125+J125)/5)</f>
        <v>65184.705999999991</v>
      </c>
      <c r="M125" s="2">
        <f t="shared" ref="M125" si="9">SUM(L125/1000)</f>
        <v>65.184705999999991</v>
      </c>
    </row>
    <row r="126" spans="2:13" x14ac:dyDescent="0.2">
      <c r="B126" s="6">
        <v>18000</v>
      </c>
      <c r="D126" s="6"/>
      <c r="F126" s="5"/>
      <c r="G126" s="2"/>
      <c r="H126" s="2"/>
      <c r="I126" s="2"/>
      <c r="J126" s="2"/>
      <c r="L126" s="2"/>
      <c r="M126" s="2"/>
    </row>
    <row r="127" spans="2:13" x14ac:dyDescent="0.2">
      <c r="B127" s="6">
        <v>18500</v>
      </c>
      <c r="D127" s="6"/>
      <c r="F127" s="5"/>
      <c r="G127" s="2"/>
      <c r="H127" s="2"/>
      <c r="I127" s="2"/>
      <c r="J127" s="2"/>
      <c r="L127" s="2"/>
      <c r="M127" s="2"/>
    </row>
    <row r="128" spans="2:13" x14ac:dyDescent="0.2">
      <c r="B128" s="6">
        <v>19000</v>
      </c>
      <c r="D128" s="6"/>
      <c r="F128" s="5"/>
      <c r="G128" s="2"/>
      <c r="H128" s="2"/>
      <c r="I128" s="2"/>
      <c r="J128" s="2"/>
      <c r="L128" s="2"/>
      <c r="M128" s="2"/>
    </row>
    <row r="129" spans="2:13" x14ac:dyDescent="0.2">
      <c r="B129" s="6">
        <v>19500</v>
      </c>
      <c r="D129" s="6"/>
      <c r="F129" s="5"/>
      <c r="G129" s="2"/>
      <c r="H129" s="2"/>
      <c r="I129" s="2"/>
      <c r="J129" s="2"/>
      <c r="L129" s="2"/>
      <c r="M129" s="2"/>
    </row>
    <row r="130" spans="2:13" x14ac:dyDescent="0.2">
      <c r="B130" s="6">
        <v>20000</v>
      </c>
      <c r="D130" s="6">
        <v>20</v>
      </c>
      <c r="F130" s="1">
        <v>97217.794999999998</v>
      </c>
      <c r="G130" s="2">
        <v>97216.245999999999</v>
      </c>
      <c r="H130" s="2">
        <v>97207.618000000002</v>
      </c>
      <c r="I130" s="2">
        <v>97209.164000000004</v>
      </c>
      <c r="J130" s="2">
        <v>97198.653999999995</v>
      </c>
      <c r="L130" s="2">
        <f t="shared" ref="L130" si="10">SUM((F130+G130+H130+I130+J130)/5)</f>
        <v>97209.895399999994</v>
      </c>
      <c r="M130" s="2">
        <f t="shared" ref="M130" si="11">SUM(L130/1000)</f>
        <v>97.209895399999994</v>
      </c>
    </row>
    <row r="131" spans="2:13" x14ac:dyDescent="0.2">
      <c r="B131" s="6">
        <v>20500</v>
      </c>
      <c r="D131" s="6"/>
      <c r="F131" s="5"/>
      <c r="G131" s="2"/>
      <c r="H131" s="2"/>
      <c r="I131" s="2"/>
      <c r="J131" s="2"/>
      <c r="L131" s="2"/>
      <c r="M131" s="2"/>
    </row>
    <row r="132" spans="2:13" x14ac:dyDescent="0.2">
      <c r="B132" s="6">
        <v>21000</v>
      </c>
      <c r="D132" s="6"/>
      <c r="F132" s="5"/>
      <c r="G132" s="2"/>
      <c r="H132" s="2"/>
      <c r="I132" s="2"/>
      <c r="J132" s="2"/>
      <c r="L132" s="2"/>
      <c r="M132" s="2"/>
    </row>
    <row r="133" spans="2:13" x14ac:dyDescent="0.2">
      <c r="B133" s="6">
        <v>21500</v>
      </c>
      <c r="D133" s="6"/>
      <c r="F133" s="5"/>
      <c r="G133" s="2"/>
      <c r="H133" s="2"/>
      <c r="I133" s="2"/>
      <c r="J133" s="2"/>
      <c r="L133" s="2"/>
      <c r="M133" s="2"/>
    </row>
    <row r="134" spans="2:13" x14ac:dyDescent="0.2">
      <c r="B134" s="6">
        <v>22000</v>
      </c>
      <c r="D134" s="6"/>
      <c r="F134" s="5"/>
      <c r="G134" s="2"/>
      <c r="H134" s="2"/>
      <c r="I134" s="2"/>
      <c r="J134" s="2"/>
      <c r="L134" s="2"/>
      <c r="M134" s="2"/>
    </row>
    <row r="135" spans="2:13" x14ac:dyDescent="0.2">
      <c r="B135" s="6">
        <v>22500</v>
      </c>
      <c r="D135" s="6">
        <v>23</v>
      </c>
      <c r="F135" s="1">
        <v>138875.723</v>
      </c>
      <c r="G135" s="2">
        <v>138912.56700000001</v>
      </c>
      <c r="H135" s="2">
        <v>138905.255</v>
      </c>
      <c r="I135" s="2">
        <v>138910.45800000001</v>
      </c>
      <c r="J135" s="2">
        <v>138908.23699999999</v>
      </c>
      <c r="L135" s="2">
        <f t="shared" ref="L135" si="12">SUM((F135+G135+H135+I135+J135)/5)</f>
        <v>138902.448</v>
      </c>
      <c r="M135" s="2">
        <f t="shared" ref="M135" si="13">SUM(L135/1000)</f>
        <v>138.90244799999999</v>
      </c>
    </row>
    <row r="136" spans="2:13" x14ac:dyDescent="0.2">
      <c r="B136" s="6">
        <v>23000</v>
      </c>
      <c r="D136" s="6"/>
      <c r="F136" s="5"/>
      <c r="G136" s="2"/>
      <c r="H136" s="2"/>
      <c r="I136" s="2"/>
      <c r="J136" s="2"/>
      <c r="L136" s="2"/>
      <c r="M136" s="2"/>
    </row>
    <row r="137" spans="2:13" x14ac:dyDescent="0.2">
      <c r="B137" s="6">
        <v>23500</v>
      </c>
      <c r="D137" s="6"/>
      <c r="F137" s="5"/>
      <c r="G137" s="2"/>
      <c r="H137" s="2"/>
      <c r="I137" s="2"/>
      <c r="J137" s="2"/>
      <c r="L137" s="2"/>
      <c r="M137" s="2"/>
    </row>
    <row r="138" spans="2:13" x14ac:dyDescent="0.2">
      <c r="B138" s="6">
        <v>24000</v>
      </c>
      <c r="D138" s="6"/>
      <c r="F138" s="5"/>
      <c r="G138" s="2"/>
      <c r="H138" s="2"/>
      <c r="I138" s="2"/>
      <c r="J138" s="2"/>
      <c r="L138" s="2"/>
      <c r="M138" s="2"/>
    </row>
    <row r="139" spans="2:13" x14ac:dyDescent="0.2">
      <c r="B139" s="6">
        <v>24500</v>
      </c>
      <c r="D139" s="6"/>
      <c r="F139" s="5"/>
      <c r="G139" s="2"/>
      <c r="H139" s="2"/>
      <c r="I139" s="2"/>
      <c r="J139" s="2"/>
      <c r="L139" s="2"/>
      <c r="M139" s="2"/>
    </row>
    <row r="140" spans="2:13" x14ac:dyDescent="0.2">
      <c r="B140" s="6">
        <v>25000</v>
      </c>
      <c r="D140" s="6">
        <v>25</v>
      </c>
      <c r="F140" s="1">
        <v>190344.23</v>
      </c>
      <c r="G140" s="2">
        <v>190338.08499999999</v>
      </c>
      <c r="H140" s="2">
        <v>190339.38800000001</v>
      </c>
      <c r="I140" s="2">
        <v>190328.85800000001</v>
      </c>
      <c r="J140" s="2">
        <v>190298.54399999999</v>
      </c>
      <c r="L140" s="2">
        <f t="shared" ref="L140" si="14">SUM((F140+G140+H140+I140+J140)/5)</f>
        <v>190329.821</v>
      </c>
      <c r="M140" s="2">
        <f t="shared" ref="M140" si="15">SUM(L140/1000)</f>
        <v>190.32982100000001</v>
      </c>
    </row>
    <row r="141" spans="2:13" x14ac:dyDescent="0.2">
      <c r="B141" s="6">
        <v>25500</v>
      </c>
      <c r="D141" s="6"/>
      <c r="F141" s="5"/>
      <c r="G141" s="2"/>
      <c r="H141" s="2"/>
      <c r="I141" s="2"/>
      <c r="J141" s="2"/>
      <c r="L141" s="2"/>
      <c r="M141" s="2"/>
    </row>
    <row r="142" spans="2:13" x14ac:dyDescent="0.2">
      <c r="B142" s="6">
        <v>26000</v>
      </c>
      <c r="D142" s="6"/>
      <c r="F142" s="5"/>
      <c r="G142" s="2"/>
      <c r="H142" s="2"/>
      <c r="I142" s="2"/>
      <c r="J142" s="2"/>
      <c r="L142" s="2"/>
      <c r="M142" s="2"/>
    </row>
    <row r="143" spans="2:13" x14ac:dyDescent="0.2">
      <c r="B143" s="6">
        <v>26500</v>
      </c>
      <c r="D143" s="6"/>
      <c r="F143" s="5"/>
      <c r="G143" s="2"/>
      <c r="H143" s="2"/>
      <c r="I143" s="2"/>
      <c r="J143" s="2"/>
      <c r="L143" s="2"/>
      <c r="M143" s="2"/>
    </row>
    <row r="144" spans="2:13" x14ac:dyDescent="0.2">
      <c r="B144" s="6">
        <v>27000</v>
      </c>
      <c r="D144" s="6"/>
      <c r="F144" s="5"/>
      <c r="G144" s="2"/>
      <c r="H144" s="2"/>
      <c r="I144" s="2"/>
      <c r="J144" s="2"/>
      <c r="L144" s="2"/>
      <c r="M144" s="2"/>
    </row>
    <row r="145" spans="2:13" x14ac:dyDescent="0.2">
      <c r="B145" s="6">
        <v>27500</v>
      </c>
      <c r="D145" s="6">
        <v>28</v>
      </c>
      <c r="F145" s="1">
        <v>253101.622</v>
      </c>
      <c r="G145" s="2">
        <v>253113.435</v>
      </c>
      <c r="H145" s="2">
        <v>253108.783</v>
      </c>
      <c r="I145" s="2">
        <v>253126.33499999999</v>
      </c>
      <c r="J145" s="2">
        <v>253105.82399999999</v>
      </c>
      <c r="L145" s="2">
        <f t="shared" ref="L145" si="16">SUM((F145+G145+H145+I145+J145)/5)</f>
        <v>253111.1998</v>
      </c>
      <c r="M145" s="2">
        <f t="shared" ref="M145" si="17">SUM(L145/1000)</f>
        <v>253.11119980000001</v>
      </c>
    </row>
    <row r="146" spans="2:13" x14ac:dyDescent="0.2">
      <c r="B146" s="6">
        <v>28000</v>
      </c>
      <c r="D146" s="6"/>
      <c r="F146" s="5"/>
      <c r="G146" s="2"/>
      <c r="H146" s="2"/>
      <c r="I146" s="2"/>
      <c r="J146" s="2"/>
      <c r="L146" s="2"/>
      <c r="M146" s="2"/>
    </row>
    <row r="147" spans="2:13" x14ac:dyDescent="0.2">
      <c r="B147" s="6">
        <v>28500</v>
      </c>
      <c r="D147" s="6"/>
      <c r="F147" s="5"/>
      <c r="G147" s="2"/>
      <c r="H147" s="2"/>
      <c r="I147" s="2"/>
      <c r="J147" s="2"/>
      <c r="L147" s="2"/>
      <c r="M147" s="2"/>
    </row>
    <row r="148" spans="2:13" x14ac:dyDescent="0.2">
      <c r="B148" s="6">
        <v>29000</v>
      </c>
      <c r="D148" s="6"/>
      <c r="F148" s="5"/>
      <c r="G148" s="2"/>
      <c r="H148" s="2"/>
      <c r="I148" s="2"/>
      <c r="J148" s="2"/>
      <c r="L148" s="2"/>
      <c r="M148" s="2"/>
    </row>
    <row r="149" spans="2:13" x14ac:dyDescent="0.2">
      <c r="B149" s="6">
        <v>29500</v>
      </c>
      <c r="D149" s="6"/>
      <c r="F149" s="5"/>
      <c r="G149" s="2"/>
      <c r="H149" s="2"/>
      <c r="I149" s="2"/>
      <c r="J149" s="2"/>
      <c r="L149" s="2"/>
      <c r="M149" s="2"/>
    </row>
    <row r="150" spans="2:13" x14ac:dyDescent="0.2">
      <c r="B150" s="6">
        <v>30000</v>
      </c>
      <c r="D150" s="6">
        <v>30</v>
      </c>
      <c r="F150" s="1">
        <v>328384.32900000003</v>
      </c>
      <c r="G150" s="2">
        <v>328350.90000000002</v>
      </c>
      <c r="H150" s="2">
        <v>328358.19900000002</v>
      </c>
      <c r="I150" s="2">
        <v>328374.02299999999</v>
      </c>
      <c r="J150" s="2">
        <v>328374.77799999999</v>
      </c>
      <c r="L150" s="2">
        <f t="shared" ref="L150" si="18">SUM((F150+G150+H150+I150+J150)/5)</f>
        <v>328368.44579999999</v>
      </c>
      <c r="M150" s="2">
        <f t="shared" ref="M150" si="19">SUM(L150/1000)</f>
        <v>328.36844579999996</v>
      </c>
    </row>
    <row r="151" spans="2:13" x14ac:dyDescent="0.2">
      <c r="B151" s="6">
        <v>30500</v>
      </c>
      <c r="D151" s="6"/>
      <c r="F151" s="5"/>
      <c r="G151" s="2"/>
      <c r="H151" s="2"/>
      <c r="I151" s="2"/>
      <c r="J151" s="2"/>
      <c r="L151" s="2"/>
      <c r="M151" s="2"/>
    </row>
    <row r="152" spans="2:13" x14ac:dyDescent="0.2">
      <c r="B152" s="6">
        <v>31000</v>
      </c>
      <c r="D152" s="6"/>
      <c r="F152" s="5"/>
      <c r="G152" s="2"/>
      <c r="H152" s="2"/>
      <c r="I152" s="2"/>
      <c r="J152" s="2"/>
      <c r="L152" s="2"/>
      <c r="M152" s="2"/>
    </row>
    <row r="153" spans="2:13" x14ac:dyDescent="0.2">
      <c r="B153" s="6">
        <v>31500</v>
      </c>
      <c r="D153" s="6"/>
      <c r="F153" s="5"/>
      <c r="G153" s="2"/>
      <c r="H153" s="2"/>
      <c r="I153" s="2"/>
      <c r="J153" s="2"/>
      <c r="L153" s="2"/>
      <c r="M153" s="2"/>
    </row>
    <row r="154" spans="2:13" x14ac:dyDescent="0.2">
      <c r="B154" s="6">
        <v>32000</v>
      </c>
      <c r="D154" s="6"/>
      <c r="F154" s="5"/>
      <c r="G154" s="2"/>
      <c r="H154" s="2"/>
      <c r="I154" s="2"/>
      <c r="J154" s="2"/>
      <c r="L154" s="2"/>
      <c r="M154" s="2"/>
    </row>
    <row r="155" spans="2:13" x14ac:dyDescent="0.2">
      <c r="B155" s="6">
        <v>32500</v>
      </c>
      <c r="D155" s="6">
        <v>33</v>
      </c>
      <c r="F155" s="1">
        <v>417345.58100000001</v>
      </c>
      <c r="G155" s="2">
        <v>417336.69699999999</v>
      </c>
      <c r="H155" s="2">
        <v>417315.91700000002</v>
      </c>
      <c r="I155" s="2">
        <v>417292.64500000002</v>
      </c>
      <c r="J155" s="2">
        <v>417302.92599999998</v>
      </c>
      <c r="L155" s="2">
        <f t="shared" ref="L155" si="20">SUM((F155+G155+H155+I155+J155)/5)</f>
        <v>417318.75319999998</v>
      </c>
      <c r="M155" s="2">
        <f t="shared" ref="M155" si="21">SUM(L155/1000)</f>
        <v>417.3187532</v>
      </c>
    </row>
    <row r="156" spans="2:13" x14ac:dyDescent="0.2">
      <c r="B156" s="6">
        <v>33000</v>
      </c>
      <c r="D156" s="6"/>
      <c r="F156" s="5"/>
      <c r="G156" s="2"/>
      <c r="H156" s="2"/>
      <c r="I156" s="2"/>
      <c r="J156" s="2"/>
      <c r="L156" s="2"/>
      <c r="M156" s="2"/>
    </row>
    <row r="157" spans="2:13" x14ac:dyDescent="0.2">
      <c r="B157" s="6">
        <v>33500</v>
      </c>
      <c r="D157" s="6"/>
      <c r="F157" s="5"/>
      <c r="G157" s="2"/>
      <c r="H157" s="2"/>
      <c r="I157" s="2"/>
      <c r="J157" s="2"/>
      <c r="L157" s="2"/>
      <c r="M157" s="2"/>
    </row>
    <row r="158" spans="2:13" x14ac:dyDescent="0.2">
      <c r="B158" s="6">
        <v>34000</v>
      </c>
      <c r="D158" s="6"/>
      <c r="F158" s="5"/>
      <c r="G158" s="2"/>
      <c r="H158" s="2"/>
      <c r="I158" s="2"/>
      <c r="J158" s="2"/>
      <c r="L158" s="2"/>
      <c r="M158" s="2"/>
    </row>
    <row r="159" spans="2:13" x14ac:dyDescent="0.2">
      <c r="B159" s="6">
        <v>34500</v>
      </c>
      <c r="D159" s="6"/>
      <c r="F159" s="5"/>
      <c r="G159" s="2"/>
      <c r="H159" s="2"/>
      <c r="I159" s="2"/>
      <c r="J159" s="2"/>
      <c r="L159" s="2"/>
      <c r="M159" s="2"/>
    </row>
    <row r="160" spans="2:13" x14ac:dyDescent="0.2">
      <c r="B160" s="6">
        <v>35000</v>
      </c>
      <c r="D160" s="6">
        <v>35</v>
      </c>
      <c r="F160" s="1">
        <v>520912.00699999998</v>
      </c>
      <c r="G160" s="2">
        <v>520950.20400000003</v>
      </c>
      <c r="H160" s="2">
        <v>520947.99099999998</v>
      </c>
      <c r="I160" s="2">
        <v>520895.66700000002</v>
      </c>
      <c r="J160" s="2">
        <v>520907.53200000001</v>
      </c>
      <c r="L160" s="2">
        <f t="shared" ref="L160" si="22">SUM((F160+G160+H160+I160+J160)/5)</f>
        <v>520922.6802</v>
      </c>
      <c r="M160" s="2">
        <f t="shared" ref="M160" si="23">SUM(L160/1000)</f>
        <v>520.92268020000006</v>
      </c>
    </row>
    <row r="161" spans="2:13" x14ac:dyDescent="0.2">
      <c r="B161" s="6">
        <v>35500</v>
      </c>
      <c r="D161" s="6"/>
      <c r="F161" s="5"/>
      <c r="G161" s="2"/>
      <c r="H161" s="2"/>
      <c r="I161" s="2"/>
      <c r="J161" s="2"/>
      <c r="L161" s="2"/>
      <c r="M161" s="2"/>
    </row>
    <row r="162" spans="2:13" x14ac:dyDescent="0.2">
      <c r="B162" s="6">
        <v>36000</v>
      </c>
      <c r="D162" s="6"/>
      <c r="F162" s="5"/>
      <c r="G162" s="2"/>
      <c r="H162" s="2"/>
      <c r="I162" s="2"/>
      <c r="J162" s="2"/>
      <c r="L162" s="2"/>
      <c r="M162" s="2"/>
    </row>
    <row r="163" spans="2:13" x14ac:dyDescent="0.2">
      <c r="B163" s="6">
        <v>36500</v>
      </c>
      <c r="D163" s="6"/>
      <c r="F163" s="5"/>
      <c r="G163" s="2"/>
      <c r="H163" s="2"/>
      <c r="I163" s="2"/>
      <c r="J163" s="2"/>
      <c r="L163" s="2"/>
      <c r="M163" s="2"/>
    </row>
    <row r="164" spans="2:13" x14ac:dyDescent="0.2">
      <c r="B164" s="6">
        <v>37000</v>
      </c>
      <c r="D164" s="6"/>
      <c r="F164" s="5"/>
      <c r="G164" s="2"/>
      <c r="H164" s="2"/>
      <c r="I164" s="2"/>
      <c r="J164" s="2"/>
      <c r="L164" s="2"/>
      <c r="M164" s="2"/>
    </row>
    <row r="165" spans="2:13" x14ac:dyDescent="0.2">
      <c r="B165" s="6">
        <v>37500</v>
      </c>
      <c r="D165" s="6">
        <v>38</v>
      </c>
      <c r="F165" s="1">
        <v>640501.62</v>
      </c>
      <c r="G165" s="2">
        <v>640495.647</v>
      </c>
      <c r="H165" s="2">
        <v>640481.60800000001</v>
      </c>
      <c r="I165" s="2">
        <v>640462.02300000004</v>
      </c>
      <c r="J165" s="2">
        <v>640460.47100000002</v>
      </c>
      <c r="L165" s="2">
        <f t="shared" ref="L165" si="24">SUM((F165+G165+H165+I165+J165)/5)</f>
        <v>640480.27379999997</v>
      </c>
      <c r="M165" s="2">
        <f t="shared" ref="M165" si="25">SUM(L165/1000)</f>
        <v>640.48027379999996</v>
      </c>
    </row>
    <row r="166" spans="2:13" x14ac:dyDescent="0.2">
      <c r="B166" s="6">
        <v>38000</v>
      </c>
      <c r="D166" s="6"/>
      <c r="F166" s="5"/>
      <c r="G166" s="2"/>
      <c r="H166" s="2"/>
      <c r="I166" s="2"/>
      <c r="J166" s="2"/>
      <c r="L166" s="2"/>
      <c r="M166" s="2"/>
    </row>
    <row r="167" spans="2:13" x14ac:dyDescent="0.2">
      <c r="B167" s="6">
        <v>38500</v>
      </c>
      <c r="D167" s="6"/>
      <c r="F167" s="5"/>
      <c r="G167" s="2"/>
      <c r="H167" s="2"/>
      <c r="I167" s="2"/>
      <c r="J167" s="2"/>
      <c r="L167" s="2"/>
      <c r="M167" s="2"/>
    </row>
    <row r="168" spans="2:13" x14ac:dyDescent="0.2">
      <c r="B168" s="6">
        <v>39000</v>
      </c>
      <c r="D168" s="6"/>
      <c r="F168" s="5"/>
      <c r="G168" s="2"/>
      <c r="H168" s="2"/>
      <c r="I168" s="2"/>
      <c r="J168" s="2"/>
      <c r="L168" s="2"/>
      <c r="M168" s="2"/>
    </row>
    <row r="169" spans="2:13" x14ac:dyDescent="0.2">
      <c r="B169" s="6">
        <v>39500</v>
      </c>
      <c r="D169" s="6"/>
      <c r="F169" s="5"/>
      <c r="G169" s="2"/>
      <c r="H169" s="2"/>
      <c r="I169" s="2"/>
      <c r="J169" s="2"/>
      <c r="L169" s="2"/>
      <c r="M169" s="2"/>
    </row>
    <row r="170" spans="2:13" x14ac:dyDescent="0.2">
      <c r="B170" s="6">
        <v>40000</v>
      </c>
      <c r="D170" s="6">
        <v>40</v>
      </c>
      <c r="F170" s="1">
        <v>776922.43299999996</v>
      </c>
      <c r="G170" s="2">
        <v>776915.076</v>
      </c>
      <c r="H170" s="2">
        <v>776929.32799999998</v>
      </c>
      <c r="I170" s="2">
        <v>776906.46200000006</v>
      </c>
      <c r="J170" s="2">
        <v>776959.65300000005</v>
      </c>
      <c r="L170" s="2">
        <f t="shared" ref="L170" si="26">SUM((F170+G170+H170+I170+J170)/5)</f>
        <v>776926.5904000001</v>
      </c>
      <c r="M170" s="2">
        <f t="shared" ref="M170" si="27">SUM(L170/1000)</f>
        <v>776.92659040000012</v>
      </c>
    </row>
    <row r="171" spans="2:13" x14ac:dyDescent="0.2">
      <c r="B171" s="6"/>
      <c r="D171" s="6"/>
      <c r="F171" s="1"/>
      <c r="G171" s="2"/>
      <c r="H171" s="2"/>
      <c r="I171" s="2"/>
      <c r="J171" s="2"/>
      <c r="L171" s="2"/>
      <c r="M171" s="2"/>
    </row>
    <row r="172" spans="2:13" x14ac:dyDescent="0.2">
      <c r="B172" s="6"/>
      <c r="D172" s="6"/>
      <c r="F172" s="1"/>
      <c r="G172" s="2"/>
      <c r="H172" s="2"/>
      <c r="I172" s="2"/>
      <c r="J172" s="2"/>
      <c r="L172" s="2"/>
      <c r="M172" s="2"/>
    </row>
    <row r="173" spans="2:13" x14ac:dyDescent="0.2">
      <c r="B173" s="6"/>
      <c r="D173" s="6"/>
      <c r="F173" s="1"/>
      <c r="G173" s="2"/>
      <c r="H173" s="2"/>
      <c r="I173" s="2"/>
      <c r="J173" s="2"/>
      <c r="L173" s="2"/>
      <c r="M173" s="2"/>
    </row>
    <row r="174" spans="2:13" x14ac:dyDescent="0.2">
      <c r="B174" s="6"/>
      <c r="D174" s="6"/>
      <c r="F174" s="1"/>
      <c r="G174" s="2"/>
      <c r="H174" s="2"/>
      <c r="I174" s="2"/>
      <c r="J174" s="2"/>
      <c r="L174" s="2"/>
      <c r="M174" s="2"/>
    </row>
    <row r="175" spans="2:13" x14ac:dyDescent="0.2">
      <c r="B175" s="4" t="s">
        <v>8</v>
      </c>
      <c r="D175" t="s">
        <v>9</v>
      </c>
    </row>
    <row r="177" spans="2:13" x14ac:dyDescent="0.2">
      <c r="B177" s="4" t="s">
        <v>3</v>
      </c>
      <c r="D177" t="s">
        <v>41</v>
      </c>
    </row>
    <row r="179" spans="2:13" x14ac:dyDescent="0.2">
      <c r="H179" t="s">
        <v>1</v>
      </c>
    </row>
    <row r="181" spans="2:13" x14ac:dyDescent="0.2">
      <c r="B181" s="3" t="s">
        <v>6</v>
      </c>
      <c r="D181" s="3" t="s">
        <v>0</v>
      </c>
      <c r="F181" s="3">
        <v>1</v>
      </c>
      <c r="G181" s="3">
        <v>2</v>
      </c>
      <c r="H181" s="3">
        <v>3</v>
      </c>
      <c r="I181" s="3">
        <v>4</v>
      </c>
      <c r="J181" s="3">
        <v>5</v>
      </c>
      <c r="L181" s="3" t="s">
        <v>2</v>
      </c>
      <c r="M181" s="3" t="s">
        <v>4</v>
      </c>
    </row>
    <row r="183" spans="2:13" x14ac:dyDescent="0.2">
      <c r="B183" s="6">
        <v>5000</v>
      </c>
      <c r="D183" s="6">
        <v>5</v>
      </c>
      <c r="F183" s="1"/>
      <c r="G183" s="2"/>
      <c r="H183" s="2"/>
      <c r="I183" s="2"/>
      <c r="J183" s="2"/>
      <c r="L183" s="2"/>
      <c r="M183" s="2">
        <f>SUM('AWS 16x c5n.2xlarge - 5K-10K'!M33)</f>
        <v>22.490015800000002</v>
      </c>
    </row>
    <row r="184" spans="2:13" x14ac:dyDescent="0.2">
      <c r="B184" s="6">
        <v>5500</v>
      </c>
      <c r="D184" s="6">
        <v>6</v>
      </c>
      <c r="F184" s="1"/>
      <c r="G184" s="2"/>
      <c r="H184" s="2"/>
      <c r="I184" s="2"/>
      <c r="J184" s="2"/>
      <c r="L184" s="2"/>
      <c r="M184" s="2">
        <f>SUM('AWS 16x c5n.2xlarge - 5K-10K'!M58)</f>
        <v>29.715985200000002</v>
      </c>
    </row>
    <row r="185" spans="2:13" x14ac:dyDescent="0.2">
      <c r="B185" s="6">
        <v>6000</v>
      </c>
      <c r="D185" s="6">
        <v>6</v>
      </c>
      <c r="F185" s="1"/>
      <c r="G185" s="2"/>
      <c r="H185" s="2"/>
      <c r="I185" s="2"/>
      <c r="J185" s="2"/>
      <c r="L185" s="2"/>
      <c r="M185" s="2">
        <f>SUM('AWS 16x c5n.2xlarge - 5K-10K'!M83)</f>
        <v>38.336462400000002</v>
      </c>
    </row>
    <row r="186" spans="2:13" x14ac:dyDescent="0.2">
      <c r="B186" s="6">
        <v>6500</v>
      </c>
      <c r="D186" s="6">
        <v>7</v>
      </c>
      <c r="F186" s="1"/>
      <c r="G186" s="2"/>
      <c r="H186" s="2"/>
      <c r="I186" s="2"/>
      <c r="J186" s="2"/>
      <c r="L186" s="2"/>
      <c r="M186" s="2">
        <f>SUM('AWS 16x c5n.2xlarge - 5K-10K'!M108)</f>
        <v>48.535299000000002</v>
      </c>
    </row>
    <row r="187" spans="2:13" x14ac:dyDescent="0.2">
      <c r="B187" s="6">
        <v>7000</v>
      </c>
      <c r="D187" s="6">
        <v>7</v>
      </c>
      <c r="F187" s="1"/>
      <c r="G187" s="2"/>
      <c r="H187" s="2"/>
      <c r="I187" s="2"/>
      <c r="J187" s="2"/>
      <c r="L187" s="2"/>
      <c r="M187" s="2">
        <f>SUM('AWS 16x c5n.2xlarge - 5K-10K'!M133)</f>
        <v>60.475645000000007</v>
      </c>
    </row>
    <row r="188" spans="2:13" x14ac:dyDescent="0.2">
      <c r="B188" s="6">
        <v>7500</v>
      </c>
      <c r="D188" s="6">
        <v>8</v>
      </c>
      <c r="F188" s="1"/>
      <c r="G188" s="2"/>
      <c r="H188" s="2"/>
      <c r="I188" s="2"/>
      <c r="J188" s="2"/>
      <c r="L188" s="2"/>
      <c r="M188" s="2">
        <f>SUM('AWS 16x c5n.2xlarge - 5K-10K'!M158)</f>
        <v>74.110394799999995</v>
      </c>
    </row>
    <row r="189" spans="2:13" x14ac:dyDescent="0.2">
      <c r="B189" s="6">
        <v>8000</v>
      </c>
      <c r="D189" s="6">
        <v>8</v>
      </c>
      <c r="F189" s="1"/>
      <c r="G189" s="2"/>
      <c r="H189" s="2"/>
      <c r="I189" s="2"/>
      <c r="J189" s="2"/>
      <c r="L189" s="2"/>
      <c r="M189" s="2">
        <f>SUM('AWS 16x c5n.2xlarge - 5K-10K'!M183)</f>
        <v>89.686920000000001</v>
      </c>
    </row>
    <row r="190" spans="2:13" x14ac:dyDescent="0.2">
      <c r="B190" s="6">
        <v>8500</v>
      </c>
      <c r="D190" s="6">
        <v>9</v>
      </c>
      <c r="F190" s="1"/>
      <c r="G190" s="2"/>
      <c r="H190" s="2"/>
      <c r="I190" s="2"/>
      <c r="J190" s="2"/>
      <c r="L190" s="2"/>
      <c r="M190" s="2">
        <f>SUM('AWS 16x c5n.2xlarge - 5K-10K'!M208)</f>
        <v>107.33518359999999</v>
      </c>
    </row>
    <row r="191" spans="2:13" x14ac:dyDescent="0.2">
      <c r="B191" s="6">
        <v>9000</v>
      </c>
      <c r="D191" s="6">
        <v>9</v>
      </c>
      <c r="F191" s="1"/>
      <c r="G191" s="2"/>
      <c r="H191" s="2"/>
      <c r="I191" s="2"/>
      <c r="J191" s="2"/>
      <c r="L191" s="2"/>
      <c r="M191" s="2">
        <f>SUM('AWS 16x c5n.2xlarge - 5K-10K'!M233)</f>
        <v>127.29067120000001</v>
      </c>
    </row>
    <row r="192" spans="2:13" x14ac:dyDescent="0.2">
      <c r="B192" s="6">
        <v>9500</v>
      </c>
      <c r="D192" s="6">
        <v>10</v>
      </c>
      <c r="F192" s="1"/>
      <c r="G192" s="2"/>
      <c r="H192" s="2"/>
      <c r="I192" s="2"/>
      <c r="J192" s="2"/>
      <c r="L192" s="2"/>
      <c r="M192" s="2">
        <f>SUM('AWS 16x c5n.2xlarge - 5K-10K'!M258)</f>
        <v>149.4057608</v>
      </c>
    </row>
    <row r="193" spans="2:13" x14ac:dyDescent="0.2">
      <c r="B193" s="6">
        <v>10000</v>
      </c>
      <c r="D193" s="6">
        <v>10</v>
      </c>
      <c r="F193" s="1"/>
      <c r="G193" s="2"/>
      <c r="H193" s="2"/>
      <c r="I193" s="2"/>
      <c r="J193" s="2"/>
      <c r="L193" s="2"/>
      <c r="M193" s="2">
        <f>SUM('AWS 16x c5n.2xlarge - 5K-10K'!M283)</f>
        <v>173.93605599999998</v>
      </c>
    </row>
    <row r="194" spans="2:13" x14ac:dyDescent="0.2">
      <c r="B194" s="6">
        <v>10500</v>
      </c>
      <c r="D194" s="6"/>
      <c r="F194" s="5"/>
      <c r="G194" s="2"/>
      <c r="H194" s="2"/>
      <c r="I194" s="2"/>
      <c r="J194" s="2"/>
      <c r="L194" s="2"/>
      <c r="M194" s="2"/>
    </row>
    <row r="195" spans="2:13" x14ac:dyDescent="0.2">
      <c r="B195" s="6">
        <v>11000</v>
      </c>
      <c r="D195" s="6"/>
      <c r="F195" s="5"/>
      <c r="G195" s="2"/>
      <c r="H195" s="2"/>
      <c r="I195" s="2"/>
      <c r="J195" s="2"/>
      <c r="L195" s="2"/>
      <c r="M195" s="2"/>
    </row>
    <row r="196" spans="2:13" x14ac:dyDescent="0.2">
      <c r="B196" s="6">
        <v>11500</v>
      </c>
      <c r="D196" s="6"/>
      <c r="F196" s="5"/>
      <c r="G196" s="2"/>
      <c r="H196" s="2"/>
      <c r="I196" s="2"/>
      <c r="J196" s="2"/>
      <c r="L196" s="2"/>
      <c r="M196" s="2"/>
    </row>
    <row r="197" spans="2:13" x14ac:dyDescent="0.2">
      <c r="B197" s="6">
        <v>12000</v>
      </c>
      <c r="D197" s="6"/>
      <c r="F197" s="5"/>
      <c r="G197" s="2"/>
      <c r="H197" s="2"/>
      <c r="I197" s="2"/>
      <c r="J197" s="2"/>
      <c r="L197" s="2"/>
      <c r="M197" s="2"/>
    </row>
    <row r="198" spans="2:13" x14ac:dyDescent="0.2">
      <c r="B198" s="6">
        <v>12500</v>
      </c>
      <c r="D198" s="6">
        <v>13</v>
      </c>
      <c r="F198" s="1"/>
      <c r="G198" s="2"/>
      <c r="H198" s="2"/>
      <c r="I198" s="2"/>
      <c r="J198" s="2"/>
      <c r="L198" s="2">
        <f t="shared" ref="L198" si="28">SUM((F198+G198+H198+I198+J198)/5)</f>
        <v>0</v>
      </c>
      <c r="M198" s="2"/>
    </row>
    <row r="199" spans="2:13" x14ac:dyDescent="0.2">
      <c r="B199" s="6">
        <v>13000</v>
      </c>
      <c r="D199" s="6"/>
      <c r="F199" s="5"/>
      <c r="G199" s="2"/>
      <c r="H199" s="2"/>
      <c r="I199" s="2"/>
      <c r="J199" s="2"/>
      <c r="L199" s="2"/>
      <c r="M199" s="2"/>
    </row>
    <row r="200" spans="2:13" x14ac:dyDescent="0.2">
      <c r="B200" s="6">
        <v>13500</v>
      </c>
      <c r="D200" s="6"/>
      <c r="F200" s="5"/>
      <c r="G200" s="2"/>
      <c r="H200" s="2"/>
      <c r="I200" s="2"/>
      <c r="J200" s="2"/>
      <c r="L200" s="2"/>
      <c r="M200" s="2"/>
    </row>
    <row r="201" spans="2:13" x14ac:dyDescent="0.2">
      <c r="B201" s="6">
        <v>14000</v>
      </c>
      <c r="D201" s="6"/>
      <c r="F201" s="5"/>
      <c r="G201" s="2"/>
      <c r="H201" s="2"/>
      <c r="I201" s="2"/>
      <c r="J201" s="2"/>
      <c r="L201" s="2"/>
      <c r="M201" s="2"/>
    </row>
    <row r="202" spans="2:13" x14ac:dyDescent="0.2">
      <c r="B202" s="6">
        <v>14500</v>
      </c>
      <c r="D202" s="6"/>
      <c r="F202" s="5"/>
      <c r="G202" s="2"/>
      <c r="H202" s="2"/>
      <c r="I202" s="2"/>
      <c r="J202" s="2"/>
      <c r="L202" s="2"/>
      <c r="M202" s="2"/>
    </row>
    <row r="203" spans="2:13" x14ac:dyDescent="0.2">
      <c r="B203" s="6">
        <v>15000</v>
      </c>
      <c r="D203" s="6">
        <v>15</v>
      </c>
      <c r="F203" s="1"/>
      <c r="G203" s="2"/>
      <c r="H203" s="2"/>
      <c r="I203" s="2"/>
      <c r="J203" s="2"/>
      <c r="L203" s="2">
        <f t="shared" ref="L203" si="29">SUM((F203+G203+H203+I203+J203)/5)</f>
        <v>0</v>
      </c>
      <c r="M203" s="2"/>
    </row>
    <row r="204" spans="2:13" x14ac:dyDescent="0.2">
      <c r="B204" s="6">
        <v>15500</v>
      </c>
      <c r="D204" s="6"/>
      <c r="F204" s="5"/>
      <c r="G204" s="2"/>
      <c r="H204" s="2"/>
      <c r="I204" s="2"/>
      <c r="J204" s="2"/>
      <c r="L204" s="2"/>
      <c r="M204" s="2"/>
    </row>
    <row r="205" spans="2:13" x14ac:dyDescent="0.2">
      <c r="B205" s="6">
        <v>16000</v>
      </c>
      <c r="D205" s="6"/>
      <c r="F205" s="5"/>
      <c r="G205" s="2"/>
      <c r="H205" s="2"/>
      <c r="I205" s="2"/>
      <c r="J205" s="2"/>
      <c r="L205" s="2"/>
      <c r="M205" s="2"/>
    </row>
    <row r="206" spans="2:13" x14ac:dyDescent="0.2">
      <c r="B206" s="6">
        <v>16500</v>
      </c>
      <c r="D206" s="6"/>
      <c r="F206" s="5"/>
      <c r="G206" s="2"/>
      <c r="H206" s="2"/>
      <c r="I206" s="2"/>
      <c r="J206" s="2"/>
      <c r="L206" s="2"/>
      <c r="M206" s="2"/>
    </row>
    <row r="207" spans="2:13" x14ac:dyDescent="0.2">
      <c r="B207" s="6">
        <v>17000</v>
      </c>
      <c r="D207" s="6"/>
      <c r="F207" s="5"/>
      <c r="G207" s="2"/>
      <c r="H207" s="2"/>
      <c r="I207" s="2"/>
      <c r="J207" s="2"/>
      <c r="L207" s="2"/>
      <c r="M207" s="2"/>
    </row>
    <row r="208" spans="2:13" x14ac:dyDescent="0.2">
      <c r="B208" s="6">
        <v>17500</v>
      </c>
      <c r="D208" s="6">
        <v>18</v>
      </c>
      <c r="F208" s="1"/>
      <c r="G208" s="2"/>
      <c r="H208" s="2"/>
      <c r="I208" s="2"/>
      <c r="J208" s="2"/>
      <c r="L208" s="2">
        <f t="shared" ref="L208" si="30">SUM((F208+G208+H208+I208+J208)/5)</f>
        <v>0</v>
      </c>
      <c r="M208" s="2"/>
    </row>
    <row r="209" spans="2:13" x14ac:dyDescent="0.2">
      <c r="B209" s="6">
        <v>18000</v>
      </c>
      <c r="D209" s="6"/>
      <c r="F209" s="5"/>
      <c r="G209" s="2"/>
      <c r="H209" s="2"/>
      <c r="I209" s="2"/>
      <c r="J209" s="2"/>
      <c r="L209" s="2"/>
      <c r="M209" s="2"/>
    </row>
    <row r="210" spans="2:13" x14ac:dyDescent="0.2">
      <c r="B210" s="6">
        <v>18500</v>
      </c>
      <c r="D210" s="6"/>
      <c r="F210" s="5"/>
      <c r="G210" s="2"/>
      <c r="H210" s="2"/>
      <c r="I210" s="2"/>
      <c r="J210" s="2"/>
      <c r="L210" s="2"/>
      <c r="M210" s="2"/>
    </row>
    <row r="211" spans="2:13" x14ac:dyDescent="0.2">
      <c r="B211" s="6">
        <v>19000</v>
      </c>
      <c r="D211" s="6"/>
      <c r="F211" s="5"/>
      <c r="G211" s="2"/>
      <c r="H211" s="2"/>
      <c r="I211" s="2"/>
      <c r="J211" s="2"/>
      <c r="L211" s="2"/>
      <c r="M211" s="2"/>
    </row>
    <row r="212" spans="2:13" x14ac:dyDescent="0.2">
      <c r="B212" s="6">
        <v>19500</v>
      </c>
      <c r="D212" s="6"/>
      <c r="F212" s="5"/>
      <c r="G212" s="2"/>
      <c r="H212" s="2"/>
      <c r="I212" s="2"/>
      <c r="J212" s="2"/>
      <c r="L212" s="2"/>
      <c r="M212" s="2"/>
    </row>
    <row r="213" spans="2:13" x14ac:dyDescent="0.2">
      <c r="B213" s="6">
        <v>20000</v>
      </c>
      <c r="D213" s="6">
        <v>20</v>
      </c>
      <c r="F213" s="1"/>
      <c r="G213" s="2"/>
      <c r="H213" s="2"/>
      <c r="I213" s="2"/>
      <c r="J213" s="2"/>
      <c r="L213" s="2">
        <f t="shared" ref="L213" si="31">SUM((F213+G213+H213+I213+J213)/5)</f>
        <v>0</v>
      </c>
      <c r="M213" s="2"/>
    </row>
    <row r="214" spans="2:13" x14ac:dyDescent="0.2">
      <c r="B214" s="6">
        <v>20500</v>
      </c>
      <c r="D214" s="6"/>
      <c r="F214" s="5"/>
      <c r="G214" s="2"/>
      <c r="H214" s="2"/>
      <c r="I214" s="2"/>
      <c r="J214" s="2"/>
      <c r="L214" s="2"/>
      <c r="M214" s="2"/>
    </row>
    <row r="215" spans="2:13" x14ac:dyDescent="0.2">
      <c r="B215" s="6">
        <v>21000</v>
      </c>
      <c r="D215" s="6"/>
      <c r="F215" s="5"/>
      <c r="G215" s="2"/>
      <c r="H215" s="2"/>
      <c r="I215" s="2"/>
      <c r="J215" s="2"/>
      <c r="L215" s="2"/>
      <c r="M215" s="2"/>
    </row>
    <row r="216" spans="2:13" x14ac:dyDescent="0.2">
      <c r="B216" s="6">
        <v>21500</v>
      </c>
      <c r="D216" s="6"/>
      <c r="F216" s="5"/>
      <c r="G216" s="2"/>
      <c r="H216" s="2"/>
      <c r="I216" s="2"/>
      <c r="J216" s="2"/>
      <c r="L216" s="2"/>
      <c r="M216" s="2"/>
    </row>
    <row r="217" spans="2:13" x14ac:dyDescent="0.2">
      <c r="B217" s="6">
        <v>22000</v>
      </c>
      <c r="D217" s="6"/>
      <c r="F217" s="5"/>
      <c r="G217" s="2"/>
      <c r="H217" s="2"/>
      <c r="I217" s="2"/>
      <c r="J217" s="2"/>
      <c r="L217" s="2"/>
      <c r="M217" s="2"/>
    </row>
    <row r="218" spans="2:13" x14ac:dyDescent="0.2">
      <c r="B218" s="6">
        <v>22500</v>
      </c>
      <c r="D218" s="6">
        <v>23</v>
      </c>
      <c r="F218" s="1"/>
      <c r="G218" s="2"/>
      <c r="H218" s="2"/>
      <c r="I218" s="2"/>
      <c r="J218" s="2"/>
      <c r="L218" s="2">
        <f t="shared" ref="L218" si="32">SUM((F218+G218+H218+I218+J218)/5)</f>
        <v>0</v>
      </c>
      <c r="M218" s="2"/>
    </row>
    <row r="219" spans="2:13" x14ac:dyDescent="0.2">
      <c r="B219" s="6">
        <v>23000</v>
      </c>
      <c r="D219" s="6"/>
      <c r="F219" s="5"/>
      <c r="G219" s="2"/>
      <c r="H219" s="2"/>
      <c r="I219" s="2"/>
      <c r="J219" s="2"/>
      <c r="L219" s="2"/>
      <c r="M219" s="2"/>
    </row>
    <row r="220" spans="2:13" x14ac:dyDescent="0.2">
      <c r="B220" s="6">
        <v>23500</v>
      </c>
      <c r="D220" s="6"/>
      <c r="F220" s="5"/>
      <c r="G220" s="2"/>
      <c r="H220" s="2"/>
      <c r="I220" s="2"/>
      <c r="J220" s="2"/>
      <c r="L220" s="2"/>
      <c r="M220" s="2"/>
    </row>
    <row r="221" spans="2:13" x14ac:dyDescent="0.2">
      <c r="B221" s="6">
        <v>24000</v>
      </c>
      <c r="D221" s="6"/>
      <c r="F221" s="5"/>
      <c r="G221" s="2"/>
      <c r="H221" s="2"/>
      <c r="I221" s="2"/>
      <c r="J221" s="2"/>
      <c r="L221" s="2"/>
      <c r="M221" s="2"/>
    </row>
    <row r="222" spans="2:13" x14ac:dyDescent="0.2">
      <c r="B222" s="6">
        <v>24500</v>
      </c>
      <c r="D222" s="6"/>
      <c r="F222" s="5"/>
      <c r="G222" s="2"/>
      <c r="H222" s="2"/>
      <c r="I222" s="2"/>
      <c r="J222" s="2"/>
      <c r="L222" s="2"/>
      <c r="M222" s="2"/>
    </row>
    <row r="223" spans="2:13" x14ac:dyDescent="0.2">
      <c r="B223" s="6">
        <v>25000</v>
      </c>
      <c r="D223" s="6">
        <v>25</v>
      </c>
      <c r="F223" s="1"/>
      <c r="G223" s="2"/>
      <c r="H223" s="2"/>
      <c r="I223" s="2"/>
      <c r="J223" s="2"/>
      <c r="L223" s="2">
        <f t="shared" ref="L223" si="33">SUM((F223+G223+H223+I223+J223)/5)</f>
        <v>0</v>
      </c>
      <c r="M223" s="2"/>
    </row>
    <row r="224" spans="2:13" x14ac:dyDescent="0.2">
      <c r="B224" s="6">
        <v>25500</v>
      </c>
      <c r="D224" s="6"/>
      <c r="F224" s="5"/>
      <c r="G224" s="2"/>
      <c r="H224" s="2"/>
      <c r="I224" s="2"/>
      <c r="J224" s="2"/>
      <c r="L224" s="2"/>
      <c r="M224" s="2"/>
    </row>
    <row r="225" spans="2:13" x14ac:dyDescent="0.2">
      <c r="B225" s="6">
        <v>26000</v>
      </c>
      <c r="D225" s="6"/>
      <c r="F225" s="5"/>
      <c r="G225" s="2"/>
      <c r="H225" s="2"/>
      <c r="I225" s="2"/>
      <c r="J225" s="2"/>
      <c r="L225" s="2"/>
      <c r="M225" s="2"/>
    </row>
    <row r="226" spans="2:13" x14ac:dyDescent="0.2">
      <c r="B226" s="6">
        <v>26500</v>
      </c>
      <c r="D226" s="6"/>
      <c r="F226" s="5"/>
      <c r="G226" s="2"/>
      <c r="H226" s="2"/>
      <c r="I226" s="2"/>
      <c r="J226" s="2"/>
      <c r="L226" s="2"/>
      <c r="M226" s="2"/>
    </row>
    <row r="227" spans="2:13" x14ac:dyDescent="0.2">
      <c r="B227" s="6">
        <v>27000</v>
      </c>
      <c r="D227" s="6"/>
      <c r="F227" s="5"/>
      <c r="G227" s="2"/>
      <c r="H227" s="2"/>
      <c r="I227" s="2"/>
      <c r="J227" s="2"/>
      <c r="L227" s="2"/>
      <c r="M227" s="2"/>
    </row>
    <row r="228" spans="2:13" x14ac:dyDescent="0.2">
      <c r="B228" s="6">
        <v>27500</v>
      </c>
      <c r="D228" s="6">
        <v>28</v>
      </c>
      <c r="F228" s="1"/>
      <c r="G228" s="2"/>
      <c r="H228" s="2"/>
      <c r="I228" s="2"/>
      <c r="J228" s="2"/>
      <c r="L228" s="2">
        <f t="shared" ref="L228" si="34">SUM((F228+G228+H228+I228+J228)/5)</f>
        <v>0</v>
      </c>
      <c r="M228" s="2"/>
    </row>
    <row r="229" spans="2:13" x14ac:dyDescent="0.2">
      <c r="B229" s="6">
        <v>28000</v>
      </c>
      <c r="D229" s="6"/>
      <c r="F229" s="5"/>
      <c r="G229" s="2"/>
      <c r="H229" s="2"/>
      <c r="I229" s="2"/>
      <c r="J229" s="2"/>
      <c r="L229" s="2"/>
      <c r="M229" s="2"/>
    </row>
    <row r="230" spans="2:13" x14ac:dyDescent="0.2">
      <c r="B230" s="6">
        <v>28500</v>
      </c>
      <c r="D230" s="6"/>
      <c r="F230" s="5"/>
      <c r="G230" s="2"/>
      <c r="H230" s="2"/>
      <c r="I230" s="2"/>
      <c r="J230" s="2"/>
      <c r="L230" s="2"/>
      <c r="M230" s="2"/>
    </row>
    <row r="231" spans="2:13" x14ac:dyDescent="0.2">
      <c r="B231" s="6">
        <v>29000</v>
      </c>
      <c r="D231" s="6"/>
      <c r="F231" s="5"/>
      <c r="G231" s="2"/>
      <c r="H231" s="2"/>
      <c r="I231" s="2"/>
      <c r="J231" s="2"/>
      <c r="L231" s="2"/>
      <c r="M231" s="2"/>
    </row>
    <row r="232" spans="2:13" x14ac:dyDescent="0.2">
      <c r="B232" s="6">
        <v>29500</v>
      </c>
      <c r="D232" s="6"/>
      <c r="F232" s="5"/>
      <c r="G232" s="2"/>
      <c r="H232" s="2"/>
      <c r="I232" s="2"/>
      <c r="J232" s="2"/>
      <c r="L232" s="2"/>
      <c r="M232" s="2"/>
    </row>
    <row r="233" spans="2:13" x14ac:dyDescent="0.2">
      <c r="B233" s="6">
        <v>30000</v>
      </c>
      <c r="D233" s="6">
        <v>30</v>
      </c>
      <c r="F233" s="1"/>
      <c r="G233" s="2"/>
      <c r="H233" s="2"/>
      <c r="I233" s="2"/>
      <c r="J233" s="2"/>
      <c r="L233" s="2">
        <f t="shared" ref="L233" si="35">SUM((F233+G233+H233+I233+J233)/5)</f>
        <v>0</v>
      </c>
      <c r="M233" s="2"/>
    </row>
    <row r="234" spans="2:13" x14ac:dyDescent="0.2">
      <c r="B234" s="6">
        <v>30500</v>
      </c>
      <c r="D234" s="6"/>
      <c r="F234" s="5"/>
      <c r="G234" s="2"/>
      <c r="H234" s="2"/>
      <c r="I234" s="2"/>
      <c r="J234" s="2"/>
      <c r="L234" s="2"/>
      <c r="M234" s="2"/>
    </row>
    <row r="235" spans="2:13" x14ac:dyDescent="0.2">
      <c r="B235" s="6">
        <v>31000</v>
      </c>
      <c r="D235" s="6"/>
      <c r="F235" s="5"/>
      <c r="G235" s="2"/>
      <c r="H235" s="2"/>
      <c r="I235" s="2"/>
      <c r="J235" s="2"/>
      <c r="L235" s="2"/>
      <c r="M235" s="2"/>
    </row>
    <row r="236" spans="2:13" x14ac:dyDescent="0.2">
      <c r="B236" s="6">
        <v>31500</v>
      </c>
      <c r="D236" s="6"/>
      <c r="F236" s="5"/>
      <c r="G236" s="2"/>
      <c r="H236" s="2"/>
      <c r="I236" s="2"/>
      <c r="J236" s="2"/>
      <c r="L236" s="2"/>
      <c r="M236" s="2"/>
    </row>
    <row r="237" spans="2:13" x14ac:dyDescent="0.2">
      <c r="B237" s="6">
        <v>32000</v>
      </c>
      <c r="D237" s="6"/>
      <c r="F237" s="5"/>
      <c r="G237" s="2"/>
      <c r="H237" s="2"/>
      <c r="I237" s="2"/>
      <c r="J237" s="2"/>
      <c r="L237" s="2"/>
      <c r="M237" s="2"/>
    </row>
    <row r="238" spans="2:13" x14ac:dyDescent="0.2">
      <c r="B238" s="6">
        <v>32500</v>
      </c>
      <c r="D238" s="6">
        <v>33</v>
      </c>
      <c r="F238" s="1"/>
      <c r="G238" s="2"/>
      <c r="H238" s="2"/>
      <c r="I238" s="2"/>
      <c r="J238" s="2"/>
      <c r="L238" s="2">
        <f t="shared" ref="L238" si="36">SUM((F238+G238+H238+I238+J238)/5)</f>
        <v>0</v>
      </c>
      <c r="M238" s="2"/>
    </row>
    <row r="239" spans="2:13" x14ac:dyDescent="0.2">
      <c r="B239" s="6">
        <v>33000</v>
      </c>
      <c r="D239" s="6"/>
      <c r="F239" s="5"/>
      <c r="G239" s="2"/>
      <c r="H239" s="2"/>
      <c r="I239" s="2"/>
      <c r="J239" s="2"/>
      <c r="L239" s="2"/>
      <c r="M239" s="2"/>
    </row>
    <row r="240" spans="2:13" x14ac:dyDescent="0.2">
      <c r="B240" s="6">
        <v>33500</v>
      </c>
      <c r="D240" s="6"/>
      <c r="F240" s="5"/>
      <c r="G240" s="2"/>
      <c r="H240" s="2"/>
      <c r="I240" s="2"/>
      <c r="J240" s="2"/>
      <c r="L240" s="2"/>
      <c r="M240" s="2"/>
    </row>
    <row r="241" spans="2:13" x14ac:dyDescent="0.2">
      <c r="B241" s="6">
        <v>34000</v>
      </c>
      <c r="D241" s="6"/>
      <c r="F241" s="5"/>
      <c r="G241" s="2"/>
      <c r="H241" s="2"/>
      <c r="I241" s="2"/>
      <c r="J241" s="2"/>
      <c r="L241" s="2"/>
      <c r="M241" s="2"/>
    </row>
    <row r="242" spans="2:13" x14ac:dyDescent="0.2">
      <c r="B242" s="6">
        <v>34500</v>
      </c>
      <c r="D242" s="6"/>
      <c r="F242" s="5"/>
      <c r="G242" s="2"/>
      <c r="H242" s="2"/>
      <c r="I242" s="2"/>
      <c r="J242" s="2"/>
      <c r="L242" s="2"/>
      <c r="M242" s="2"/>
    </row>
    <row r="243" spans="2:13" x14ac:dyDescent="0.2">
      <c r="B243" s="6">
        <v>35000</v>
      </c>
      <c r="D243" s="6">
        <v>35</v>
      </c>
      <c r="F243" s="1"/>
      <c r="G243" s="2"/>
      <c r="H243" s="2"/>
      <c r="I243" s="2"/>
      <c r="J243" s="2"/>
      <c r="L243" s="2">
        <f t="shared" ref="L243" si="37">SUM((F243+G243+H243+I243+J243)/5)</f>
        <v>0</v>
      </c>
      <c r="M243" s="2"/>
    </row>
    <row r="244" spans="2:13" x14ac:dyDescent="0.2">
      <c r="B244" s="6">
        <v>35500</v>
      </c>
      <c r="D244" s="6"/>
      <c r="F244" s="5"/>
      <c r="G244" s="2"/>
      <c r="H244" s="2"/>
      <c r="I244" s="2"/>
      <c r="J244" s="2"/>
      <c r="L244" s="2"/>
      <c r="M244" s="2"/>
    </row>
    <row r="245" spans="2:13" x14ac:dyDescent="0.2">
      <c r="B245" s="6">
        <v>36000</v>
      </c>
      <c r="D245" s="6"/>
      <c r="F245" s="5"/>
      <c r="G245" s="2"/>
      <c r="H245" s="2"/>
      <c r="I245" s="2"/>
      <c r="J245" s="2"/>
      <c r="L245" s="2"/>
      <c r="M245" s="2"/>
    </row>
    <row r="246" spans="2:13" x14ac:dyDescent="0.2">
      <c r="B246" s="6">
        <v>36500</v>
      </c>
      <c r="D246" s="6"/>
      <c r="F246" s="5"/>
      <c r="G246" s="2"/>
      <c r="H246" s="2"/>
      <c r="I246" s="2"/>
      <c r="J246" s="2"/>
      <c r="L246" s="2"/>
      <c r="M246" s="2"/>
    </row>
    <row r="247" spans="2:13" x14ac:dyDescent="0.2">
      <c r="B247" s="6">
        <v>37000</v>
      </c>
      <c r="D247" s="6"/>
      <c r="F247" s="5"/>
      <c r="G247" s="2"/>
      <c r="H247" s="2"/>
      <c r="I247" s="2"/>
      <c r="J247" s="2"/>
      <c r="L247" s="2"/>
      <c r="M247" s="2"/>
    </row>
    <row r="248" spans="2:13" x14ac:dyDescent="0.2">
      <c r="B248" s="6">
        <v>37500</v>
      </c>
      <c r="D248" s="6">
        <v>38</v>
      </c>
      <c r="F248" s="1"/>
      <c r="G248" s="2"/>
      <c r="H248" s="2"/>
      <c r="I248" s="2"/>
      <c r="J248" s="2"/>
      <c r="L248" s="2">
        <f t="shared" ref="L248" si="38">SUM((F248+G248+H248+I248+J248)/5)</f>
        <v>0</v>
      </c>
      <c r="M248" s="2"/>
    </row>
    <row r="249" spans="2:13" x14ac:dyDescent="0.2">
      <c r="B249" s="6">
        <v>38000</v>
      </c>
      <c r="D249" s="6"/>
      <c r="F249" s="5"/>
      <c r="G249" s="2"/>
      <c r="H249" s="2"/>
      <c r="I249" s="2"/>
      <c r="J249" s="2"/>
      <c r="L249" s="2"/>
      <c r="M249" s="2"/>
    </row>
    <row r="250" spans="2:13" x14ac:dyDescent="0.2">
      <c r="B250" s="6">
        <v>38500</v>
      </c>
      <c r="D250" s="6"/>
      <c r="F250" s="5"/>
      <c r="G250" s="2"/>
      <c r="H250" s="2"/>
      <c r="I250" s="2"/>
      <c r="J250" s="2"/>
      <c r="L250" s="2"/>
      <c r="M250" s="2"/>
    </row>
    <row r="251" spans="2:13" x14ac:dyDescent="0.2">
      <c r="B251" s="6">
        <v>39000</v>
      </c>
      <c r="D251" s="6"/>
      <c r="F251" s="5"/>
      <c r="G251" s="2"/>
      <c r="H251" s="2"/>
      <c r="I251" s="2"/>
      <c r="J251" s="2"/>
      <c r="L251" s="2"/>
      <c r="M251" s="2"/>
    </row>
    <row r="252" spans="2:13" x14ac:dyDescent="0.2">
      <c r="B252" s="6">
        <v>39500</v>
      </c>
      <c r="D252" s="6"/>
      <c r="F252" s="5"/>
      <c r="G252" s="2"/>
      <c r="H252" s="2"/>
      <c r="I252" s="2"/>
      <c r="J252" s="2"/>
      <c r="L252" s="2"/>
      <c r="M252" s="2"/>
    </row>
    <row r="253" spans="2:13" x14ac:dyDescent="0.2">
      <c r="B253" s="6">
        <v>40000</v>
      </c>
      <c r="D253" s="6">
        <v>40</v>
      </c>
      <c r="F253" s="1"/>
      <c r="G253" s="2"/>
      <c r="H253" s="2"/>
      <c r="I253" s="2"/>
      <c r="J253" s="2"/>
      <c r="L253" s="2">
        <f t="shared" ref="L253" si="39">SUM((F253+G253+H253+I253+J253)/5)</f>
        <v>0</v>
      </c>
      <c r="M253" s="2"/>
    </row>
    <row r="254" spans="2:13" x14ac:dyDescent="0.2">
      <c r="B254" s="6"/>
      <c r="D254" s="6"/>
      <c r="F254" s="1"/>
      <c r="G254" s="2"/>
      <c r="H254" s="2"/>
      <c r="I254" s="2"/>
      <c r="J254" s="2"/>
      <c r="L254" s="2"/>
      <c r="M254" s="2"/>
    </row>
    <row r="255" spans="2:13" x14ac:dyDescent="0.2">
      <c r="B255" s="6"/>
      <c r="D255" s="6"/>
      <c r="F255" s="1"/>
      <c r="G255" s="2"/>
      <c r="H255" s="2"/>
      <c r="I255" s="2"/>
      <c r="J255" s="2"/>
      <c r="L255" s="2"/>
      <c r="M255" s="2"/>
    </row>
    <row r="256" spans="2:13" x14ac:dyDescent="0.2">
      <c r="B256" s="6"/>
      <c r="D256" s="6"/>
      <c r="F256" s="1"/>
      <c r="G256" s="2"/>
      <c r="H256" s="2"/>
      <c r="I256" s="2"/>
      <c r="J256" s="2"/>
      <c r="L256" s="2"/>
      <c r="M256" s="2"/>
    </row>
    <row r="257" spans="2:13" x14ac:dyDescent="0.2">
      <c r="B257" s="6"/>
      <c r="D257" s="6"/>
      <c r="F257" s="1"/>
      <c r="G257" s="2"/>
      <c r="H257" s="2"/>
      <c r="I257" s="2"/>
      <c r="J257" s="2"/>
      <c r="L257" s="2"/>
      <c r="M257" s="2"/>
    </row>
    <row r="258" spans="2:13" x14ac:dyDescent="0.2">
      <c r="B258" s="6"/>
      <c r="D258" s="6"/>
      <c r="F258" s="1"/>
      <c r="G258" s="2"/>
      <c r="H258" s="2"/>
      <c r="I258" s="2"/>
      <c r="J258" s="2"/>
      <c r="L258" s="2"/>
      <c r="M258" s="2"/>
    </row>
    <row r="259" spans="2:13" x14ac:dyDescent="0.2">
      <c r="B259" s="6"/>
      <c r="D259" s="6"/>
      <c r="F259" s="1"/>
      <c r="G259" s="2"/>
      <c r="H259" s="2"/>
      <c r="I259" s="2"/>
      <c r="J259" s="2"/>
      <c r="L259" s="2"/>
      <c r="M259" s="2"/>
    </row>
    <row r="260" spans="2:13" x14ac:dyDescent="0.2">
      <c r="B260" s="6"/>
      <c r="D260" s="6"/>
      <c r="F260" s="1"/>
      <c r="G260" s="2"/>
      <c r="H260" s="2"/>
      <c r="I260" s="2"/>
      <c r="J260" s="2"/>
      <c r="L260" s="2"/>
      <c r="M260" s="2"/>
    </row>
    <row r="261" spans="2:13" x14ac:dyDescent="0.2">
      <c r="B261" s="6"/>
      <c r="D261" s="6"/>
      <c r="F261" s="1"/>
      <c r="G261" s="2"/>
      <c r="H261" s="2"/>
      <c r="I261" s="2"/>
      <c r="J261" s="2"/>
      <c r="L261" s="2"/>
      <c r="M261" s="2"/>
    </row>
    <row r="262" spans="2:13" x14ac:dyDescent="0.2">
      <c r="B262" s="6"/>
      <c r="D262" s="6"/>
      <c r="F262" s="1"/>
      <c r="G262" s="2"/>
      <c r="H262" s="2"/>
      <c r="I262" s="2"/>
      <c r="J262" s="2"/>
      <c r="L262" s="2"/>
      <c r="M262" s="2"/>
    </row>
    <row r="263" spans="2:13" x14ac:dyDescent="0.2">
      <c r="B263" s="6"/>
      <c r="D263" s="6"/>
      <c r="F263" s="1"/>
      <c r="G263" s="2"/>
      <c r="H263" s="2"/>
      <c r="I263" s="2"/>
      <c r="J263" s="2"/>
      <c r="L263" s="2"/>
      <c r="M263" s="2"/>
    </row>
    <row r="264" spans="2:13" x14ac:dyDescent="0.2">
      <c r="B264" s="6"/>
      <c r="D264" s="6"/>
      <c r="F264" s="1"/>
      <c r="G264" s="2"/>
      <c r="H264" s="2"/>
      <c r="I264" s="2"/>
      <c r="J264" s="2"/>
      <c r="L264" s="2"/>
      <c r="M264" s="2"/>
    </row>
    <row r="265" spans="2:13" x14ac:dyDescent="0.2">
      <c r="B265" s="6"/>
      <c r="D265" s="6"/>
      <c r="F265" s="1"/>
      <c r="G265" s="2"/>
      <c r="H265" s="2"/>
      <c r="I265" s="2"/>
      <c r="J265" s="2"/>
      <c r="L265" s="2"/>
      <c r="M26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A885-07E7-E549-8C83-25746799D3F7}">
  <dimension ref="B3:O315"/>
  <sheetViews>
    <sheetView zoomScaleNormal="100" workbookViewId="0">
      <selection activeCell="R282" sqref="R282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15" ht="21" x14ac:dyDescent="0.25">
      <c r="B3" s="9" t="s">
        <v>10</v>
      </c>
      <c r="D3" s="10" t="s">
        <v>11</v>
      </c>
    </row>
    <row r="6" spans="2:15" x14ac:dyDescent="0.2">
      <c r="B6" s="7" t="s">
        <v>5</v>
      </c>
      <c r="D6" t="s">
        <v>44</v>
      </c>
    </row>
    <row r="11" spans="2:15" x14ac:dyDescent="0.2">
      <c r="B11" s="4" t="s">
        <v>12</v>
      </c>
      <c r="D11" s="1" t="s">
        <v>13</v>
      </c>
    </row>
    <row r="13" spans="2:15" x14ac:dyDescent="0.2">
      <c r="B13" s="4" t="s">
        <v>3</v>
      </c>
      <c r="D13" t="s">
        <v>14</v>
      </c>
    </row>
    <row r="14" spans="2:15" x14ac:dyDescent="0.2">
      <c r="H14" t="s">
        <v>1</v>
      </c>
    </row>
    <row r="16" spans="2:15" x14ac:dyDescent="0.2">
      <c r="B16" s="3" t="s">
        <v>15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L16" s="3" t="s">
        <v>2</v>
      </c>
      <c r="M16" s="3" t="s">
        <v>4</v>
      </c>
      <c r="N16" s="3" t="s">
        <v>16</v>
      </c>
      <c r="O16" s="3" t="s">
        <v>17</v>
      </c>
    </row>
    <row r="18" spans="2:15" x14ac:dyDescent="0.2">
      <c r="B18" s="6">
        <v>1</v>
      </c>
      <c r="D18" s="11"/>
      <c r="F18" s="12">
        <v>347962.755</v>
      </c>
      <c r="G18" s="5">
        <v>347686.40399999998</v>
      </c>
      <c r="H18" s="5">
        <v>347481.21899999998</v>
      </c>
      <c r="I18" s="5">
        <v>348099.93199999997</v>
      </c>
      <c r="J18" s="5">
        <v>347475.64199999999</v>
      </c>
      <c r="K18" s="8"/>
      <c r="L18" s="2">
        <f>SUM((F18+G18+H18+I18+J18)/5)</f>
        <v>347741.19040000002</v>
      </c>
      <c r="M18" s="12">
        <f>SUM(L18/1000)</f>
        <v>347.74119039999999</v>
      </c>
      <c r="N18" s="12">
        <f>SUM(M18/60)</f>
        <v>5.7956865066666667</v>
      </c>
      <c r="O18" s="2">
        <f>SUM($L18/L18)</f>
        <v>1</v>
      </c>
    </row>
    <row r="19" spans="2:15" x14ac:dyDescent="0.2">
      <c r="B19" s="6">
        <v>2</v>
      </c>
      <c r="D19" s="11"/>
      <c r="F19" s="12">
        <v>175665.755</v>
      </c>
      <c r="G19" s="5">
        <v>175501.598</v>
      </c>
      <c r="H19" s="5">
        <v>175492.72</v>
      </c>
      <c r="I19" s="5">
        <v>175509.83300000001</v>
      </c>
      <c r="J19" s="5">
        <v>175681.576</v>
      </c>
      <c r="K19" s="8"/>
      <c r="L19" s="2">
        <f t="shared" ref="L19:L33" si="0">SUM((F19+G19+H19+I19+J19)/5)</f>
        <v>175570.29639999999</v>
      </c>
      <c r="M19" s="12">
        <f t="shared" ref="M19:M33" si="1">SUM(L19/1000)</f>
        <v>175.57029639999999</v>
      </c>
      <c r="N19" s="12">
        <f t="shared" ref="N19:N33" si="2">SUM(M19/60)</f>
        <v>2.9261716066666663</v>
      </c>
      <c r="O19" s="2">
        <f>SUM($L$18/L19)</f>
        <v>1.9806379412138422</v>
      </c>
    </row>
    <row r="20" spans="2:15" x14ac:dyDescent="0.2">
      <c r="B20" s="6">
        <v>3</v>
      </c>
      <c r="D20" s="11"/>
      <c r="F20" s="12">
        <v>117550.522</v>
      </c>
      <c r="G20" s="5">
        <v>117408.16899999999</v>
      </c>
      <c r="H20" s="5">
        <v>117412.53200000001</v>
      </c>
      <c r="I20" s="5">
        <v>117459.101</v>
      </c>
      <c r="J20" s="5">
        <v>117534.863</v>
      </c>
      <c r="K20" s="8"/>
      <c r="L20" s="2">
        <f t="shared" si="0"/>
        <v>117473.0374</v>
      </c>
      <c r="M20" s="12">
        <f t="shared" si="1"/>
        <v>117.4730374</v>
      </c>
      <c r="N20" s="12">
        <f t="shared" si="2"/>
        <v>1.9578839566666666</v>
      </c>
      <c r="O20" s="2">
        <f>SUM($L$18/L20)</f>
        <v>2.9601787618373101</v>
      </c>
    </row>
    <row r="21" spans="2:15" x14ac:dyDescent="0.2">
      <c r="B21" s="6">
        <v>4</v>
      </c>
      <c r="D21" s="11"/>
      <c r="F21" s="12">
        <v>88419.989000000001</v>
      </c>
      <c r="G21" s="5">
        <v>88510.267999999996</v>
      </c>
      <c r="H21" s="5">
        <v>88294.771999999997</v>
      </c>
      <c r="I21" s="5">
        <v>88324.570999999996</v>
      </c>
      <c r="J21" s="5">
        <v>88442.68</v>
      </c>
      <c r="K21" s="8"/>
      <c r="L21" s="2">
        <f t="shared" si="0"/>
        <v>88398.455999999991</v>
      </c>
      <c r="M21" s="12">
        <f t="shared" si="1"/>
        <v>88.398455999999996</v>
      </c>
      <c r="N21" s="12">
        <f t="shared" si="2"/>
        <v>1.4733075999999998</v>
      </c>
      <c r="O21" s="2">
        <f t="shared" ref="O21:O33" si="3">SUM($L$18/L21)</f>
        <v>3.9337925811735905</v>
      </c>
    </row>
    <row r="22" spans="2:15" x14ac:dyDescent="0.2">
      <c r="B22" s="6">
        <v>5</v>
      </c>
      <c r="D22" s="11"/>
      <c r="F22" s="12">
        <v>70748.546000000002</v>
      </c>
      <c r="G22" s="5">
        <v>70978.512000000002</v>
      </c>
      <c r="H22" s="5">
        <v>70837.001000000004</v>
      </c>
      <c r="I22" s="5">
        <v>70957.31</v>
      </c>
      <c r="J22" s="5">
        <v>70881.142000000007</v>
      </c>
      <c r="K22" s="8"/>
      <c r="L22" s="2">
        <f t="shared" si="0"/>
        <v>70880.502200000003</v>
      </c>
      <c r="M22" s="12">
        <f t="shared" si="1"/>
        <v>70.880502200000009</v>
      </c>
      <c r="N22" s="12">
        <f t="shared" si="2"/>
        <v>1.1813417033333335</v>
      </c>
      <c r="O22" s="2">
        <f t="shared" si="3"/>
        <v>4.9060204090935464</v>
      </c>
    </row>
    <row r="23" spans="2:15" x14ac:dyDescent="0.2">
      <c r="B23" s="6">
        <v>6</v>
      </c>
      <c r="D23" s="11"/>
      <c r="F23" s="12">
        <v>59198.44</v>
      </c>
      <c r="G23" s="5">
        <v>59138.951000000001</v>
      </c>
      <c r="H23" s="5">
        <v>59125.754000000001</v>
      </c>
      <c r="I23" s="5">
        <v>59269.622000000003</v>
      </c>
      <c r="J23" s="5">
        <v>59286.616999999998</v>
      </c>
      <c r="K23" s="8"/>
      <c r="L23" s="2">
        <f t="shared" si="0"/>
        <v>59203.876800000005</v>
      </c>
      <c r="M23" s="12">
        <f t="shared" si="1"/>
        <v>59.203876800000003</v>
      </c>
      <c r="N23" s="12">
        <f t="shared" si="2"/>
        <v>0.9867312800000001</v>
      </c>
      <c r="O23" s="2">
        <f>SUM($L$18/L23)</f>
        <v>5.8736219517300254</v>
      </c>
    </row>
    <row r="24" spans="2:15" x14ac:dyDescent="0.2">
      <c r="B24" s="6">
        <v>7</v>
      </c>
      <c r="D24" s="11"/>
      <c r="F24" s="12">
        <v>50946.648999999998</v>
      </c>
      <c r="G24" s="5">
        <v>51249.311999999998</v>
      </c>
      <c r="H24" s="5">
        <v>50932.449000000001</v>
      </c>
      <c r="I24" s="5">
        <v>50959.822</v>
      </c>
      <c r="J24" s="5">
        <v>51023.883999999998</v>
      </c>
      <c r="K24" s="8"/>
      <c r="L24" s="2">
        <f t="shared" si="0"/>
        <v>51022.423200000005</v>
      </c>
      <c r="M24" s="12">
        <f t="shared" si="1"/>
        <v>51.022423200000006</v>
      </c>
      <c r="N24" s="12">
        <f t="shared" si="2"/>
        <v>0.85037372000000011</v>
      </c>
      <c r="O24" s="2">
        <f t="shared" si="3"/>
        <v>6.8154581572284085</v>
      </c>
    </row>
    <row r="25" spans="2:15" x14ac:dyDescent="0.2">
      <c r="B25" s="6">
        <v>8</v>
      </c>
      <c r="D25" s="11"/>
      <c r="F25" s="12">
        <v>43792.881000000001</v>
      </c>
      <c r="G25" s="5">
        <v>43797.9</v>
      </c>
      <c r="H25" s="5">
        <v>43811.451999999997</v>
      </c>
      <c r="I25" s="5">
        <v>43781.305</v>
      </c>
      <c r="J25" s="5">
        <v>43777.678</v>
      </c>
      <c r="K25" s="8"/>
      <c r="L25" s="2">
        <f t="shared" si="0"/>
        <v>43792.243200000004</v>
      </c>
      <c r="M25" s="12">
        <f t="shared" si="1"/>
        <v>43.792243200000001</v>
      </c>
      <c r="N25" s="12">
        <f t="shared" si="2"/>
        <v>0.72987071999999997</v>
      </c>
      <c r="O25" s="2">
        <f t="shared" si="3"/>
        <v>7.9407028503166508</v>
      </c>
    </row>
    <row r="26" spans="2:15" x14ac:dyDescent="0.2">
      <c r="B26" s="6">
        <v>9</v>
      </c>
      <c r="D26" s="11"/>
      <c r="F26" s="12">
        <v>39137.748</v>
      </c>
      <c r="G26" s="5">
        <v>39106.917000000001</v>
      </c>
      <c r="H26" s="5">
        <v>39075.199999999997</v>
      </c>
      <c r="I26" s="5">
        <v>39098.269</v>
      </c>
      <c r="J26" s="5">
        <v>39091.866000000002</v>
      </c>
      <c r="K26" s="8"/>
      <c r="L26" s="2">
        <f t="shared" si="0"/>
        <v>39102.000000000007</v>
      </c>
      <c r="M26" s="12">
        <f t="shared" si="1"/>
        <v>39.102000000000004</v>
      </c>
      <c r="N26" s="12">
        <f t="shared" si="2"/>
        <v>0.65170000000000006</v>
      </c>
      <c r="O26" s="2">
        <f t="shared" si="3"/>
        <v>8.893181688916167</v>
      </c>
    </row>
    <row r="27" spans="2:15" x14ac:dyDescent="0.2">
      <c r="B27" s="6">
        <v>10</v>
      </c>
      <c r="D27" s="11"/>
      <c r="F27" s="12">
        <v>35174.875</v>
      </c>
      <c r="G27" s="5">
        <v>35183.152999999998</v>
      </c>
      <c r="H27" s="5">
        <v>35180.953000000001</v>
      </c>
      <c r="I27" s="5">
        <v>35189.201000000001</v>
      </c>
      <c r="J27" s="5">
        <v>35179.677000000003</v>
      </c>
      <c r="K27" s="8"/>
      <c r="L27" s="2">
        <f t="shared" si="0"/>
        <v>35181.571799999998</v>
      </c>
      <c r="M27" s="12">
        <f t="shared" si="1"/>
        <v>35.1815718</v>
      </c>
      <c r="N27" s="12">
        <f t="shared" si="2"/>
        <v>0.58635952999999996</v>
      </c>
      <c r="O27" s="2">
        <f t="shared" si="3"/>
        <v>9.8841857429462561</v>
      </c>
    </row>
    <row r="28" spans="2:15" x14ac:dyDescent="0.2">
      <c r="B28" s="6">
        <v>11</v>
      </c>
      <c r="D28" s="11"/>
      <c r="F28" s="12">
        <v>32161.215</v>
      </c>
      <c r="G28" s="5">
        <v>32160.66</v>
      </c>
      <c r="H28" s="5">
        <v>32177.222000000002</v>
      </c>
      <c r="I28" s="5">
        <v>32160.393</v>
      </c>
      <c r="J28" s="5">
        <v>32174.769</v>
      </c>
      <c r="K28" s="8"/>
      <c r="L28" s="2">
        <f t="shared" si="0"/>
        <v>32166.851800000004</v>
      </c>
      <c r="M28" s="12">
        <f t="shared" si="1"/>
        <v>32.166851800000003</v>
      </c>
      <c r="N28" s="12">
        <f t="shared" si="2"/>
        <v>0.53611419666666671</v>
      </c>
      <c r="O28" s="2">
        <f t="shared" si="3"/>
        <v>10.810544735994338</v>
      </c>
    </row>
    <row r="29" spans="2:15" x14ac:dyDescent="0.2">
      <c r="B29" s="6">
        <v>12</v>
      </c>
      <c r="D29" s="11"/>
      <c r="F29" s="12">
        <v>29529.488000000001</v>
      </c>
      <c r="G29" s="5">
        <v>29510.786</v>
      </c>
      <c r="H29" s="5">
        <v>29580.837</v>
      </c>
      <c r="I29" s="5">
        <v>29564.456999999999</v>
      </c>
      <c r="J29" s="5">
        <v>29533.062999999998</v>
      </c>
      <c r="K29" s="8"/>
      <c r="L29" s="2">
        <f t="shared" si="0"/>
        <v>29543.726199999997</v>
      </c>
      <c r="M29" s="12">
        <f t="shared" si="1"/>
        <v>29.543726199999998</v>
      </c>
      <c r="N29" s="12">
        <f t="shared" si="2"/>
        <v>0.49239543666666663</v>
      </c>
      <c r="O29" s="2">
        <f t="shared" si="3"/>
        <v>11.770390371408196</v>
      </c>
    </row>
    <row r="30" spans="2:15" x14ac:dyDescent="0.2">
      <c r="B30" s="6">
        <v>13</v>
      </c>
      <c r="D30" s="11"/>
      <c r="F30" s="12">
        <v>27438.184000000001</v>
      </c>
      <c r="G30" s="5">
        <v>27450.273000000001</v>
      </c>
      <c r="H30" s="5">
        <v>27441.835999999999</v>
      </c>
      <c r="I30" s="5">
        <v>27410.282999999999</v>
      </c>
      <c r="J30" s="5">
        <v>27471.687000000002</v>
      </c>
      <c r="K30" s="8"/>
      <c r="L30" s="2">
        <f t="shared" si="0"/>
        <v>27442.452600000001</v>
      </c>
      <c r="M30" s="12">
        <f t="shared" si="1"/>
        <v>27.442452599999999</v>
      </c>
      <c r="N30" s="12">
        <f t="shared" si="2"/>
        <v>0.45737421</v>
      </c>
      <c r="O30" s="2">
        <f t="shared" si="3"/>
        <v>12.671651308600604</v>
      </c>
    </row>
    <row r="31" spans="2:15" x14ac:dyDescent="0.2">
      <c r="B31" s="6">
        <v>14</v>
      </c>
      <c r="D31" s="11"/>
      <c r="F31" s="12">
        <v>25590.735000000001</v>
      </c>
      <c r="G31" s="5">
        <v>25592.613000000001</v>
      </c>
      <c r="H31" s="5">
        <v>25586.947</v>
      </c>
      <c r="I31" s="5">
        <v>25594.038</v>
      </c>
      <c r="J31" s="5">
        <v>25574.258000000002</v>
      </c>
      <c r="K31" s="8"/>
      <c r="L31" s="2">
        <f t="shared" si="0"/>
        <v>25587.718199999999</v>
      </c>
      <c r="M31" s="12">
        <f t="shared" si="1"/>
        <v>25.587718199999998</v>
      </c>
      <c r="N31" s="12">
        <f t="shared" si="2"/>
        <v>0.42646196999999997</v>
      </c>
      <c r="O31" s="2">
        <f t="shared" si="3"/>
        <v>13.590160235546131</v>
      </c>
    </row>
    <row r="32" spans="2:15" x14ac:dyDescent="0.2">
      <c r="B32" s="6">
        <v>15</v>
      </c>
      <c r="D32" s="11"/>
      <c r="F32" s="12">
        <v>24008.608</v>
      </c>
      <c r="G32" s="5">
        <v>24032.09</v>
      </c>
      <c r="H32" s="5">
        <v>24047.794999999998</v>
      </c>
      <c r="I32" s="5">
        <v>24051.805</v>
      </c>
      <c r="J32" s="5">
        <v>24024.99</v>
      </c>
      <c r="K32" s="8"/>
      <c r="L32" s="2">
        <f t="shared" si="0"/>
        <v>24033.057600000004</v>
      </c>
      <c r="M32" s="12">
        <f t="shared" si="1"/>
        <v>24.033057600000003</v>
      </c>
      <c r="N32" s="12">
        <f t="shared" si="2"/>
        <v>0.40055096000000007</v>
      </c>
      <c r="O32" s="2">
        <f t="shared" si="3"/>
        <v>14.469286271755948</v>
      </c>
    </row>
    <row r="33" spans="2:15" x14ac:dyDescent="0.2">
      <c r="B33" s="6">
        <v>16</v>
      </c>
      <c r="D33" s="11"/>
      <c r="F33" s="12">
        <v>22490.935000000001</v>
      </c>
      <c r="G33" s="5">
        <v>22492.394</v>
      </c>
      <c r="H33" s="5">
        <v>22479.601999999999</v>
      </c>
      <c r="I33" s="5">
        <v>22501.938999999998</v>
      </c>
      <c r="J33" s="5">
        <v>22485.208999999999</v>
      </c>
      <c r="K33" s="8"/>
      <c r="L33" s="2">
        <f t="shared" si="0"/>
        <v>22490.015800000001</v>
      </c>
      <c r="M33" s="12">
        <f t="shared" si="1"/>
        <v>22.490015800000002</v>
      </c>
      <c r="N33" s="12">
        <f t="shared" si="2"/>
        <v>0.37483359666666671</v>
      </c>
      <c r="O33" s="2">
        <f t="shared" si="3"/>
        <v>15.462025171187296</v>
      </c>
    </row>
    <row r="34" spans="2:15" x14ac:dyDescent="0.2">
      <c r="B34" s="11"/>
      <c r="D34" s="11"/>
      <c r="F34" s="8"/>
      <c r="G34" s="8"/>
      <c r="H34" s="8"/>
      <c r="I34" s="8"/>
      <c r="J34" s="2"/>
      <c r="L34" s="2"/>
      <c r="M34" s="2"/>
    </row>
    <row r="35" spans="2:15" x14ac:dyDescent="0.2">
      <c r="B35" s="11"/>
      <c r="D35" s="11"/>
      <c r="F35" s="8"/>
      <c r="G35" s="8"/>
      <c r="H35" s="8"/>
      <c r="I35" s="8"/>
      <c r="J35" s="2"/>
      <c r="L35" s="2"/>
      <c r="M35" s="2"/>
    </row>
    <row r="36" spans="2:15" x14ac:dyDescent="0.2">
      <c r="B36" s="4" t="s">
        <v>12</v>
      </c>
      <c r="D36" s="1" t="s">
        <v>18</v>
      </c>
    </row>
    <row r="38" spans="2:15" x14ac:dyDescent="0.2">
      <c r="B38" s="4" t="s">
        <v>3</v>
      </c>
      <c r="D38" t="s">
        <v>19</v>
      </c>
    </row>
    <row r="39" spans="2:15" x14ac:dyDescent="0.2">
      <c r="H39" t="s">
        <v>1</v>
      </c>
    </row>
    <row r="41" spans="2:15" x14ac:dyDescent="0.2">
      <c r="B41" s="3" t="s">
        <v>15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L41" s="3" t="s">
        <v>2</v>
      </c>
      <c r="M41" s="3" t="s">
        <v>4</v>
      </c>
      <c r="N41" s="3" t="s">
        <v>16</v>
      </c>
      <c r="O41" s="3" t="s">
        <v>17</v>
      </c>
    </row>
    <row r="43" spans="2:15" x14ac:dyDescent="0.2">
      <c r="B43" s="6">
        <v>1</v>
      </c>
      <c r="D43" s="11"/>
      <c r="F43" s="12">
        <v>463316.77799999999</v>
      </c>
      <c r="G43" s="5">
        <v>463065.125</v>
      </c>
      <c r="H43" s="5">
        <v>462771.84399999998</v>
      </c>
      <c r="I43" s="5">
        <v>462686.34499999997</v>
      </c>
      <c r="J43" s="5">
        <v>463187.97100000002</v>
      </c>
      <c r="K43" s="8"/>
      <c r="L43" s="2">
        <f>SUM((F43+G43+H43+I43+J43)/5)</f>
        <v>463005.61259999999</v>
      </c>
      <c r="M43" s="12">
        <f t="shared" ref="M43:M58" si="4">SUM(L43/1000)</f>
        <v>463.00561260000001</v>
      </c>
      <c r="N43" s="12">
        <f t="shared" ref="N43:N58" si="5">SUM(M43/60)</f>
        <v>7.7167602100000003</v>
      </c>
      <c r="O43" s="2">
        <f>SUM($L43/L43)</f>
        <v>1</v>
      </c>
    </row>
    <row r="44" spans="2:15" x14ac:dyDescent="0.2">
      <c r="B44" s="6">
        <v>2</v>
      </c>
      <c r="D44" s="11"/>
      <c r="F44" s="12">
        <v>233011.046</v>
      </c>
      <c r="G44" s="5">
        <v>233294.20499999999</v>
      </c>
      <c r="H44" s="5">
        <v>232995.84299999999</v>
      </c>
      <c r="I44" s="5">
        <v>231826.10699999999</v>
      </c>
      <c r="J44" s="5">
        <v>230160.986</v>
      </c>
      <c r="K44" s="8"/>
      <c r="L44" s="2">
        <f t="shared" ref="L44:L58" si="6">SUM((F44+G44+H44+I44+J44)/5)</f>
        <v>232257.63739999998</v>
      </c>
      <c r="M44" s="12">
        <f t="shared" si="4"/>
        <v>232.25763739999996</v>
      </c>
      <c r="N44" s="12">
        <f t="shared" si="5"/>
        <v>3.8709606233333327</v>
      </c>
      <c r="O44" s="2">
        <f>SUM($L$43/L44)</f>
        <v>1.9935000535745571</v>
      </c>
    </row>
    <row r="45" spans="2:15" x14ac:dyDescent="0.2">
      <c r="B45" s="6">
        <v>3</v>
      </c>
      <c r="D45" s="11"/>
      <c r="F45" s="12">
        <v>153477.37599999999</v>
      </c>
      <c r="G45" s="5">
        <v>153958.93900000001</v>
      </c>
      <c r="H45" s="5">
        <v>153724.85200000001</v>
      </c>
      <c r="I45" s="5">
        <v>154037.85200000001</v>
      </c>
      <c r="J45" s="5">
        <v>153576.9</v>
      </c>
      <c r="K45" s="8"/>
      <c r="L45" s="2">
        <f t="shared" si="6"/>
        <v>153755.18380000003</v>
      </c>
      <c r="M45" s="12">
        <f t="shared" si="4"/>
        <v>153.75518380000003</v>
      </c>
      <c r="N45" s="12">
        <f t="shared" si="5"/>
        <v>2.5625863966666671</v>
      </c>
      <c r="O45" s="2">
        <f>SUM($L$43/L45)</f>
        <v>3.0113170896550931</v>
      </c>
    </row>
    <row r="46" spans="2:15" x14ac:dyDescent="0.2">
      <c r="B46" s="6">
        <v>4</v>
      </c>
      <c r="D46" s="11"/>
      <c r="F46" s="12">
        <v>115486.655</v>
      </c>
      <c r="G46" s="5">
        <v>115832.80499999999</v>
      </c>
      <c r="H46" s="5">
        <v>115381.512</v>
      </c>
      <c r="I46" s="5">
        <v>115359.019</v>
      </c>
      <c r="J46" s="5">
        <v>115425.636</v>
      </c>
      <c r="K46" s="8"/>
      <c r="L46" s="2">
        <f t="shared" si="6"/>
        <v>115497.12540000002</v>
      </c>
      <c r="M46" s="12">
        <f t="shared" si="4"/>
        <v>115.49712540000002</v>
      </c>
      <c r="N46" s="12">
        <f t="shared" si="5"/>
        <v>1.9249520900000003</v>
      </c>
      <c r="O46" s="2">
        <f t="shared" ref="O46:O58" si="7">SUM($L$43/L46)</f>
        <v>4.0088063750199616</v>
      </c>
    </row>
    <row r="47" spans="2:15" x14ac:dyDescent="0.2">
      <c r="B47" s="6">
        <v>5</v>
      </c>
      <c r="D47" s="11"/>
      <c r="F47" s="12">
        <v>92627.33</v>
      </c>
      <c r="G47" s="5">
        <v>92822.203999999998</v>
      </c>
      <c r="H47" s="5">
        <v>92632.16</v>
      </c>
      <c r="I47" s="5">
        <v>92560.726999999999</v>
      </c>
      <c r="J47" s="5">
        <v>92576.612999999998</v>
      </c>
      <c r="K47" s="8"/>
      <c r="L47" s="2">
        <f t="shared" si="6"/>
        <v>92643.806800000006</v>
      </c>
      <c r="M47" s="12">
        <f t="shared" si="4"/>
        <v>92.643806800000007</v>
      </c>
      <c r="N47" s="12">
        <f t="shared" si="5"/>
        <v>1.5440634466666667</v>
      </c>
      <c r="O47" s="2">
        <f t="shared" si="7"/>
        <v>4.9976963230746687</v>
      </c>
    </row>
    <row r="48" spans="2:15" x14ac:dyDescent="0.2">
      <c r="B48" s="6">
        <v>6</v>
      </c>
      <c r="D48" s="11"/>
      <c r="F48" s="12">
        <v>77498.559999999998</v>
      </c>
      <c r="G48" s="5">
        <v>77448.17</v>
      </c>
      <c r="H48" s="5">
        <v>77509.524000000005</v>
      </c>
      <c r="I48" s="5">
        <v>77467.565000000002</v>
      </c>
      <c r="J48" s="5">
        <v>77490.286999999997</v>
      </c>
      <c r="K48" s="8"/>
      <c r="L48" s="2">
        <f t="shared" si="6"/>
        <v>77482.821200000006</v>
      </c>
      <c r="M48" s="12">
        <f t="shared" si="4"/>
        <v>77.482821200000004</v>
      </c>
      <c r="N48" s="12">
        <f t="shared" si="5"/>
        <v>1.2913803533333335</v>
      </c>
      <c r="O48" s="2">
        <f t="shared" si="7"/>
        <v>5.9755905299947951</v>
      </c>
    </row>
    <row r="49" spans="2:15" x14ac:dyDescent="0.2">
      <c r="B49" s="6">
        <v>7</v>
      </c>
      <c r="D49" s="11"/>
      <c r="F49" s="12">
        <v>66830.763999999996</v>
      </c>
      <c r="G49" s="5">
        <v>66696.778999999995</v>
      </c>
      <c r="H49" s="5">
        <v>66843.361999999994</v>
      </c>
      <c r="I49" s="5">
        <v>66765.894</v>
      </c>
      <c r="J49" s="5">
        <v>66651.255000000005</v>
      </c>
      <c r="K49" s="8"/>
      <c r="L49" s="2">
        <f t="shared" si="6"/>
        <v>66757.610799999995</v>
      </c>
      <c r="M49" s="12">
        <f t="shared" si="4"/>
        <v>66.757610799999995</v>
      </c>
      <c r="N49" s="12">
        <f t="shared" si="5"/>
        <v>1.1126268466666667</v>
      </c>
      <c r="O49" s="2">
        <f t="shared" si="7"/>
        <v>6.9356228758264669</v>
      </c>
    </row>
    <row r="50" spans="2:15" x14ac:dyDescent="0.2">
      <c r="B50" s="6">
        <v>8</v>
      </c>
      <c r="D50" s="11"/>
      <c r="F50" s="12">
        <v>58066.826999999997</v>
      </c>
      <c r="G50" s="5">
        <v>58109.468999999997</v>
      </c>
      <c r="H50" s="5">
        <v>58082.766000000003</v>
      </c>
      <c r="I50" s="5">
        <v>58027.913999999997</v>
      </c>
      <c r="J50" s="5">
        <v>58020.021000000001</v>
      </c>
      <c r="K50" s="8"/>
      <c r="L50" s="2">
        <f t="shared" si="6"/>
        <v>58061.399399999995</v>
      </c>
      <c r="M50" s="12">
        <f t="shared" si="4"/>
        <v>58.061399399999992</v>
      </c>
      <c r="N50" s="12">
        <f t="shared" si="5"/>
        <v>0.96768998999999989</v>
      </c>
      <c r="O50" s="2">
        <f t="shared" si="7"/>
        <v>7.9744135929317617</v>
      </c>
    </row>
    <row r="51" spans="2:15" x14ac:dyDescent="0.2">
      <c r="B51" s="6">
        <v>9</v>
      </c>
      <c r="D51" s="11"/>
      <c r="F51" s="12">
        <v>51834.677000000003</v>
      </c>
      <c r="G51" s="5">
        <v>51881.826000000001</v>
      </c>
      <c r="H51" s="5">
        <v>52032.624000000003</v>
      </c>
      <c r="I51" s="5">
        <v>51944.239000000001</v>
      </c>
      <c r="J51" s="5">
        <v>51854.735999999997</v>
      </c>
      <c r="K51" s="8"/>
      <c r="L51" s="2">
        <f t="shared" si="6"/>
        <v>51909.6204</v>
      </c>
      <c r="M51" s="12">
        <f t="shared" si="4"/>
        <v>51.909620400000001</v>
      </c>
      <c r="N51" s="12">
        <f t="shared" si="5"/>
        <v>0.86516033999999997</v>
      </c>
      <c r="O51" s="2">
        <f t="shared" si="7"/>
        <v>8.9194567217447815</v>
      </c>
    </row>
    <row r="52" spans="2:15" x14ac:dyDescent="0.2">
      <c r="B52" s="6">
        <v>10</v>
      </c>
      <c r="D52" s="11"/>
      <c r="F52" s="12">
        <v>46648.983</v>
      </c>
      <c r="G52" s="5">
        <v>46652.637999999999</v>
      </c>
      <c r="H52" s="5">
        <v>46618.875</v>
      </c>
      <c r="I52" s="5">
        <v>46640.59</v>
      </c>
      <c r="J52" s="5">
        <v>46596.478999999999</v>
      </c>
      <c r="K52" s="8"/>
      <c r="L52" s="2">
        <f t="shared" si="6"/>
        <v>46631.512999999992</v>
      </c>
      <c r="M52" s="12">
        <f t="shared" si="4"/>
        <v>46.631512999999991</v>
      </c>
      <c r="N52" s="12">
        <f t="shared" si="5"/>
        <v>0.77719188333333322</v>
      </c>
      <c r="O52" s="2">
        <f t="shared" si="7"/>
        <v>9.9290283075310057</v>
      </c>
    </row>
    <row r="53" spans="2:15" x14ac:dyDescent="0.2">
      <c r="B53" s="6">
        <v>11</v>
      </c>
      <c r="D53" s="11"/>
      <c r="F53" s="12">
        <v>42552.154999999999</v>
      </c>
      <c r="G53" s="5">
        <v>42506.652999999998</v>
      </c>
      <c r="H53" s="5">
        <v>42554.847000000002</v>
      </c>
      <c r="I53" s="5">
        <v>42549.37</v>
      </c>
      <c r="J53" s="5">
        <v>42548.498</v>
      </c>
      <c r="K53" s="8"/>
      <c r="L53" s="2">
        <f t="shared" si="6"/>
        <v>42542.304599999996</v>
      </c>
      <c r="M53" s="12">
        <f t="shared" si="4"/>
        <v>42.542304599999994</v>
      </c>
      <c r="N53" s="12">
        <f t="shared" si="5"/>
        <v>0.7090384099999999</v>
      </c>
      <c r="O53" s="2">
        <f>SUM($L$43/L53)</f>
        <v>10.883416330012363</v>
      </c>
    </row>
    <row r="54" spans="2:15" x14ac:dyDescent="0.2">
      <c r="B54" s="6">
        <v>12</v>
      </c>
      <c r="D54" s="11"/>
      <c r="F54" s="12">
        <v>39167.281000000003</v>
      </c>
      <c r="G54" s="5">
        <v>39149.497000000003</v>
      </c>
      <c r="H54" s="5">
        <v>39137.514999999999</v>
      </c>
      <c r="I54" s="5">
        <v>39132.957000000002</v>
      </c>
      <c r="J54" s="5">
        <v>39108.330999999998</v>
      </c>
      <c r="K54" s="8"/>
      <c r="L54" s="2">
        <f t="shared" si="6"/>
        <v>39139.116200000004</v>
      </c>
      <c r="M54" s="12">
        <f t="shared" si="4"/>
        <v>39.139116200000004</v>
      </c>
      <c r="N54" s="12">
        <f t="shared" si="5"/>
        <v>0.65231860333333336</v>
      </c>
      <c r="O54" s="2">
        <f t="shared" si="7"/>
        <v>11.829741127368633</v>
      </c>
    </row>
    <row r="55" spans="2:15" x14ac:dyDescent="0.2">
      <c r="B55" s="6">
        <v>13</v>
      </c>
      <c r="D55" s="11"/>
      <c r="F55" s="12">
        <v>36305.065000000002</v>
      </c>
      <c r="G55" s="5">
        <v>36295.533000000003</v>
      </c>
      <c r="H55" s="5">
        <v>36261.455999999998</v>
      </c>
      <c r="I55" s="5">
        <v>36303.1</v>
      </c>
      <c r="J55" s="5">
        <v>36325.815000000002</v>
      </c>
      <c r="K55" s="8"/>
      <c r="L55" s="2">
        <f t="shared" si="6"/>
        <v>36298.193800000001</v>
      </c>
      <c r="M55" s="12">
        <f t="shared" si="4"/>
        <v>36.2981938</v>
      </c>
      <c r="N55" s="12">
        <f t="shared" si="5"/>
        <v>0.60496989666666667</v>
      </c>
      <c r="O55" s="2">
        <f t="shared" si="7"/>
        <v>12.755610241961957</v>
      </c>
    </row>
    <row r="56" spans="2:15" x14ac:dyDescent="0.2">
      <c r="B56" s="6">
        <v>14</v>
      </c>
      <c r="D56" s="11"/>
      <c r="F56" s="12">
        <v>33760.332999999999</v>
      </c>
      <c r="G56" s="5">
        <v>33757.099000000002</v>
      </c>
      <c r="H56" s="5">
        <v>33758.228999999999</v>
      </c>
      <c r="I56" s="5">
        <v>33818.178</v>
      </c>
      <c r="J56" s="5">
        <v>33723.659</v>
      </c>
      <c r="K56" s="8"/>
      <c r="L56" s="2">
        <f t="shared" si="6"/>
        <v>33763.499599999996</v>
      </c>
      <c r="M56" s="12">
        <f t="shared" si="4"/>
        <v>33.763499599999996</v>
      </c>
      <c r="N56" s="12">
        <f t="shared" si="5"/>
        <v>0.56272499333333326</v>
      </c>
      <c r="O56" s="2">
        <f t="shared" si="7"/>
        <v>13.71319970042442</v>
      </c>
    </row>
    <row r="57" spans="2:15" x14ac:dyDescent="0.2">
      <c r="B57" s="6">
        <v>15</v>
      </c>
      <c r="D57" s="11"/>
      <c r="F57" s="12">
        <v>31763.073</v>
      </c>
      <c r="G57" s="5">
        <v>31736.925999999999</v>
      </c>
      <c r="H57" s="5">
        <v>31730.508999999998</v>
      </c>
      <c r="I57" s="5">
        <v>31738.358</v>
      </c>
      <c r="J57" s="5">
        <v>31670.865000000002</v>
      </c>
      <c r="K57" s="8"/>
      <c r="L57" s="2">
        <f t="shared" si="6"/>
        <v>31727.946199999998</v>
      </c>
      <c r="M57" s="12">
        <f t="shared" si="4"/>
        <v>31.727946199999998</v>
      </c>
      <c r="N57" s="12">
        <f t="shared" si="5"/>
        <v>0.52879910333333335</v>
      </c>
      <c r="O57" s="2">
        <f t="shared" si="7"/>
        <v>14.592990346157357</v>
      </c>
    </row>
    <row r="58" spans="2:15" x14ac:dyDescent="0.2">
      <c r="B58" s="6">
        <v>16</v>
      </c>
      <c r="D58" s="11"/>
      <c r="F58" s="12">
        <v>29780.806</v>
      </c>
      <c r="G58" s="5">
        <v>29691.916000000001</v>
      </c>
      <c r="H58" s="5">
        <v>29697.446</v>
      </c>
      <c r="I58" s="5">
        <v>29721.79</v>
      </c>
      <c r="J58" s="5">
        <v>29687.968000000001</v>
      </c>
      <c r="K58" s="8"/>
      <c r="L58" s="2">
        <f t="shared" si="6"/>
        <v>29715.985200000003</v>
      </c>
      <c r="M58" s="12">
        <f t="shared" si="4"/>
        <v>29.715985200000002</v>
      </c>
      <c r="N58" s="12">
        <f t="shared" si="5"/>
        <v>0.49526642000000004</v>
      </c>
      <c r="O58" s="2">
        <f t="shared" si="7"/>
        <v>15.581028509867476</v>
      </c>
    </row>
    <row r="59" spans="2:15" x14ac:dyDescent="0.2">
      <c r="B59" s="11"/>
      <c r="D59" s="11"/>
      <c r="F59" s="8"/>
      <c r="G59" s="8"/>
      <c r="H59" s="8"/>
      <c r="I59" s="8"/>
      <c r="J59" s="2"/>
      <c r="L59" s="2"/>
      <c r="M59" s="2"/>
    </row>
    <row r="60" spans="2:15" x14ac:dyDescent="0.2">
      <c r="B60" s="11"/>
      <c r="D60" s="11"/>
      <c r="F60" s="8"/>
      <c r="G60" s="8"/>
      <c r="H60" s="8"/>
      <c r="I60" s="8"/>
      <c r="J60" s="2"/>
      <c r="L60" s="2"/>
      <c r="M60" s="2"/>
    </row>
    <row r="61" spans="2:15" x14ac:dyDescent="0.2">
      <c r="B61" s="4" t="s">
        <v>12</v>
      </c>
      <c r="D61" s="1" t="s">
        <v>20</v>
      </c>
    </row>
    <row r="63" spans="2:15" x14ac:dyDescent="0.2">
      <c r="B63" s="4" t="s">
        <v>3</v>
      </c>
      <c r="D63" t="s">
        <v>21</v>
      </c>
    </row>
    <row r="64" spans="2:15" x14ac:dyDescent="0.2">
      <c r="H64" t="s">
        <v>1</v>
      </c>
    </row>
    <row r="66" spans="2:15" x14ac:dyDescent="0.2">
      <c r="B66" s="3" t="s">
        <v>15</v>
      </c>
      <c r="D66" s="3" t="s">
        <v>0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L66" s="3" t="s">
        <v>2</v>
      </c>
      <c r="M66" s="3" t="s">
        <v>4</v>
      </c>
      <c r="N66" s="3" t="s">
        <v>16</v>
      </c>
      <c r="O66" s="3" t="s">
        <v>17</v>
      </c>
    </row>
    <row r="68" spans="2:15" x14ac:dyDescent="0.2">
      <c r="B68" s="6">
        <v>1</v>
      </c>
      <c r="D68" s="11"/>
      <c r="F68" s="12">
        <v>600698.54</v>
      </c>
      <c r="G68" s="5">
        <v>600729.57400000002</v>
      </c>
      <c r="H68" s="5">
        <v>600629.43299999996</v>
      </c>
      <c r="I68" s="5">
        <v>600388.96400000004</v>
      </c>
      <c r="J68" s="5">
        <v>600712.60699999996</v>
      </c>
      <c r="K68" s="8"/>
      <c r="L68" s="2">
        <f>SUM((F68+G68+H68+I68+J68)/5)</f>
        <v>600631.8236</v>
      </c>
      <c r="M68" s="12">
        <f t="shared" ref="M68:M83" si="8">SUM(L68/1000)</f>
        <v>600.63182359999996</v>
      </c>
      <c r="N68" s="12">
        <f t="shared" ref="N68:N83" si="9">SUM(M68/60)</f>
        <v>10.010530393333333</v>
      </c>
      <c r="O68" s="2">
        <f>SUM($L68/L68)</f>
        <v>1</v>
      </c>
    </row>
    <row r="69" spans="2:15" x14ac:dyDescent="0.2">
      <c r="B69" s="6">
        <v>2</v>
      </c>
      <c r="D69" s="11"/>
      <c r="F69" s="12">
        <v>302208.8</v>
      </c>
      <c r="G69" s="5">
        <v>302198.64299999998</v>
      </c>
      <c r="H69" s="5">
        <v>302116.93900000001</v>
      </c>
      <c r="I69" s="5">
        <v>302294.34499999997</v>
      </c>
      <c r="J69" s="5">
        <v>302173.52299999999</v>
      </c>
      <c r="K69" s="8"/>
      <c r="L69" s="2">
        <f t="shared" ref="L69:L83" si="10">SUM((F69+G69+H69+I69+J69)/5)</f>
        <v>302198.45</v>
      </c>
      <c r="M69" s="12">
        <f t="shared" si="8"/>
        <v>302.19845000000004</v>
      </c>
      <c r="N69" s="12">
        <f t="shared" si="9"/>
        <v>5.0366408333333341</v>
      </c>
      <c r="O69" s="2">
        <f>SUM($L$68/L69)</f>
        <v>1.9875410466201928</v>
      </c>
    </row>
    <row r="70" spans="2:15" x14ac:dyDescent="0.2">
      <c r="B70" s="6">
        <v>3</v>
      </c>
      <c r="D70" s="11"/>
      <c r="F70" s="12">
        <v>201955.91</v>
      </c>
      <c r="G70" s="5">
        <v>201951.74900000001</v>
      </c>
      <c r="H70" s="5">
        <v>201938.93599999999</v>
      </c>
      <c r="I70" s="5">
        <v>201878.636</v>
      </c>
      <c r="J70" s="5">
        <v>201953.527</v>
      </c>
      <c r="K70" s="8"/>
      <c r="L70" s="2">
        <f t="shared" si="10"/>
        <v>201935.75159999999</v>
      </c>
      <c r="M70" s="12">
        <f t="shared" si="8"/>
        <v>201.93575159999997</v>
      </c>
      <c r="N70" s="12">
        <f t="shared" si="9"/>
        <v>3.3655958599999996</v>
      </c>
      <c r="O70" s="2">
        <f>SUM($L$68/L70)</f>
        <v>2.97437090183886</v>
      </c>
    </row>
    <row r="71" spans="2:15" x14ac:dyDescent="0.2">
      <c r="B71" s="6">
        <v>4</v>
      </c>
      <c r="D71" s="11"/>
      <c r="F71" s="12">
        <v>152106.46599999999</v>
      </c>
      <c r="G71" s="5">
        <v>151821.41699999999</v>
      </c>
      <c r="H71" s="5">
        <v>151950.40900000001</v>
      </c>
      <c r="I71" s="5">
        <v>152106.25599999999</v>
      </c>
      <c r="J71" s="5">
        <v>152035.12899999999</v>
      </c>
      <c r="K71" s="8"/>
      <c r="L71" s="2">
        <f t="shared" si="10"/>
        <v>152003.93539999999</v>
      </c>
      <c r="M71" s="12">
        <f t="shared" si="8"/>
        <v>152.00393539999999</v>
      </c>
      <c r="N71" s="12">
        <f t="shared" si="9"/>
        <v>2.5333989233333329</v>
      </c>
      <c r="O71" s="2">
        <f t="shared" ref="O71:O83" si="11">SUM($L$68/L71)</f>
        <v>3.9514228498060322</v>
      </c>
    </row>
    <row r="72" spans="2:15" x14ac:dyDescent="0.2">
      <c r="B72" s="6">
        <v>5</v>
      </c>
      <c r="D72" s="11"/>
      <c r="F72" s="12">
        <v>121952.083</v>
      </c>
      <c r="G72" s="5">
        <v>122116.09</v>
      </c>
      <c r="H72" s="5">
        <v>121996.314</v>
      </c>
      <c r="I72" s="5">
        <v>122034.762</v>
      </c>
      <c r="J72" s="5">
        <v>122014.22100000001</v>
      </c>
      <c r="K72" s="8"/>
      <c r="L72" s="2">
        <f t="shared" si="10"/>
        <v>122022.69399999999</v>
      </c>
      <c r="M72" s="12">
        <f t="shared" si="8"/>
        <v>122.02269399999999</v>
      </c>
      <c r="N72" s="12">
        <f t="shared" si="9"/>
        <v>2.0337115666666663</v>
      </c>
      <c r="O72" s="2">
        <f t="shared" si="11"/>
        <v>4.9222960410954384</v>
      </c>
    </row>
    <row r="73" spans="2:15" x14ac:dyDescent="0.2">
      <c r="B73" s="6">
        <v>6</v>
      </c>
      <c r="D73" s="11"/>
      <c r="F73" s="12">
        <v>102023.746</v>
      </c>
      <c r="G73" s="5">
        <v>102209.656</v>
      </c>
      <c r="H73" s="5">
        <v>101983.482</v>
      </c>
      <c r="I73" s="5">
        <v>102105.503</v>
      </c>
      <c r="J73" s="5">
        <v>102152.033</v>
      </c>
      <c r="K73" s="8"/>
      <c r="L73" s="2">
        <f t="shared" si="10"/>
        <v>102094.88399999999</v>
      </c>
      <c r="M73" s="12">
        <f t="shared" si="8"/>
        <v>102.09488399999999</v>
      </c>
      <c r="N73" s="12">
        <f t="shared" si="9"/>
        <v>1.7015813999999998</v>
      </c>
      <c r="O73" s="2">
        <f t="shared" si="11"/>
        <v>5.8830746465219557</v>
      </c>
    </row>
    <row r="74" spans="2:15" x14ac:dyDescent="0.2">
      <c r="B74" s="6">
        <v>7</v>
      </c>
      <c r="D74" s="11"/>
      <c r="F74" s="12">
        <v>88030.603000000003</v>
      </c>
      <c r="G74" s="5">
        <v>88045.573000000004</v>
      </c>
      <c r="H74" s="5">
        <v>87897.202000000005</v>
      </c>
      <c r="I74" s="5">
        <v>87790.667000000001</v>
      </c>
      <c r="J74" s="5">
        <v>88016.320999999996</v>
      </c>
      <c r="K74" s="8"/>
      <c r="L74" s="2">
        <f t="shared" si="10"/>
        <v>87956.073200000013</v>
      </c>
      <c r="M74" s="12">
        <f t="shared" si="8"/>
        <v>87.95607320000002</v>
      </c>
      <c r="N74" s="12">
        <f t="shared" si="9"/>
        <v>1.4659345533333337</v>
      </c>
      <c r="O74" s="2">
        <f t="shared" si="11"/>
        <v>6.8287703366912007</v>
      </c>
    </row>
    <row r="75" spans="2:15" x14ac:dyDescent="0.2">
      <c r="B75" s="6">
        <v>8</v>
      </c>
      <c r="D75" s="11"/>
      <c r="F75" s="12">
        <v>75499.231</v>
      </c>
      <c r="G75" s="5">
        <v>75483.53</v>
      </c>
      <c r="H75" s="5">
        <v>75443.216</v>
      </c>
      <c r="I75" s="5">
        <v>75484.001000000004</v>
      </c>
      <c r="J75" s="5">
        <v>75276.095000000001</v>
      </c>
      <c r="K75" s="8"/>
      <c r="L75" s="2">
        <f t="shared" si="10"/>
        <v>75437.214599999992</v>
      </c>
      <c r="M75" s="12">
        <f t="shared" si="8"/>
        <v>75.43721459999999</v>
      </c>
      <c r="N75" s="12">
        <f t="shared" si="9"/>
        <v>1.2572869099999999</v>
      </c>
      <c r="O75" s="2">
        <f t="shared" si="11"/>
        <v>7.9620095570177645</v>
      </c>
    </row>
    <row r="76" spans="2:15" x14ac:dyDescent="0.2">
      <c r="B76" s="6">
        <v>9</v>
      </c>
      <c r="D76" s="11"/>
      <c r="F76" s="12">
        <v>67097.221000000005</v>
      </c>
      <c r="G76" s="5">
        <v>67164.104999999996</v>
      </c>
      <c r="H76" s="5">
        <v>67074.17</v>
      </c>
      <c r="I76" s="5">
        <v>67127.796000000002</v>
      </c>
      <c r="J76" s="5">
        <v>67112.476999999999</v>
      </c>
      <c r="K76" s="8"/>
      <c r="L76" s="2">
        <f t="shared" si="10"/>
        <v>67115.1538</v>
      </c>
      <c r="M76" s="12">
        <f t="shared" si="8"/>
        <v>67.115153800000002</v>
      </c>
      <c r="N76" s="12">
        <f t="shared" si="9"/>
        <v>1.1185858966666666</v>
      </c>
      <c r="O76" s="2">
        <f t="shared" si="11"/>
        <v>8.9492728481239059</v>
      </c>
    </row>
    <row r="77" spans="2:15" x14ac:dyDescent="0.2">
      <c r="B77" s="6">
        <v>10</v>
      </c>
      <c r="D77" s="11"/>
      <c r="F77" s="12">
        <v>60751.016000000003</v>
      </c>
      <c r="G77" s="5">
        <v>60755.565000000002</v>
      </c>
      <c r="H77" s="5">
        <v>60676.610999999997</v>
      </c>
      <c r="I77" s="5">
        <v>60653.057000000001</v>
      </c>
      <c r="J77" s="5">
        <v>60701.51</v>
      </c>
      <c r="K77" s="8"/>
      <c r="L77" s="2">
        <f t="shared" si="10"/>
        <v>60707.551800000001</v>
      </c>
      <c r="M77" s="12">
        <f t="shared" si="8"/>
        <v>60.707551800000005</v>
      </c>
      <c r="N77" s="12">
        <f t="shared" si="9"/>
        <v>1.0117925300000001</v>
      </c>
      <c r="O77" s="2">
        <f t="shared" si="11"/>
        <v>9.8938567903178072</v>
      </c>
    </row>
    <row r="78" spans="2:15" x14ac:dyDescent="0.2">
      <c r="B78" s="6">
        <v>11</v>
      </c>
      <c r="D78" s="11"/>
      <c r="F78" s="12">
        <v>55168.714</v>
      </c>
      <c r="G78" s="5">
        <v>55192.930999999997</v>
      </c>
      <c r="H78" s="5">
        <v>55250.182999999997</v>
      </c>
      <c r="I78" s="5">
        <v>55258.347000000002</v>
      </c>
      <c r="J78" s="5">
        <v>55294.75</v>
      </c>
      <c r="K78" s="8"/>
      <c r="L78" s="2">
        <f t="shared" si="10"/>
        <v>55232.985000000001</v>
      </c>
      <c r="M78" s="12">
        <f t="shared" si="8"/>
        <v>55.232984999999999</v>
      </c>
      <c r="N78" s="12">
        <f t="shared" si="9"/>
        <v>0.92054974999999994</v>
      </c>
      <c r="O78" s="2">
        <f t="shared" si="11"/>
        <v>10.874513184467579</v>
      </c>
    </row>
    <row r="79" spans="2:15" x14ac:dyDescent="0.2">
      <c r="B79" s="6">
        <v>12</v>
      </c>
      <c r="D79" s="11"/>
      <c r="F79" s="12">
        <v>50663.974999999999</v>
      </c>
      <c r="G79" s="5">
        <v>50612.794999999998</v>
      </c>
      <c r="H79" s="5">
        <v>50605.917999999998</v>
      </c>
      <c r="I79" s="5">
        <v>50588.968000000001</v>
      </c>
      <c r="J79" s="5">
        <v>50610.938000000002</v>
      </c>
      <c r="K79" s="8"/>
      <c r="L79" s="2">
        <f t="shared" si="10"/>
        <v>50616.518799999998</v>
      </c>
      <c r="M79" s="12">
        <f t="shared" si="8"/>
        <v>50.616518800000001</v>
      </c>
      <c r="N79" s="12">
        <f t="shared" si="9"/>
        <v>0.84360864666666668</v>
      </c>
      <c r="O79" s="2">
        <f t="shared" si="11"/>
        <v>11.866320281196423</v>
      </c>
    </row>
    <row r="80" spans="2:15" x14ac:dyDescent="0.2">
      <c r="B80" s="6">
        <v>13</v>
      </c>
      <c r="D80" s="11"/>
      <c r="F80" s="12">
        <v>46938.991999999998</v>
      </c>
      <c r="G80" s="5">
        <v>46907.156000000003</v>
      </c>
      <c r="H80" s="5">
        <v>46907.233999999997</v>
      </c>
      <c r="I80" s="5">
        <v>46934.798999999999</v>
      </c>
      <c r="J80" s="5">
        <v>46876.43</v>
      </c>
      <c r="K80" s="8"/>
      <c r="L80" s="2">
        <f t="shared" si="10"/>
        <v>46912.922199999994</v>
      </c>
      <c r="M80" s="12">
        <f t="shared" si="8"/>
        <v>46.912922199999997</v>
      </c>
      <c r="N80" s="12">
        <f t="shared" si="9"/>
        <v>0.78188203666666667</v>
      </c>
      <c r="O80" s="2">
        <f t="shared" si="11"/>
        <v>12.803121089736765</v>
      </c>
    </row>
    <row r="81" spans="2:15" x14ac:dyDescent="0.2">
      <c r="B81" s="6">
        <v>14</v>
      </c>
      <c r="D81" s="11"/>
      <c r="F81" s="12">
        <v>43613.722999999998</v>
      </c>
      <c r="G81" s="5">
        <v>43603.334999999999</v>
      </c>
      <c r="H81" s="5">
        <v>43598.428</v>
      </c>
      <c r="I81" s="5">
        <v>43614.61</v>
      </c>
      <c r="J81" s="5">
        <v>43634.69</v>
      </c>
      <c r="K81" s="8"/>
      <c r="L81" s="2">
        <f t="shared" si="10"/>
        <v>43612.957199999997</v>
      </c>
      <c r="M81" s="12">
        <f t="shared" si="8"/>
        <v>43.612957199999997</v>
      </c>
      <c r="N81" s="12">
        <f t="shared" si="9"/>
        <v>0.72688261999999992</v>
      </c>
      <c r="O81" s="2">
        <f t="shared" si="11"/>
        <v>13.771866485586537</v>
      </c>
    </row>
    <row r="82" spans="2:15" x14ac:dyDescent="0.2">
      <c r="B82" s="6">
        <v>15</v>
      </c>
      <c r="D82" s="11"/>
      <c r="F82" s="12">
        <v>40963.004999999997</v>
      </c>
      <c r="G82" s="5">
        <v>40926.237999999998</v>
      </c>
      <c r="H82" s="5">
        <v>40903.866000000002</v>
      </c>
      <c r="I82" s="5">
        <v>40917.381999999998</v>
      </c>
      <c r="J82" s="5">
        <v>40949.792999999998</v>
      </c>
      <c r="K82" s="8"/>
      <c r="L82" s="2">
        <f t="shared" si="10"/>
        <v>40932.056799999998</v>
      </c>
      <c r="M82" s="12">
        <f t="shared" si="8"/>
        <v>40.932056799999998</v>
      </c>
      <c r="N82" s="12">
        <f t="shared" si="9"/>
        <v>0.68220094666666664</v>
      </c>
      <c r="O82" s="2">
        <f t="shared" si="11"/>
        <v>14.673873500537114</v>
      </c>
    </row>
    <row r="83" spans="2:15" x14ac:dyDescent="0.2">
      <c r="B83" s="6">
        <v>16</v>
      </c>
      <c r="D83" s="11"/>
      <c r="F83" s="12">
        <v>38362.639999999999</v>
      </c>
      <c r="G83" s="5">
        <v>38305.567000000003</v>
      </c>
      <c r="H83" s="5">
        <v>38329.796000000002</v>
      </c>
      <c r="I83" s="5">
        <v>38339.22</v>
      </c>
      <c r="J83" s="5">
        <v>38345.089</v>
      </c>
      <c r="K83" s="8"/>
      <c r="L83" s="2">
        <f t="shared" si="10"/>
        <v>38336.462400000004</v>
      </c>
      <c r="M83" s="12">
        <f t="shared" si="8"/>
        <v>38.336462400000002</v>
      </c>
      <c r="N83" s="12">
        <f t="shared" si="9"/>
        <v>0.63894104000000007</v>
      </c>
      <c r="O83" s="2">
        <f t="shared" si="11"/>
        <v>15.667377373870572</v>
      </c>
    </row>
    <row r="84" spans="2:15" x14ac:dyDescent="0.2">
      <c r="B84" s="11"/>
      <c r="D84" s="11"/>
      <c r="F84" s="8"/>
      <c r="G84" s="2"/>
      <c r="H84" s="2"/>
      <c r="I84" s="2"/>
      <c r="J84" s="2"/>
      <c r="L84" s="2"/>
      <c r="M84" s="2"/>
    </row>
    <row r="86" spans="2:15" x14ac:dyDescent="0.2">
      <c r="B86" s="4" t="s">
        <v>12</v>
      </c>
      <c r="D86" s="1" t="s">
        <v>22</v>
      </c>
    </row>
    <row r="88" spans="2:15" x14ac:dyDescent="0.2">
      <c r="B88" s="4" t="s">
        <v>3</v>
      </c>
      <c r="D88" t="s">
        <v>23</v>
      </c>
    </row>
    <row r="89" spans="2:15" x14ac:dyDescent="0.2">
      <c r="H89" t="s">
        <v>1</v>
      </c>
    </row>
    <row r="91" spans="2:15" x14ac:dyDescent="0.2">
      <c r="B91" s="3" t="s">
        <v>15</v>
      </c>
      <c r="D91" s="3" t="s">
        <v>0</v>
      </c>
      <c r="F91" s="3">
        <v>1</v>
      </c>
      <c r="G91" s="3">
        <v>2</v>
      </c>
      <c r="H91" s="3">
        <v>3</v>
      </c>
      <c r="I91" s="3">
        <v>4</v>
      </c>
      <c r="J91" s="3">
        <v>5</v>
      </c>
      <c r="L91" s="3" t="s">
        <v>2</v>
      </c>
      <c r="M91" s="3" t="s">
        <v>4</v>
      </c>
      <c r="N91" s="3" t="s">
        <v>16</v>
      </c>
      <c r="O91" s="3" t="s">
        <v>17</v>
      </c>
    </row>
    <row r="93" spans="2:15" x14ac:dyDescent="0.2">
      <c r="B93" s="6">
        <v>1</v>
      </c>
      <c r="D93" s="11"/>
      <c r="F93" s="12">
        <v>763119.30299999996</v>
      </c>
      <c r="G93" s="5">
        <v>763207.64300000004</v>
      </c>
      <c r="H93" s="5">
        <v>763287.37100000004</v>
      </c>
      <c r="I93" s="5">
        <v>763452.80599999998</v>
      </c>
      <c r="J93" s="5">
        <v>763294.446</v>
      </c>
      <c r="K93" s="8"/>
      <c r="L93" s="2">
        <f>SUM((F93+G93+H93+I93+J93)/5)</f>
        <v>763272.31379999989</v>
      </c>
      <c r="M93" s="12">
        <f t="shared" ref="M93:M108" si="12">SUM(L93/1000)</f>
        <v>763.27231379999989</v>
      </c>
      <c r="N93" s="12">
        <f t="shared" ref="N93:N108" si="13">SUM(M93/60)</f>
        <v>12.721205229999999</v>
      </c>
      <c r="O93" s="2">
        <f>SUM($L93/L93)</f>
        <v>1</v>
      </c>
    </row>
    <row r="94" spans="2:15" x14ac:dyDescent="0.2">
      <c r="B94" s="6">
        <v>2</v>
      </c>
      <c r="D94" s="11"/>
      <c r="F94" s="12">
        <v>383511.43300000002</v>
      </c>
      <c r="G94" s="5">
        <v>383463.277</v>
      </c>
      <c r="H94" s="5">
        <v>384075.20699999999</v>
      </c>
      <c r="I94" s="5">
        <v>383508.32500000001</v>
      </c>
      <c r="J94" s="5">
        <v>383836.78600000002</v>
      </c>
      <c r="K94" s="8"/>
      <c r="L94" s="2">
        <f t="shared" ref="L94:L108" si="14">SUM((F94+G94+H94+I94+J94)/5)</f>
        <v>383679.00559999997</v>
      </c>
      <c r="M94" s="12">
        <f t="shared" si="12"/>
        <v>383.67900559999998</v>
      </c>
      <c r="N94" s="12">
        <f t="shared" si="13"/>
        <v>6.3946500933333335</v>
      </c>
      <c r="O94" s="2">
        <f>SUM($L$93/L94)</f>
        <v>1.9893512614962843</v>
      </c>
    </row>
    <row r="95" spans="2:15" x14ac:dyDescent="0.2">
      <c r="B95" s="6">
        <v>3</v>
      </c>
      <c r="D95" s="11"/>
      <c r="F95" s="12">
        <v>256490.71400000001</v>
      </c>
      <c r="G95" s="5">
        <v>256227.416</v>
      </c>
      <c r="H95" s="5">
        <v>256507.06099999999</v>
      </c>
      <c r="I95" s="5">
        <v>256460.054</v>
      </c>
      <c r="J95" s="5">
        <v>256212.84299999999</v>
      </c>
      <c r="K95" s="8"/>
      <c r="L95" s="2">
        <f t="shared" si="14"/>
        <v>256379.6176</v>
      </c>
      <c r="M95" s="12">
        <f t="shared" si="12"/>
        <v>256.37961760000002</v>
      </c>
      <c r="N95" s="12">
        <f t="shared" si="13"/>
        <v>4.2729936266666666</v>
      </c>
      <c r="O95" s="2">
        <f>SUM($L$93/L95)</f>
        <v>2.9771177636704609</v>
      </c>
    </row>
    <row r="96" spans="2:15" x14ac:dyDescent="0.2">
      <c r="B96" s="6">
        <v>4</v>
      </c>
      <c r="D96" s="11"/>
      <c r="F96" s="12">
        <v>192686.76800000001</v>
      </c>
      <c r="G96" s="5">
        <v>192874.33</v>
      </c>
      <c r="H96" s="5">
        <v>192800.46799999999</v>
      </c>
      <c r="I96" s="5">
        <v>192927.27499999999</v>
      </c>
      <c r="J96" s="5">
        <v>192921.72500000001</v>
      </c>
      <c r="K96" s="8"/>
      <c r="L96" s="2">
        <f t="shared" si="14"/>
        <v>192842.11319999999</v>
      </c>
      <c r="M96" s="12">
        <f t="shared" si="12"/>
        <v>192.8421132</v>
      </c>
      <c r="N96" s="12">
        <f t="shared" si="13"/>
        <v>3.21403522</v>
      </c>
      <c r="O96" s="2">
        <f t="shared" ref="O96:O108" si="15">SUM($L$93/L96)</f>
        <v>3.9580167481798778</v>
      </c>
    </row>
    <row r="97" spans="2:15" x14ac:dyDescent="0.2">
      <c r="B97" s="6">
        <v>5</v>
      </c>
      <c r="D97" s="11"/>
      <c r="F97" s="12">
        <v>154545.965</v>
      </c>
      <c r="G97" s="5">
        <v>154586.103</v>
      </c>
      <c r="H97" s="5">
        <v>154770.11499999999</v>
      </c>
      <c r="I97" s="5">
        <v>154462.21400000001</v>
      </c>
      <c r="J97" s="5">
        <v>154516.128</v>
      </c>
      <c r="K97" s="8"/>
      <c r="L97" s="2">
        <f t="shared" si="14"/>
        <v>154576.10500000001</v>
      </c>
      <c r="M97" s="12">
        <f t="shared" si="12"/>
        <v>154.57610500000001</v>
      </c>
      <c r="N97" s="12">
        <f t="shared" si="13"/>
        <v>2.5762684166666667</v>
      </c>
      <c r="O97" s="2">
        <f t="shared" si="15"/>
        <v>4.9378415493132</v>
      </c>
    </row>
    <row r="98" spans="2:15" x14ac:dyDescent="0.2">
      <c r="B98" s="6">
        <v>6</v>
      </c>
      <c r="D98" s="11"/>
      <c r="F98" s="12">
        <v>129307.45299999999</v>
      </c>
      <c r="G98" s="5">
        <v>129267.946</v>
      </c>
      <c r="H98" s="5">
        <v>129350.841</v>
      </c>
      <c r="I98" s="5">
        <v>129537.508</v>
      </c>
      <c r="J98" s="5">
        <v>129416.321</v>
      </c>
      <c r="K98" s="8"/>
      <c r="L98" s="2">
        <f t="shared" si="14"/>
        <v>129376.0138</v>
      </c>
      <c r="M98" s="12">
        <f t="shared" si="12"/>
        <v>129.37601380000001</v>
      </c>
      <c r="N98" s="12">
        <f t="shared" si="13"/>
        <v>2.1562668966666667</v>
      </c>
      <c r="O98" s="2">
        <f t="shared" si="15"/>
        <v>5.8996431516272292</v>
      </c>
    </row>
    <row r="99" spans="2:15" x14ac:dyDescent="0.2">
      <c r="B99" s="6">
        <v>7</v>
      </c>
      <c r="D99" s="11"/>
      <c r="F99" s="12">
        <v>111325.848</v>
      </c>
      <c r="G99" s="5">
        <v>111319.072</v>
      </c>
      <c r="H99" s="5">
        <v>111219.497</v>
      </c>
      <c r="I99" s="5">
        <v>111177.304</v>
      </c>
      <c r="J99" s="5">
        <v>111440.323</v>
      </c>
      <c r="K99" s="8"/>
      <c r="L99" s="2">
        <f t="shared" si="14"/>
        <v>111296.4088</v>
      </c>
      <c r="M99" s="12">
        <f t="shared" si="12"/>
        <v>111.29640880000001</v>
      </c>
      <c r="N99" s="12">
        <f t="shared" si="13"/>
        <v>1.8549401466666668</v>
      </c>
      <c r="O99" s="2">
        <f t="shared" si="15"/>
        <v>6.8580138571371396</v>
      </c>
    </row>
    <row r="100" spans="2:15" x14ac:dyDescent="0.2">
      <c r="B100" s="6">
        <v>8</v>
      </c>
      <c r="D100" s="11"/>
      <c r="F100" s="12">
        <v>95659.937000000005</v>
      </c>
      <c r="G100" s="5">
        <v>95809.070999999996</v>
      </c>
      <c r="H100" s="5">
        <v>95489.81</v>
      </c>
      <c r="I100" s="5">
        <v>95540.554999999993</v>
      </c>
      <c r="J100" s="5">
        <v>95597.319000000003</v>
      </c>
      <c r="K100" s="8"/>
      <c r="L100" s="2">
        <f t="shared" si="14"/>
        <v>95619.338399999993</v>
      </c>
      <c r="M100" s="12">
        <f t="shared" si="12"/>
        <v>95.61933839999999</v>
      </c>
      <c r="N100" s="12">
        <f t="shared" si="13"/>
        <v>1.5936556399999999</v>
      </c>
      <c r="O100" s="2">
        <f t="shared" si="15"/>
        <v>7.9824053018128804</v>
      </c>
    </row>
    <row r="101" spans="2:15" x14ac:dyDescent="0.2">
      <c r="B101" s="6">
        <v>9</v>
      </c>
      <c r="D101" s="11"/>
      <c r="F101" s="12">
        <v>85233.34</v>
      </c>
      <c r="G101" s="5">
        <v>85196.159</v>
      </c>
      <c r="H101" s="5">
        <v>85119.683999999994</v>
      </c>
      <c r="I101" s="5">
        <v>85167.504000000001</v>
      </c>
      <c r="J101" s="5">
        <v>85265.028999999995</v>
      </c>
      <c r="K101" s="8"/>
      <c r="L101" s="2">
        <f t="shared" si="14"/>
        <v>85196.343200000003</v>
      </c>
      <c r="M101" s="12">
        <f t="shared" si="12"/>
        <v>85.196343200000001</v>
      </c>
      <c r="N101" s="12">
        <f t="shared" si="13"/>
        <v>1.4199390533333334</v>
      </c>
      <c r="O101" s="2">
        <f t="shared" si="15"/>
        <v>8.9589797534878226</v>
      </c>
    </row>
    <row r="102" spans="2:15" x14ac:dyDescent="0.2">
      <c r="B102" s="6">
        <v>10</v>
      </c>
      <c r="D102" s="11"/>
      <c r="F102" s="12">
        <v>76931.281000000003</v>
      </c>
      <c r="G102" s="5">
        <v>76986.603000000003</v>
      </c>
      <c r="H102" s="5">
        <v>76930.005000000005</v>
      </c>
      <c r="I102" s="5">
        <v>76957.894</v>
      </c>
      <c r="J102" s="5">
        <v>76956.508000000002</v>
      </c>
      <c r="K102" s="8"/>
      <c r="L102" s="2">
        <f t="shared" si="14"/>
        <v>76952.458200000023</v>
      </c>
      <c r="M102" s="12">
        <f t="shared" si="12"/>
        <v>76.952458200000024</v>
      </c>
      <c r="N102" s="12">
        <f t="shared" si="13"/>
        <v>1.2825409700000003</v>
      </c>
      <c r="O102" s="2">
        <f t="shared" si="15"/>
        <v>9.918751546782941</v>
      </c>
    </row>
    <row r="103" spans="2:15" x14ac:dyDescent="0.2">
      <c r="B103" s="6">
        <v>11</v>
      </c>
      <c r="D103" s="11"/>
      <c r="F103" s="12">
        <v>70027.216</v>
      </c>
      <c r="G103" s="5">
        <v>70069.551000000007</v>
      </c>
      <c r="H103" s="5">
        <v>69994.271999999997</v>
      </c>
      <c r="I103" s="5">
        <v>70078.555999999997</v>
      </c>
      <c r="J103" s="5">
        <v>69975.611000000004</v>
      </c>
      <c r="K103" s="8"/>
      <c r="L103" s="2">
        <f t="shared" si="14"/>
        <v>70029.041200000007</v>
      </c>
      <c r="M103" s="12">
        <f t="shared" si="12"/>
        <v>70.029041200000009</v>
      </c>
      <c r="N103" s="12">
        <f t="shared" si="13"/>
        <v>1.1671506866666668</v>
      </c>
      <c r="O103" s="2">
        <f t="shared" si="15"/>
        <v>10.89936832949242</v>
      </c>
    </row>
    <row r="104" spans="2:15" x14ac:dyDescent="0.2">
      <c r="B104" s="6">
        <v>12</v>
      </c>
      <c r="D104" s="11"/>
      <c r="F104" s="12">
        <v>64196.326000000001</v>
      </c>
      <c r="G104" s="5">
        <v>64197.650999999998</v>
      </c>
      <c r="H104" s="5">
        <v>64214.961000000003</v>
      </c>
      <c r="I104" s="5">
        <v>64261.644</v>
      </c>
      <c r="J104" s="5">
        <v>64164.338000000003</v>
      </c>
      <c r="K104" s="8"/>
      <c r="L104" s="2">
        <f t="shared" si="14"/>
        <v>64206.983999999997</v>
      </c>
      <c r="M104" s="12">
        <f t="shared" si="12"/>
        <v>64.206983999999991</v>
      </c>
      <c r="N104" s="12">
        <f t="shared" si="13"/>
        <v>1.0701163999999999</v>
      </c>
      <c r="O104" s="2">
        <f t="shared" si="15"/>
        <v>11.887683648246115</v>
      </c>
    </row>
    <row r="105" spans="2:15" x14ac:dyDescent="0.2">
      <c r="B105" s="6">
        <v>13</v>
      </c>
      <c r="D105" s="11"/>
      <c r="F105" s="12">
        <v>59459.883000000002</v>
      </c>
      <c r="G105" s="5">
        <v>59436.459000000003</v>
      </c>
      <c r="H105" s="5">
        <v>59458.737999999998</v>
      </c>
      <c r="I105" s="5">
        <v>59457.669000000002</v>
      </c>
      <c r="J105" s="5">
        <v>59449.398999999998</v>
      </c>
      <c r="K105" s="8"/>
      <c r="L105" s="2">
        <f t="shared" si="14"/>
        <v>59452.429599999996</v>
      </c>
      <c r="M105" s="12">
        <f t="shared" si="12"/>
        <v>59.452429599999995</v>
      </c>
      <c r="N105" s="12">
        <f t="shared" si="13"/>
        <v>0.99087382666666657</v>
      </c>
      <c r="O105" s="2">
        <f t="shared" si="15"/>
        <v>12.838370423805186</v>
      </c>
    </row>
    <row r="106" spans="2:15" x14ac:dyDescent="0.2">
      <c r="B106" s="6">
        <v>14</v>
      </c>
      <c r="D106" s="11"/>
      <c r="F106" s="12">
        <v>55373.989000000001</v>
      </c>
      <c r="G106" s="5">
        <v>55214.836000000003</v>
      </c>
      <c r="H106" s="5">
        <v>55276.481</v>
      </c>
      <c r="I106" s="5">
        <v>55213.663</v>
      </c>
      <c r="J106" s="5">
        <v>55238.803</v>
      </c>
      <c r="K106" s="8"/>
      <c r="L106" s="2">
        <f t="shared" si="14"/>
        <v>55263.554400000001</v>
      </c>
      <c r="M106" s="12">
        <f t="shared" si="12"/>
        <v>55.263554400000004</v>
      </c>
      <c r="N106" s="12">
        <f t="shared" si="13"/>
        <v>0.92105924000000006</v>
      </c>
      <c r="O106" s="2">
        <f t="shared" si="15"/>
        <v>13.811495154209624</v>
      </c>
    </row>
    <row r="107" spans="2:15" x14ac:dyDescent="0.2">
      <c r="B107" s="6">
        <v>15</v>
      </c>
      <c r="D107" s="11"/>
      <c r="F107" s="12">
        <v>51801.311999999998</v>
      </c>
      <c r="G107" s="5">
        <v>51811.040999999997</v>
      </c>
      <c r="H107" s="5">
        <v>51813.328000000001</v>
      </c>
      <c r="I107" s="5">
        <v>51810.491000000002</v>
      </c>
      <c r="J107" s="5">
        <v>51765.995000000003</v>
      </c>
      <c r="K107" s="8"/>
      <c r="L107" s="2">
        <f t="shared" si="14"/>
        <v>51800.433400000002</v>
      </c>
      <c r="M107" s="12">
        <f t="shared" si="12"/>
        <v>51.800433400000003</v>
      </c>
      <c r="N107" s="12">
        <f t="shared" si="13"/>
        <v>0.86334055666666676</v>
      </c>
      <c r="O107" s="2">
        <f t="shared" si="15"/>
        <v>14.734863469308344</v>
      </c>
    </row>
    <row r="108" spans="2:15" x14ac:dyDescent="0.2">
      <c r="B108" s="6">
        <v>16</v>
      </c>
      <c r="D108" s="11"/>
      <c r="F108" s="12">
        <v>48544.576999999997</v>
      </c>
      <c r="G108" s="5">
        <v>48506.455000000002</v>
      </c>
      <c r="H108" s="5">
        <v>48567.8</v>
      </c>
      <c r="I108" s="5">
        <v>48571.29</v>
      </c>
      <c r="J108" s="5">
        <v>48486.373</v>
      </c>
      <c r="K108" s="8"/>
      <c r="L108" s="2">
        <f t="shared" si="14"/>
        <v>48535.298999999999</v>
      </c>
      <c r="M108" s="12">
        <f t="shared" si="12"/>
        <v>48.535299000000002</v>
      </c>
      <c r="N108" s="12">
        <f t="shared" si="13"/>
        <v>0.80892165000000005</v>
      </c>
      <c r="O108" s="2">
        <f t="shared" si="15"/>
        <v>15.726127777640762</v>
      </c>
    </row>
    <row r="109" spans="2:15" x14ac:dyDescent="0.2">
      <c r="B109" s="11"/>
      <c r="D109" s="11"/>
      <c r="F109" s="8"/>
      <c r="G109" s="2"/>
      <c r="H109" s="2"/>
      <c r="I109" s="2"/>
      <c r="J109" s="2"/>
      <c r="L109" s="2"/>
      <c r="M109" s="2"/>
    </row>
    <row r="111" spans="2:15" x14ac:dyDescent="0.2">
      <c r="B111" s="4" t="s">
        <v>12</v>
      </c>
      <c r="D111" s="1" t="s">
        <v>24</v>
      </c>
    </row>
    <row r="113" spans="2:15" x14ac:dyDescent="0.2">
      <c r="B113" s="4" t="s">
        <v>3</v>
      </c>
      <c r="D113" t="s">
        <v>25</v>
      </c>
    </row>
    <row r="114" spans="2:15" x14ac:dyDescent="0.2">
      <c r="H114" t="s">
        <v>1</v>
      </c>
    </row>
    <row r="116" spans="2:15" x14ac:dyDescent="0.2">
      <c r="B116" s="3" t="s">
        <v>15</v>
      </c>
      <c r="D116" s="3" t="s">
        <v>0</v>
      </c>
      <c r="F116" s="3">
        <v>1</v>
      </c>
      <c r="G116" s="3">
        <v>2</v>
      </c>
      <c r="H116" s="3">
        <v>3</v>
      </c>
      <c r="I116" s="3">
        <v>4</v>
      </c>
      <c r="J116" s="3">
        <v>5</v>
      </c>
      <c r="L116" s="3" t="s">
        <v>2</v>
      </c>
      <c r="M116" s="3" t="s">
        <v>4</v>
      </c>
      <c r="N116" s="3" t="s">
        <v>16</v>
      </c>
      <c r="O116" s="3" t="s">
        <v>17</v>
      </c>
    </row>
    <row r="118" spans="2:15" x14ac:dyDescent="0.2">
      <c r="B118" s="6">
        <v>1</v>
      </c>
      <c r="D118" s="11"/>
      <c r="F118" s="12">
        <v>951830.70400000003</v>
      </c>
      <c r="G118" s="5">
        <v>952578.62300000002</v>
      </c>
      <c r="H118" s="5">
        <v>952476.29599999997</v>
      </c>
      <c r="I118" s="5">
        <v>952413.73100000003</v>
      </c>
      <c r="J118" s="5">
        <v>952241.22600000002</v>
      </c>
      <c r="K118" s="8"/>
      <c r="L118" s="2">
        <f>SUM((F118+G118+H118+I118+J118)/5)</f>
        <v>952308.11600000004</v>
      </c>
      <c r="M118" s="12">
        <f t="shared" ref="M118:M133" si="16">SUM(L118/1000)</f>
        <v>952.30811600000004</v>
      </c>
      <c r="N118" s="12">
        <f t="shared" ref="N118:N133" si="17">SUM(M118/60)</f>
        <v>15.871801933333334</v>
      </c>
      <c r="O118" s="2">
        <f>SUM($L118/L118)</f>
        <v>1</v>
      </c>
    </row>
    <row r="119" spans="2:15" x14ac:dyDescent="0.2">
      <c r="B119" s="6">
        <v>2</v>
      </c>
      <c r="D119" s="11"/>
      <c r="F119" s="12">
        <v>479468.62699999998</v>
      </c>
      <c r="G119" s="5">
        <v>479406.74900000001</v>
      </c>
      <c r="H119" s="5">
        <v>479772.78</v>
      </c>
      <c r="I119" s="5">
        <v>479335.64899999998</v>
      </c>
      <c r="J119" s="5">
        <v>479254.36900000001</v>
      </c>
      <c r="K119" s="8"/>
      <c r="L119" s="2">
        <f t="shared" ref="L119:L133" si="18">SUM((F119+G119+H119+I119+J119)/5)</f>
        <v>479447.6348</v>
      </c>
      <c r="M119" s="12">
        <f t="shared" si="16"/>
        <v>479.4476348</v>
      </c>
      <c r="N119" s="12">
        <f t="shared" si="17"/>
        <v>7.9907939133333334</v>
      </c>
      <c r="O119" s="2">
        <f>SUM($L$118/L119)</f>
        <v>1.986260952976131</v>
      </c>
    </row>
    <row r="120" spans="2:15" x14ac:dyDescent="0.2">
      <c r="B120" s="6">
        <v>3</v>
      </c>
      <c r="D120" s="11"/>
      <c r="F120" s="12">
        <v>320477.98</v>
      </c>
      <c r="G120" s="5">
        <v>320229.63500000001</v>
      </c>
      <c r="H120" s="5">
        <v>320141.22399999999</v>
      </c>
      <c r="I120" s="5">
        <v>320579.53100000002</v>
      </c>
      <c r="J120" s="5">
        <v>320173.25199999998</v>
      </c>
      <c r="K120" s="8"/>
      <c r="L120" s="2">
        <f t="shared" si="18"/>
        <v>320320.32439999998</v>
      </c>
      <c r="M120" s="12">
        <f t="shared" si="16"/>
        <v>320.3203244</v>
      </c>
      <c r="N120" s="12">
        <f t="shared" si="17"/>
        <v>5.338672073333333</v>
      </c>
      <c r="O120" s="2">
        <f>SUM($L$118/L120)</f>
        <v>2.9729868617727964</v>
      </c>
    </row>
    <row r="121" spans="2:15" x14ac:dyDescent="0.2">
      <c r="B121" s="6">
        <v>4</v>
      </c>
      <c r="D121" s="11"/>
      <c r="F121" s="12">
        <v>240771.83100000001</v>
      </c>
      <c r="G121" s="5">
        <v>240962.826</v>
      </c>
      <c r="H121" s="5">
        <v>240957.818</v>
      </c>
      <c r="I121" s="5">
        <v>240946.424</v>
      </c>
      <c r="J121" s="5">
        <v>240775.25200000001</v>
      </c>
      <c r="K121" s="8"/>
      <c r="L121" s="2">
        <f t="shared" si="18"/>
        <v>240882.83020000003</v>
      </c>
      <c r="M121" s="12">
        <f t="shared" si="16"/>
        <v>240.88283020000003</v>
      </c>
      <c r="N121" s="12">
        <f t="shared" si="17"/>
        <v>4.014713836666667</v>
      </c>
      <c r="O121" s="2">
        <f t="shared" ref="O121:O133" si="19">SUM($L$118/L121)</f>
        <v>3.9534080333136168</v>
      </c>
    </row>
    <row r="122" spans="2:15" x14ac:dyDescent="0.2">
      <c r="B122" s="6">
        <v>5</v>
      </c>
      <c r="D122" s="11"/>
      <c r="F122" s="12">
        <v>192999.109</v>
      </c>
      <c r="G122" s="5">
        <v>193012.27</v>
      </c>
      <c r="H122" s="5">
        <v>193141.27900000001</v>
      </c>
      <c r="I122" s="5">
        <v>193235.68</v>
      </c>
      <c r="J122" s="5">
        <v>193236.98499999999</v>
      </c>
      <c r="K122" s="8"/>
      <c r="L122" s="2">
        <f t="shared" si="18"/>
        <v>193125.06459999998</v>
      </c>
      <c r="M122" s="12">
        <f t="shared" si="16"/>
        <v>193.12506459999997</v>
      </c>
      <c r="N122" s="12">
        <f t="shared" si="17"/>
        <v>3.218751076666666</v>
      </c>
      <c r="O122" s="2">
        <f t="shared" si="19"/>
        <v>4.9310436114153156</v>
      </c>
    </row>
    <row r="123" spans="2:15" x14ac:dyDescent="0.2">
      <c r="B123" s="6">
        <v>6</v>
      </c>
      <c r="D123" s="11"/>
      <c r="F123" s="12">
        <v>161677.81099999999</v>
      </c>
      <c r="G123" s="5">
        <v>161354.26</v>
      </c>
      <c r="H123" s="5">
        <v>161509.19200000001</v>
      </c>
      <c r="I123" s="5">
        <v>161576.53099999999</v>
      </c>
      <c r="J123" s="5">
        <v>161578.79199999999</v>
      </c>
      <c r="K123" s="8"/>
      <c r="L123" s="2">
        <f t="shared" si="18"/>
        <v>161539.31719999999</v>
      </c>
      <c r="M123" s="12">
        <f t="shared" si="16"/>
        <v>161.5393172</v>
      </c>
      <c r="N123" s="12">
        <f t="shared" si="17"/>
        <v>2.6923219533333334</v>
      </c>
      <c r="O123" s="2">
        <f t="shared" si="19"/>
        <v>5.8952094914512871</v>
      </c>
    </row>
    <row r="124" spans="2:15" x14ac:dyDescent="0.2">
      <c r="B124" s="6">
        <v>7</v>
      </c>
      <c r="D124" s="11"/>
      <c r="F124" s="12">
        <v>139052.36600000001</v>
      </c>
      <c r="G124" s="5">
        <v>138787.378</v>
      </c>
      <c r="H124" s="5">
        <v>138807.00099999999</v>
      </c>
      <c r="I124" s="5">
        <v>138835.90100000001</v>
      </c>
      <c r="J124" s="5">
        <v>138785.14799999999</v>
      </c>
      <c r="K124" s="8"/>
      <c r="L124" s="2">
        <f t="shared" si="18"/>
        <v>138853.5588</v>
      </c>
      <c r="M124" s="12">
        <f t="shared" si="16"/>
        <v>138.8535588</v>
      </c>
      <c r="N124" s="12">
        <f t="shared" si="17"/>
        <v>2.3142259800000002</v>
      </c>
      <c r="O124" s="2">
        <f t="shared" si="19"/>
        <v>6.8583630425466637</v>
      </c>
    </row>
    <row r="125" spans="2:15" x14ac:dyDescent="0.2">
      <c r="B125" s="6">
        <v>8</v>
      </c>
      <c r="D125" s="11"/>
      <c r="F125" s="12">
        <v>119386.321</v>
      </c>
      <c r="G125" s="5">
        <v>119557.83500000001</v>
      </c>
      <c r="H125" s="5">
        <v>119908.44500000001</v>
      </c>
      <c r="I125" s="5">
        <v>119293.698</v>
      </c>
      <c r="J125" s="5">
        <v>119256.527</v>
      </c>
      <c r="K125" s="8"/>
      <c r="L125" s="2">
        <f t="shared" si="18"/>
        <v>119480.5652</v>
      </c>
      <c r="M125" s="12">
        <f t="shared" si="16"/>
        <v>119.4805652</v>
      </c>
      <c r="N125" s="12">
        <f t="shared" si="17"/>
        <v>1.9913427533333334</v>
      </c>
      <c r="O125" s="2">
        <f t="shared" si="19"/>
        <v>7.9704018340214553</v>
      </c>
    </row>
    <row r="126" spans="2:15" x14ac:dyDescent="0.2">
      <c r="B126" s="6">
        <v>9</v>
      </c>
      <c r="D126" s="11"/>
      <c r="F126" s="12">
        <v>106155.413</v>
      </c>
      <c r="G126" s="5">
        <v>106254.06299999999</v>
      </c>
      <c r="H126" s="5">
        <v>106279.41099999999</v>
      </c>
      <c r="I126" s="5">
        <v>106175.473</v>
      </c>
      <c r="J126" s="5">
        <v>106273.361</v>
      </c>
      <c r="K126" s="8"/>
      <c r="L126" s="2">
        <f t="shared" si="18"/>
        <v>106227.5442</v>
      </c>
      <c r="M126" s="12">
        <f t="shared" si="16"/>
        <v>106.2275442</v>
      </c>
      <c r="N126" s="12">
        <f t="shared" si="17"/>
        <v>1.77045907</v>
      </c>
      <c r="O126" s="2">
        <f t="shared" si="19"/>
        <v>8.9647946130340834</v>
      </c>
    </row>
    <row r="127" spans="2:15" x14ac:dyDescent="0.2">
      <c r="B127" s="6">
        <v>10</v>
      </c>
      <c r="D127" s="11"/>
      <c r="F127" s="12">
        <v>96010.782000000007</v>
      </c>
      <c r="G127" s="5">
        <v>96113.672999999995</v>
      </c>
      <c r="H127" s="5">
        <v>96046.558000000005</v>
      </c>
      <c r="I127" s="5">
        <v>96097.017999999996</v>
      </c>
      <c r="J127" s="5">
        <v>96186.031000000003</v>
      </c>
      <c r="K127" s="8"/>
      <c r="L127" s="2">
        <f t="shared" si="18"/>
        <v>96090.81240000001</v>
      </c>
      <c r="M127" s="12">
        <f t="shared" si="16"/>
        <v>96.090812400000004</v>
      </c>
      <c r="N127" s="12">
        <f t="shared" si="17"/>
        <v>1.60151354</v>
      </c>
      <c r="O127" s="2">
        <f t="shared" si="19"/>
        <v>9.9105012457986046</v>
      </c>
    </row>
    <row r="128" spans="2:15" x14ac:dyDescent="0.2">
      <c r="B128" s="6">
        <v>11</v>
      </c>
      <c r="D128" s="11"/>
      <c r="F128" s="12">
        <v>87296.663</v>
      </c>
      <c r="G128" s="5">
        <v>87318.527000000002</v>
      </c>
      <c r="H128" s="5">
        <v>87478.898000000001</v>
      </c>
      <c r="I128" s="5">
        <v>87405.926999999996</v>
      </c>
      <c r="J128" s="5">
        <v>87452.479000000007</v>
      </c>
      <c r="K128" s="8"/>
      <c r="L128" s="2">
        <f t="shared" si="18"/>
        <v>87390.498800000001</v>
      </c>
      <c r="M128" s="12">
        <f t="shared" si="16"/>
        <v>87.390498800000003</v>
      </c>
      <c r="N128" s="12">
        <f t="shared" si="17"/>
        <v>1.4565083133333334</v>
      </c>
      <c r="O128" s="2">
        <f t="shared" si="19"/>
        <v>10.897158490643609</v>
      </c>
    </row>
    <row r="129" spans="2:15" x14ac:dyDescent="0.2">
      <c r="B129" s="6">
        <v>12</v>
      </c>
      <c r="D129" s="11"/>
      <c r="F129" s="12">
        <v>80126.338000000003</v>
      </c>
      <c r="G129" s="5">
        <v>80067.510999999999</v>
      </c>
      <c r="H129" s="5">
        <v>80314.900999999998</v>
      </c>
      <c r="I129" s="5">
        <v>80127.938999999998</v>
      </c>
      <c r="J129" s="5">
        <v>80138.718999999997</v>
      </c>
      <c r="K129" s="8"/>
      <c r="L129" s="2">
        <f t="shared" si="18"/>
        <v>80155.081600000005</v>
      </c>
      <c r="M129" s="12">
        <f t="shared" si="16"/>
        <v>80.155081600000003</v>
      </c>
      <c r="N129" s="12">
        <f t="shared" si="17"/>
        <v>1.3359180266666668</v>
      </c>
      <c r="O129" s="2">
        <f t="shared" si="19"/>
        <v>11.880820242343811</v>
      </c>
    </row>
    <row r="130" spans="2:15" x14ac:dyDescent="0.2">
      <c r="B130" s="6">
        <v>13</v>
      </c>
      <c r="D130" s="11"/>
      <c r="F130" s="12">
        <v>74098.759999999995</v>
      </c>
      <c r="G130" s="5">
        <v>74150.112999999998</v>
      </c>
      <c r="H130" s="5">
        <v>74122.98</v>
      </c>
      <c r="I130" s="5">
        <v>74193.009000000005</v>
      </c>
      <c r="J130" s="5">
        <v>74083.213000000003</v>
      </c>
      <c r="K130" s="8"/>
      <c r="L130" s="2">
        <f t="shared" si="18"/>
        <v>74129.615000000005</v>
      </c>
      <c r="M130" s="12">
        <f t="shared" si="16"/>
        <v>74.129615000000001</v>
      </c>
      <c r="N130" s="12">
        <f t="shared" si="17"/>
        <v>1.2354935833333334</v>
      </c>
      <c r="O130" s="2">
        <f t="shared" si="19"/>
        <v>12.846527207783286</v>
      </c>
    </row>
    <row r="131" spans="2:15" x14ac:dyDescent="0.2">
      <c r="B131" s="6">
        <v>14</v>
      </c>
      <c r="D131" s="11"/>
      <c r="F131" s="12">
        <v>68900.441000000006</v>
      </c>
      <c r="G131" s="5">
        <v>68902.834000000003</v>
      </c>
      <c r="H131" s="5">
        <v>68817.258000000002</v>
      </c>
      <c r="I131" s="5">
        <v>68781.899999999994</v>
      </c>
      <c r="J131" s="5">
        <v>68883.861999999994</v>
      </c>
      <c r="K131" s="8"/>
      <c r="L131" s="2">
        <f t="shared" si="18"/>
        <v>68857.259000000005</v>
      </c>
      <c r="M131" s="12">
        <f t="shared" si="16"/>
        <v>68.857258999999999</v>
      </c>
      <c r="N131" s="12">
        <f t="shared" si="17"/>
        <v>1.1476209833333333</v>
      </c>
      <c r="O131" s="2">
        <f t="shared" si="19"/>
        <v>13.8301775271072</v>
      </c>
    </row>
    <row r="132" spans="2:15" x14ac:dyDescent="0.2">
      <c r="B132" s="6">
        <v>15</v>
      </c>
      <c r="D132" s="11"/>
      <c r="F132" s="12">
        <v>64517.029000000002</v>
      </c>
      <c r="G132" s="5">
        <v>64487.595999999998</v>
      </c>
      <c r="H132" s="5">
        <v>64486.337</v>
      </c>
      <c r="I132" s="5">
        <v>64481.582999999999</v>
      </c>
      <c r="J132" s="5">
        <v>64495.777000000002</v>
      </c>
      <c r="K132" s="8"/>
      <c r="L132" s="2">
        <f t="shared" si="18"/>
        <v>64493.664399999994</v>
      </c>
      <c r="M132" s="12">
        <f t="shared" si="16"/>
        <v>64.4936644</v>
      </c>
      <c r="N132" s="12">
        <f t="shared" si="17"/>
        <v>1.0748944066666666</v>
      </c>
      <c r="O132" s="2">
        <f t="shared" si="19"/>
        <v>14.765917316988428</v>
      </c>
    </row>
    <row r="133" spans="2:15" x14ac:dyDescent="0.2">
      <c r="B133" s="6">
        <v>16</v>
      </c>
      <c r="D133" s="11"/>
      <c r="F133" s="12">
        <v>60476.203000000001</v>
      </c>
      <c r="G133" s="5">
        <v>60454.906999999999</v>
      </c>
      <c r="H133" s="5">
        <v>60504.427000000003</v>
      </c>
      <c r="I133" s="5">
        <v>60465.118000000002</v>
      </c>
      <c r="J133" s="5">
        <v>60477.57</v>
      </c>
      <c r="K133" s="8"/>
      <c r="L133" s="2">
        <f t="shared" si="18"/>
        <v>60475.645000000004</v>
      </c>
      <c r="M133" s="12">
        <f t="shared" si="16"/>
        <v>60.475645000000007</v>
      </c>
      <c r="N133" s="12">
        <f t="shared" si="17"/>
        <v>1.0079274166666667</v>
      </c>
      <c r="O133" s="2">
        <f t="shared" si="19"/>
        <v>15.746969147662666</v>
      </c>
    </row>
    <row r="136" spans="2:15" x14ac:dyDescent="0.2">
      <c r="B136" s="4" t="s">
        <v>12</v>
      </c>
      <c r="D136" s="1" t="s">
        <v>26</v>
      </c>
    </row>
    <row r="138" spans="2:15" x14ac:dyDescent="0.2">
      <c r="B138" s="4" t="s">
        <v>3</v>
      </c>
      <c r="D138" t="s">
        <v>27</v>
      </c>
    </row>
    <row r="139" spans="2:15" x14ac:dyDescent="0.2">
      <c r="H139" t="s">
        <v>1</v>
      </c>
    </row>
    <row r="141" spans="2:15" x14ac:dyDescent="0.2">
      <c r="B141" s="3" t="s">
        <v>15</v>
      </c>
      <c r="D141" s="3" t="s">
        <v>0</v>
      </c>
      <c r="F141" s="3">
        <v>1</v>
      </c>
      <c r="G141" s="3">
        <v>2</v>
      </c>
      <c r="H141" s="3">
        <v>3</v>
      </c>
      <c r="I141" s="3">
        <v>4</v>
      </c>
      <c r="J141" s="3">
        <v>5</v>
      </c>
      <c r="L141" s="3" t="s">
        <v>2</v>
      </c>
      <c r="M141" s="3" t="s">
        <v>4</v>
      </c>
      <c r="N141" s="3" t="s">
        <v>16</v>
      </c>
      <c r="O141" s="3" t="s">
        <v>17</v>
      </c>
    </row>
    <row r="143" spans="2:15" x14ac:dyDescent="0.2">
      <c r="B143" s="6">
        <v>1</v>
      </c>
      <c r="D143" s="11"/>
      <c r="F143" s="12">
        <v>1169995.821</v>
      </c>
      <c r="G143" s="5">
        <v>1170179.8870000001</v>
      </c>
      <c r="H143" s="5">
        <v>1170255.466</v>
      </c>
      <c r="I143" s="5">
        <v>1169999.3589999999</v>
      </c>
      <c r="J143" s="5">
        <v>1170212.3529999999</v>
      </c>
      <c r="K143" s="8"/>
      <c r="L143" s="2">
        <f>SUM((F143+G143+H143+I143+J143)/5)</f>
        <v>1170128.5771999999</v>
      </c>
      <c r="M143" s="12">
        <f t="shared" ref="M143:M158" si="20">SUM(L143/1000)</f>
        <v>1170.1285771999999</v>
      </c>
      <c r="N143" s="12">
        <f t="shared" ref="N143:N158" si="21">SUM(M143/60)</f>
        <v>19.50214295333333</v>
      </c>
      <c r="O143" s="2">
        <f>SUM($L143/L143)</f>
        <v>1</v>
      </c>
    </row>
    <row r="144" spans="2:15" x14ac:dyDescent="0.2">
      <c r="B144" s="6">
        <v>2</v>
      </c>
      <c r="D144" s="11"/>
      <c r="F144" s="12">
        <v>588582.72499999998</v>
      </c>
      <c r="G144" s="5">
        <v>588708.49699999997</v>
      </c>
      <c r="H144" s="5">
        <v>588305.77899999998</v>
      </c>
      <c r="I144" s="5">
        <v>589036.15399999998</v>
      </c>
      <c r="J144" s="5">
        <v>588493.804</v>
      </c>
      <c r="K144" s="8"/>
      <c r="L144" s="2">
        <f t="shared" ref="L144:L158" si="22">SUM((F144+G144+H144+I144+J144)/5)</f>
        <v>588625.3918000001</v>
      </c>
      <c r="M144" s="12">
        <f t="shared" si="20"/>
        <v>588.6253918000001</v>
      </c>
      <c r="N144" s="12">
        <f t="shared" si="21"/>
        <v>9.8104231966666688</v>
      </c>
      <c r="O144" s="2">
        <f>SUM($L$143/L144)</f>
        <v>1.9879002732481166</v>
      </c>
    </row>
    <row r="145" spans="2:15" x14ac:dyDescent="0.2">
      <c r="B145" s="6">
        <v>3</v>
      </c>
      <c r="D145" s="11"/>
      <c r="F145" s="12">
        <v>393288.34499999997</v>
      </c>
      <c r="G145" s="5">
        <v>392988.62699999998</v>
      </c>
      <c r="H145" s="5">
        <v>393420.033</v>
      </c>
      <c r="I145" s="5">
        <v>393628.234</v>
      </c>
      <c r="J145" s="5">
        <v>393138.67499999999</v>
      </c>
      <c r="K145" s="8"/>
      <c r="L145" s="2">
        <f t="shared" si="22"/>
        <v>393292.78279999999</v>
      </c>
      <c r="M145" s="12">
        <f t="shared" si="20"/>
        <v>393.2927828</v>
      </c>
      <c r="N145" s="12">
        <f t="shared" si="21"/>
        <v>6.5548797133333334</v>
      </c>
      <c r="O145" s="2">
        <f>SUM($L$143/L145)</f>
        <v>2.9752098903758473</v>
      </c>
    </row>
    <row r="146" spans="2:15" x14ac:dyDescent="0.2">
      <c r="B146" s="6">
        <v>4</v>
      </c>
      <c r="D146" s="11"/>
      <c r="F146" s="12">
        <v>295588.07900000003</v>
      </c>
      <c r="G146" s="5">
        <v>295525.19699999999</v>
      </c>
      <c r="H146" s="5">
        <v>295601.73700000002</v>
      </c>
      <c r="I146" s="5">
        <v>295625.94199999998</v>
      </c>
      <c r="J146" s="5">
        <v>295582.62300000002</v>
      </c>
      <c r="K146" s="8"/>
      <c r="L146" s="2">
        <f t="shared" si="22"/>
        <v>295584.71560000005</v>
      </c>
      <c r="M146" s="12">
        <f t="shared" si="20"/>
        <v>295.58471560000004</v>
      </c>
      <c r="N146" s="12">
        <f t="shared" si="21"/>
        <v>4.9264119266666677</v>
      </c>
      <c r="O146" s="2">
        <f t="shared" ref="O146:O158" si="23">SUM($L$143/L146)</f>
        <v>3.9586910805749378</v>
      </c>
    </row>
    <row r="147" spans="2:15" x14ac:dyDescent="0.2">
      <c r="B147" s="6">
        <v>5</v>
      </c>
      <c r="D147" s="11"/>
      <c r="F147" s="12">
        <v>236605.342</v>
      </c>
      <c r="G147" s="5">
        <v>236525.06200000001</v>
      </c>
      <c r="H147" s="5">
        <v>236997.788</v>
      </c>
      <c r="I147" s="5">
        <v>236956.364</v>
      </c>
      <c r="J147" s="5">
        <v>237320.84</v>
      </c>
      <c r="K147" s="8"/>
      <c r="L147" s="2">
        <f t="shared" si="22"/>
        <v>236881.07920000004</v>
      </c>
      <c r="M147" s="12">
        <f t="shared" si="20"/>
        <v>236.88107920000004</v>
      </c>
      <c r="N147" s="12">
        <f t="shared" si="21"/>
        <v>3.9480179866666676</v>
      </c>
      <c r="O147" s="2">
        <f t="shared" si="23"/>
        <v>4.9397300162249502</v>
      </c>
    </row>
    <row r="148" spans="2:15" x14ac:dyDescent="0.2">
      <c r="B148" s="6">
        <v>6</v>
      </c>
      <c r="D148" s="11"/>
      <c r="F148" s="12">
        <v>197987.85500000001</v>
      </c>
      <c r="G148" s="5">
        <v>197629.889</v>
      </c>
      <c r="H148" s="5">
        <v>197373.81200000001</v>
      </c>
      <c r="I148" s="5">
        <v>197448.53200000001</v>
      </c>
      <c r="J148" s="5">
        <v>197428.63</v>
      </c>
      <c r="K148" s="8"/>
      <c r="L148" s="2">
        <f t="shared" si="22"/>
        <v>197573.74359999999</v>
      </c>
      <c r="M148" s="12">
        <f t="shared" si="20"/>
        <v>197.5737436</v>
      </c>
      <c r="N148" s="12">
        <f t="shared" si="21"/>
        <v>3.2928957266666665</v>
      </c>
      <c r="O148" s="2">
        <f>SUM($L$143/L148)</f>
        <v>5.9224902857992916</v>
      </c>
    </row>
    <row r="149" spans="2:15" x14ac:dyDescent="0.2">
      <c r="B149" s="6">
        <v>7</v>
      </c>
      <c r="D149" s="11"/>
      <c r="F149" s="12">
        <v>169832.88</v>
      </c>
      <c r="G149" s="5">
        <v>170050.01500000001</v>
      </c>
      <c r="H149" s="5">
        <v>169889.37</v>
      </c>
      <c r="I149" s="5">
        <v>169870.76199999999</v>
      </c>
      <c r="J149" s="5">
        <v>170012.497</v>
      </c>
      <c r="K149" s="8"/>
      <c r="L149" s="2">
        <f t="shared" si="22"/>
        <v>169931.1048</v>
      </c>
      <c r="M149" s="12">
        <f t="shared" si="20"/>
        <v>169.93110480000001</v>
      </c>
      <c r="N149" s="12">
        <f t="shared" si="21"/>
        <v>2.8321850800000004</v>
      </c>
      <c r="O149" s="2">
        <f>SUM($L$143/L149)</f>
        <v>6.8858998979449932</v>
      </c>
    </row>
    <row r="150" spans="2:15" x14ac:dyDescent="0.2">
      <c r="B150" s="6">
        <v>8</v>
      </c>
      <c r="D150" s="11"/>
      <c r="F150" s="12">
        <v>146526.15700000001</v>
      </c>
      <c r="G150" s="5">
        <v>146883.69099999999</v>
      </c>
      <c r="H150" s="5">
        <v>146914.842</v>
      </c>
      <c r="I150" s="5">
        <v>146579.16099999999</v>
      </c>
      <c r="J150" s="5">
        <v>146562.53599999999</v>
      </c>
      <c r="K150" s="8"/>
      <c r="L150" s="2">
        <f t="shared" si="22"/>
        <v>146693.27739999999</v>
      </c>
      <c r="M150" s="12">
        <f t="shared" si="20"/>
        <v>146.6932774</v>
      </c>
      <c r="N150" s="12">
        <f t="shared" si="21"/>
        <v>2.4448879566666668</v>
      </c>
      <c r="O150" s="2">
        <f t="shared" si="23"/>
        <v>7.9767021225473007</v>
      </c>
    </row>
    <row r="151" spans="2:15" x14ac:dyDescent="0.2">
      <c r="B151" s="6">
        <v>9</v>
      </c>
      <c r="D151" s="11"/>
      <c r="F151" s="12">
        <v>130413.895</v>
      </c>
      <c r="G151" s="5">
        <v>130303.68399999999</v>
      </c>
      <c r="H151" s="5">
        <v>130421.78</v>
      </c>
      <c r="I151" s="5">
        <v>130495.986</v>
      </c>
      <c r="J151" s="5">
        <v>130400.681</v>
      </c>
      <c r="K151" s="8"/>
      <c r="L151" s="2">
        <f t="shared" si="22"/>
        <v>130407.2052</v>
      </c>
      <c r="M151" s="12">
        <f t="shared" si="20"/>
        <v>130.40720519999999</v>
      </c>
      <c r="N151" s="12">
        <f t="shared" si="21"/>
        <v>2.17345342</v>
      </c>
      <c r="O151" s="2">
        <f t="shared" si="23"/>
        <v>8.9728828664445608</v>
      </c>
    </row>
    <row r="152" spans="2:15" x14ac:dyDescent="0.2">
      <c r="B152" s="6">
        <v>10</v>
      </c>
      <c r="D152" s="11"/>
      <c r="F152" s="12">
        <v>117864.345</v>
      </c>
      <c r="G152" s="5">
        <v>117823.79</v>
      </c>
      <c r="H152" s="5">
        <v>117951.163</v>
      </c>
      <c r="I152" s="5">
        <v>117919.39599999999</v>
      </c>
      <c r="J152" s="5">
        <v>117824.412</v>
      </c>
      <c r="K152" s="8"/>
      <c r="L152" s="2">
        <f t="shared" si="22"/>
        <v>117876.62120000001</v>
      </c>
      <c r="M152" s="12">
        <f t="shared" si="20"/>
        <v>117.8766212</v>
      </c>
      <c r="N152" s="12">
        <f t="shared" si="21"/>
        <v>1.9646103533333334</v>
      </c>
      <c r="O152" s="2">
        <f t="shared" si="23"/>
        <v>9.9267230879875257</v>
      </c>
    </row>
    <row r="153" spans="2:15" x14ac:dyDescent="0.2">
      <c r="B153" s="6">
        <v>11</v>
      </c>
      <c r="D153" s="11"/>
      <c r="F153" s="12">
        <v>107022.677</v>
      </c>
      <c r="G153" s="5">
        <v>107178.52</v>
      </c>
      <c r="H153" s="5">
        <v>107212.387</v>
      </c>
      <c r="I153" s="5">
        <v>107201.47500000001</v>
      </c>
      <c r="J153" s="5">
        <v>107180.929</v>
      </c>
      <c r="K153" s="8"/>
      <c r="L153" s="2">
        <f t="shared" si="22"/>
        <v>107159.1976</v>
      </c>
      <c r="M153" s="12">
        <f t="shared" si="20"/>
        <v>107.1591976</v>
      </c>
      <c r="N153" s="12">
        <f t="shared" si="21"/>
        <v>1.7859866266666666</v>
      </c>
      <c r="O153" s="2">
        <f t="shared" si="23"/>
        <v>10.919534705437174</v>
      </c>
    </row>
    <row r="154" spans="2:15" x14ac:dyDescent="0.2">
      <c r="B154" s="6">
        <v>12</v>
      </c>
      <c r="D154" s="11"/>
      <c r="F154" s="12">
        <v>98350.192999999999</v>
      </c>
      <c r="G154" s="5">
        <v>98347.490999999995</v>
      </c>
      <c r="H154" s="5">
        <v>98332.188999999998</v>
      </c>
      <c r="I154" s="5">
        <v>98331.839000000007</v>
      </c>
      <c r="J154" s="5">
        <v>98395.752999999997</v>
      </c>
      <c r="K154" s="8"/>
      <c r="L154" s="2">
        <f t="shared" si="22"/>
        <v>98351.493000000017</v>
      </c>
      <c r="M154" s="12">
        <f t="shared" si="20"/>
        <v>98.351493000000019</v>
      </c>
      <c r="N154" s="12">
        <f t="shared" si="21"/>
        <v>1.6391915500000003</v>
      </c>
      <c r="O154" s="2">
        <f t="shared" si="23"/>
        <v>11.897415499325463</v>
      </c>
    </row>
    <row r="155" spans="2:15" x14ac:dyDescent="0.2">
      <c r="B155" s="6">
        <v>13</v>
      </c>
      <c r="D155" s="11"/>
      <c r="F155" s="12">
        <v>90867.673999999999</v>
      </c>
      <c r="G155" s="5">
        <v>90894.732000000004</v>
      </c>
      <c r="H155" s="5">
        <v>90929.125</v>
      </c>
      <c r="I155" s="5">
        <v>90906.637000000002</v>
      </c>
      <c r="J155" s="5">
        <v>90926.24</v>
      </c>
      <c r="K155" s="8"/>
      <c r="L155" s="2">
        <f t="shared" si="22"/>
        <v>90904.881599999993</v>
      </c>
      <c r="M155" s="12">
        <f t="shared" si="20"/>
        <v>90.904881599999996</v>
      </c>
      <c r="N155" s="12">
        <f t="shared" si="21"/>
        <v>1.5150813599999999</v>
      </c>
      <c r="O155" s="2">
        <f t="shared" si="23"/>
        <v>12.872010354172224</v>
      </c>
    </row>
    <row r="156" spans="2:15" x14ac:dyDescent="0.2">
      <c r="B156" s="6">
        <v>14</v>
      </c>
      <c r="D156" s="11"/>
      <c r="F156" s="12">
        <v>84479.717999999993</v>
      </c>
      <c r="G156" s="5">
        <v>84455.270999999993</v>
      </c>
      <c r="H156" s="5">
        <v>84508.073000000004</v>
      </c>
      <c r="I156" s="5">
        <v>84445.123000000007</v>
      </c>
      <c r="J156" s="5">
        <v>84542.725999999995</v>
      </c>
      <c r="K156" s="8"/>
      <c r="L156" s="2">
        <f t="shared" si="22"/>
        <v>84486.182199999996</v>
      </c>
      <c r="M156" s="12">
        <f t="shared" si="20"/>
        <v>84.486182200000002</v>
      </c>
      <c r="N156" s="12">
        <f t="shared" si="21"/>
        <v>1.4081030366666667</v>
      </c>
      <c r="O156" s="2">
        <f t="shared" si="23"/>
        <v>13.849940271061271</v>
      </c>
    </row>
    <row r="157" spans="2:15" x14ac:dyDescent="0.2">
      <c r="B157" s="6">
        <v>15</v>
      </c>
      <c r="D157" s="11"/>
      <c r="F157" s="12">
        <v>79047.62</v>
      </c>
      <c r="G157" s="5">
        <v>78984.827999999994</v>
      </c>
      <c r="H157" s="5">
        <v>78972.793999999994</v>
      </c>
      <c r="I157" s="5">
        <v>79003.239000000001</v>
      </c>
      <c r="J157" s="5">
        <v>79167.792000000001</v>
      </c>
      <c r="K157" s="8"/>
      <c r="L157" s="2">
        <f t="shared" si="22"/>
        <v>79035.2546</v>
      </c>
      <c r="M157" s="12">
        <f t="shared" si="20"/>
        <v>79.035254600000002</v>
      </c>
      <c r="N157" s="12">
        <f t="shared" si="21"/>
        <v>1.3172542433333334</v>
      </c>
      <c r="O157" s="2">
        <f t="shared" si="23"/>
        <v>14.805147185544714</v>
      </c>
    </row>
    <row r="158" spans="2:15" x14ac:dyDescent="0.2">
      <c r="B158" s="6">
        <v>16</v>
      </c>
      <c r="D158" s="11"/>
      <c r="F158" s="12">
        <v>74069.86</v>
      </c>
      <c r="G158" s="5">
        <v>74119.937999999995</v>
      </c>
      <c r="H158" s="5">
        <v>74140.240999999995</v>
      </c>
      <c r="I158" s="5">
        <v>74030.928</v>
      </c>
      <c r="J158" s="5">
        <v>74191.006999999998</v>
      </c>
      <c r="K158" s="8"/>
      <c r="L158" s="2">
        <f t="shared" si="22"/>
        <v>74110.394799999995</v>
      </c>
      <c r="M158" s="12">
        <f t="shared" si="20"/>
        <v>74.110394799999995</v>
      </c>
      <c r="N158" s="12">
        <f t="shared" si="21"/>
        <v>1.2351732466666665</v>
      </c>
      <c r="O158" s="2">
        <f t="shared" si="23"/>
        <v>15.788993977940596</v>
      </c>
    </row>
    <row r="161" spans="2:15" x14ac:dyDescent="0.2">
      <c r="B161" s="4" t="s">
        <v>12</v>
      </c>
      <c r="D161" s="1" t="s">
        <v>28</v>
      </c>
    </row>
    <row r="163" spans="2:15" x14ac:dyDescent="0.2">
      <c r="B163" s="4" t="s">
        <v>3</v>
      </c>
      <c r="D163" t="s">
        <v>29</v>
      </c>
    </row>
    <row r="164" spans="2:15" x14ac:dyDescent="0.2">
      <c r="H164" t="s">
        <v>1</v>
      </c>
    </row>
    <row r="166" spans="2:15" x14ac:dyDescent="0.2">
      <c r="B166" s="3" t="s">
        <v>15</v>
      </c>
      <c r="D166" s="3" t="s">
        <v>0</v>
      </c>
      <c r="F166" s="3">
        <v>1</v>
      </c>
      <c r="G166" s="3">
        <v>2</v>
      </c>
      <c r="H166" s="3">
        <v>3</v>
      </c>
      <c r="I166" s="3">
        <v>4</v>
      </c>
      <c r="J166" s="3">
        <v>5</v>
      </c>
      <c r="L166" s="3" t="s">
        <v>2</v>
      </c>
      <c r="M166" s="3" t="s">
        <v>4</v>
      </c>
      <c r="N166" s="3" t="s">
        <v>16</v>
      </c>
      <c r="O166" s="3" t="s">
        <v>17</v>
      </c>
    </row>
    <row r="168" spans="2:15" x14ac:dyDescent="0.2">
      <c r="B168" s="6">
        <v>1</v>
      </c>
      <c r="D168" s="11"/>
      <c r="F168" s="12">
        <v>1418171.845</v>
      </c>
      <c r="G168" s="5">
        <v>1418330.6740000001</v>
      </c>
      <c r="H168" s="5">
        <v>1418113.121</v>
      </c>
      <c r="I168" s="5">
        <v>1418074.4609999999</v>
      </c>
      <c r="J168" s="5">
        <v>1418115.084</v>
      </c>
      <c r="K168" s="8"/>
      <c r="L168" s="2">
        <f>SUM((F168+G168+H168+I168+J168)/5)</f>
        <v>1418161.037</v>
      </c>
      <c r="M168" s="12">
        <f t="shared" ref="M168:M183" si="24">SUM(L168/1000)</f>
        <v>1418.1610370000001</v>
      </c>
      <c r="N168" s="12">
        <f t="shared" ref="N168:N183" si="25">SUM(M168/60)</f>
        <v>23.636017283333334</v>
      </c>
      <c r="O168" s="2">
        <f>SUM($L168/L168)</f>
        <v>1</v>
      </c>
    </row>
    <row r="169" spans="2:15" x14ac:dyDescent="0.2">
      <c r="B169" s="6">
        <v>2</v>
      </c>
      <c r="D169" s="11"/>
      <c r="F169" s="12">
        <v>711591.13699999999</v>
      </c>
      <c r="G169" s="5">
        <v>711632.53500000003</v>
      </c>
      <c r="H169" s="5">
        <v>711744.96600000001</v>
      </c>
      <c r="I169" s="5">
        <v>711729.12899999996</v>
      </c>
      <c r="J169" s="5">
        <v>711842.59199999995</v>
      </c>
      <c r="K169" s="8"/>
      <c r="L169" s="2">
        <f t="shared" ref="L169:L183" si="26">SUM((F169+G169+H169+I169+J169)/5)</f>
        <v>711708.07180000003</v>
      </c>
      <c r="M169" s="12">
        <f t="shared" si="24"/>
        <v>711.70807180000008</v>
      </c>
      <c r="N169" s="12">
        <f t="shared" si="25"/>
        <v>11.861801196666669</v>
      </c>
      <c r="O169" s="2">
        <f>SUM($L$168/L169)</f>
        <v>1.9926162048623262</v>
      </c>
    </row>
    <row r="170" spans="2:15" x14ac:dyDescent="0.2">
      <c r="B170" s="6">
        <v>3</v>
      </c>
      <c r="D170" s="11"/>
      <c r="F170" s="12">
        <v>475513.21100000001</v>
      </c>
      <c r="G170" s="5">
        <v>475834.489</v>
      </c>
      <c r="H170" s="5">
        <v>475677.12699999998</v>
      </c>
      <c r="I170" s="5">
        <v>475410.94699999999</v>
      </c>
      <c r="J170" s="5">
        <v>475306.56699999998</v>
      </c>
      <c r="K170" s="8"/>
      <c r="L170" s="2">
        <f t="shared" si="26"/>
        <v>475548.4682</v>
      </c>
      <c r="M170" s="12">
        <f t="shared" si="24"/>
        <v>475.5484682</v>
      </c>
      <c r="N170" s="12">
        <f t="shared" si="25"/>
        <v>7.925807803333333</v>
      </c>
      <c r="O170" s="2">
        <f>SUM($L$168/L170)</f>
        <v>2.9821587742000006</v>
      </c>
    </row>
    <row r="171" spans="2:15" x14ac:dyDescent="0.2">
      <c r="B171" s="6">
        <v>4</v>
      </c>
      <c r="D171" s="11"/>
      <c r="F171" s="12">
        <v>357131.68099999998</v>
      </c>
      <c r="G171" s="5">
        <v>357117.07199999999</v>
      </c>
      <c r="H171" s="5">
        <v>357014.65500000003</v>
      </c>
      <c r="I171" s="5">
        <v>356904.78399999999</v>
      </c>
      <c r="J171" s="5">
        <v>356973.35600000003</v>
      </c>
      <c r="K171" s="8"/>
      <c r="L171" s="2">
        <f t="shared" si="26"/>
        <v>357028.30959999998</v>
      </c>
      <c r="M171" s="12">
        <f t="shared" si="24"/>
        <v>357.0283096</v>
      </c>
      <c r="N171" s="12">
        <f t="shared" si="25"/>
        <v>5.950471826666667</v>
      </c>
      <c r="O171" s="2">
        <f t="shared" ref="O171:O183" si="27">SUM($L$168/L171)</f>
        <v>3.9721248956107993</v>
      </c>
    </row>
    <row r="172" spans="2:15" x14ac:dyDescent="0.2">
      <c r="B172" s="6">
        <v>5</v>
      </c>
      <c r="D172" s="11"/>
      <c r="F172" s="12">
        <v>286187.72600000002</v>
      </c>
      <c r="G172" s="5">
        <v>286244.14899999998</v>
      </c>
      <c r="H172" s="5">
        <v>286235.33</v>
      </c>
      <c r="I172" s="5">
        <v>286098.95799999998</v>
      </c>
      <c r="J172" s="5">
        <v>286390.85200000001</v>
      </c>
      <c r="K172" s="8"/>
      <c r="L172" s="2">
        <f t="shared" si="26"/>
        <v>286231.40300000005</v>
      </c>
      <c r="M172" s="12">
        <f t="shared" si="24"/>
        <v>286.23140300000006</v>
      </c>
      <c r="N172" s="12">
        <f t="shared" si="25"/>
        <v>4.7705233833333347</v>
      </c>
      <c r="O172" s="2">
        <f t="shared" si="27"/>
        <v>4.9545962537171357</v>
      </c>
    </row>
    <row r="173" spans="2:15" x14ac:dyDescent="0.2">
      <c r="B173" s="6">
        <v>6</v>
      </c>
      <c r="D173" s="11"/>
      <c r="F173" s="12">
        <v>239281.16899999999</v>
      </c>
      <c r="G173" s="5">
        <v>239177.93100000001</v>
      </c>
      <c r="H173" s="5">
        <v>239275.791</v>
      </c>
      <c r="I173" s="5">
        <v>239195.64499999999</v>
      </c>
      <c r="J173" s="5">
        <v>239060.14600000001</v>
      </c>
      <c r="K173" s="8"/>
      <c r="L173" s="2">
        <f t="shared" si="26"/>
        <v>239198.13640000002</v>
      </c>
      <c r="M173" s="12">
        <f t="shared" si="24"/>
        <v>239.19813640000001</v>
      </c>
      <c r="N173" s="12">
        <f t="shared" si="25"/>
        <v>3.9866356066666668</v>
      </c>
      <c r="O173" s="2">
        <f t="shared" si="27"/>
        <v>5.9288130682944562</v>
      </c>
    </row>
    <row r="174" spans="2:15" x14ac:dyDescent="0.2">
      <c r="B174" s="6">
        <v>7</v>
      </c>
      <c r="D174" s="11"/>
      <c r="F174" s="12">
        <v>205860.27900000001</v>
      </c>
      <c r="G174" s="5">
        <v>205485.51699999999</v>
      </c>
      <c r="H174" s="5">
        <v>205377.601</v>
      </c>
      <c r="I174" s="5">
        <v>205790.12299999999</v>
      </c>
      <c r="J174" s="5">
        <v>205739.52100000001</v>
      </c>
      <c r="K174" s="8"/>
      <c r="L174" s="2">
        <f t="shared" si="26"/>
        <v>205650.60819999999</v>
      </c>
      <c r="M174" s="12">
        <f t="shared" si="24"/>
        <v>205.65060819999999</v>
      </c>
      <c r="N174" s="12">
        <f t="shared" si="25"/>
        <v>3.4275101366666667</v>
      </c>
      <c r="O174" s="2">
        <f t="shared" si="27"/>
        <v>6.8959729777254317</v>
      </c>
    </row>
    <row r="175" spans="2:15" x14ac:dyDescent="0.2">
      <c r="B175" s="6">
        <v>8</v>
      </c>
      <c r="D175" s="11"/>
      <c r="F175" s="12">
        <v>177224.89199999999</v>
      </c>
      <c r="G175" s="5">
        <v>177691.53099999999</v>
      </c>
      <c r="H175" s="5">
        <v>177534.728</v>
      </c>
      <c r="I175" s="5">
        <v>177808.6</v>
      </c>
      <c r="J175" s="5">
        <v>177497.141</v>
      </c>
      <c r="K175" s="8"/>
      <c r="L175" s="2">
        <f t="shared" si="26"/>
        <v>177551.37839999999</v>
      </c>
      <c r="M175" s="12">
        <f t="shared" si="24"/>
        <v>177.55137839999998</v>
      </c>
      <c r="N175" s="12">
        <f t="shared" si="25"/>
        <v>2.9591896399999995</v>
      </c>
      <c r="O175" s="2">
        <f t="shared" si="27"/>
        <v>7.9873276669532185</v>
      </c>
    </row>
    <row r="176" spans="2:15" x14ac:dyDescent="0.2">
      <c r="B176" s="6">
        <v>9</v>
      </c>
      <c r="D176" s="11"/>
      <c r="F176" s="12">
        <v>157726.29800000001</v>
      </c>
      <c r="G176" s="5">
        <v>157919.95300000001</v>
      </c>
      <c r="H176" s="5">
        <v>157802.71</v>
      </c>
      <c r="I176" s="5">
        <v>157690.443</v>
      </c>
      <c r="J176" s="5">
        <v>158006.19</v>
      </c>
      <c r="K176" s="8"/>
      <c r="L176" s="2">
        <f t="shared" si="26"/>
        <v>157829.1188</v>
      </c>
      <c r="M176" s="12">
        <f t="shared" si="24"/>
        <v>157.8291188</v>
      </c>
      <c r="N176" s="12">
        <f t="shared" si="25"/>
        <v>2.6304853133333332</v>
      </c>
      <c r="O176" s="2">
        <f>SUM($L$168/L176)</f>
        <v>8.985420737203027</v>
      </c>
    </row>
    <row r="177" spans="2:15" x14ac:dyDescent="0.2">
      <c r="B177" s="6">
        <v>10</v>
      </c>
      <c r="D177" s="11"/>
      <c r="F177" s="12">
        <v>142767.519</v>
      </c>
      <c r="G177" s="5">
        <v>142758.26999999999</v>
      </c>
      <c r="H177" s="5">
        <v>142820.353</v>
      </c>
      <c r="I177" s="5">
        <v>142815.21799999999</v>
      </c>
      <c r="J177" s="5">
        <v>142816.755</v>
      </c>
      <c r="K177" s="8"/>
      <c r="L177" s="2">
        <f t="shared" si="26"/>
        <v>142795.62299999999</v>
      </c>
      <c r="M177" s="12">
        <f t="shared" si="24"/>
        <v>142.79562300000001</v>
      </c>
      <c r="N177" s="12">
        <f t="shared" si="25"/>
        <v>2.37992705</v>
      </c>
      <c r="O177" s="2">
        <f t="shared" si="27"/>
        <v>9.9314041089340677</v>
      </c>
    </row>
    <row r="178" spans="2:15" x14ac:dyDescent="0.2">
      <c r="B178" s="6">
        <v>11</v>
      </c>
      <c r="D178" s="11"/>
      <c r="F178" s="12">
        <v>129821.027</v>
      </c>
      <c r="G178" s="5">
        <v>129863.113</v>
      </c>
      <c r="H178" s="5">
        <v>129884.495</v>
      </c>
      <c r="I178" s="5">
        <v>129774.171</v>
      </c>
      <c r="J178" s="5">
        <v>129978.35799999999</v>
      </c>
      <c r="K178" s="8"/>
      <c r="L178" s="2">
        <f t="shared" si="26"/>
        <v>129864.2328</v>
      </c>
      <c r="M178" s="12">
        <f t="shared" si="24"/>
        <v>129.8642328</v>
      </c>
      <c r="N178" s="12">
        <f t="shared" si="25"/>
        <v>2.1644038800000001</v>
      </c>
      <c r="O178" s="2">
        <f t="shared" si="27"/>
        <v>10.920335849394862</v>
      </c>
    </row>
    <row r="179" spans="2:15" x14ac:dyDescent="0.2">
      <c r="B179" s="6">
        <v>12</v>
      </c>
      <c r="D179" s="11"/>
      <c r="F179" s="12">
        <v>118970.19500000001</v>
      </c>
      <c r="G179" s="5">
        <v>119152.995</v>
      </c>
      <c r="H179" s="5">
        <v>118926.159</v>
      </c>
      <c r="I179" s="5">
        <v>119085.791</v>
      </c>
      <c r="J179" s="5">
        <v>119064.887</v>
      </c>
      <c r="K179" s="8"/>
      <c r="L179" s="2">
        <f t="shared" si="26"/>
        <v>119040.00539999999</v>
      </c>
      <c r="M179" s="12">
        <f t="shared" si="24"/>
        <v>119.0400054</v>
      </c>
      <c r="N179" s="12">
        <f t="shared" si="25"/>
        <v>1.9840000899999999</v>
      </c>
      <c r="O179" s="2">
        <f t="shared" si="27"/>
        <v>11.913314622547892</v>
      </c>
    </row>
    <row r="180" spans="2:15" x14ac:dyDescent="0.2">
      <c r="B180" s="6">
        <v>13</v>
      </c>
      <c r="D180" s="11"/>
      <c r="F180" s="12">
        <v>110061.179</v>
      </c>
      <c r="G180" s="5">
        <v>110071.25</v>
      </c>
      <c r="H180" s="5">
        <v>110118.66499999999</v>
      </c>
      <c r="I180" s="5">
        <v>110025.315</v>
      </c>
      <c r="J180" s="5">
        <v>110185.765</v>
      </c>
      <c r="K180" s="8"/>
      <c r="L180" s="2">
        <f t="shared" si="26"/>
        <v>110092.4348</v>
      </c>
      <c r="M180" s="12">
        <f t="shared" si="24"/>
        <v>110.09243480000001</v>
      </c>
      <c r="N180" s="12">
        <f t="shared" si="25"/>
        <v>1.8348739133333334</v>
      </c>
      <c r="O180" s="2">
        <f t="shared" si="27"/>
        <v>12.881548487653212</v>
      </c>
    </row>
    <row r="181" spans="2:15" x14ac:dyDescent="0.2">
      <c r="B181" s="6">
        <v>14</v>
      </c>
      <c r="D181" s="11"/>
      <c r="F181" s="12">
        <v>102282.41499999999</v>
      </c>
      <c r="G181" s="5">
        <v>102187.621</v>
      </c>
      <c r="H181" s="5">
        <v>102187.193</v>
      </c>
      <c r="I181" s="5">
        <v>102350.67600000001</v>
      </c>
      <c r="J181" s="5">
        <v>102275.518</v>
      </c>
      <c r="K181" s="8"/>
      <c r="L181" s="2">
        <f t="shared" si="26"/>
        <v>102256.68460000001</v>
      </c>
      <c r="M181" s="12">
        <f t="shared" si="24"/>
        <v>102.25668460000001</v>
      </c>
      <c r="N181" s="12">
        <f t="shared" si="25"/>
        <v>1.704278076666667</v>
      </c>
      <c r="O181" s="2">
        <f t="shared" si="27"/>
        <v>13.868638931014196</v>
      </c>
    </row>
    <row r="182" spans="2:15" x14ac:dyDescent="0.2">
      <c r="B182" s="6">
        <v>15</v>
      </c>
      <c r="D182" s="11"/>
      <c r="F182" s="12">
        <v>95656.285000000003</v>
      </c>
      <c r="G182" s="5">
        <v>95717.323999999993</v>
      </c>
      <c r="H182" s="5">
        <v>95628.236000000004</v>
      </c>
      <c r="I182" s="5">
        <v>95718.010999999999</v>
      </c>
      <c r="J182" s="5">
        <v>95742.173999999999</v>
      </c>
      <c r="K182" s="8"/>
      <c r="L182" s="2">
        <f t="shared" si="26"/>
        <v>95692.405999999988</v>
      </c>
      <c r="M182" s="12">
        <f t="shared" si="24"/>
        <v>95.692405999999991</v>
      </c>
      <c r="N182" s="12">
        <f t="shared" si="25"/>
        <v>1.5948734333333332</v>
      </c>
      <c r="O182" s="2">
        <f t="shared" si="27"/>
        <v>14.819995611772999</v>
      </c>
    </row>
    <row r="183" spans="2:15" x14ac:dyDescent="0.2">
      <c r="B183" s="6">
        <v>16</v>
      </c>
      <c r="D183" s="11"/>
      <c r="F183" s="12">
        <v>89644.521999999997</v>
      </c>
      <c r="G183" s="5">
        <v>89786.096999999994</v>
      </c>
      <c r="H183" s="5">
        <v>89749.006999999998</v>
      </c>
      <c r="I183" s="5">
        <v>89637.618000000002</v>
      </c>
      <c r="J183" s="5">
        <v>89617.356</v>
      </c>
      <c r="K183" s="8"/>
      <c r="L183" s="2">
        <f t="shared" si="26"/>
        <v>89686.92</v>
      </c>
      <c r="M183" s="12">
        <f t="shared" si="24"/>
        <v>89.686920000000001</v>
      </c>
      <c r="N183" s="12">
        <f t="shared" si="25"/>
        <v>1.4947820000000001</v>
      </c>
      <c r="O183" s="2">
        <f t="shared" si="27"/>
        <v>15.812350753041803</v>
      </c>
    </row>
    <row r="186" spans="2:15" x14ac:dyDescent="0.2">
      <c r="B186" s="4" t="s">
        <v>12</v>
      </c>
      <c r="D186" s="1" t="s">
        <v>30</v>
      </c>
    </row>
    <row r="188" spans="2:15" x14ac:dyDescent="0.2">
      <c r="B188" s="4" t="s">
        <v>3</v>
      </c>
      <c r="D188" t="s">
        <v>31</v>
      </c>
    </row>
    <row r="189" spans="2:15" x14ac:dyDescent="0.2">
      <c r="H189" t="s">
        <v>1</v>
      </c>
    </row>
    <row r="191" spans="2:15" x14ac:dyDescent="0.2">
      <c r="B191" s="3" t="s">
        <v>15</v>
      </c>
      <c r="D191" s="3" t="s">
        <v>0</v>
      </c>
      <c r="F191" s="3">
        <v>1</v>
      </c>
      <c r="G191" s="3">
        <v>2</v>
      </c>
      <c r="H191" s="3">
        <v>3</v>
      </c>
      <c r="I191" s="3">
        <v>4</v>
      </c>
      <c r="J191" s="3">
        <v>5</v>
      </c>
      <c r="L191" s="3" t="s">
        <v>2</v>
      </c>
      <c r="M191" s="3" t="s">
        <v>4</v>
      </c>
      <c r="N191" s="3" t="s">
        <v>16</v>
      </c>
      <c r="O191" s="3" t="s">
        <v>17</v>
      </c>
    </row>
    <row r="193" spans="2:15" x14ac:dyDescent="0.2">
      <c r="B193" s="6">
        <v>1</v>
      </c>
      <c r="D193" s="11"/>
      <c r="F193" s="12">
        <v>1699825.287</v>
      </c>
      <c r="G193" s="5">
        <v>1699699.5430000001</v>
      </c>
      <c r="H193" s="5">
        <v>1699517.7479999999</v>
      </c>
      <c r="I193" s="5">
        <v>1699815.7660000001</v>
      </c>
      <c r="J193" s="5">
        <v>1699166.5449999999</v>
      </c>
      <c r="K193" s="8"/>
      <c r="L193" s="2">
        <f>SUM((F193+G193+H193+I193+J193)/5)</f>
        <v>1699604.9777999998</v>
      </c>
      <c r="M193" s="12">
        <f t="shared" ref="M193:M208" si="28">SUM(L193/1000)</f>
        <v>1699.6049777999997</v>
      </c>
      <c r="N193" s="12">
        <f t="shared" ref="N193:N208" si="29">SUM(M193/60)</f>
        <v>28.326749629999995</v>
      </c>
      <c r="O193" s="2">
        <f>SUM($L193/L193)</f>
        <v>1</v>
      </c>
    </row>
    <row r="194" spans="2:15" x14ac:dyDescent="0.2">
      <c r="B194" s="6">
        <v>2</v>
      </c>
      <c r="D194" s="11"/>
      <c r="F194" s="12">
        <v>853217.58299999998</v>
      </c>
      <c r="G194" s="5">
        <v>852469.00300000003</v>
      </c>
      <c r="H194" s="5">
        <v>852348.69700000004</v>
      </c>
      <c r="I194" s="5">
        <v>852887.70499999996</v>
      </c>
      <c r="J194" s="5">
        <v>853035.89800000004</v>
      </c>
      <c r="K194" s="8"/>
      <c r="L194" s="2">
        <f t="shared" ref="L194:L208" si="30">SUM((F194+G194+H194+I194+J194)/5)</f>
        <v>852791.77720000001</v>
      </c>
      <c r="M194" s="12">
        <f t="shared" si="28"/>
        <v>852.79177719999996</v>
      </c>
      <c r="N194" s="12">
        <f t="shared" si="29"/>
        <v>14.213196286666665</v>
      </c>
      <c r="O194" s="2">
        <f>SUM($L$193/L194)</f>
        <v>1.9929894063711191</v>
      </c>
    </row>
    <row r="195" spans="2:15" x14ac:dyDescent="0.2">
      <c r="B195" s="6">
        <v>3</v>
      </c>
      <c r="D195" s="11"/>
      <c r="F195" s="12">
        <v>569488.76</v>
      </c>
      <c r="G195" s="5">
        <v>569420.1</v>
      </c>
      <c r="H195" s="5">
        <v>569353.10900000005</v>
      </c>
      <c r="I195" s="5">
        <v>569252.29599999997</v>
      </c>
      <c r="J195" s="5">
        <v>569127.80299999996</v>
      </c>
      <c r="K195" s="8"/>
      <c r="L195" s="2">
        <f t="shared" si="30"/>
        <v>569328.41359999997</v>
      </c>
      <c r="M195" s="12">
        <f t="shared" si="28"/>
        <v>569.32841359999998</v>
      </c>
      <c r="N195" s="12">
        <f t="shared" si="29"/>
        <v>9.4888068933333329</v>
      </c>
      <c r="O195" s="2">
        <f>SUM($L$193/L195)</f>
        <v>2.9852804413062581</v>
      </c>
    </row>
    <row r="196" spans="2:15" x14ac:dyDescent="0.2">
      <c r="B196" s="6">
        <v>4</v>
      </c>
      <c r="D196" s="11"/>
      <c r="F196" s="12">
        <v>427640.70799999998</v>
      </c>
      <c r="G196" s="5">
        <v>427942.41100000002</v>
      </c>
      <c r="H196" s="5">
        <v>427623.74</v>
      </c>
      <c r="I196" s="5">
        <v>427814.462</v>
      </c>
      <c r="J196" s="5">
        <v>427712.90500000003</v>
      </c>
      <c r="K196" s="8"/>
      <c r="L196" s="2">
        <f t="shared" si="30"/>
        <v>427746.84519999998</v>
      </c>
      <c r="M196" s="12">
        <f t="shared" si="28"/>
        <v>427.7468452</v>
      </c>
      <c r="N196" s="12">
        <f t="shared" si="29"/>
        <v>7.1291140866666662</v>
      </c>
      <c r="O196" s="2">
        <f t="shared" ref="O196:O208" si="31">SUM($L$193/L196)</f>
        <v>3.9733898610177287</v>
      </c>
    </row>
    <row r="197" spans="2:15" x14ac:dyDescent="0.2">
      <c r="B197" s="6">
        <v>5</v>
      </c>
      <c r="D197" s="11"/>
      <c r="F197" s="12">
        <v>342625.38</v>
      </c>
      <c r="G197" s="5">
        <v>342653.61300000001</v>
      </c>
      <c r="H197" s="5">
        <v>343072.74900000001</v>
      </c>
      <c r="I197" s="5">
        <v>342793.62099999998</v>
      </c>
      <c r="J197" s="5">
        <v>342757.96899999998</v>
      </c>
      <c r="K197" s="8"/>
      <c r="L197" s="2">
        <f t="shared" si="30"/>
        <v>342780.66640000005</v>
      </c>
      <c r="M197" s="12">
        <f t="shared" si="28"/>
        <v>342.78066640000003</v>
      </c>
      <c r="N197" s="12">
        <f t="shared" si="29"/>
        <v>5.7130111066666673</v>
      </c>
      <c r="O197" s="2">
        <f t="shared" si="31"/>
        <v>4.958287162604103</v>
      </c>
    </row>
    <row r="198" spans="2:15" x14ac:dyDescent="0.2">
      <c r="B198" s="6">
        <v>6</v>
      </c>
      <c r="D198" s="11"/>
      <c r="F198" s="12">
        <v>286315.84499999997</v>
      </c>
      <c r="G198" s="5">
        <v>286319.94799999997</v>
      </c>
      <c r="H198" s="5">
        <v>286550.38799999998</v>
      </c>
      <c r="I198" s="5">
        <v>286326.609</v>
      </c>
      <c r="J198" s="5">
        <v>286351.89199999999</v>
      </c>
      <c r="K198" s="8"/>
      <c r="L198" s="2">
        <f t="shared" si="30"/>
        <v>286372.93639999995</v>
      </c>
      <c r="M198" s="12">
        <f t="shared" si="28"/>
        <v>286.37293639999996</v>
      </c>
      <c r="N198" s="12">
        <f t="shared" si="29"/>
        <v>4.7728822733333329</v>
      </c>
      <c r="O198" s="2">
        <f>SUM($L$193/L198)</f>
        <v>5.9349357490472698</v>
      </c>
    </row>
    <row r="199" spans="2:15" x14ac:dyDescent="0.2">
      <c r="B199" s="6">
        <v>7</v>
      </c>
      <c r="D199" s="11"/>
      <c r="F199" s="12">
        <v>246153.644</v>
      </c>
      <c r="G199" s="5">
        <v>246154.614</v>
      </c>
      <c r="H199" s="5">
        <v>246354.06</v>
      </c>
      <c r="I199" s="5">
        <v>246292.78400000001</v>
      </c>
      <c r="J199" s="5">
        <v>246193.992</v>
      </c>
      <c r="K199" s="8"/>
      <c r="L199" s="2">
        <f t="shared" si="30"/>
        <v>246229.81880000001</v>
      </c>
      <c r="M199" s="12">
        <f t="shared" si="28"/>
        <v>246.2298188</v>
      </c>
      <c r="N199" s="12">
        <f t="shared" si="29"/>
        <v>4.1038303133333338</v>
      </c>
      <c r="O199" s="2">
        <f t="shared" si="31"/>
        <v>6.9025148378982593</v>
      </c>
    </row>
    <row r="200" spans="2:15" x14ac:dyDescent="0.2">
      <c r="B200" s="6">
        <v>8</v>
      </c>
      <c r="D200" s="11"/>
      <c r="F200" s="12">
        <v>212635.158</v>
      </c>
      <c r="G200" s="5">
        <v>212712.96799999999</v>
      </c>
      <c r="H200" s="5">
        <v>213002.14300000001</v>
      </c>
      <c r="I200" s="5">
        <v>212538.07</v>
      </c>
      <c r="J200" s="5">
        <v>212850.59</v>
      </c>
      <c r="K200" s="8"/>
      <c r="L200" s="2">
        <f t="shared" si="30"/>
        <v>212747.78580000001</v>
      </c>
      <c r="M200" s="12">
        <f t="shared" si="28"/>
        <v>212.7477858</v>
      </c>
      <c r="N200" s="12">
        <f t="shared" si="29"/>
        <v>3.5457964300000002</v>
      </c>
      <c r="O200" s="2">
        <f t="shared" si="31"/>
        <v>7.9888256952190551</v>
      </c>
    </row>
    <row r="201" spans="2:15" x14ac:dyDescent="0.2">
      <c r="B201" s="6">
        <v>9</v>
      </c>
      <c r="D201" s="11"/>
      <c r="F201" s="12">
        <v>189489.21100000001</v>
      </c>
      <c r="G201" s="5">
        <v>189416.63699999999</v>
      </c>
      <c r="H201" s="5">
        <v>189360.72899999999</v>
      </c>
      <c r="I201" s="5">
        <v>189228.245</v>
      </c>
      <c r="J201" s="5">
        <v>189093.08499999999</v>
      </c>
      <c r="K201" s="8"/>
      <c r="L201" s="2">
        <f t="shared" si="30"/>
        <v>189317.5814</v>
      </c>
      <c r="M201" s="12">
        <f t="shared" si="28"/>
        <v>189.31758139999999</v>
      </c>
      <c r="N201" s="12">
        <f t="shared" si="29"/>
        <v>3.1552930233333334</v>
      </c>
      <c r="O201" s="2">
        <f t="shared" si="31"/>
        <v>8.9775337569361096</v>
      </c>
    </row>
    <row r="202" spans="2:15" x14ac:dyDescent="0.2">
      <c r="B202" s="6">
        <v>10</v>
      </c>
      <c r="D202" s="11"/>
      <c r="F202" s="12">
        <v>171191.56</v>
      </c>
      <c r="G202" s="5">
        <v>171083.011</v>
      </c>
      <c r="H202" s="5">
        <v>170853.78599999999</v>
      </c>
      <c r="I202" s="5">
        <v>171181.97899999999</v>
      </c>
      <c r="J202" s="5">
        <v>171157.65900000001</v>
      </c>
      <c r="K202" s="8"/>
      <c r="L202" s="2">
        <f t="shared" si="30"/>
        <v>171093.59899999999</v>
      </c>
      <c r="M202" s="12">
        <f t="shared" si="28"/>
        <v>171.09359899999998</v>
      </c>
      <c r="N202" s="12">
        <f t="shared" si="29"/>
        <v>2.8515599833333329</v>
      </c>
      <c r="O202" s="2">
        <f t="shared" si="31"/>
        <v>9.9337730209299053</v>
      </c>
    </row>
    <row r="203" spans="2:15" x14ac:dyDescent="0.2">
      <c r="B203" s="6">
        <v>11</v>
      </c>
      <c r="D203" s="11"/>
      <c r="F203" s="12">
        <v>155617.97</v>
      </c>
      <c r="G203" s="5">
        <v>155331.16699999999</v>
      </c>
      <c r="H203" s="5">
        <v>155444.046</v>
      </c>
      <c r="I203" s="5">
        <v>155545.432</v>
      </c>
      <c r="J203" s="5">
        <v>155575.02900000001</v>
      </c>
      <c r="K203" s="8"/>
      <c r="L203" s="2">
        <f t="shared" si="30"/>
        <v>155502.72879999998</v>
      </c>
      <c r="M203" s="12">
        <f t="shared" si="28"/>
        <v>155.50272879999997</v>
      </c>
      <c r="N203" s="12">
        <f t="shared" si="29"/>
        <v>2.5917121466666662</v>
      </c>
      <c r="O203" s="2">
        <f t="shared" si="31"/>
        <v>10.929743747365031</v>
      </c>
    </row>
    <row r="204" spans="2:15" x14ac:dyDescent="0.2">
      <c r="B204" s="6">
        <v>12</v>
      </c>
      <c r="D204" s="11"/>
      <c r="F204" s="12">
        <v>142434.34</v>
      </c>
      <c r="G204" s="5">
        <v>142449.815</v>
      </c>
      <c r="H204" s="5">
        <v>142721.359</v>
      </c>
      <c r="I204" s="5">
        <v>142517.05300000001</v>
      </c>
      <c r="J204" s="5">
        <v>142533.253</v>
      </c>
      <c r="K204" s="8"/>
      <c r="L204" s="2">
        <f t="shared" si="30"/>
        <v>142531.16400000002</v>
      </c>
      <c r="M204" s="12">
        <f t="shared" si="28"/>
        <v>142.53116400000002</v>
      </c>
      <c r="N204" s="12">
        <f t="shared" si="29"/>
        <v>2.3755194000000004</v>
      </c>
      <c r="O204" s="2">
        <f t="shared" si="31"/>
        <v>11.924444662502017</v>
      </c>
    </row>
    <row r="205" spans="2:15" x14ac:dyDescent="0.2">
      <c r="B205" s="6">
        <v>13</v>
      </c>
      <c r="D205" s="11"/>
      <c r="F205" s="12">
        <v>131901.82</v>
      </c>
      <c r="G205" s="5">
        <v>131842.01800000001</v>
      </c>
      <c r="H205" s="5">
        <v>131728.72500000001</v>
      </c>
      <c r="I205" s="5">
        <v>131733.826</v>
      </c>
      <c r="J205" s="5">
        <v>131892.90599999999</v>
      </c>
      <c r="K205" s="8"/>
      <c r="L205" s="2">
        <f t="shared" si="30"/>
        <v>131819.859</v>
      </c>
      <c r="M205" s="12">
        <f t="shared" si="28"/>
        <v>131.81985900000001</v>
      </c>
      <c r="N205" s="12">
        <f t="shared" si="29"/>
        <v>2.1969976500000001</v>
      </c>
      <c r="O205" s="2">
        <f t="shared" si="31"/>
        <v>12.893390955607074</v>
      </c>
    </row>
    <row r="206" spans="2:15" x14ac:dyDescent="0.2">
      <c r="B206" s="6">
        <v>14</v>
      </c>
      <c r="D206" s="11"/>
      <c r="F206" s="12">
        <v>122440.351</v>
      </c>
      <c r="G206" s="5">
        <v>122335.228</v>
      </c>
      <c r="H206" s="5">
        <v>122443.655</v>
      </c>
      <c r="I206" s="5">
        <v>122471.958</v>
      </c>
      <c r="J206" s="5">
        <v>122418.69500000001</v>
      </c>
      <c r="K206" s="8"/>
      <c r="L206" s="2">
        <f t="shared" si="30"/>
        <v>122421.9774</v>
      </c>
      <c r="M206" s="12">
        <f t="shared" si="28"/>
        <v>122.4219774</v>
      </c>
      <c r="N206" s="12">
        <f t="shared" si="29"/>
        <v>2.0403662900000001</v>
      </c>
      <c r="O206" s="2">
        <f t="shared" si="31"/>
        <v>13.883168805930428</v>
      </c>
    </row>
    <row r="207" spans="2:15" x14ac:dyDescent="0.2">
      <c r="B207" s="6">
        <v>15</v>
      </c>
      <c r="D207" s="11"/>
      <c r="F207" s="12">
        <v>114522.79700000001</v>
      </c>
      <c r="G207" s="5">
        <v>114452.72900000001</v>
      </c>
      <c r="H207" s="5">
        <v>114561.952</v>
      </c>
      <c r="I207" s="5">
        <v>114500.235</v>
      </c>
      <c r="J207" s="5">
        <v>114594.67600000001</v>
      </c>
      <c r="K207" s="8"/>
      <c r="L207" s="2">
        <f t="shared" si="30"/>
        <v>114526.47779999999</v>
      </c>
      <c r="M207" s="12">
        <f t="shared" si="28"/>
        <v>114.52647779999999</v>
      </c>
      <c r="N207" s="12">
        <f t="shared" si="29"/>
        <v>1.9087746299999999</v>
      </c>
      <c r="O207" s="2">
        <f t="shared" si="31"/>
        <v>14.840279823920332</v>
      </c>
    </row>
    <row r="208" spans="2:15" x14ac:dyDescent="0.2">
      <c r="B208" s="6">
        <v>16</v>
      </c>
      <c r="D208" s="11"/>
      <c r="F208" s="12">
        <v>107261.26</v>
      </c>
      <c r="G208" s="5">
        <v>107305.673</v>
      </c>
      <c r="H208" s="5">
        <v>107440.652</v>
      </c>
      <c r="I208" s="5">
        <v>107310.405</v>
      </c>
      <c r="J208" s="5">
        <v>107357.928</v>
      </c>
      <c r="K208" s="8"/>
      <c r="L208" s="2">
        <f t="shared" si="30"/>
        <v>107335.18359999999</v>
      </c>
      <c r="M208" s="12">
        <f t="shared" si="28"/>
        <v>107.33518359999999</v>
      </c>
      <c r="N208" s="12">
        <f t="shared" si="29"/>
        <v>1.7889197266666665</v>
      </c>
      <c r="O208" s="2">
        <f t="shared" si="31"/>
        <v>15.83455602157278</v>
      </c>
    </row>
    <row r="211" spans="2:15" x14ac:dyDescent="0.2">
      <c r="B211" s="4" t="s">
        <v>12</v>
      </c>
      <c r="D211" s="1" t="s">
        <v>32</v>
      </c>
    </row>
    <row r="213" spans="2:15" x14ac:dyDescent="0.2">
      <c r="B213" s="4" t="s">
        <v>3</v>
      </c>
      <c r="D213" t="s">
        <v>33</v>
      </c>
    </row>
    <row r="214" spans="2:15" x14ac:dyDescent="0.2">
      <c r="H214" t="s">
        <v>1</v>
      </c>
    </row>
    <row r="216" spans="2:15" x14ac:dyDescent="0.2">
      <c r="B216" s="3" t="s">
        <v>15</v>
      </c>
      <c r="D216" s="3" t="s">
        <v>0</v>
      </c>
      <c r="F216" s="3">
        <v>1</v>
      </c>
      <c r="G216" s="3">
        <v>2</v>
      </c>
      <c r="H216" s="3">
        <v>3</v>
      </c>
      <c r="I216" s="3">
        <v>4</v>
      </c>
      <c r="J216" s="3">
        <v>5</v>
      </c>
      <c r="L216" s="3" t="s">
        <v>2</v>
      </c>
      <c r="M216" s="3" t="s">
        <v>4</v>
      </c>
      <c r="N216" s="3" t="s">
        <v>16</v>
      </c>
      <c r="O216" s="3" t="s">
        <v>17</v>
      </c>
    </row>
    <row r="218" spans="2:15" x14ac:dyDescent="0.2">
      <c r="B218" s="6">
        <v>1</v>
      </c>
      <c r="D218" s="11"/>
      <c r="F218" s="12">
        <v>2015738.33</v>
      </c>
      <c r="G218" s="5">
        <v>2015957.46</v>
      </c>
      <c r="H218" s="5">
        <v>2015950.594</v>
      </c>
      <c r="I218" s="5">
        <v>2015115.7960000001</v>
      </c>
      <c r="J218" s="5">
        <v>2015963.625</v>
      </c>
      <c r="K218" s="8"/>
      <c r="L218" s="2">
        <f>SUM((F218+G218+H218+I218+J218)/5)</f>
        <v>2015745.1609999998</v>
      </c>
      <c r="M218" s="12">
        <f t="shared" ref="M218:M233" si="32">SUM(L218/1000)</f>
        <v>2015.7451609999998</v>
      </c>
      <c r="N218" s="12">
        <f t="shared" ref="N218:N233" si="33">SUM(M218/60)</f>
        <v>33.59575268333333</v>
      </c>
      <c r="O218" s="2">
        <f>SUM($L218/L218)</f>
        <v>1</v>
      </c>
    </row>
    <row r="219" spans="2:15" x14ac:dyDescent="0.2">
      <c r="B219" s="6">
        <v>2</v>
      </c>
      <c r="D219" s="11"/>
      <c r="F219" s="12">
        <v>1010624.498</v>
      </c>
      <c r="G219" s="5">
        <v>1011382.781</v>
      </c>
      <c r="H219" s="5">
        <v>1010896.686</v>
      </c>
      <c r="I219" s="5">
        <v>1011325.02</v>
      </c>
      <c r="J219" s="5">
        <v>1010774.0209999999</v>
      </c>
      <c r="K219" s="8"/>
      <c r="L219" s="2">
        <f t="shared" ref="L219:L233" si="34">SUM((F219+G219+H219+I219+J219)/5)</f>
        <v>1011000.6012</v>
      </c>
      <c r="M219" s="12">
        <f t="shared" si="32"/>
        <v>1011.0006012</v>
      </c>
      <c r="N219" s="12">
        <f t="shared" si="33"/>
        <v>16.850010019999999</v>
      </c>
      <c r="O219" s="2">
        <f>SUM($L$218/L219)</f>
        <v>1.9938120299903139</v>
      </c>
    </row>
    <row r="220" spans="2:15" x14ac:dyDescent="0.2">
      <c r="B220" s="6">
        <v>3</v>
      </c>
      <c r="D220" s="11"/>
      <c r="F220" s="12">
        <v>674747.56299999997</v>
      </c>
      <c r="G220" s="5">
        <v>674920.21100000001</v>
      </c>
      <c r="H220" s="5">
        <v>674974.64500000002</v>
      </c>
      <c r="I220" s="5">
        <v>674957.49800000002</v>
      </c>
      <c r="J220" s="5">
        <v>674994.43599999999</v>
      </c>
      <c r="K220" s="8"/>
      <c r="L220" s="2">
        <f t="shared" si="34"/>
        <v>674918.87060000002</v>
      </c>
      <c r="M220" s="12">
        <f t="shared" si="32"/>
        <v>674.91887059999999</v>
      </c>
      <c r="N220" s="12">
        <f t="shared" si="33"/>
        <v>11.248647843333334</v>
      </c>
      <c r="O220" s="2">
        <f>SUM($L$218/L220)</f>
        <v>2.9866480977306367</v>
      </c>
    </row>
    <row r="221" spans="2:15" x14ac:dyDescent="0.2">
      <c r="B221" s="6">
        <v>4</v>
      </c>
      <c r="D221" s="11"/>
      <c r="F221" s="12">
        <v>506705.46799999999</v>
      </c>
      <c r="G221" s="5">
        <v>506902.10100000002</v>
      </c>
      <c r="H221" s="5">
        <v>507199.70500000002</v>
      </c>
      <c r="I221" s="5">
        <v>506955.76799999998</v>
      </c>
      <c r="J221" s="5">
        <v>507161.34399999998</v>
      </c>
      <c r="K221" s="8"/>
      <c r="L221" s="2">
        <f t="shared" si="34"/>
        <v>506984.87719999999</v>
      </c>
      <c r="M221" s="12">
        <f t="shared" si="32"/>
        <v>506.98487719999997</v>
      </c>
      <c r="N221" s="12">
        <f t="shared" si="33"/>
        <v>8.4497479533333326</v>
      </c>
      <c r="O221" s="2">
        <f>SUM($L$218/L221)</f>
        <v>3.9759473145089701</v>
      </c>
    </row>
    <row r="222" spans="2:15" x14ac:dyDescent="0.2">
      <c r="B222" s="6">
        <v>5</v>
      </c>
      <c r="D222" s="11"/>
      <c r="F222" s="12">
        <v>406897.48599999998</v>
      </c>
      <c r="G222" s="5">
        <v>406792.16499999998</v>
      </c>
      <c r="H222" s="5">
        <v>406673.71100000001</v>
      </c>
      <c r="I222" s="5">
        <v>406316.19799999997</v>
      </c>
      <c r="J222" s="5">
        <v>406478.04499999998</v>
      </c>
      <c r="K222" s="8"/>
      <c r="L222" s="2">
        <f t="shared" si="34"/>
        <v>406631.52100000001</v>
      </c>
      <c r="M222" s="12">
        <f t="shared" si="32"/>
        <v>406.63152100000002</v>
      </c>
      <c r="N222" s="12">
        <f t="shared" si="33"/>
        <v>6.7771920166666666</v>
      </c>
      <c r="O222" s="2">
        <f t="shared" ref="O222:O233" si="35">SUM($L$218/L222)</f>
        <v>4.9571788139857453</v>
      </c>
    </row>
    <row r="223" spans="2:15" x14ac:dyDescent="0.2">
      <c r="B223" s="6">
        <v>6</v>
      </c>
      <c r="D223" s="11"/>
      <c r="F223" s="12">
        <v>339273.09499999997</v>
      </c>
      <c r="G223" s="5">
        <v>339228.67499999999</v>
      </c>
      <c r="H223" s="5">
        <v>339237.484</v>
      </c>
      <c r="I223" s="5">
        <v>339677.576</v>
      </c>
      <c r="J223" s="5">
        <v>339392.14399999997</v>
      </c>
      <c r="K223" s="8"/>
      <c r="L223" s="2">
        <f t="shared" si="34"/>
        <v>339361.79479999997</v>
      </c>
      <c r="M223" s="12">
        <f t="shared" si="32"/>
        <v>339.36179479999998</v>
      </c>
      <c r="N223" s="12">
        <f t="shared" si="33"/>
        <v>5.6560299133333327</v>
      </c>
      <c r="O223" s="2">
        <f t="shared" si="35"/>
        <v>5.9398117050505412</v>
      </c>
    </row>
    <row r="224" spans="2:15" x14ac:dyDescent="0.2">
      <c r="B224" s="6">
        <v>7</v>
      </c>
      <c r="D224" s="11"/>
      <c r="F224" s="12">
        <v>291691.41100000002</v>
      </c>
      <c r="G224" s="5">
        <v>291499.17700000003</v>
      </c>
      <c r="H224" s="5">
        <v>291577.625</v>
      </c>
      <c r="I224" s="5">
        <v>291632.995</v>
      </c>
      <c r="J224" s="5">
        <v>291727.59999999998</v>
      </c>
      <c r="K224" s="8"/>
      <c r="L224" s="2">
        <f t="shared" si="34"/>
        <v>291625.76160000003</v>
      </c>
      <c r="M224" s="12">
        <f t="shared" si="32"/>
        <v>291.62576160000003</v>
      </c>
      <c r="N224" s="12">
        <f t="shared" si="33"/>
        <v>4.8604293600000004</v>
      </c>
      <c r="O224" s="2">
        <f t="shared" si="35"/>
        <v>6.9120956596586209</v>
      </c>
    </row>
    <row r="225" spans="2:15" x14ac:dyDescent="0.2">
      <c r="B225" s="6">
        <v>8</v>
      </c>
      <c r="D225" s="11"/>
      <c r="F225" s="12">
        <v>252740.51500000001</v>
      </c>
      <c r="G225" s="5">
        <v>252723.31200000001</v>
      </c>
      <c r="H225" s="5">
        <v>252782.03599999999</v>
      </c>
      <c r="I225" s="5">
        <v>252633.951</v>
      </c>
      <c r="J225" s="5">
        <v>252638.152</v>
      </c>
      <c r="K225" s="8"/>
      <c r="L225" s="2">
        <f t="shared" si="34"/>
        <v>252703.5932</v>
      </c>
      <c r="M225" s="12">
        <f t="shared" si="32"/>
        <v>252.7035932</v>
      </c>
      <c r="N225" s="12">
        <f t="shared" si="33"/>
        <v>4.2117265533333335</v>
      </c>
      <c r="O225" s="2">
        <f t="shared" si="35"/>
        <v>7.976717447799234</v>
      </c>
    </row>
    <row r="226" spans="2:15" x14ac:dyDescent="0.2">
      <c r="B226" s="6">
        <v>9</v>
      </c>
      <c r="D226" s="11"/>
      <c r="F226" s="12">
        <v>224867.734</v>
      </c>
      <c r="G226" s="5">
        <v>224688.93100000001</v>
      </c>
      <c r="H226" s="5">
        <v>224639.141</v>
      </c>
      <c r="I226" s="5">
        <v>224562.524</v>
      </c>
      <c r="J226" s="5">
        <v>224716.57800000001</v>
      </c>
      <c r="K226" s="8"/>
      <c r="L226" s="2">
        <f t="shared" si="34"/>
        <v>224694.9816</v>
      </c>
      <c r="M226" s="12">
        <f t="shared" si="32"/>
        <v>224.69498160000001</v>
      </c>
      <c r="N226" s="12">
        <f t="shared" si="33"/>
        <v>3.7449163599999999</v>
      </c>
      <c r="O226" s="2">
        <f>SUM($L$218/L226)</f>
        <v>8.9710288438413439</v>
      </c>
    </row>
    <row r="227" spans="2:15" x14ac:dyDescent="0.2">
      <c r="B227" s="6">
        <v>10</v>
      </c>
      <c r="D227" s="11"/>
      <c r="F227" s="12">
        <v>202873.38800000001</v>
      </c>
      <c r="G227" s="5">
        <v>202809.49400000001</v>
      </c>
      <c r="H227" s="5">
        <v>202843.30900000001</v>
      </c>
      <c r="I227" s="5">
        <v>202941.55100000001</v>
      </c>
      <c r="J227" s="5">
        <v>202858.777</v>
      </c>
      <c r="K227" s="8"/>
      <c r="L227" s="2">
        <f t="shared" si="34"/>
        <v>202865.30379999999</v>
      </c>
      <c r="M227" s="12">
        <f t="shared" si="32"/>
        <v>202.86530379999999</v>
      </c>
      <c r="N227" s="12">
        <f t="shared" si="33"/>
        <v>3.3810883966666667</v>
      </c>
      <c r="O227" s="2">
        <f t="shared" si="35"/>
        <v>9.9363721801697267</v>
      </c>
    </row>
    <row r="228" spans="2:15" x14ac:dyDescent="0.2">
      <c r="B228" s="6">
        <v>11</v>
      </c>
      <c r="D228" s="11"/>
      <c r="F228" s="12">
        <v>184386.21599999999</v>
      </c>
      <c r="G228" s="5">
        <v>184286.79199999999</v>
      </c>
      <c r="H228" s="5">
        <v>184571.299</v>
      </c>
      <c r="I228" s="5">
        <v>184280.16099999999</v>
      </c>
      <c r="J228" s="5">
        <v>184516.08199999999</v>
      </c>
      <c r="K228" s="8"/>
      <c r="L228" s="2">
        <f t="shared" si="34"/>
        <v>184408.11000000002</v>
      </c>
      <c r="M228" s="12">
        <f t="shared" si="32"/>
        <v>184.40811000000002</v>
      </c>
      <c r="N228" s="12">
        <f t="shared" si="33"/>
        <v>3.0734685000000002</v>
      </c>
      <c r="O228" s="2">
        <f t="shared" si="35"/>
        <v>10.930892144602533</v>
      </c>
    </row>
    <row r="229" spans="2:15" x14ac:dyDescent="0.2">
      <c r="B229" s="6">
        <v>12</v>
      </c>
      <c r="D229" s="11"/>
      <c r="F229" s="12">
        <v>169080.024</v>
      </c>
      <c r="G229" s="5">
        <v>169012.68</v>
      </c>
      <c r="H229" s="5">
        <v>169034.91</v>
      </c>
      <c r="I229" s="5">
        <v>169102.318</v>
      </c>
      <c r="J229" s="5">
        <v>169352.09</v>
      </c>
      <c r="K229" s="8"/>
      <c r="L229" s="2">
        <f t="shared" si="34"/>
        <v>169116.4044</v>
      </c>
      <c r="M229" s="12">
        <f t="shared" si="32"/>
        <v>169.11640439999999</v>
      </c>
      <c r="N229" s="12">
        <f t="shared" si="33"/>
        <v>2.8186067399999999</v>
      </c>
      <c r="O229" s="2">
        <f t="shared" si="35"/>
        <v>11.919276359685895</v>
      </c>
    </row>
    <row r="230" spans="2:15" x14ac:dyDescent="0.2">
      <c r="B230" s="6">
        <v>13</v>
      </c>
      <c r="D230" s="11"/>
      <c r="F230" s="12">
        <v>156279.12400000001</v>
      </c>
      <c r="G230" s="5">
        <v>156269.421</v>
      </c>
      <c r="H230" s="5">
        <v>156337.49799999999</v>
      </c>
      <c r="I230" s="5">
        <v>156337.342</v>
      </c>
      <c r="J230" s="5">
        <v>156430.26699999999</v>
      </c>
      <c r="K230" s="8"/>
      <c r="L230" s="2">
        <f t="shared" si="34"/>
        <v>156330.7304</v>
      </c>
      <c r="M230" s="12">
        <f t="shared" si="32"/>
        <v>156.33073039999999</v>
      </c>
      <c r="N230" s="12">
        <f t="shared" si="33"/>
        <v>2.6055121733333331</v>
      </c>
      <c r="O230" s="2">
        <f t="shared" si="35"/>
        <v>12.894106973352949</v>
      </c>
    </row>
    <row r="231" spans="2:15" x14ac:dyDescent="0.2">
      <c r="B231" s="6">
        <v>14</v>
      </c>
      <c r="D231" s="11"/>
      <c r="F231" s="12">
        <v>145391.891</v>
      </c>
      <c r="G231" s="5">
        <v>145166.64199999999</v>
      </c>
      <c r="H231" s="5">
        <v>145061.614</v>
      </c>
      <c r="I231" s="5">
        <v>145065.11799999999</v>
      </c>
      <c r="J231" s="5">
        <v>145215.41899999999</v>
      </c>
      <c r="K231" s="8"/>
      <c r="L231" s="2">
        <f t="shared" si="34"/>
        <v>145180.13680000001</v>
      </c>
      <c r="M231" s="12">
        <f t="shared" si="32"/>
        <v>145.18013680000001</v>
      </c>
      <c r="N231" s="12">
        <f t="shared" si="33"/>
        <v>2.419668946666667</v>
      </c>
      <c r="O231" s="2">
        <f t="shared" si="35"/>
        <v>13.884441807469075</v>
      </c>
    </row>
    <row r="232" spans="2:15" x14ac:dyDescent="0.2">
      <c r="B232" s="6">
        <v>15</v>
      </c>
      <c r="D232" s="11"/>
      <c r="F232" s="12">
        <v>135716.53099999999</v>
      </c>
      <c r="G232" s="5">
        <v>135768.068</v>
      </c>
      <c r="H232" s="5">
        <v>135661.13</v>
      </c>
      <c r="I232" s="5">
        <v>135724.315</v>
      </c>
      <c r="J232" s="5">
        <v>135668.008</v>
      </c>
      <c r="K232" s="8"/>
      <c r="L232" s="2">
        <f t="shared" si="34"/>
        <v>135707.61040000001</v>
      </c>
      <c r="M232" s="12">
        <f t="shared" si="32"/>
        <v>135.70761039999999</v>
      </c>
      <c r="N232" s="12">
        <f t="shared" si="33"/>
        <v>2.2617935066666663</v>
      </c>
      <c r="O232" s="2">
        <f t="shared" si="35"/>
        <v>14.853589677532188</v>
      </c>
    </row>
    <row r="233" spans="2:15" x14ac:dyDescent="0.2">
      <c r="B233" s="6">
        <v>16</v>
      </c>
      <c r="D233" s="11"/>
      <c r="F233" s="12">
        <v>127236.50900000001</v>
      </c>
      <c r="G233" s="5">
        <v>127227.965</v>
      </c>
      <c r="H233" s="5">
        <v>127437.853</v>
      </c>
      <c r="I233" s="5">
        <v>127281.93399999999</v>
      </c>
      <c r="J233" s="5">
        <v>127269.095</v>
      </c>
      <c r="K233" s="8"/>
      <c r="L233" s="2">
        <f t="shared" si="34"/>
        <v>127290.67120000001</v>
      </c>
      <c r="M233" s="12">
        <f t="shared" si="32"/>
        <v>127.29067120000001</v>
      </c>
      <c r="N233" s="12">
        <f t="shared" si="33"/>
        <v>2.1215111866666669</v>
      </c>
      <c r="O233" s="2">
        <f t="shared" si="35"/>
        <v>15.835765040729864</v>
      </c>
    </row>
    <row r="236" spans="2:15" x14ac:dyDescent="0.2">
      <c r="B236" s="4" t="s">
        <v>12</v>
      </c>
      <c r="D236" s="1" t="s">
        <v>34</v>
      </c>
    </row>
    <row r="238" spans="2:15" x14ac:dyDescent="0.2">
      <c r="B238" s="4" t="s">
        <v>3</v>
      </c>
      <c r="D238" t="s">
        <v>35</v>
      </c>
    </row>
    <row r="239" spans="2:15" x14ac:dyDescent="0.2">
      <c r="H239" t="s">
        <v>1</v>
      </c>
    </row>
    <row r="241" spans="2:15" x14ac:dyDescent="0.2">
      <c r="B241" s="3" t="s">
        <v>15</v>
      </c>
      <c r="D241" s="3" t="s">
        <v>0</v>
      </c>
      <c r="F241" s="3">
        <v>1</v>
      </c>
      <c r="G241" s="3">
        <v>2</v>
      </c>
      <c r="H241" s="3">
        <v>3</v>
      </c>
      <c r="I241" s="3">
        <v>4</v>
      </c>
      <c r="J241" s="3">
        <v>5</v>
      </c>
      <c r="L241" s="3" t="s">
        <v>2</v>
      </c>
      <c r="M241" s="3" t="s">
        <v>4</v>
      </c>
      <c r="N241" s="3" t="s">
        <v>16</v>
      </c>
      <c r="O241" s="3" t="s">
        <v>17</v>
      </c>
    </row>
    <row r="243" spans="2:15" x14ac:dyDescent="0.2">
      <c r="B243" s="6">
        <v>1</v>
      </c>
      <c r="D243" s="11"/>
      <c r="F243" s="12">
        <v>2368952.4640000002</v>
      </c>
      <c r="G243" s="5">
        <v>2368888.3229999999</v>
      </c>
      <c r="H243" s="5">
        <v>2368824.1519999998</v>
      </c>
      <c r="I243" s="5">
        <v>2368730.4900000002</v>
      </c>
      <c r="J243" s="5">
        <v>2369502.173</v>
      </c>
      <c r="K243" s="8"/>
      <c r="L243" s="2">
        <f>SUM((F243+G243+H243+I243+J243)/5)</f>
        <v>2368979.5204000003</v>
      </c>
      <c r="M243" s="12">
        <f t="shared" ref="M243:M258" si="36">SUM(L243/1000)</f>
        <v>2368.9795204000002</v>
      </c>
      <c r="N243" s="12">
        <f t="shared" ref="N243:N258" si="37">SUM(M243/60)</f>
        <v>39.48299200666667</v>
      </c>
      <c r="O243" s="2">
        <f>SUM($L243/L243)</f>
        <v>1</v>
      </c>
    </row>
    <row r="244" spans="2:15" x14ac:dyDescent="0.2">
      <c r="B244" s="6">
        <v>2</v>
      </c>
      <c r="D244" s="11"/>
      <c r="F244" s="12">
        <v>1188087.702</v>
      </c>
      <c r="G244" s="5">
        <v>1187749.0049999999</v>
      </c>
      <c r="H244" s="5">
        <v>1187810.4069999999</v>
      </c>
      <c r="I244" s="5">
        <v>1187912.31</v>
      </c>
      <c r="J244" s="5">
        <v>1187821.0519999999</v>
      </c>
      <c r="K244" s="8"/>
      <c r="L244" s="2">
        <f t="shared" ref="L244:L258" si="38">SUM((F244+G244+H244+I244+J244)/5)</f>
        <v>1187876.0952000001</v>
      </c>
      <c r="M244" s="12">
        <f t="shared" si="36"/>
        <v>1187.8760952</v>
      </c>
      <c r="N244" s="12">
        <f t="shared" si="37"/>
        <v>19.797934919999999</v>
      </c>
      <c r="O244" s="2">
        <f>SUM($L$243/L244)</f>
        <v>1.9942985046779145</v>
      </c>
    </row>
    <row r="245" spans="2:15" x14ac:dyDescent="0.2">
      <c r="B245" s="6">
        <v>3</v>
      </c>
      <c r="D245" s="11"/>
      <c r="F245" s="12">
        <v>793660.08200000005</v>
      </c>
      <c r="G245" s="5">
        <v>793490.43200000003</v>
      </c>
      <c r="H245" s="5">
        <v>793311.4</v>
      </c>
      <c r="I245" s="5">
        <v>793369.96600000001</v>
      </c>
      <c r="J245" s="5">
        <v>793345.73300000001</v>
      </c>
      <c r="K245" s="8"/>
      <c r="L245" s="2">
        <f t="shared" si="38"/>
        <v>793435.52260000003</v>
      </c>
      <c r="M245" s="12">
        <f t="shared" si="36"/>
        <v>793.43552260000001</v>
      </c>
      <c r="N245" s="12">
        <f t="shared" si="37"/>
        <v>13.223925376666667</v>
      </c>
      <c r="O245" s="2">
        <f>SUM($L$243/L245)</f>
        <v>2.9857240480450353</v>
      </c>
    </row>
    <row r="246" spans="2:15" x14ac:dyDescent="0.2">
      <c r="B246" s="6">
        <v>4</v>
      </c>
      <c r="D246" s="11"/>
      <c r="F246" s="12">
        <v>596110.875</v>
      </c>
      <c r="G246" s="5">
        <v>596027.21499999997</v>
      </c>
      <c r="H246" s="5">
        <v>595741.96900000004</v>
      </c>
      <c r="I246" s="5">
        <v>595684.5</v>
      </c>
      <c r="J246" s="5">
        <v>596138.84900000005</v>
      </c>
      <c r="K246" s="8"/>
      <c r="L246" s="2">
        <f t="shared" si="38"/>
        <v>595940.68160000001</v>
      </c>
      <c r="M246" s="12">
        <f t="shared" si="36"/>
        <v>595.94068160000006</v>
      </c>
      <c r="N246" s="12">
        <f t="shared" si="37"/>
        <v>9.9323446933333344</v>
      </c>
      <c r="O246" s="2">
        <f t="shared" ref="O246:O258" si="39">SUM($L$243/L246)</f>
        <v>3.9751934941573221</v>
      </c>
    </row>
    <row r="247" spans="2:15" x14ac:dyDescent="0.2">
      <c r="B247" s="6">
        <v>5</v>
      </c>
      <c r="D247" s="11"/>
      <c r="F247" s="12">
        <v>477440.33100000001</v>
      </c>
      <c r="G247" s="5">
        <v>477419.84499999997</v>
      </c>
      <c r="H247" s="5">
        <v>477375.74599999998</v>
      </c>
      <c r="I247" s="5">
        <v>477422.549</v>
      </c>
      <c r="J247" s="5">
        <v>477490.288</v>
      </c>
      <c r="K247" s="8"/>
      <c r="L247" s="2">
        <f t="shared" si="38"/>
        <v>477429.75180000003</v>
      </c>
      <c r="M247" s="12">
        <f t="shared" si="36"/>
        <v>477.42975180000002</v>
      </c>
      <c r="N247" s="12">
        <f t="shared" si="37"/>
        <v>7.9571625300000006</v>
      </c>
      <c r="O247" s="2">
        <f t="shared" si="39"/>
        <v>4.9619436398098395</v>
      </c>
    </row>
    <row r="248" spans="2:15" x14ac:dyDescent="0.2">
      <c r="B248" s="6">
        <v>6</v>
      </c>
      <c r="D248" s="11"/>
      <c r="F248" s="12">
        <v>398641.83799999999</v>
      </c>
      <c r="G248" s="5">
        <v>398904.71500000003</v>
      </c>
      <c r="H248" s="5">
        <v>398642.821</v>
      </c>
      <c r="I248" s="5">
        <v>398563.99900000001</v>
      </c>
      <c r="J248" s="5">
        <v>398850.66600000003</v>
      </c>
      <c r="K248" s="8"/>
      <c r="L248" s="2">
        <f t="shared" si="38"/>
        <v>398720.80780000001</v>
      </c>
      <c r="M248" s="12">
        <f t="shared" si="36"/>
        <v>398.72080779999999</v>
      </c>
      <c r="N248" s="12">
        <f t="shared" si="37"/>
        <v>6.6453467966666668</v>
      </c>
      <c r="O248" s="2">
        <f t="shared" si="39"/>
        <v>5.9414494404523026</v>
      </c>
    </row>
    <row r="249" spans="2:15" x14ac:dyDescent="0.2">
      <c r="B249" s="6">
        <v>7</v>
      </c>
      <c r="D249" s="11"/>
      <c r="F249" s="12">
        <v>342168.77899999998</v>
      </c>
      <c r="G249" s="5">
        <v>342213.97200000001</v>
      </c>
      <c r="H249" s="5">
        <v>342557.86599999998</v>
      </c>
      <c r="I249" s="5">
        <v>342735.90899999999</v>
      </c>
      <c r="J249" s="5">
        <v>342145.56099999999</v>
      </c>
      <c r="K249" s="8"/>
      <c r="L249" s="2">
        <f t="shared" si="38"/>
        <v>342364.41739999998</v>
      </c>
      <c r="M249" s="12">
        <f t="shared" si="36"/>
        <v>342.36441739999998</v>
      </c>
      <c r="N249" s="12">
        <f t="shared" si="37"/>
        <v>5.7060736233333333</v>
      </c>
      <c r="O249" s="2">
        <f>SUM($L$243/L249)</f>
        <v>6.9194676783020164</v>
      </c>
    </row>
    <row r="250" spans="2:15" x14ac:dyDescent="0.2">
      <c r="B250" s="6">
        <v>8</v>
      </c>
      <c r="D250" s="11"/>
      <c r="F250" s="12">
        <v>296222.20400000003</v>
      </c>
      <c r="G250" s="5">
        <v>296359.864</v>
      </c>
      <c r="H250" s="5">
        <v>296353.89899999998</v>
      </c>
      <c r="I250" s="5">
        <v>296757.31</v>
      </c>
      <c r="J250" s="5">
        <v>296190.12199999997</v>
      </c>
      <c r="K250" s="8"/>
      <c r="L250" s="2">
        <f t="shared" si="38"/>
        <v>296376.67979999998</v>
      </c>
      <c r="M250" s="12">
        <f t="shared" si="36"/>
        <v>296.37667979999998</v>
      </c>
      <c r="N250" s="12">
        <f t="shared" si="37"/>
        <v>4.93961133</v>
      </c>
      <c r="O250" s="2">
        <f t="shared" si="39"/>
        <v>7.9931373885375461</v>
      </c>
    </row>
    <row r="251" spans="2:15" x14ac:dyDescent="0.2">
      <c r="B251" s="6">
        <v>9</v>
      </c>
      <c r="D251" s="11"/>
      <c r="F251" s="12">
        <v>263912.46500000003</v>
      </c>
      <c r="G251" s="5">
        <v>263595.76</v>
      </c>
      <c r="H251" s="5">
        <v>263887.37599999999</v>
      </c>
      <c r="I251" s="5">
        <v>263404.77799999999</v>
      </c>
      <c r="J251" s="5">
        <v>263557.47899999999</v>
      </c>
      <c r="K251" s="8"/>
      <c r="L251" s="2">
        <f t="shared" si="38"/>
        <v>263671.57160000002</v>
      </c>
      <c r="M251" s="12">
        <f t="shared" si="36"/>
        <v>263.67157160000005</v>
      </c>
      <c r="N251" s="12">
        <f t="shared" si="37"/>
        <v>4.3945261933333342</v>
      </c>
      <c r="O251" s="2">
        <f t="shared" si="39"/>
        <v>8.9845845193877558</v>
      </c>
    </row>
    <row r="252" spans="2:15" x14ac:dyDescent="0.2">
      <c r="B252" s="6">
        <v>10</v>
      </c>
      <c r="D252" s="11"/>
      <c r="F252" s="12">
        <v>238299.83600000001</v>
      </c>
      <c r="G252" s="5">
        <v>238510.34</v>
      </c>
      <c r="H252" s="5">
        <v>238352.42300000001</v>
      </c>
      <c r="I252" s="5">
        <v>238179.39</v>
      </c>
      <c r="J252" s="5">
        <v>238163.31700000001</v>
      </c>
      <c r="K252" s="8"/>
      <c r="L252" s="2">
        <f t="shared" si="38"/>
        <v>238301.06119999997</v>
      </c>
      <c r="M252" s="12">
        <f t="shared" si="36"/>
        <v>238.30106119999996</v>
      </c>
      <c r="N252" s="12">
        <f t="shared" si="37"/>
        <v>3.9716843533333326</v>
      </c>
      <c r="O252" s="2">
        <f t="shared" si="39"/>
        <v>9.9411203142388711</v>
      </c>
    </row>
    <row r="253" spans="2:15" x14ac:dyDescent="0.2">
      <c r="B253" s="6">
        <v>11</v>
      </c>
      <c r="D253" s="11"/>
      <c r="F253" s="12">
        <v>216848.52499999999</v>
      </c>
      <c r="G253" s="5">
        <v>216560.37</v>
      </c>
      <c r="H253" s="5">
        <v>216583.834</v>
      </c>
      <c r="I253" s="5">
        <v>216732.54399999999</v>
      </c>
      <c r="J253" s="5">
        <v>216652.25200000001</v>
      </c>
      <c r="K253" s="8"/>
      <c r="L253" s="2">
        <f t="shared" si="38"/>
        <v>216675.50500000003</v>
      </c>
      <c r="M253" s="12">
        <f t="shared" si="36"/>
        <v>216.67550500000004</v>
      </c>
      <c r="N253" s="12">
        <f t="shared" si="37"/>
        <v>3.6112584166666672</v>
      </c>
      <c r="O253" s="2">
        <f t="shared" si="39"/>
        <v>10.933305637847711</v>
      </c>
    </row>
    <row r="254" spans="2:15" x14ac:dyDescent="0.2">
      <c r="B254" s="6">
        <v>12</v>
      </c>
      <c r="D254" s="11"/>
      <c r="F254" s="12">
        <v>198557.68299999999</v>
      </c>
      <c r="G254" s="5">
        <v>198658.90100000001</v>
      </c>
      <c r="H254" s="5">
        <v>198400.429</v>
      </c>
      <c r="I254" s="5">
        <v>198561.04399999999</v>
      </c>
      <c r="J254" s="5">
        <v>198693.08900000001</v>
      </c>
      <c r="K254" s="8"/>
      <c r="L254" s="2">
        <f t="shared" si="38"/>
        <v>198574.2292</v>
      </c>
      <c r="M254" s="12">
        <f t="shared" si="36"/>
        <v>198.57422919999999</v>
      </c>
      <c r="N254" s="12">
        <f t="shared" si="37"/>
        <v>3.3095704866666664</v>
      </c>
      <c r="O254" s="2">
        <f t="shared" si="39"/>
        <v>11.929944434098804</v>
      </c>
    </row>
    <row r="255" spans="2:15" x14ac:dyDescent="0.2">
      <c r="B255" s="6">
        <v>13</v>
      </c>
      <c r="D255" s="11"/>
      <c r="F255" s="12">
        <v>183656.53400000001</v>
      </c>
      <c r="G255" s="5">
        <v>183580.484</v>
      </c>
      <c r="H255" s="5">
        <v>183527.489</v>
      </c>
      <c r="I255" s="5">
        <v>183690.70499999999</v>
      </c>
      <c r="J255" s="5">
        <v>183469.65900000001</v>
      </c>
      <c r="K255" s="8"/>
      <c r="L255" s="2">
        <f t="shared" si="38"/>
        <v>183584.9742</v>
      </c>
      <c r="M255" s="12">
        <f t="shared" si="36"/>
        <v>183.5849742</v>
      </c>
      <c r="N255" s="12">
        <f t="shared" si="37"/>
        <v>3.0597495700000001</v>
      </c>
      <c r="O255" s="2">
        <f t="shared" si="39"/>
        <v>12.903994625503509</v>
      </c>
    </row>
    <row r="256" spans="2:15" x14ac:dyDescent="0.2">
      <c r="B256" s="6">
        <v>14</v>
      </c>
      <c r="D256" s="11"/>
      <c r="F256" s="12">
        <v>170304.818</v>
      </c>
      <c r="G256" s="5">
        <v>170334.00200000001</v>
      </c>
      <c r="H256" s="5">
        <v>170415.364</v>
      </c>
      <c r="I256" s="5">
        <v>170329.30600000001</v>
      </c>
      <c r="J256" s="5">
        <v>170427.774</v>
      </c>
      <c r="K256" s="8"/>
      <c r="L256" s="2">
        <f t="shared" si="38"/>
        <v>170362.25279999999</v>
      </c>
      <c r="M256" s="12">
        <f t="shared" si="36"/>
        <v>170.36225279999999</v>
      </c>
      <c r="N256" s="12">
        <f t="shared" si="37"/>
        <v>2.8393708799999997</v>
      </c>
      <c r="O256" s="2">
        <f t="shared" si="39"/>
        <v>13.905542345587017</v>
      </c>
    </row>
    <row r="257" spans="2:15" x14ac:dyDescent="0.2">
      <c r="B257" s="6">
        <v>15</v>
      </c>
      <c r="D257" s="11"/>
      <c r="F257" s="12">
        <v>159317.06700000001</v>
      </c>
      <c r="G257" s="5">
        <v>159282.946</v>
      </c>
      <c r="H257" s="5">
        <v>159262.44200000001</v>
      </c>
      <c r="I257" s="5">
        <v>159346.84599999999</v>
      </c>
      <c r="J257" s="5">
        <v>159379.005</v>
      </c>
      <c r="K257" s="8"/>
      <c r="L257" s="2">
        <f t="shared" si="38"/>
        <v>159317.66120000003</v>
      </c>
      <c r="M257" s="12">
        <f t="shared" si="36"/>
        <v>159.31766120000003</v>
      </c>
      <c r="N257" s="12">
        <f t="shared" si="37"/>
        <v>2.6552943533333337</v>
      </c>
      <c r="O257" s="2">
        <f t="shared" si="39"/>
        <v>14.869534881171102</v>
      </c>
    </row>
    <row r="258" spans="2:15" x14ac:dyDescent="0.2">
      <c r="B258" s="6">
        <v>16</v>
      </c>
      <c r="D258" s="11"/>
      <c r="F258" s="12">
        <v>149400.53200000001</v>
      </c>
      <c r="G258" s="5">
        <v>149368.799</v>
      </c>
      <c r="H258" s="5">
        <v>149497.80499999999</v>
      </c>
      <c r="I258" s="5">
        <v>149341.489</v>
      </c>
      <c r="J258" s="5">
        <v>149420.179</v>
      </c>
      <c r="K258" s="8"/>
      <c r="L258" s="2">
        <f t="shared" si="38"/>
        <v>149405.76079999999</v>
      </c>
      <c r="M258" s="12">
        <f t="shared" si="36"/>
        <v>149.4057608</v>
      </c>
      <c r="N258" s="12">
        <f t="shared" si="37"/>
        <v>2.4900960133333334</v>
      </c>
      <c r="O258" s="2">
        <f t="shared" si="39"/>
        <v>15.856011894823807</v>
      </c>
    </row>
    <row r="261" spans="2:15" x14ac:dyDescent="0.2">
      <c r="B261" s="4" t="s">
        <v>12</v>
      </c>
      <c r="D261" s="1" t="s">
        <v>36</v>
      </c>
    </row>
    <row r="263" spans="2:15" x14ac:dyDescent="0.2">
      <c r="B263" s="4" t="s">
        <v>3</v>
      </c>
      <c r="D263" t="s">
        <v>37</v>
      </c>
    </row>
    <row r="264" spans="2:15" x14ac:dyDescent="0.2">
      <c r="H264" t="s">
        <v>1</v>
      </c>
    </row>
    <row r="266" spans="2:15" x14ac:dyDescent="0.2">
      <c r="B266" s="3" t="s">
        <v>15</v>
      </c>
      <c r="D266" s="3" t="s">
        <v>0</v>
      </c>
      <c r="F266" s="3">
        <v>1</v>
      </c>
      <c r="G266" s="3">
        <v>2</v>
      </c>
      <c r="H266" s="3">
        <v>3</v>
      </c>
      <c r="I266" s="3">
        <v>4</v>
      </c>
      <c r="J266" s="3">
        <v>5</v>
      </c>
      <c r="L266" s="3" t="s">
        <v>2</v>
      </c>
      <c r="M266" s="3" t="s">
        <v>4</v>
      </c>
      <c r="N266" s="3" t="s">
        <v>16</v>
      </c>
      <c r="O266" s="3" t="s">
        <v>17</v>
      </c>
    </row>
    <row r="268" spans="2:15" x14ac:dyDescent="0.2">
      <c r="B268" s="6">
        <v>1</v>
      </c>
      <c r="D268" s="11"/>
      <c r="F268" s="13">
        <v>2760346.7859999998</v>
      </c>
      <c r="G268" s="14">
        <v>2759891.0970000001</v>
      </c>
      <c r="H268" s="14">
        <v>2760430.537</v>
      </c>
      <c r="I268" s="14">
        <v>2759672.02</v>
      </c>
      <c r="J268" s="14">
        <v>2760141.9890000001</v>
      </c>
      <c r="K268" s="8"/>
      <c r="L268" s="15">
        <f>SUM((F268+G268+H268+I268+J268)/5)</f>
        <v>2760096.4857999999</v>
      </c>
      <c r="M268" s="12">
        <f t="shared" ref="M268:M283" si="40">SUM(L268/1000)</f>
        <v>2760.0964857999998</v>
      </c>
      <c r="N268" s="12">
        <f t="shared" ref="N268:N283" si="41">SUM(M268/60)</f>
        <v>46.001608096666665</v>
      </c>
      <c r="O268" s="2">
        <f>SUM($L268/L268)</f>
        <v>1</v>
      </c>
    </row>
    <row r="269" spans="2:15" x14ac:dyDescent="0.2">
      <c r="B269" s="6">
        <v>2</v>
      </c>
      <c r="D269" s="11"/>
      <c r="F269" s="13">
        <v>1384355.909</v>
      </c>
      <c r="G269" s="14">
        <v>1384208.3959999999</v>
      </c>
      <c r="H269" s="14">
        <v>1383884.773</v>
      </c>
      <c r="I269" s="14">
        <v>1384143.412</v>
      </c>
      <c r="J269" s="14">
        <v>1384430.29</v>
      </c>
      <c r="K269" s="8"/>
      <c r="L269" s="15">
        <f t="shared" ref="L269:L283" si="42">SUM((F269+G269+H269+I269+J269)/5)</f>
        <v>1384204.5560000001</v>
      </c>
      <c r="M269" s="12">
        <f t="shared" si="40"/>
        <v>1384.2045560000001</v>
      </c>
      <c r="N269" s="12">
        <f t="shared" si="41"/>
        <v>23.070075933333335</v>
      </c>
      <c r="O269" s="2">
        <f>SUM($L$268/L269)</f>
        <v>1.9939946547900249</v>
      </c>
    </row>
    <row r="270" spans="2:15" x14ac:dyDescent="0.2">
      <c r="B270" s="6">
        <v>3</v>
      </c>
      <c r="D270" s="11"/>
      <c r="F270" s="12">
        <v>923595.28899999999</v>
      </c>
      <c r="G270" s="5">
        <v>924116.84</v>
      </c>
      <c r="H270" s="5">
        <v>923946.19299999997</v>
      </c>
      <c r="I270" s="5">
        <v>923499.60199999996</v>
      </c>
      <c r="J270" s="5">
        <v>923466.83299999998</v>
      </c>
      <c r="K270" s="8"/>
      <c r="L270" s="2">
        <f t="shared" si="42"/>
        <v>923724.9513999999</v>
      </c>
      <c r="M270" s="12">
        <f t="shared" si="40"/>
        <v>923.7249513999999</v>
      </c>
      <c r="N270" s="12">
        <f t="shared" si="41"/>
        <v>15.395415856666665</v>
      </c>
      <c r="O270" s="2">
        <f>SUM($L$268/L270)</f>
        <v>2.9880068537899627</v>
      </c>
    </row>
    <row r="271" spans="2:15" x14ac:dyDescent="0.2">
      <c r="B271" s="6">
        <v>4</v>
      </c>
      <c r="D271" s="11"/>
      <c r="F271" s="12">
        <v>693345.02500000002</v>
      </c>
      <c r="G271" s="5">
        <v>693631.54599999997</v>
      </c>
      <c r="H271" s="5">
        <v>693941.71400000004</v>
      </c>
      <c r="I271" s="5">
        <v>694228.16299999994</v>
      </c>
      <c r="J271" s="5">
        <v>693808.83400000003</v>
      </c>
      <c r="K271" s="8"/>
      <c r="L271" s="2">
        <f t="shared" si="42"/>
        <v>693791.05639999988</v>
      </c>
      <c r="M271" s="12">
        <f t="shared" si="40"/>
        <v>693.79105639999989</v>
      </c>
      <c r="N271" s="12">
        <f t="shared" si="41"/>
        <v>11.563184273333331</v>
      </c>
      <c r="O271" s="2">
        <f t="shared" ref="O271:O283" si="43">SUM($L$268/L271)</f>
        <v>3.9782820207020477</v>
      </c>
    </row>
    <row r="272" spans="2:15" x14ac:dyDescent="0.2">
      <c r="B272" s="6">
        <v>5</v>
      </c>
      <c r="D272" s="11"/>
      <c r="F272" s="12">
        <v>555819.00199999998</v>
      </c>
      <c r="G272" s="5">
        <v>556201.91299999994</v>
      </c>
      <c r="H272" s="5">
        <v>556182.36300000001</v>
      </c>
      <c r="I272" s="5">
        <v>556090.48199999996</v>
      </c>
      <c r="J272" s="5">
        <v>556083.14300000004</v>
      </c>
      <c r="K272" s="8"/>
      <c r="L272" s="2">
        <f t="shared" si="42"/>
        <v>556075.38060000003</v>
      </c>
      <c r="M272" s="12">
        <f t="shared" si="40"/>
        <v>556.07538060000002</v>
      </c>
      <c r="N272" s="12">
        <f t="shared" si="41"/>
        <v>9.2679230100000005</v>
      </c>
      <c r="O272" s="2">
        <f t="shared" si="43"/>
        <v>4.9635293740605491</v>
      </c>
    </row>
    <row r="273" spans="2:15" x14ac:dyDescent="0.2">
      <c r="B273" s="6">
        <v>6</v>
      </c>
      <c r="D273" s="11"/>
      <c r="F273" s="12">
        <v>464443.50199999998</v>
      </c>
      <c r="G273" s="5">
        <v>464014.12099999998</v>
      </c>
      <c r="H273" s="5">
        <v>464065.39</v>
      </c>
      <c r="I273" s="5">
        <v>464632.04399999999</v>
      </c>
      <c r="J273" s="5">
        <v>464563.52500000002</v>
      </c>
      <c r="K273" s="8"/>
      <c r="L273" s="2">
        <f t="shared" si="42"/>
        <v>464343.71639999998</v>
      </c>
      <c r="M273" s="12">
        <f t="shared" si="40"/>
        <v>464.34371639999995</v>
      </c>
      <c r="N273" s="12">
        <f t="shared" si="41"/>
        <v>7.7390619399999991</v>
      </c>
      <c r="O273" s="2">
        <f t="shared" si="43"/>
        <v>5.9440806202756233</v>
      </c>
    </row>
    <row r="274" spans="2:15" x14ac:dyDescent="0.2">
      <c r="B274" s="6">
        <v>7</v>
      </c>
      <c r="D274" s="11"/>
      <c r="F274" s="12">
        <v>398778.40500000003</v>
      </c>
      <c r="G274" s="5">
        <v>398769.31</v>
      </c>
      <c r="H274" s="5">
        <v>398855.995</v>
      </c>
      <c r="I274" s="5">
        <v>398666.63699999999</v>
      </c>
      <c r="J274" s="5">
        <v>399086.70400000003</v>
      </c>
      <c r="K274" s="8"/>
      <c r="L274" s="2">
        <f t="shared" si="42"/>
        <v>398831.41019999998</v>
      </c>
      <c r="M274" s="12">
        <f t="shared" si="40"/>
        <v>398.83141019999999</v>
      </c>
      <c r="N274" s="12">
        <f t="shared" si="41"/>
        <v>6.64719017</v>
      </c>
      <c r="O274" s="2">
        <f t="shared" si="43"/>
        <v>6.9204591594626619</v>
      </c>
    </row>
    <row r="275" spans="2:15" x14ac:dyDescent="0.2">
      <c r="B275" s="6">
        <v>8</v>
      </c>
      <c r="D275" s="11"/>
      <c r="F275" s="12">
        <v>345785.13400000002</v>
      </c>
      <c r="G275" s="5">
        <v>346121.94799999997</v>
      </c>
      <c r="H275" s="5">
        <v>345251.22399999999</v>
      </c>
      <c r="I275" s="5">
        <v>345447.59100000001</v>
      </c>
      <c r="J275" s="5">
        <v>345252.87699999998</v>
      </c>
      <c r="K275" s="8"/>
      <c r="L275" s="2">
        <f t="shared" si="42"/>
        <v>345571.75479999994</v>
      </c>
      <c r="M275" s="12">
        <f t="shared" si="40"/>
        <v>345.57175479999995</v>
      </c>
      <c r="N275" s="12">
        <f t="shared" si="41"/>
        <v>5.7595292466666654</v>
      </c>
      <c r="O275" s="2">
        <f t="shared" si="43"/>
        <v>7.9870430596893227</v>
      </c>
    </row>
    <row r="276" spans="2:15" x14ac:dyDescent="0.2">
      <c r="B276" s="6">
        <v>9</v>
      </c>
      <c r="D276" s="11"/>
      <c r="F276" s="12">
        <v>307158.20899999997</v>
      </c>
      <c r="G276" s="5">
        <v>307176.84299999999</v>
      </c>
      <c r="H276" s="5">
        <v>307167.527</v>
      </c>
      <c r="I276" s="5">
        <v>307588.67700000003</v>
      </c>
      <c r="J276" s="5">
        <v>307045.76699999999</v>
      </c>
      <c r="K276" s="8"/>
      <c r="L276" s="2">
        <f t="shared" si="42"/>
        <v>307227.40460000001</v>
      </c>
      <c r="M276" s="12">
        <f t="shared" si="40"/>
        <v>307.2274046</v>
      </c>
      <c r="N276" s="12">
        <f t="shared" si="41"/>
        <v>5.1204567433333334</v>
      </c>
      <c r="O276" s="2">
        <f>SUM($L$268/L276)</f>
        <v>8.9838876495850197</v>
      </c>
    </row>
    <row r="277" spans="2:15" x14ac:dyDescent="0.2">
      <c r="B277" s="6">
        <v>10</v>
      </c>
      <c r="D277" s="11"/>
      <c r="F277" s="12">
        <v>277522.97100000002</v>
      </c>
      <c r="G277" s="5">
        <v>277874.90700000001</v>
      </c>
      <c r="H277" s="5">
        <v>277265.93</v>
      </c>
      <c r="I277" s="5">
        <v>277407.80900000001</v>
      </c>
      <c r="J277" s="5">
        <v>277267.902</v>
      </c>
      <c r="K277" s="8"/>
      <c r="L277" s="2">
        <f t="shared" si="42"/>
        <v>277467.90380000003</v>
      </c>
      <c r="M277" s="12">
        <f t="shared" si="40"/>
        <v>277.46790380000004</v>
      </c>
      <c r="N277" s="12">
        <f t="shared" si="41"/>
        <v>4.624465063333334</v>
      </c>
      <c r="O277" s="2">
        <f t="shared" si="43"/>
        <v>9.9474441836324559</v>
      </c>
    </row>
    <row r="278" spans="2:15" x14ac:dyDescent="0.2">
      <c r="B278" s="6">
        <v>11</v>
      </c>
      <c r="D278" s="11"/>
      <c r="F278" s="12">
        <v>252682.834</v>
      </c>
      <c r="G278" s="5">
        <v>252469.09400000001</v>
      </c>
      <c r="H278" s="5">
        <v>252449.01800000001</v>
      </c>
      <c r="I278" s="5">
        <v>252553.00899999999</v>
      </c>
      <c r="J278" s="5">
        <v>252587.21900000001</v>
      </c>
      <c r="K278" s="8"/>
      <c r="L278" s="2">
        <f t="shared" si="42"/>
        <v>252548.23479999998</v>
      </c>
      <c r="M278" s="12">
        <f t="shared" si="40"/>
        <v>252.54823479999999</v>
      </c>
      <c r="N278" s="12">
        <f t="shared" si="41"/>
        <v>4.2091372466666668</v>
      </c>
      <c r="O278" s="2">
        <f t="shared" si="43"/>
        <v>10.928987438719568</v>
      </c>
    </row>
    <row r="279" spans="2:15" x14ac:dyDescent="0.2">
      <c r="B279" s="6">
        <v>12</v>
      </c>
      <c r="D279" s="11"/>
      <c r="F279" s="12">
        <v>231303.758</v>
      </c>
      <c r="G279" s="5">
        <v>231365.74400000001</v>
      </c>
      <c r="H279" s="5">
        <v>231363.26500000001</v>
      </c>
      <c r="I279" s="5">
        <v>231447.446</v>
      </c>
      <c r="J279" s="5">
        <v>231168.26</v>
      </c>
      <c r="K279" s="8"/>
      <c r="L279" s="2">
        <f t="shared" si="42"/>
        <v>231329.69459999999</v>
      </c>
      <c r="M279" s="12">
        <f t="shared" si="40"/>
        <v>231.32969459999998</v>
      </c>
      <c r="N279" s="12">
        <f t="shared" si="41"/>
        <v>3.8554949099999996</v>
      </c>
      <c r="O279" s="2">
        <f t="shared" si="43"/>
        <v>11.931440494799322</v>
      </c>
    </row>
    <row r="280" spans="2:15" x14ac:dyDescent="0.2">
      <c r="B280" s="6">
        <v>13</v>
      </c>
      <c r="D280" s="11"/>
      <c r="F280" s="12">
        <v>213731.69099999999</v>
      </c>
      <c r="G280" s="5">
        <v>213862.52900000001</v>
      </c>
      <c r="H280" s="5">
        <v>213742.524</v>
      </c>
      <c r="I280" s="5">
        <v>213656.6</v>
      </c>
      <c r="J280" s="5">
        <v>213713.36</v>
      </c>
      <c r="K280" s="8"/>
      <c r="L280" s="2">
        <f t="shared" si="42"/>
        <v>213741.34079999998</v>
      </c>
      <c r="M280" s="12">
        <f t="shared" si="40"/>
        <v>213.74134079999999</v>
      </c>
      <c r="N280" s="12">
        <f t="shared" si="41"/>
        <v>3.56235568</v>
      </c>
      <c r="O280" s="2">
        <f t="shared" si="43"/>
        <v>12.913255224606509</v>
      </c>
    </row>
    <row r="281" spans="2:15" x14ac:dyDescent="0.2">
      <c r="B281" s="6">
        <v>14</v>
      </c>
      <c r="D281" s="11"/>
      <c r="F281" s="12">
        <v>198415.45300000001</v>
      </c>
      <c r="G281" s="5">
        <v>198416.93</v>
      </c>
      <c r="H281" s="5">
        <v>198503.709</v>
      </c>
      <c r="I281" s="5">
        <v>198547.484</v>
      </c>
      <c r="J281" s="5">
        <v>198473.07</v>
      </c>
      <c r="K281" s="8"/>
      <c r="L281" s="2">
        <f t="shared" si="42"/>
        <v>198471.32920000004</v>
      </c>
      <c r="M281" s="12">
        <f t="shared" si="40"/>
        <v>198.47132920000004</v>
      </c>
      <c r="N281" s="12">
        <f t="shared" si="41"/>
        <v>3.3078554866666674</v>
      </c>
      <c r="O281" s="2">
        <f t="shared" si="43"/>
        <v>13.906776847444016</v>
      </c>
    </row>
    <row r="282" spans="2:15" x14ac:dyDescent="0.2">
      <c r="B282" s="6">
        <v>15</v>
      </c>
      <c r="D282" s="11"/>
      <c r="F282" s="12">
        <v>185433.43100000001</v>
      </c>
      <c r="G282" s="5">
        <v>185504.81700000001</v>
      </c>
      <c r="H282" s="5">
        <v>185705.27100000001</v>
      </c>
      <c r="I282" s="5">
        <v>185502.215</v>
      </c>
      <c r="J282" s="5">
        <v>185603.06099999999</v>
      </c>
      <c r="K282" s="8"/>
      <c r="L282" s="2">
        <f t="shared" si="42"/>
        <v>185549.75900000002</v>
      </c>
      <c r="M282" s="12">
        <f t="shared" si="40"/>
        <v>185.54975900000002</v>
      </c>
      <c r="N282" s="12">
        <f t="shared" si="41"/>
        <v>3.0924959833333339</v>
      </c>
      <c r="O282" s="2">
        <f t="shared" si="43"/>
        <v>14.875236166703939</v>
      </c>
    </row>
    <row r="283" spans="2:15" x14ac:dyDescent="0.2">
      <c r="B283" s="6">
        <v>16</v>
      </c>
      <c r="D283" s="11"/>
      <c r="F283" s="12">
        <v>174047.12400000001</v>
      </c>
      <c r="G283" s="5">
        <v>173996.79999999999</v>
      </c>
      <c r="H283" s="5">
        <v>173814.97500000001</v>
      </c>
      <c r="I283" s="5">
        <v>173927.37899999999</v>
      </c>
      <c r="J283" s="5">
        <v>173894.00200000001</v>
      </c>
      <c r="K283" s="8"/>
      <c r="L283" s="2">
        <f t="shared" si="42"/>
        <v>173936.05599999998</v>
      </c>
      <c r="M283" s="12">
        <f t="shared" si="40"/>
        <v>173.93605599999998</v>
      </c>
      <c r="N283" s="12">
        <f t="shared" si="41"/>
        <v>2.8989342666666662</v>
      </c>
      <c r="O283" s="2">
        <f t="shared" si="43"/>
        <v>15.868455047641188</v>
      </c>
    </row>
    <row r="284" spans="2:15" x14ac:dyDescent="0.2">
      <c r="F284" s="8"/>
      <c r="G284" s="2"/>
      <c r="H284" s="2"/>
      <c r="I284" s="2"/>
      <c r="J284" s="2"/>
      <c r="L284" s="2"/>
      <c r="M284" s="2"/>
    </row>
    <row r="285" spans="2:15" x14ac:dyDescent="0.2">
      <c r="F285" s="8"/>
      <c r="G285" s="2"/>
      <c r="H285" s="2"/>
      <c r="I285" s="2"/>
      <c r="J285" s="2"/>
      <c r="L285" s="2"/>
      <c r="M285" s="2"/>
    </row>
    <row r="286" spans="2:15" x14ac:dyDescent="0.2">
      <c r="F286" s="8"/>
      <c r="G286" s="2"/>
      <c r="H286" s="2"/>
      <c r="I286" s="2"/>
      <c r="J286" s="2"/>
      <c r="L286" s="2"/>
      <c r="M286" s="2"/>
    </row>
    <row r="287" spans="2:15" x14ac:dyDescent="0.2">
      <c r="F287" s="8"/>
      <c r="G287" s="2"/>
      <c r="H287" s="2"/>
      <c r="I287" s="2"/>
      <c r="J287" s="2"/>
      <c r="L287" s="2"/>
      <c r="M287" s="2"/>
    </row>
    <row r="288" spans="2:15" x14ac:dyDescent="0.2">
      <c r="F288" s="8"/>
      <c r="G288" s="2"/>
      <c r="H288" s="2"/>
      <c r="I288" s="2"/>
      <c r="J288" s="2"/>
      <c r="L288" s="2"/>
      <c r="M288" s="2"/>
      <c r="O288" s="4" t="s">
        <v>38</v>
      </c>
    </row>
    <row r="289" spans="6:15" x14ac:dyDescent="0.2">
      <c r="F289" s="8"/>
      <c r="G289" s="2"/>
      <c r="H289" s="2"/>
      <c r="I289" s="2"/>
      <c r="J289" s="2"/>
      <c r="L289" s="2"/>
      <c r="M289" s="2"/>
    </row>
    <row r="290" spans="6:15" x14ac:dyDescent="0.2">
      <c r="F290" s="8"/>
      <c r="G290" s="2"/>
      <c r="H290" s="2"/>
      <c r="I290" s="2"/>
      <c r="J290" s="2"/>
      <c r="L290" s="16" t="s">
        <v>39</v>
      </c>
      <c r="M290" s="16" t="s">
        <v>40</v>
      </c>
      <c r="O290" s="3" t="s">
        <v>17</v>
      </c>
    </row>
    <row r="291" spans="6:15" x14ac:dyDescent="0.2">
      <c r="F291" s="8"/>
      <c r="G291" s="2"/>
      <c r="H291" s="2"/>
      <c r="I291" s="2"/>
      <c r="J291" s="2"/>
      <c r="L291" s="2"/>
      <c r="M291" s="2"/>
    </row>
    <row r="292" spans="6:15" x14ac:dyDescent="0.2">
      <c r="F292" s="8"/>
      <c r="G292" s="2"/>
      <c r="H292" s="2"/>
      <c r="I292" s="2"/>
      <c r="J292" s="2"/>
      <c r="L292" s="17">
        <v>1</v>
      </c>
      <c r="M292" s="17">
        <v>1</v>
      </c>
      <c r="O292" s="2">
        <f>SUM($L292/M292)</f>
        <v>1</v>
      </c>
    </row>
    <row r="293" spans="6:15" x14ac:dyDescent="0.2">
      <c r="F293" s="8"/>
      <c r="G293" s="2"/>
      <c r="H293" s="2"/>
      <c r="I293" s="2"/>
      <c r="J293" s="2"/>
      <c r="L293" s="17">
        <v>2</v>
      </c>
      <c r="M293" s="17">
        <v>1</v>
      </c>
      <c r="O293" s="2">
        <f>SUM($L293/M293)</f>
        <v>2</v>
      </c>
    </row>
    <row r="294" spans="6:15" x14ac:dyDescent="0.2">
      <c r="F294" s="8"/>
      <c r="G294" s="2"/>
      <c r="H294" s="2"/>
      <c r="I294" s="2"/>
      <c r="J294" s="2"/>
      <c r="L294" s="17">
        <v>3</v>
      </c>
      <c r="M294" s="17">
        <v>1</v>
      </c>
      <c r="O294" s="2">
        <f t="shared" ref="O294:O311" si="44">SUM($L294/M294)</f>
        <v>3</v>
      </c>
    </row>
    <row r="295" spans="6:15" x14ac:dyDescent="0.2">
      <c r="F295" s="8"/>
      <c r="G295" s="2"/>
      <c r="H295" s="2"/>
      <c r="I295" s="2"/>
      <c r="J295" s="2"/>
      <c r="L295" s="17">
        <v>4</v>
      </c>
      <c r="M295" s="17">
        <v>1</v>
      </c>
      <c r="O295" s="2">
        <f t="shared" si="44"/>
        <v>4</v>
      </c>
    </row>
    <row r="296" spans="6:15" x14ac:dyDescent="0.2">
      <c r="F296" s="8"/>
      <c r="G296" s="2"/>
      <c r="H296" s="2"/>
      <c r="I296" s="2"/>
      <c r="J296" s="2"/>
      <c r="L296" s="17">
        <v>5</v>
      </c>
      <c r="M296" s="17">
        <v>1</v>
      </c>
      <c r="O296" s="2">
        <f t="shared" si="44"/>
        <v>5</v>
      </c>
    </row>
    <row r="297" spans="6:15" x14ac:dyDescent="0.2">
      <c r="F297" s="8"/>
      <c r="G297" s="2"/>
      <c r="H297" s="2"/>
      <c r="I297" s="2"/>
      <c r="J297" s="2"/>
      <c r="L297" s="17">
        <v>6</v>
      </c>
      <c r="M297" s="17">
        <v>1</v>
      </c>
      <c r="O297" s="2">
        <f t="shared" si="44"/>
        <v>6</v>
      </c>
    </row>
    <row r="298" spans="6:15" x14ac:dyDescent="0.2">
      <c r="F298" s="8"/>
      <c r="G298" s="2"/>
      <c r="H298" s="2"/>
      <c r="I298" s="2"/>
      <c r="J298" s="2"/>
      <c r="L298" s="17">
        <v>7</v>
      </c>
      <c r="M298" s="17">
        <v>1</v>
      </c>
      <c r="O298" s="2">
        <f t="shared" si="44"/>
        <v>7</v>
      </c>
    </row>
    <row r="299" spans="6:15" x14ac:dyDescent="0.2">
      <c r="F299" s="8"/>
      <c r="G299" s="2"/>
      <c r="H299" s="2"/>
      <c r="I299" s="2"/>
      <c r="J299" s="2"/>
      <c r="L299" s="17">
        <v>8</v>
      </c>
      <c r="M299" s="17">
        <v>1</v>
      </c>
      <c r="O299" s="2">
        <f t="shared" si="44"/>
        <v>8</v>
      </c>
    </row>
    <row r="300" spans="6:15" x14ac:dyDescent="0.2">
      <c r="F300" s="8"/>
      <c r="G300" s="2"/>
      <c r="H300" s="2"/>
      <c r="I300" s="2"/>
      <c r="J300" s="2"/>
      <c r="L300" s="17">
        <v>9</v>
      </c>
      <c r="M300" s="17">
        <v>1</v>
      </c>
      <c r="O300" s="2">
        <f t="shared" si="44"/>
        <v>9</v>
      </c>
    </row>
    <row r="301" spans="6:15" x14ac:dyDescent="0.2">
      <c r="F301" s="8"/>
      <c r="G301" s="2"/>
      <c r="H301" s="2"/>
      <c r="I301" s="2"/>
      <c r="J301" s="2"/>
      <c r="L301" s="17">
        <v>10</v>
      </c>
      <c r="M301" s="17">
        <v>1</v>
      </c>
      <c r="O301" s="2">
        <f t="shared" si="44"/>
        <v>10</v>
      </c>
    </row>
    <row r="302" spans="6:15" x14ac:dyDescent="0.2">
      <c r="F302" s="8"/>
      <c r="G302" s="2"/>
      <c r="H302" s="2"/>
      <c r="I302" s="2"/>
      <c r="J302" s="2"/>
      <c r="L302" s="17">
        <v>11</v>
      </c>
      <c r="M302" s="17">
        <v>1</v>
      </c>
      <c r="O302" s="2">
        <f t="shared" si="44"/>
        <v>11</v>
      </c>
    </row>
    <row r="303" spans="6:15" x14ac:dyDescent="0.2">
      <c r="F303" s="8"/>
      <c r="G303" s="2"/>
      <c r="H303" s="2"/>
      <c r="I303" s="2"/>
      <c r="J303" s="2"/>
      <c r="L303" s="17">
        <v>12</v>
      </c>
      <c r="M303" s="17">
        <v>1</v>
      </c>
      <c r="O303" s="2">
        <f t="shared" si="44"/>
        <v>12</v>
      </c>
    </row>
    <row r="304" spans="6:15" x14ac:dyDescent="0.2">
      <c r="F304" s="8"/>
      <c r="G304" s="2"/>
      <c r="H304" s="2"/>
      <c r="I304" s="2"/>
      <c r="J304" s="2"/>
      <c r="L304" s="17">
        <v>13</v>
      </c>
      <c r="M304" s="17">
        <v>1</v>
      </c>
      <c r="O304" s="2">
        <f t="shared" si="44"/>
        <v>13</v>
      </c>
    </row>
    <row r="305" spans="6:15" x14ac:dyDescent="0.2">
      <c r="F305" s="8"/>
      <c r="G305" s="2"/>
      <c r="H305" s="2"/>
      <c r="I305" s="2"/>
      <c r="J305" s="2"/>
      <c r="L305" s="17">
        <v>14</v>
      </c>
      <c r="M305" s="17">
        <v>1</v>
      </c>
      <c r="O305" s="2">
        <f t="shared" si="44"/>
        <v>14</v>
      </c>
    </row>
    <row r="306" spans="6:15" x14ac:dyDescent="0.2">
      <c r="F306" s="8"/>
      <c r="G306" s="2"/>
      <c r="H306" s="2"/>
      <c r="I306" s="2"/>
      <c r="J306" s="2"/>
      <c r="L306" s="17">
        <v>15</v>
      </c>
      <c r="M306" s="17">
        <v>1</v>
      </c>
      <c r="O306" s="2">
        <f t="shared" si="44"/>
        <v>15</v>
      </c>
    </row>
    <row r="307" spans="6:15" x14ac:dyDescent="0.2">
      <c r="F307" s="8"/>
      <c r="G307" s="2"/>
      <c r="H307" s="2"/>
      <c r="I307" s="2"/>
      <c r="J307" s="2"/>
      <c r="L307" s="17">
        <v>16</v>
      </c>
      <c r="M307" s="17">
        <v>1</v>
      </c>
      <c r="O307" s="2">
        <f t="shared" si="44"/>
        <v>16</v>
      </c>
    </row>
    <row r="308" spans="6:15" x14ac:dyDescent="0.2">
      <c r="F308" s="8"/>
      <c r="G308" s="2"/>
      <c r="H308" s="2"/>
      <c r="I308" s="2"/>
      <c r="J308" s="2"/>
      <c r="L308" s="17">
        <v>17</v>
      </c>
      <c r="M308" s="17">
        <v>1</v>
      </c>
      <c r="O308" s="2">
        <f t="shared" si="44"/>
        <v>17</v>
      </c>
    </row>
    <row r="309" spans="6:15" x14ac:dyDescent="0.2">
      <c r="F309" s="8"/>
      <c r="G309" s="2"/>
      <c r="H309" s="2"/>
      <c r="I309" s="2"/>
      <c r="J309" s="2"/>
      <c r="L309" s="17">
        <v>18</v>
      </c>
      <c r="M309" s="17">
        <v>1</v>
      </c>
      <c r="O309" s="2">
        <f t="shared" si="44"/>
        <v>18</v>
      </c>
    </row>
    <row r="310" spans="6:15" x14ac:dyDescent="0.2">
      <c r="F310" s="8"/>
      <c r="G310" s="2"/>
      <c r="H310" s="2"/>
      <c r="I310" s="2"/>
      <c r="J310" s="2"/>
      <c r="L310" s="17">
        <v>19</v>
      </c>
      <c r="M310" s="17">
        <v>1</v>
      </c>
      <c r="O310" s="2">
        <f t="shared" si="44"/>
        <v>19</v>
      </c>
    </row>
    <row r="311" spans="6:15" x14ac:dyDescent="0.2">
      <c r="F311" s="8"/>
      <c r="G311" s="2"/>
      <c r="H311" s="2"/>
      <c r="I311" s="2"/>
      <c r="J311" s="2"/>
      <c r="L311" s="17">
        <v>20</v>
      </c>
      <c r="M311" s="17">
        <v>1</v>
      </c>
      <c r="O311" s="2">
        <f t="shared" si="44"/>
        <v>20</v>
      </c>
    </row>
    <row r="312" spans="6:15" x14ac:dyDescent="0.2">
      <c r="F312" s="8"/>
      <c r="G312" s="2"/>
      <c r="H312" s="2"/>
      <c r="I312" s="2"/>
      <c r="J312" s="2"/>
      <c r="L312" s="2"/>
      <c r="M312" s="2"/>
    </row>
    <row r="313" spans="6:15" x14ac:dyDescent="0.2">
      <c r="F313" s="8"/>
      <c r="G313" s="2"/>
      <c r="H313" s="2"/>
      <c r="I313" s="2"/>
      <c r="J313" s="2"/>
      <c r="L313" s="2"/>
      <c r="M313" s="2"/>
    </row>
    <row r="314" spans="6:15" x14ac:dyDescent="0.2">
      <c r="F314" s="8"/>
      <c r="G314" s="2"/>
      <c r="H314" s="2"/>
      <c r="I314" s="2"/>
      <c r="J314" s="2"/>
      <c r="L314" s="2"/>
      <c r="M314" s="2"/>
    </row>
    <row r="315" spans="6:15" x14ac:dyDescent="0.2">
      <c r="F315" s="8"/>
      <c r="G315" s="2"/>
      <c r="H315" s="2"/>
      <c r="I315" s="2"/>
      <c r="J315" s="2"/>
      <c r="L315" s="2"/>
      <c r="M3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 APSP</vt:lpstr>
      <vt:lpstr>AWS 16x c5n.2xlarge - 5K-10K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2021-05-25T06:57:17Z</dcterms:modified>
</cp:coreProperties>
</file>