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 activeTab="1"/>
  </bookViews>
  <sheets>
    <sheet name="Sheet1" sheetId="1" r:id="rId1"/>
    <sheet name="26-05-201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J62" i="2" l="1"/>
  <c r="I62" i="2"/>
  <c r="H62" i="2"/>
  <c r="J61" i="2"/>
  <c r="I61" i="2"/>
  <c r="H61" i="2"/>
  <c r="J60" i="2"/>
  <c r="I60" i="2"/>
  <c r="H60" i="2"/>
  <c r="J59" i="2"/>
  <c r="I59" i="2"/>
  <c r="H59" i="2"/>
  <c r="J58" i="2"/>
  <c r="I58" i="2"/>
  <c r="H58" i="2"/>
  <c r="J57" i="2"/>
  <c r="I57" i="2"/>
  <c r="H57" i="2"/>
  <c r="J56" i="2"/>
  <c r="I56" i="2"/>
  <c r="H56" i="2"/>
  <c r="J55" i="2"/>
  <c r="I55" i="2"/>
  <c r="H55" i="2"/>
  <c r="J54" i="2"/>
  <c r="I54" i="2"/>
  <c r="H54" i="2"/>
  <c r="J53" i="2"/>
  <c r="I53" i="2"/>
  <c r="H53" i="2"/>
  <c r="J17" i="2"/>
  <c r="J18" i="2"/>
  <c r="J19" i="2"/>
  <c r="J20" i="2"/>
  <c r="J21" i="2"/>
  <c r="J22" i="2"/>
  <c r="J23" i="2"/>
  <c r="J24" i="2"/>
  <c r="J25" i="2"/>
  <c r="J26" i="2"/>
  <c r="J29" i="2"/>
  <c r="J30" i="2"/>
  <c r="J31" i="2"/>
  <c r="J32" i="2"/>
  <c r="J33" i="2"/>
  <c r="J34" i="2"/>
  <c r="J35" i="2"/>
  <c r="J36" i="2"/>
  <c r="J37" i="2"/>
  <c r="J38" i="2"/>
  <c r="J41" i="2"/>
  <c r="J42" i="2"/>
  <c r="J43" i="2"/>
  <c r="J44" i="2"/>
  <c r="J45" i="2"/>
  <c r="J46" i="2"/>
  <c r="J47" i="2"/>
  <c r="J48" i="2"/>
  <c r="J49" i="2"/>
  <c r="J50" i="2"/>
  <c r="J8" i="2"/>
  <c r="J9" i="2"/>
  <c r="J10" i="2"/>
  <c r="J11" i="2"/>
  <c r="J12" i="2"/>
  <c r="J13" i="2"/>
  <c r="J14" i="2"/>
  <c r="J7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4" i="2" l="1"/>
  <c r="I25" i="2"/>
  <c r="I26" i="2"/>
  <c r="H24" i="2"/>
  <c r="H25" i="2"/>
  <c r="H26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E2" i="2"/>
  <c r="I7" i="2"/>
  <c r="H7" i="2"/>
  <c r="I9" i="2"/>
  <c r="I10" i="2"/>
  <c r="I11" i="2"/>
  <c r="I12" i="2"/>
  <c r="I13" i="2"/>
  <c r="I14" i="2"/>
  <c r="I8" i="2"/>
  <c r="H11" i="2"/>
  <c r="H12" i="2"/>
  <c r="H13" i="2"/>
  <c r="H9" i="2" l="1"/>
  <c r="H10" i="2"/>
  <c r="H14" i="2"/>
  <c r="H8" i="2"/>
</calcChain>
</file>

<file path=xl/comments1.xml><?xml version="1.0" encoding="utf-8"?>
<comments xmlns="http://schemas.openxmlformats.org/spreadsheetml/2006/main">
  <authors>
    <author>Dario Garcia</author>
  </authors>
  <commentList>
    <comment ref="D7" authorId="0">
      <text>
        <r>
          <rPr>
            <b/>
            <sz val="8"/>
            <color indexed="81"/>
            <rFont val="Tahoma"/>
            <family val="2"/>
          </rPr>
          <t>Dario Garcia:</t>
        </r>
        <r>
          <rPr>
            <sz val="8"/>
            <color indexed="81"/>
            <rFont val="Tahoma"/>
            <family val="2"/>
          </rPr>
          <t xml:space="preserve">
Corriendo con "-server" en la VM</t>
        </r>
      </text>
    </comment>
    <comment ref="D16" authorId="0">
      <text>
        <r>
          <rPr>
            <b/>
            <sz val="8"/>
            <color indexed="81"/>
            <rFont val="Tahoma"/>
            <charset val="1"/>
          </rPr>
          <t>Dario Garcia:</t>
        </r>
        <r>
          <rPr>
            <sz val="8"/>
            <color indexed="81"/>
            <rFont val="Tahoma"/>
            <charset val="1"/>
          </rPr>
          <t xml:space="preserve">
Con -server performa mejor
</t>
        </r>
      </text>
    </comment>
    <comment ref="D28" authorId="0">
      <text>
        <r>
          <rPr>
            <b/>
            <sz val="8"/>
            <color indexed="81"/>
            <rFont val="Tahoma"/>
            <charset val="1"/>
          </rPr>
          <t>Dario Garcia:</t>
        </r>
        <r>
          <rPr>
            <sz val="8"/>
            <color indexed="81"/>
            <rFont val="Tahoma"/>
            <charset val="1"/>
          </rPr>
          <t xml:space="preserve">
Con -server performa levemente mejor
</t>
        </r>
      </text>
    </comment>
  </commentList>
</comments>
</file>

<file path=xl/sharedStrings.xml><?xml version="1.0" encoding="utf-8"?>
<sst xmlns="http://schemas.openxmlformats.org/spreadsheetml/2006/main" count="89" uniqueCount="66">
  <si>
    <t>X1</t>
  </si>
  <si>
    <t>X2</t>
  </si>
  <si>
    <t>X3</t>
  </si>
  <si>
    <t>X4</t>
  </si>
  <si>
    <t>X6</t>
  </si>
  <si>
    <t>X8</t>
  </si>
  <si>
    <t>X16</t>
  </si>
  <si>
    <t>T1</t>
  </si>
  <si>
    <t>T2</t>
  </si>
  <si>
    <t>T3</t>
  </si>
  <si>
    <t>T4</t>
  </si>
  <si>
    <t>T5</t>
  </si>
  <si>
    <t>T6</t>
  </si>
  <si>
    <t>Espera promedio</t>
  </si>
  <si>
    <t>Milis por mensaje</t>
  </si>
  <si>
    <t>Input(msg/ms)</t>
  </si>
  <si>
    <t>Output(individual)</t>
  </si>
  <si>
    <t>TestComparacionDePerformance</t>
  </si>
  <si>
    <t>[1T-&gt;R]</t>
  </si>
  <si>
    <t>[4T-&gt;R]</t>
  </si>
  <si>
    <t>[2T-&gt;R]</t>
  </si>
  <si>
    <t>[200T-&gt;R]</t>
  </si>
  <si>
    <t>Parametros de la VM</t>
  </si>
  <si>
    <t>Duracion definida x test</t>
  </si>
  <si>
    <t>Duración en milis</t>
  </si>
  <si>
    <t>[8T-&gt;R]</t>
  </si>
  <si>
    <t>[16T-&gt;R]</t>
  </si>
  <si>
    <t>[32T-&gt;R]</t>
  </si>
  <si>
    <t>[1T-&gt;R] -server</t>
  </si>
  <si>
    <t>O/I</t>
  </si>
  <si>
    <t>[1T-&gt;[...]-&gt;1R]</t>
  </si>
  <si>
    <t>[2T-&gt;[...]-&gt;2R]</t>
  </si>
  <si>
    <t>[4T-&gt;[...]-&gt;4R]</t>
  </si>
  <si>
    <t>[8T-&gt;[...]-&gt;8R]</t>
  </si>
  <si>
    <t>[16T-&gt;[...]-&gt;16R]</t>
  </si>
  <si>
    <t>[32T-&gt;[...]-&gt;32R]</t>
  </si>
  <si>
    <t>[200T-&gt;[...]-&gt;200R]</t>
  </si>
  <si>
    <t>TestDePerformanceConColaCompartida -server</t>
  </si>
  <si>
    <t>[1T-&gt;[...]-&gt;2R]</t>
  </si>
  <si>
    <t>[2T-&gt;[...]-&gt;1R]</t>
  </si>
  <si>
    <t>[4T-&gt;[...]-&gt;16R]</t>
  </si>
  <si>
    <t>[1T-&gt;1R[...]]</t>
  </si>
  <si>
    <t>[2T-&gt;2R[...]]</t>
  </si>
  <si>
    <t>[4T-&gt;4R[...]]</t>
  </si>
  <si>
    <t>[8T-&gt;8R[...]]</t>
  </si>
  <si>
    <t>[16T-&gt;16R[...]]</t>
  </si>
  <si>
    <t>[32T-&gt;32R[...]]</t>
  </si>
  <si>
    <t>[200T-&gt;200R[...]]</t>
  </si>
  <si>
    <t>[1T-&gt;2R[...]]</t>
  </si>
  <si>
    <t>[2T-&gt;1R[...]]</t>
  </si>
  <si>
    <t>[4T-&gt;16R[...]]</t>
  </si>
  <si>
    <t>TestDePerformanceConColaIndividual -server</t>
  </si>
  <si>
    <t>TestDePerformanceConSockets -server</t>
  </si>
  <si>
    <t>Msg/s(I)</t>
  </si>
  <si>
    <t>Msg/s(O)</t>
  </si>
  <si>
    <t>TestDePerformanceConPortales</t>
  </si>
  <si>
    <t>[1T-&gt;V-&gt;1R]</t>
  </si>
  <si>
    <t>[2T-&gt;V-&gt;2R]</t>
  </si>
  <si>
    <t>[4T-&gt;V-&gt;4R]</t>
  </si>
  <si>
    <t>[8T-&gt;V-&gt;8R]</t>
  </si>
  <si>
    <t>[16T-&gt;V-&gt;16R]</t>
  </si>
  <si>
    <t>[32T-&gt;V-&gt;32R]</t>
  </si>
  <si>
    <t>[200T-&gt;V-&gt;200R]</t>
  </si>
  <si>
    <t>[1T-&gt;V-&gt;2R]</t>
  </si>
  <si>
    <t>[2T-&gt;V-&gt;1R]</t>
  </si>
  <si>
    <t>[4T-&gt;V-&gt;16R]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</si>
</sst>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Sheet1!$C$4:$H$4</c:f>
              <c:numCache>
                <c:formatCode>0.0000000000000</c:formatCode>
                <c:ptCount val="6"/>
                <c:pt idx="0">
                  <c:v>8.6828365059999999E-3</c:v>
                </c:pt>
                <c:pt idx="1">
                  <c:v>8.4110622999999992E-3</c:v>
                </c:pt>
                <c:pt idx="2">
                  <c:v>8.5741274379999999E-3</c:v>
                </c:pt>
                <c:pt idx="3">
                  <c:v>8.3277167900000001E-3</c:v>
                </c:pt>
                <c:pt idx="4">
                  <c:v>8.6284410449999904E-3</c:v>
                </c:pt>
                <c:pt idx="5">
                  <c:v>8.5223046499999996E-3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Sheet1!$C$5:$H$5</c:f>
              <c:numCache>
                <c:formatCode>0.0000000000000</c:formatCode>
                <c:ptCount val="6"/>
                <c:pt idx="0">
                  <c:v>1.0569006676E-2</c:v>
                </c:pt>
                <c:pt idx="1">
                  <c:v>1.0788159667999999E-2</c:v>
                </c:pt>
                <c:pt idx="2">
                  <c:v>1.0545498380999999E-2</c:v>
                </c:pt>
                <c:pt idx="3">
                  <c:v>1.0546732335999899E-2</c:v>
                </c:pt>
                <c:pt idx="4">
                  <c:v>1.0566346282000001E-2</c:v>
                </c:pt>
                <c:pt idx="5">
                  <c:v>1.0421335671999999E-2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X3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Sheet1!$C$6:$H$6</c:f>
              <c:numCache>
                <c:formatCode>0.0000000000000</c:formatCode>
                <c:ptCount val="6"/>
                <c:pt idx="0">
                  <c:v>1.1109397143999999E-2</c:v>
                </c:pt>
                <c:pt idx="1">
                  <c:v>1.11430349389999E-2</c:v>
                </c:pt>
                <c:pt idx="2">
                  <c:v>1.1306019899E-2</c:v>
                </c:pt>
                <c:pt idx="3">
                  <c:v>1.143885857E-2</c:v>
                </c:pt>
                <c:pt idx="4">
                  <c:v>1.1071176643999999E-2</c:v>
                </c:pt>
                <c:pt idx="5">
                  <c:v>1.13594973659999E-2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X4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Sheet1!$C$7:$H$7</c:f>
              <c:numCache>
                <c:formatCode>0.0000000000000</c:formatCode>
                <c:ptCount val="6"/>
                <c:pt idx="0">
                  <c:v>1.1372191718E-2</c:v>
                </c:pt>
                <c:pt idx="1">
                  <c:v>1.135772256E-2</c:v>
                </c:pt>
                <c:pt idx="2">
                  <c:v>1.1071662739E-2</c:v>
                </c:pt>
                <c:pt idx="3">
                  <c:v>1.0757311335E-2</c:v>
                </c:pt>
                <c:pt idx="4">
                  <c:v>1.1500368622000001E-2</c:v>
                </c:pt>
                <c:pt idx="5">
                  <c:v>1.1443496869E-2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X6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Sheet1!$C$8:$H$8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X8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Sheet1!$C$9:$H$9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6"/>
          <c:order val="6"/>
          <c:tx>
            <c:strRef>
              <c:f>Sheet1!$B$10</c:f>
              <c:strCache>
                <c:ptCount val="1"/>
                <c:pt idx="0">
                  <c:v>X16</c:v>
                </c:pt>
              </c:strCache>
            </c:strRef>
          </c:tx>
          <c:marker>
            <c:symbol val="none"/>
          </c:marker>
          <c:cat>
            <c:strRef>
              <c:f>Sheet1!$C$3:$H$3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Sheet1!$C$10:$H$10</c:f>
              <c:numCache>
                <c:formatCode>0.0000000000000</c:formatCode>
                <c:ptCount val="6"/>
                <c:pt idx="0">
                  <c:v>1.3911613906E-2</c:v>
                </c:pt>
                <c:pt idx="1">
                  <c:v>1.3580391362E-2</c:v>
                </c:pt>
                <c:pt idx="2">
                  <c:v>1.3889564456E-2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04672"/>
        <c:axId val="158164096"/>
      </c:lineChart>
      <c:catAx>
        <c:axId val="14580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8164096"/>
        <c:crosses val="autoZero"/>
        <c:auto val="1"/>
        <c:lblAlgn val="ctr"/>
        <c:lblOffset val="100"/>
        <c:noMultiLvlLbl val="0"/>
      </c:catAx>
      <c:valAx>
        <c:axId val="158164096"/>
        <c:scaling>
          <c:orientation val="minMax"/>
        </c:scaling>
        <c:delete val="0"/>
        <c:axPos val="l"/>
        <c:majorGridlines/>
        <c:numFmt formatCode="0.0000000000000" sourceLinked="1"/>
        <c:majorTickMark val="out"/>
        <c:minorTickMark val="none"/>
        <c:tickLblPos val="nextTo"/>
        <c:crossAx val="145804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Sheet1!$C$14:$H$14</c:f>
              <c:numCache>
                <c:formatCode>0.0000000000000</c:formatCode>
                <c:ptCount val="6"/>
                <c:pt idx="0">
                  <c:v>1935.22630635225</c:v>
                </c:pt>
                <c:pt idx="1">
                  <c:v>2250.6179316366301</c:v>
                </c:pt>
                <c:pt idx="2">
                  <c:v>2383.7334311153299</c:v>
                </c:pt>
                <c:pt idx="3">
                  <c:v>1972.9261508048</c:v>
                </c:pt>
                <c:pt idx="4">
                  <c:v>2223.5417930113399</c:v>
                </c:pt>
                <c:pt idx="5">
                  <c:v>2030.7405609239499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Sheet1!$C$15:$H$15</c:f>
              <c:numCache>
                <c:formatCode>0.0000000000000</c:formatCode>
                <c:ptCount val="6"/>
                <c:pt idx="0">
                  <c:v>3069.5497853040301</c:v>
                </c:pt>
                <c:pt idx="1">
                  <c:v>2855.3526774951602</c:v>
                </c:pt>
                <c:pt idx="2">
                  <c:v>2971.0666680567301</c:v>
                </c:pt>
                <c:pt idx="3">
                  <c:v>2995.7070610617302</c:v>
                </c:pt>
                <c:pt idx="4">
                  <c:v>2921.9550615406802</c:v>
                </c:pt>
                <c:pt idx="5">
                  <c:v>2414.87403041469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Sheet1!$B$16</c:f>
              <c:strCache>
                <c:ptCount val="1"/>
                <c:pt idx="0">
                  <c:v>X3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Sheet1!$C$16:$H$16</c:f>
              <c:numCache>
                <c:formatCode>0.0000000000000</c:formatCode>
                <c:ptCount val="6"/>
                <c:pt idx="0">
                  <c:v>2830.4603742121499</c:v>
                </c:pt>
                <c:pt idx="1">
                  <c:v>3026.0102610915201</c:v>
                </c:pt>
                <c:pt idx="2">
                  <c:v>3236.31039974143</c:v>
                </c:pt>
                <c:pt idx="3">
                  <c:v>2928.6010482786401</c:v>
                </c:pt>
                <c:pt idx="4">
                  <c:v>3174.7455328187302</c:v>
                </c:pt>
                <c:pt idx="5">
                  <c:v>3001.7733631914198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Sheet1!$B$17</c:f>
              <c:strCache>
                <c:ptCount val="1"/>
                <c:pt idx="0">
                  <c:v>X4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Sheet1!$C$17:$H$17</c:f>
              <c:numCache>
                <c:formatCode>0.0000000000000</c:formatCode>
                <c:ptCount val="6"/>
                <c:pt idx="0">
                  <c:v>1747.06330472676</c:v>
                </c:pt>
                <c:pt idx="1">
                  <c:v>2399.5977192645701</c:v>
                </c:pt>
                <c:pt idx="2">
                  <c:v>1763.4466094302099</c:v>
                </c:pt>
                <c:pt idx="3">
                  <c:v>2008.59625339327</c:v>
                </c:pt>
                <c:pt idx="4">
                  <c:v>2369.6568082889798</c:v>
                </c:pt>
                <c:pt idx="5">
                  <c:v>2264.5280685871398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Sheet1!$B$18</c:f>
              <c:strCache>
                <c:ptCount val="1"/>
                <c:pt idx="0">
                  <c:v>X6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Sheet1!$C$18:$H$18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5"/>
          <c:order val="5"/>
          <c:tx>
            <c:strRef>
              <c:f>Sheet1!$B$19</c:f>
              <c:strCache>
                <c:ptCount val="1"/>
                <c:pt idx="0">
                  <c:v>X8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Sheet1!$C$19:$H$19</c:f>
              <c:numCache>
                <c:formatCode>0.0000000000000</c:formatCode>
                <c:ptCount val="6"/>
              </c:numCache>
            </c:numRef>
          </c:val>
          <c:smooth val="0"/>
        </c:ser>
        <c:ser>
          <c:idx val="6"/>
          <c:order val="6"/>
          <c:tx>
            <c:strRef>
              <c:f>Sheet1!$B$20</c:f>
              <c:strCache>
                <c:ptCount val="1"/>
                <c:pt idx="0">
                  <c:v>X16</c:v>
                </c:pt>
              </c:strCache>
            </c:strRef>
          </c:tx>
          <c:marker>
            <c:symbol val="none"/>
          </c:marker>
          <c:cat>
            <c:strRef>
              <c:f>Sheet1!$C$13:$H$13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Sheet1!$C$20:$H$20</c:f>
              <c:numCache>
                <c:formatCode>0.0000000000000</c:formatCode>
                <c:ptCount val="6"/>
                <c:pt idx="0">
                  <c:v>3643.28603840099</c:v>
                </c:pt>
                <c:pt idx="1">
                  <c:v>2645.9351721520502</c:v>
                </c:pt>
                <c:pt idx="2">
                  <c:v>2982.73485011303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80864"/>
        <c:axId val="158182400"/>
      </c:lineChart>
      <c:catAx>
        <c:axId val="15818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8182400"/>
        <c:crosses val="autoZero"/>
        <c:auto val="1"/>
        <c:lblAlgn val="ctr"/>
        <c:lblOffset val="100"/>
        <c:noMultiLvlLbl val="0"/>
      </c:catAx>
      <c:valAx>
        <c:axId val="158182400"/>
        <c:scaling>
          <c:orientation val="minMax"/>
        </c:scaling>
        <c:delete val="0"/>
        <c:axPos val="l"/>
        <c:majorGridlines/>
        <c:numFmt formatCode="0.0000000000000" sourceLinked="1"/>
        <c:majorTickMark val="out"/>
        <c:minorTickMark val="none"/>
        <c:tickLblPos val="nextTo"/>
        <c:crossAx val="15818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</xdr:row>
      <xdr:rowOff>166687</xdr:rowOff>
    </xdr:from>
    <xdr:to>
      <xdr:col>16</xdr:col>
      <xdr:colOff>276225</xdr:colOff>
      <xdr:row>16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18</xdr:row>
      <xdr:rowOff>61912</xdr:rowOff>
    </xdr:from>
    <xdr:to>
      <xdr:col>16</xdr:col>
      <xdr:colOff>295275</xdr:colOff>
      <xdr:row>32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G20" sqref="G20"/>
    </sheetView>
  </sheetViews>
  <sheetFormatPr defaultRowHeight="15" x14ac:dyDescent="0.25"/>
  <cols>
    <col min="2" max="2" width="16.85546875" bestFit="1" customWidth="1"/>
    <col min="3" max="4" width="18.85546875" style="1" bestFit="1" customWidth="1"/>
    <col min="5" max="8" width="18.85546875" bestFit="1" customWidth="1"/>
  </cols>
  <sheetData>
    <row r="2" spans="2:8" x14ac:dyDescent="0.25">
      <c r="E2" s="1"/>
    </row>
    <row r="3" spans="2:8" x14ac:dyDescent="0.25">
      <c r="B3" t="s">
        <v>14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2:8" x14ac:dyDescent="0.25">
      <c r="B4" t="s">
        <v>0</v>
      </c>
      <c r="C4" s="2">
        <v>8.6828365059999999E-3</v>
      </c>
      <c r="D4" s="2">
        <v>8.4110622999999992E-3</v>
      </c>
      <c r="E4" s="2">
        <v>8.5741274379999999E-3</v>
      </c>
      <c r="F4" s="2">
        <v>8.3277167900000001E-3</v>
      </c>
      <c r="G4" s="2">
        <v>8.6284410449999904E-3</v>
      </c>
      <c r="H4" s="2">
        <v>8.5223046499999996E-3</v>
      </c>
    </row>
    <row r="5" spans="2:8" x14ac:dyDescent="0.25">
      <c r="B5" t="s">
        <v>1</v>
      </c>
      <c r="C5" s="2">
        <v>1.0569006676E-2</v>
      </c>
      <c r="D5" s="2">
        <v>1.0788159667999999E-2</v>
      </c>
      <c r="E5" s="2">
        <v>1.0545498380999999E-2</v>
      </c>
      <c r="F5" s="2">
        <v>1.0546732335999899E-2</v>
      </c>
      <c r="G5" s="2">
        <v>1.0566346282000001E-2</v>
      </c>
      <c r="H5" s="2">
        <v>1.0421335671999999E-2</v>
      </c>
    </row>
    <row r="6" spans="2:8" x14ac:dyDescent="0.25">
      <c r="B6" t="s">
        <v>2</v>
      </c>
      <c r="C6" s="2">
        <v>1.1109397143999999E-2</v>
      </c>
      <c r="D6" s="2">
        <v>1.11430349389999E-2</v>
      </c>
      <c r="E6" s="2">
        <v>1.1306019899E-2</v>
      </c>
      <c r="F6" s="2">
        <v>1.143885857E-2</v>
      </c>
      <c r="G6" s="2">
        <v>1.1071176643999999E-2</v>
      </c>
      <c r="H6" s="2">
        <v>1.13594973659999E-2</v>
      </c>
    </row>
    <row r="7" spans="2:8" x14ac:dyDescent="0.25">
      <c r="B7" t="s">
        <v>3</v>
      </c>
      <c r="C7" s="2">
        <v>1.1372191718E-2</v>
      </c>
      <c r="D7" s="2">
        <v>1.135772256E-2</v>
      </c>
      <c r="E7" s="2">
        <v>1.1071662739E-2</v>
      </c>
      <c r="F7" s="2">
        <v>1.0757311335E-2</v>
      </c>
      <c r="G7" s="2">
        <v>1.1500368622000001E-2</v>
      </c>
      <c r="H7" s="2">
        <v>1.1443496869E-2</v>
      </c>
    </row>
    <row r="8" spans="2:8" x14ac:dyDescent="0.25">
      <c r="B8" t="s">
        <v>4</v>
      </c>
      <c r="C8" s="2"/>
      <c r="D8" s="2"/>
      <c r="E8" s="2"/>
      <c r="F8" s="2"/>
      <c r="G8" s="2"/>
      <c r="H8" s="2"/>
    </row>
    <row r="9" spans="2:8" x14ac:dyDescent="0.25">
      <c r="B9" t="s">
        <v>5</v>
      </c>
      <c r="C9" s="2"/>
      <c r="D9" s="2"/>
      <c r="E9" s="2"/>
      <c r="F9" s="2"/>
      <c r="G9" s="2"/>
      <c r="H9" s="2"/>
    </row>
    <row r="10" spans="2:8" x14ac:dyDescent="0.25">
      <c r="B10" t="s">
        <v>6</v>
      </c>
      <c r="C10" s="2">
        <v>1.3911613906E-2</v>
      </c>
      <c r="D10" s="2">
        <v>1.3580391362E-2</v>
      </c>
      <c r="E10" s="2">
        <v>1.3889564456E-2</v>
      </c>
      <c r="F10" s="2"/>
      <c r="G10" s="2"/>
      <c r="H10" s="2"/>
    </row>
    <row r="13" spans="2:8" x14ac:dyDescent="0.25">
      <c r="B13" t="s">
        <v>13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</row>
    <row r="14" spans="2:8" x14ac:dyDescent="0.25">
      <c r="B14" t="s">
        <v>0</v>
      </c>
      <c r="C14" s="2">
        <v>1935.22630635225</v>
      </c>
      <c r="D14" s="2">
        <v>2250.6179316366301</v>
      </c>
      <c r="E14" s="2">
        <v>2383.7334311153299</v>
      </c>
      <c r="F14" s="2">
        <v>1972.9261508048</v>
      </c>
      <c r="G14" s="2">
        <v>2223.5417930113399</v>
      </c>
      <c r="H14" s="2">
        <v>2030.7405609239499</v>
      </c>
    </row>
    <row r="15" spans="2:8" x14ac:dyDescent="0.25">
      <c r="B15" t="s">
        <v>1</v>
      </c>
      <c r="C15" s="2">
        <v>3069.5497853040301</v>
      </c>
      <c r="D15" s="2">
        <v>2855.3526774951602</v>
      </c>
      <c r="E15" s="2">
        <v>2971.0666680567301</v>
      </c>
      <c r="F15" s="2">
        <v>2995.7070610617302</v>
      </c>
      <c r="G15" s="2">
        <v>2921.9550615406802</v>
      </c>
      <c r="H15" s="2">
        <v>2414.87403041469</v>
      </c>
    </row>
    <row r="16" spans="2:8" x14ac:dyDescent="0.25">
      <c r="B16" t="s">
        <v>2</v>
      </c>
      <c r="C16" s="2">
        <v>2830.4603742121499</v>
      </c>
      <c r="D16" s="2">
        <v>3026.0102610915201</v>
      </c>
      <c r="E16" s="2">
        <v>3236.31039974143</v>
      </c>
      <c r="F16" s="2">
        <v>2928.6010482786401</v>
      </c>
      <c r="G16" s="2">
        <v>3174.7455328187302</v>
      </c>
      <c r="H16" s="2">
        <v>3001.7733631914198</v>
      </c>
    </row>
    <row r="17" spans="2:8" x14ac:dyDescent="0.25">
      <c r="B17" t="s">
        <v>3</v>
      </c>
      <c r="C17" s="2">
        <v>1747.06330472676</v>
      </c>
      <c r="D17" s="2">
        <v>2399.5977192645701</v>
      </c>
      <c r="E17" s="2">
        <v>1763.4466094302099</v>
      </c>
      <c r="F17" s="2">
        <v>2008.59625339327</v>
      </c>
      <c r="G17" s="2">
        <v>2369.6568082889798</v>
      </c>
      <c r="H17" s="2">
        <v>2264.5280685871398</v>
      </c>
    </row>
    <row r="18" spans="2:8" x14ac:dyDescent="0.25">
      <c r="B18" t="s">
        <v>4</v>
      </c>
      <c r="C18" s="2"/>
      <c r="D18" s="2"/>
      <c r="E18" s="2"/>
      <c r="F18" s="2"/>
      <c r="G18" s="2"/>
      <c r="H18" s="2"/>
    </row>
    <row r="19" spans="2:8" x14ac:dyDescent="0.25">
      <c r="B19" t="s">
        <v>5</v>
      </c>
      <c r="C19" s="2"/>
      <c r="D19" s="2"/>
      <c r="E19" s="2"/>
      <c r="F19" s="2"/>
      <c r="G19" s="2"/>
      <c r="H19" s="2"/>
    </row>
    <row r="20" spans="2:8" x14ac:dyDescent="0.25">
      <c r="B20" t="s">
        <v>6</v>
      </c>
      <c r="C20" s="2">
        <v>3643.28603840099</v>
      </c>
      <c r="D20" s="2">
        <v>2645.9351721520502</v>
      </c>
      <c r="E20" s="2">
        <v>2982.73485011303</v>
      </c>
      <c r="F20" s="2"/>
      <c r="G20" s="2"/>
      <c r="H2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J62"/>
  <sheetViews>
    <sheetView tabSelected="1" workbookViewId="0">
      <selection activeCell="G56" sqref="G56"/>
    </sheetView>
  </sheetViews>
  <sheetFormatPr defaultRowHeight="15" x14ac:dyDescent="0.25"/>
  <cols>
    <col min="4" max="4" width="24.28515625" bestFit="1" customWidth="1"/>
    <col min="5" max="5" width="24.28515625" customWidth="1"/>
    <col min="6" max="6" width="20.140625" bestFit="1" customWidth="1"/>
    <col min="7" max="7" width="19.85546875" bestFit="1" customWidth="1"/>
    <col min="8" max="8" width="12" bestFit="1" customWidth="1"/>
    <col min="9" max="9" width="17.85546875" bestFit="1" customWidth="1"/>
    <col min="10" max="10" width="10.140625" bestFit="1" customWidth="1"/>
  </cols>
  <sheetData>
    <row r="2" spans="4:10" x14ac:dyDescent="0.25">
      <c r="D2" t="s">
        <v>22</v>
      </c>
      <c r="E2" t="str">
        <f>"-Xmx768M -Xms256M"</f>
        <v>-Xmx768M -Xms256M</v>
      </c>
    </row>
    <row r="3" spans="4:10" x14ac:dyDescent="0.25">
      <c r="D3" t="s">
        <v>23</v>
      </c>
      <c r="E3">
        <v>10000</v>
      </c>
    </row>
    <row r="5" spans="4:10" x14ac:dyDescent="0.25">
      <c r="D5" t="s">
        <v>17</v>
      </c>
    </row>
    <row r="6" spans="4:10" x14ac:dyDescent="0.25">
      <c r="D6" s="3">
        <v>41090</v>
      </c>
      <c r="E6" s="3" t="s">
        <v>24</v>
      </c>
      <c r="F6" t="s">
        <v>15</v>
      </c>
      <c r="G6" t="s">
        <v>16</v>
      </c>
      <c r="H6" t="s">
        <v>29</v>
      </c>
      <c r="I6" t="s">
        <v>53</v>
      </c>
      <c r="J6" t="s">
        <v>54</v>
      </c>
    </row>
    <row r="7" spans="4:10" x14ac:dyDescent="0.25">
      <c r="D7" t="s">
        <v>28</v>
      </c>
      <c r="E7">
        <v>10000</v>
      </c>
      <c r="F7" s="2">
        <v>16028.931500000001</v>
      </c>
      <c r="G7" s="2">
        <v>16028.929</v>
      </c>
      <c r="H7" s="5">
        <f t="shared" ref="H7:H14" si="0">G7/F7</f>
        <v>0.99999984403202413</v>
      </c>
      <c r="I7" s="6">
        <f>F7*1000</f>
        <v>16028931.5</v>
      </c>
      <c r="J7" s="6">
        <f>G7*1000</f>
        <v>16028929</v>
      </c>
    </row>
    <row r="8" spans="4:10" x14ac:dyDescent="0.25">
      <c r="D8" t="s">
        <v>18</v>
      </c>
      <c r="E8">
        <v>10000</v>
      </c>
      <c r="F8" s="2">
        <v>6284.6310999999996</v>
      </c>
      <c r="G8" s="2">
        <v>6284.6304</v>
      </c>
      <c r="H8" s="5">
        <f t="shared" si="0"/>
        <v>0.99999988861716971</v>
      </c>
      <c r="I8" s="4">
        <f>F8*1000</f>
        <v>6284631.0999999996</v>
      </c>
      <c r="J8" s="8">
        <f t="shared" ref="J8:J50" si="1">G8*1000</f>
        <v>6284630.4000000004</v>
      </c>
    </row>
    <row r="9" spans="4:10" x14ac:dyDescent="0.25">
      <c r="D9" t="s">
        <v>20</v>
      </c>
      <c r="E9">
        <v>10000</v>
      </c>
      <c r="F9" s="2">
        <v>4805.6594999999998</v>
      </c>
      <c r="G9" s="2">
        <v>4805.6592000000001</v>
      </c>
      <c r="H9" s="5">
        <f t="shared" si="0"/>
        <v>0.99999993757360472</v>
      </c>
      <c r="I9" s="4">
        <f t="shared" ref="I9:I14" si="2">F9*1000</f>
        <v>4805659.5</v>
      </c>
      <c r="J9" s="8">
        <f t="shared" si="1"/>
        <v>4805659.2</v>
      </c>
    </row>
    <row r="10" spans="4:10" x14ac:dyDescent="0.25">
      <c r="D10" t="s">
        <v>19</v>
      </c>
      <c r="E10">
        <v>10000</v>
      </c>
      <c r="F10" s="2">
        <v>3752.2538131791398</v>
      </c>
      <c r="G10" s="2">
        <v>3752.2535141062699</v>
      </c>
      <c r="H10" s="5">
        <f t="shared" si="0"/>
        <v>0.99999992029513862</v>
      </c>
      <c r="I10" s="4">
        <f t="shared" si="2"/>
        <v>3752253.81317914</v>
      </c>
      <c r="J10" s="8">
        <f t="shared" si="1"/>
        <v>3752253.5141062699</v>
      </c>
    </row>
    <row r="11" spans="4:10" x14ac:dyDescent="0.25">
      <c r="D11" t="s">
        <v>25</v>
      </c>
      <c r="E11">
        <v>10000</v>
      </c>
      <c r="F11" s="2">
        <v>3948.5120863879501</v>
      </c>
      <c r="G11" s="2">
        <v>3948.51169011293</v>
      </c>
      <c r="H11" s="5">
        <f t="shared" si="0"/>
        <v>0.9999998996394055</v>
      </c>
      <c r="I11" s="4">
        <f t="shared" si="2"/>
        <v>3948512.08638795</v>
      </c>
      <c r="J11" s="8">
        <f t="shared" si="1"/>
        <v>3948511.6901129298</v>
      </c>
    </row>
    <row r="12" spans="4:10" x14ac:dyDescent="0.25">
      <c r="D12" t="s">
        <v>26</v>
      </c>
      <c r="E12">
        <v>10265</v>
      </c>
      <c r="F12" s="2">
        <v>4119.8607582567902</v>
      </c>
      <c r="G12" s="2">
        <v>4119.86036740277</v>
      </c>
      <c r="H12" s="5">
        <f t="shared" si="0"/>
        <v>0.99999990512931303</v>
      </c>
      <c r="I12" s="4">
        <f t="shared" si="2"/>
        <v>4119860.7582567902</v>
      </c>
      <c r="J12" s="8">
        <f t="shared" si="1"/>
        <v>4119860.3674027701</v>
      </c>
    </row>
    <row r="13" spans="4:10" x14ac:dyDescent="0.25">
      <c r="D13" t="s">
        <v>27</v>
      </c>
      <c r="E13">
        <v>11110</v>
      </c>
      <c r="F13" s="2">
        <v>2665.29597481877</v>
      </c>
      <c r="G13" s="2">
        <v>2665.2956886684401</v>
      </c>
      <c r="H13" s="5">
        <f t="shared" si="0"/>
        <v>0.99999989263844147</v>
      </c>
      <c r="I13" s="7">
        <f t="shared" si="2"/>
        <v>2665295.9748187698</v>
      </c>
      <c r="J13" s="7">
        <f t="shared" si="1"/>
        <v>2665295.6886684401</v>
      </c>
    </row>
    <row r="14" spans="4:10" x14ac:dyDescent="0.25">
      <c r="D14" t="s">
        <v>21</v>
      </c>
      <c r="E14">
        <v>14204</v>
      </c>
      <c r="F14" s="2">
        <v>4228.7839947043803</v>
      </c>
      <c r="G14" s="2">
        <v>4228.7835069504899</v>
      </c>
      <c r="H14" s="5">
        <f t="shared" si="0"/>
        <v>0.99999988465859424</v>
      </c>
      <c r="I14" s="4">
        <f t="shared" si="2"/>
        <v>4228783.9947043806</v>
      </c>
      <c r="J14" s="8">
        <f t="shared" si="1"/>
        <v>4228783.5069504902</v>
      </c>
    </row>
    <row r="15" spans="4:10" x14ac:dyDescent="0.25">
      <c r="F15" s="2"/>
      <c r="G15" s="2"/>
      <c r="H15" s="5"/>
      <c r="I15" s="4"/>
      <c r="J15" s="8"/>
    </row>
    <row r="16" spans="4:10" x14ac:dyDescent="0.25">
      <c r="D16" t="s">
        <v>37</v>
      </c>
      <c r="F16" s="2"/>
      <c r="G16" s="2"/>
      <c r="J16" s="8"/>
    </row>
    <row r="17" spans="4:10" x14ac:dyDescent="0.25">
      <c r="D17" t="s">
        <v>30</v>
      </c>
      <c r="E17">
        <v>10000</v>
      </c>
      <c r="F17" s="2">
        <v>1324.4302</v>
      </c>
      <c r="G17" s="2">
        <v>1324.4295</v>
      </c>
      <c r="H17" s="5">
        <f t="shared" ref="H17:H23" si="3">G17/F17</f>
        <v>0.99999947147082568</v>
      </c>
      <c r="I17" s="4">
        <f>F17*1000</f>
        <v>1324430.2</v>
      </c>
      <c r="J17" s="8">
        <f t="shared" si="1"/>
        <v>1324429.5</v>
      </c>
    </row>
    <row r="18" spans="4:10" x14ac:dyDescent="0.25">
      <c r="D18" t="s">
        <v>31</v>
      </c>
      <c r="E18">
        <v>10000</v>
      </c>
      <c r="F18" s="2">
        <v>959.00260000000003</v>
      </c>
      <c r="G18" s="2">
        <v>943.7328</v>
      </c>
      <c r="H18" s="5">
        <f t="shared" si="3"/>
        <v>0.98407741543140759</v>
      </c>
      <c r="I18" s="4">
        <f t="shared" ref="I18:I26" si="4">F18*1000</f>
        <v>959002.6</v>
      </c>
      <c r="J18" s="8">
        <f t="shared" si="1"/>
        <v>943732.8</v>
      </c>
    </row>
    <row r="19" spans="4:10" x14ac:dyDescent="0.25">
      <c r="D19" t="s">
        <v>32</v>
      </c>
      <c r="E19">
        <v>10000</v>
      </c>
      <c r="F19" s="2">
        <v>1277.729</v>
      </c>
      <c r="G19" s="2">
        <v>1277.6458</v>
      </c>
      <c r="H19" s="5">
        <f t="shared" si="3"/>
        <v>0.99993488447080714</v>
      </c>
      <c r="I19" s="4">
        <f t="shared" si="4"/>
        <v>1277729</v>
      </c>
      <c r="J19" s="8">
        <f t="shared" si="1"/>
        <v>1277645.8</v>
      </c>
    </row>
    <row r="20" spans="4:10" x14ac:dyDescent="0.25">
      <c r="D20" t="s">
        <v>33</v>
      </c>
      <c r="E20">
        <v>10344</v>
      </c>
      <c r="F20" s="2">
        <v>979.41212296983701</v>
      </c>
      <c r="G20" s="2">
        <v>940.77513534416005</v>
      </c>
      <c r="H20" s="5">
        <f t="shared" si="3"/>
        <v>0.96055083787556217</v>
      </c>
      <c r="I20" s="4">
        <f t="shared" si="4"/>
        <v>979412.12296983704</v>
      </c>
      <c r="J20" s="8">
        <f t="shared" si="1"/>
        <v>940775.13534416002</v>
      </c>
    </row>
    <row r="21" spans="4:10" x14ac:dyDescent="0.25">
      <c r="D21" t="s">
        <v>34</v>
      </c>
      <c r="E21">
        <v>10015</v>
      </c>
      <c r="F21" s="2">
        <v>1367.91323015476</v>
      </c>
      <c r="G21" s="2">
        <v>1367.9035446829701</v>
      </c>
      <c r="H21" s="5">
        <f t="shared" si="3"/>
        <v>0.99999291952765978</v>
      </c>
      <c r="I21" s="6">
        <f t="shared" si="4"/>
        <v>1367913.2301547599</v>
      </c>
      <c r="J21" s="6">
        <f t="shared" si="1"/>
        <v>1367903.54468297</v>
      </c>
    </row>
    <row r="22" spans="4:10" x14ac:dyDescent="0.25">
      <c r="D22" t="s">
        <v>35</v>
      </c>
      <c r="E22">
        <v>10000</v>
      </c>
      <c r="F22" s="2">
        <v>1322.5998999999999</v>
      </c>
      <c r="G22" s="2">
        <v>1322.5926999999999</v>
      </c>
      <c r="H22" s="5">
        <f t="shared" si="3"/>
        <v>0.9999945561768151</v>
      </c>
      <c r="I22" s="4">
        <f t="shared" si="4"/>
        <v>1322599.8999999999</v>
      </c>
      <c r="J22" s="8">
        <f t="shared" si="1"/>
        <v>1322592.7</v>
      </c>
    </row>
    <row r="23" spans="4:10" x14ac:dyDescent="0.25">
      <c r="D23" t="s">
        <v>36</v>
      </c>
      <c r="E23">
        <v>10047</v>
      </c>
      <c r="F23" s="2">
        <v>1353.28814571513</v>
      </c>
      <c r="G23" s="2">
        <v>1353.2754055937</v>
      </c>
      <c r="H23" s="5">
        <f t="shared" si="3"/>
        <v>0.99999058580283118</v>
      </c>
      <c r="I23" s="4">
        <f t="shared" si="4"/>
        <v>1353288.14571513</v>
      </c>
      <c r="J23" s="8">
        <f t="shared" si="1"/>
        <v>1353275.4055937</v>
      </c>
    </row>
    <row r="24" spans="4:10" x14ac:dyDescent="0.25">
      <c r="D24" t="s">
        <v>38</v>
      </c>
      <c r="E24">
        <v>12203</v>
      </c>
      <c r="F24" s="2">
        <v>321.61427517823398</v>
      </c>
      <c r="G24" s="2">
        <v>108.38293862165</v>
      </c>
      <c r="H24" s="5">
        <f t="shared" ref="H24:H26" si="5">G24/F24</f>
        <v>0.33699666646197762</v>
      </c>
      <c r="I24" s="7">
        <f t="shared" si="4"/>
        <v>321614.27517823398</v>
      </c>
      <c r="J24" s="7">
        <f t="shared" si="1"/>
        <v>108382.93862165</v>
      </c>
    </row>
    <row r="25" spans="4:10" x14ac:dyDescent="0.25">
      <c r="D25" t="s">
        <v>39</v>
      </c>
      <c r="E25">
        <v>10000</v>
      </c>
      <c r="F25" s="2">
        <v>1086.2053000000001</v>
      </c>
      <c r="G25" s="2">
        <v>1086.2054000000001</v>
      </c>
      <c r="H25" s="5">
        <f t="shared" si="5"/>
        <v>1.0000000920636274</v>
      </c>
      <c r="I25" s="4">
        <f t="shared" si="4"/>
        <v>1086205.3</v>
      </c>
      <c r="J25" s="8">
        <f t="shared" si="1"/>
        <v>1086205.4000000001</v>
      </c>
    </row>
    <row r="26" spans="4:10" x14ac:dyDescent="0.25">
      <c r="D26" t="s">
        <v>40</v>
      </c>
      <c r="E26">
        <v>10000</v>
      </c>
      <c r="F26" s="2">
        <v>1197.5880999999999</v>
      </c>
      <c r="G26" s="2">
        <v>1163.2498000000001</v>
      </c>
      <c r="H26" s="5">
        <f t="shared" si="5"/>
        <v>0.97132711990040654</v>
      </c>
      <c r="I26" s="4">
        <f t="shared" si="4"/>
        <v>1197588.0999999999</v>
      </c>
      <c r="J26" s="8">
        <f t="shared" si="1"/>
        <v>1163249.8</v>
      </c>
    </row>
    <row r="27" spans="4:10" x14ac:dyDescent="0.25">
      <c r="F27" s="2"/>
      <c r="G27" s="2"/>
      <c r="J27" s="8"/>
    </row>
    <row r="28" spans="4:10" x14ac:dyDescent="0.25">
      <c r="D28" t="s">
        <v>51</v>
      </c>
      <c r="F28" s="2"/>
      <c r="G28" s="2"/>
      <c r="J28" s="8"/>
    </row>
    <row r="29" spans="4:10" x14ac:dyDescent="0.25">
      <c r="D29" t="s">
        <v>41</v>
      </c>
      <c r="E29">
        <v>10000</v>
      </c>
      <c r="F29" s="2">
        <v>1133.2936999999999</v>
      </c>
      <c r="G29" s="2">
        <v>1133.2934</v>
      </c>
      <c r="H29" s="5">
        <f t="shared" ref="H29:H38" si="6">G29/F29</f>
        <v>0.99999973528486052</v>
      </c>
      <c r="I29" s="7">
        <f>F29*1000</f>
        <v>1133293.7</v>
      </c>
      <c r="J29" s="7">
        <f t="shared" si="1"/>
        <v>1133293.3999999999</v>
      </c>
    </row>
    <row r="30" spans="4:10" x14ac:dyDescent="0.25">
      <c r="D30" t="s">
        <v>42</v>
      </c>
      <c r="E30">
        <v>10000</v>
      </c>
      <c r="F30" s="2">
        <v>1240.9880000000001</v>
      </c>
      <c r="G30" s="2">
        <v>1240.9842000000001</v>
      </c>
      <c r="H30" s="5">
        <f t="shared" si="6"/>
        <v>0.99999693792365441</v>
      </c>
      <c r="I30" s="4">
        <f t="shared" ref="I30:I38" si="7">F30*1000</f>
        <v>1240988</v>
      </c>
      <c r="J30" s="8">
        <f t="shared" si="1"/>
        <v>1240984.2000000002</v>
      </c>
    </row>
    <row r="31" spans="4:10" x14ac:dyDescent="0.25">
      <c r="D31" t="s">
        <v>43</v>
      </c>
      <c r="E31">
        <v>10000</v>
      </c>
      <c r="F31" s="2">
        <v>1325.328</v>
      </c>
      <c r="G31" s="2">
        <v>1325.3243</v>
      </c>
      <c r="H31" s="5">
        <f t="shared" si="6"/>
        <v>0.99999720823826255</v>
      </c>
      <c r="I31" s="4">
        <f t="shared" si="7"/>
        <v>1325328</v>
      </c>
      <c r="J31" s="8">
        <f t="shared" si="1"/>
        <v>1325324.3</v>
      </c>
    </row>
    <row r="32" spans="4:10" x14ac:dyDescent="0.25">
      <c r="D32" t="s">
        <v>44</v>
      </c>
      <c r="E32">
        <v>10000</v>
      </c>
      <c r="F32" s="2">
        <v>1463.0561</v>
      </c>
      <c r="G32" s="2">
        <v>1463.0369000000001</v>
      </c>
      <c r="H32" s="5">
        <f t="shared" si="6"/>
        <v>0.99998687678483422</v>
      </c>
      <c r="I32" s="4">
        <f t="shared" si="7"/>
        <v>1463056.1</v>
      </c>
      <c r="J32" s="8">
        <f t="shared" si="1"/>
        <v>1463036.9000000001</v>
      </c>
    </row>
    <row r="33" spans="4:10" x14ac:dyDescent="0.25">
      <c r="D33" t="s">
        <v>45</v>
      </c>
      <c r="E33">
        <v>10016</v>
      </c>
      <c r="F33" s="2">
        <v>1636.32378194888</v>
      </c>
      <c r="G33" s="2">
        <v>1636.2536940894499</v>
      </c>
      <c r="H33" s="5">
        <f t="shared" si="6"/>
        <v>0.99995716748714214</v>
      </c>
      <c r="I33" s="4">
        <f t="shared" si="7"/>
        <v>1636323.7819488801</v>
      </c>
      <c r="J33" s="8">
        <f t="shared" si="1"/>
        <v>1636253.6940894499</v>
      </c>
    </row>
    <row r="34" spans="4:10" x14ac:dyDescent="0.25">
      <c r="D34" t="s">
        <v>46</v>
      </c>
      <c r="E34">
        <v>10046</v>
      </c>
      <c r="F34" s="2">
        <v>1801.0814254429599</v>
      </c>
      <c r="G34" s="2">
        <v>1800.7352179972099</v>
      </c>
      <c r="H34" s="5">
        <f t="shared" si="6"/>
        <v>0.99980777801555265</v>
      </c>
      <c r="I34" s="6">
        <f t="shared" si="7"/>
        <v>1801081.4254429599</v>
      </c>
      <c r="J34" s="6">
        <f t="shared" si="1"/>
        <v>1800735.2179972099</v>
      </c>
    </row>
    <row r="35" spans="4:10" x14ac:dyDescent="0.25">
      <c r="D35" t="s">
        <v>47</v>
      </c>
      <c r="E35">
        <v>11015</v>
      </c>
      <c r="F35" s="2">
        <v>1753.3147526100699</v>
      </c>
      <c r="G35" s="2">
        <v>1750.61679527916</v>
      </c>
      <c r="H35" s="5">
        <f t="shared" si="6"/>
        <v>0.9984612247590493</v>
      </c>
      <c r="I35" s="4">
        <f t="shared" si="7"/>
        <v>1753314.7526100699</v>
      </c>
      <c r="J35" s="8">
        <f t="shared" si="1"/>
        <v>1750616.7952791599</v>
      </c>
    </row>
    <row r="36" spans="4:10" x14ac:dyDescent="0.25">
      <c r="D36" t="s">
        <v>48</v>
      </c>
      <c r="E36">
        <v>10000</v>
      </c>
      <c r="F36" s="2">
        <v>1250.9713999999999</v>
      </c>
      <c r="G36" s="2">
        <v>1250.9689000000001</v>
      </c>
      <c r="H36" s="5">
        <f t="shared" si="6"/>
        <v>0.9999980015530332</v>
      </c>
      <c r="I36" s="4">
        <f t="shared" si="7"/>
        <v>1250971.3999999999</v>
      </c>
      <c r="J36" s="8">
        <f t="shared" si="1"/>
        <v>1250968.9000000001</v>
      </c>
    </row>
    <row r="37" spans="4:10" x14ac:dyDescent="0.25">
      <c r="D37" t="s">
        <v>49</v>
      </c>
      <c r="E37">
        <v>10000</v>
      </c>
      <c r="F37" s="2">
        <v>1142.1913999999999</v>
      </c>
      <c r="G37" s="2">
        <v>1142.1746000000001</v>
      </c>
      <c r="H37" s="5">
        <f t="shared" si="6"/>
        <v>0.99998529143189152</v>
      </c>
      <c r="I37" s="4">
        <f t="shared" si="7"/>
        <v>1142191.3999999999</v>
      </c>
      <c r="J37" s="8">
        <f t="shared" si="1"/>
        <v>1142174.6000000001</v>
      </c>
    </row>
    <row r="38" spans="4:10" x14ac:dyDescent="0.25">
      <c r="D38" t="s">
        <v>50</v>
      </c>
      <c r="E38">
        <v>10000</v>
      </c>
      <c r="F38" s="2">
        <v>1543.8467000000001</v>
      </c>
      <c r="G38" s="2">
        <v>1543.7917</v>
      </c>
      <c r="H38" s="5">
        <f t="shared" si="6"/>
        <v>0.99996437470119282</v>
      </c>
      <c r="I38" s="4">
        <f t="shared" si="7"/>
        <v>1543846.7</v>
      </c>
      <c r="J38" s="8">
        <f t="shared" si="1"/>
        <v>1543791.7</v>
      </c>
    </row>
    <row r="39" spans="4:10" x14ac:dyDescent="0.25">
      <c r="F39" s="2"/>
      <c r="G39" s="2"/>
      <c r="J39" s="8"/>
    </row>
    <row r="40" spans="4:10" x14ac:dyDescent="0.25">
      <c r="D40" t="s">
        <v>52</v>
      </c>
      <c r="F40" s="2"/>
      <c r="G40" s="2"/>
      <c r="J40" s="8"/>
    </row>
    <row r="41" spans="4:10" x14ac:dyDescent="0.25">
      <c r="D41" t="s">
        <v>41</v>
      </c>
      <c r="E41">
        <v>10000</v>
      </c>
      <c r="F41" s="2">
        <v>41.873399999999997</v>
      </c>
      <c r="G41" s="2">
        <v>30.869700000000002</v>
      </c>
      <c r="H41" s="5">
        <f t="shared" ref="H41:H50" si="8">G41/F41</f>
        <v>0.73721503388786214</v>
      </c>
      <c r="I41" s="8">
        <f>F41*1000</f>
        <v>41873.399999999994</v>
      </c>
      <c r="J41" s="8">
        <f t="shared" si="1"/>
        <v>30869.7</v>
      </c>
    </row>
    <row r="42" spans="4:10" x14ac:dyDescent="0.25">
      <c r="D42" t="s">
        <v>42</v>
      </c>
      <c r="E42">
        <v>10078</v>
      </c>
      <c r="F42" s="2">
        <v>50.235860289740003</v>
      </c>
      <c r="G42" s="2">
        <v>25.076800952569901</v>
      </c>
      <c r="H42" s="5">
        <f t="shared" si="8"/>
        <v>0.4991812782330613</v>
      </c>
      <c r="I42" s="6">
        <f t="shared" ref="I42:I50" si="9">F42*1000</f>
        <v>50235.860289740005</v>
      </c>
      <c r="J42" s="8">
        <f t="shared" si="1"/>
        <v>25076.800952569902</v>
      </c>
    </row>
    <row r="43" spans="4:10" x14ac:dyDescent="0.25">
      <c r="D43" t="s">
        <v>43</v>
      </c>
      <c r="E43">
        <v>10437</v>
      </c>
      <c r="F43" s="2">
        <v>42.333045894414099</v>
      </c>
      <c r="G43" s="2">
        <v>3.7998466992430702</v>
      </c>
      <c r="H43" s="5">
        <f t="shared" si="8"/>
        <v>8.9760767716089734E-2</v>
      </c>
      <c r="I43" s="8">
        <f t="shared" si="9"/>
        <v>42333.045894414099</v>
      </c>
      <c r="J43" s="7">
        <f t="shared" si="1"/>
        <v>3799.8466992430704</v>
      </c>
    </row>
    <row r="44" spans="4:10" x14ac:dyDescent="0.25">
      <c r="D44" t="s">
        <v>44</v>
      </c>
      <c r="E44">
        <v>10000</v>
      </c>
      <c r="F44" s="2">
        <v>48.076500000000003</v>
      </c>
      <c r="G44" s="2">
        <v>11.223100000000001</v>
      </c>
      <c r="H44" s="5">
        <f t="shared" si="8"/>
        <v>0.23344253429430178</v>
      </c>
      <c r="I44" s="8">
        <f t="shared" si="9"/>
        <v>48076.5</v>
      </c>
      <c r="J44" s="8">
        <f t="shared" si="1"/>
        <v>11223.1</v>
      </c>
    </row>
    <row r="45" spans="4:10" x14ac:dyDescent="0.25">
      <c r="D45" t="s">
        <v>45</v>
      </c>
      <c r="E45">
        <v>10109</v>
      </c>
      <c r="F45" s="2">
        <v>49.815906617865203</v>
      </c>
      <c r="G45" s="2">
        <v>44.106538727866202</v>
      </c>
      <c r="H45" s="5">
        <f t="shared" si="8"/>
        <v>0.88539066580088133</v>
      </c>
      <c r="I45" s="8">
        <f t="shared" si="9"/>
        <v>49815.906617865199</v>
      </c>
      <c r="J45" s="6">
        <f t="shared" si="1"/>
        <v>44106.538727866202</v>
      </c>
    </row>
    <row r="46" spans="4:10" x14ac:dyDescent="0.25">
      <c r="D46" t="s">
        <v>46</v>
      </c>
      <c r="E46">
        <v>10344</v>
      </c>
      <c r="F46" s="2">
        <v>37.579369682907902</v>
      </c>
      <c r="G46" s="2">
        <v>37.284706109822103</v>
      </c>
      <c r="H46" s="5">
        <f t="shared" si="8"/>
        <v>0.99215890059966017</v>
      </c>
      <c r="I46" s="8">
        <f t="shared" si="9"/>
        <v>37579.369682907905</v>
      </c>
      <c r="J46" s="8">
        <f t="shared" si="1"/>
        <v>37284.706109822102</v>
      </c>
    </row>
    <row r="47" spans="4:10" x14ac:dyDescent="0.25">
      <c r="D47" t="s">
        <v>47</v>
      </c>
      <c r="E47">
        <v>20172</v>
      </c>
      <c r="F47" s="2">
        <v>5.9030834820543303</v>
      </c>
      <c r="G47" s="2">
        <v>5.8185603807257502</v>
      </c>
      <c r="H47" s="5">
        <f t="shared" si="8"/>
        <v>0.98568153379745782</v>
      </c>
      <c r="I47" s="7">
        <f t="shared" si="9"/>
        <v>5903.0834820543305</v>
      </c>
      <c r="J47" s="8">
        <f t="shared" si="1"/>
        <v>5818.5603807257503</v>
      </c>
    </row>
    <row r="48" spans="4:10" x14ac:dyDescent="0.25">
      <c r="D48" t="s">
        <v>48</v>
      </c>
      <c r="E48">
        <v>10000</v>
      </c>
      <c r="F48" s="2">
        <v>42.000900000000001</v>
      </c>
      <c r="G48" s="2">
        <v>41.998800000000003</v>
      </c>
      <c r="H48" s="5">
        <f t="shared" si="8"/>
        <v>0.99995000107140564</v>
      </c>
      <c r="I48" s="4">
        <f t="shared" si="9"/>
        <v>42000.9</v>
      </c>
      <c r="J48" s="8">
        <f t="shared" si="1"/>
        <v>41998.8</v>
      </c>
    </row>
    <row r="49" spans="4:10" x14ac:dyDescent="0.25">
      <c r="D49" t="s">
        <v>49</v>
      </c>
      <c r="E49">
        <v>10734</v>
      </c>
      <c r="F49" s="2">
        <v>49.423700391280001</v>
      </c>
      <c r="G49" s="2">
        <v>23.794857462269398</v>
      </c>
      <c r="H49" s="5">
        <f t="shared" si="8"/>
        <v>0.48144629547947831</v>
      </c>
      <c r="I49" s="4">
        <f t="shared" si="9"/>
        <v>49423.700391279999</v>
      </c>
      <c r="J49" s="8">
        <f t="shared" si="1"/>
        <v>23794.8574622694</v>
      </c>
    </row>
    <row r="50" spans="4:10" x14ac:dyDescent="0.25">
      <c r="D50" t="s">
        <v>50</v>
      </c>
      <c r="E50">
        <v>10047</v>
      </c>
      <c r="F50" s="2">
        <v>40.7819249527222</v>
      </c>
      <c r="G50" s="2">
        <v>37.051458146710402</v>
      </c>
      <c r="H50" s="5">
        <f t="shared" si="8"/>
        <v>0.90852646582189378</v>
      </c>
      <c r="I50" s="4">
        <f t="shared" si="9"/>
        <v>40781.924952722198</v>
      </c>
      <c r="J50" s="8">
        <f t="shared" si="1"/>
        <v>37051.4581467104</v>
      </c>
    </row>
    <row r="51" spans="4:10" x14ac:dyDescent="0.25">
      <c r="F51" s="2"/>
      <c r="G51" s="2"/>
    </row>
    <row r="52" spans="4:10" x14ac:dyDescent="0.25">
      <c r="D52" t="s">
        <v>55</v>
      </c>
      <c r="F52" s="2"/>
      <c r="G52" s="2"/>
    </row>
    <row r="53" spans="4:10" x14ac:dyDescent="0.25">
      <c r="D53" t="s">
        <v>56</v>
      </c>
      <c r="E53">
        <v>10000</v>
      </c>
      <c r="F53" s="2">
        <v>22.635682907348201</v>
      </c>
      <c r="G53" s="2">
        <v>21.124800319488799</v>
      </c>
      <c r="H53" s="5">
        <f t="shared" ref="H53:H62" si="10">G53/F53</f>
        <v>0.93325217560063423</v>
      </c>
      <c r="I53" s="6">
        <f>F53*1000</f>
        <v>22635.6829073482</v>
      </c>
      <c r="J53" s="6">
        <f t="shared" ref="J53:J62" si="11">G53*1000</f>
        <v>21124.800319488797</v>
      </c>
    </row>
    <row r="54" spans="4:10" x14ac:dyDescent="0.25">
      <c r="D54" t="s">
        <v>57</v>
      </c>
      <c r="E54">
        <v>10938</v>
      </c>
      <c r="F54" s="2">
        <v>18.335618943134001</v>
      </c>
      <c r="G54" s="2">
        <v>7.3678003291278102</v>
      </c>
      <c r="H54" s="5">
        <f t="shared" si="10"/>
        <v>0.40182992196654338</v>
      </c>
      <c r="I54" s="8">
        <f t="shared" ref="I54:I62" si="12">F54*1000</f>
        <v>18335.618943134003</v>
      </c>
      <c r="J54" s="8">
        <f t="shared" si="11"/>
        <v>7367.8003291278101</v>
      </c>
    </row>
    <row r="55" spans="4:10" x14ac:dyDescent="0.25">
      <c r="D55" t="s">
        <v>58</v>
      </c>
      <c r="E55">
        <v>11688</v>
      </c>
      <c r="F55" s="2">
        <v>17.152464065708401</v>
      </c>
      <c r="G55" s="2">
        <v>4.2945756331279901</v>
      </c>
      <c r="H55" s="5">
        <f t="shared" si="10"/>
        <v>0.25037659992617645</v>
      </c>
      <c r="I55" s="8">
        <f t="shared" si="12"/>
        <v>17152.464065708402</v>
      </c>
      <c r="J55" s="8">
        <f t="shared" si="11"/>
        <v>4294.5756331279899</v>
      </c>
    </row>
    <row r="56" spans="4:10" x14ac:dyDescent="0.25">
      <c r="D56" t="s">
        <v>59</v>
      </c>
      <c r="E56">
        <v>10125</v>
      </c>
      <c r="F56" s="2">
        <v>18.6720987654321</v>
      </c>
      <c r="G56" s="2">
        <v>1.46646913580246</v>
      </c>
      <c r="H56" s="5">
        <f t="shared" si="10"/>
        <v>7.8537991589748515E-2</v>
      </c>
      <c r="I56" s="8">
        <f t="shared" si="12"/>
        <v>18672.0987654321</v>
      </c>
      <c r="J56" s="8">
        <f t="shared" si="11"/>
        <v>1466.46913580246</v>
      </c>
    </row>
    <row r="57" spans="4:10" x14ac:dyDescent="0.25">
      <c r="D57" t="s">
        <v>60</v>
      </c>
      <c r="E57">
        <v>11172</v>
      </c>
      <c r="F57" s="2">
        <v>17.222162549230202</v>
      </c>
      <c r="G57" s="2">
        <v>0.73182957393483705</v>
      </c>
      <c r="H57" s="5">
        <f t="shared" si="10"/>
        <v>4.2493477334386701E-2</v>
      </c>
      <c r="I57" s="8">
        <f t="shared" si="12"/>
        <v>17222.162549230201</v>
      </c>
      <c r="J57" s="7">
        <f t="shared" si="11"/>
        <v>731.82957393483707</v>
      </c>
    </row>
    <row r="58" spans="4:10" x14ac:dyDescent="0.25">
      <c r="D58" t="s">
        <v>61</v>
      </c>
      <c r="E58">
        <v>12687</v>
      </c>
      <c r="F58" s="2">
        <v>16.317884448648201</v>
      </c>
      <c r="G58" s="2">
        <v>0.77260187593599705</v>
      </c>
      <c r="H58" s="5">
        <f t="shared" si="10"/>
        <v>4.7346938775510244E-2</v>
      </c>
      <c r="I58" s="8">
        <f t="shared" si="12"/>
        <v>16317.884448648201</v>
      </c>
      <c r="J58" s="8">
        <f t="shared" si="11"/>
        <v>772.6018759359971</v>
      </c>
    </row>
    <row r="59" spans="4:10" x14ac:dyDescent="0.25">
      <c r="D59" t="s">
        <v>62</v>
      </c>
      <c r="E59">
        <v>10766</v>
      </c>
      <c r="F59" s="2">
        <v>20.394761285528499</v>
      </c>
      <c r="G59" s="2">
        <v>2.1279955415195899</v>
      </c>
      <c r="H59" s="5">
        <f t="shared" si="10"/>
        <v>0.10434030149838286</v>
      </c>
      <c r="I59" s="8">
        <f t="shared" si="12"/>
        <v>20394.761285528501</v>
      </c>
      <c r="J59" s="8">
        <f t="shared" si="11"/>
        <v>2127.99554151959</v>
      </c>
    </row>
    <row r="60" spans="4:10" x14ac:dyDescent="0.25">
      <c r="D60" t="s">
        <v>63</v>
      </c>
      <c r="E60">
        <v>11187</v>
      </c>
      <c r="F60" s="2">
        <v>15.744614284437199</v>
      </c>
      <c r="G60" s="2">
        <v>6.5506391347099298</v>
      </c>
      <c r="H60" s="5">
        <f t="shared" si="10"/>
        <v>0.41605586623896684</v>
      </c>
      <c r="I60" s="8">
        <f t="shared" si="12"/>
        <v>15744.614284437199</v>
      </c>
      <c r="J60" s="8">
        <f t="shared" si="11"/>
        <v>6550.6391347099297</v>
      </c>
    </row>
    <row r="61" spans="4:10" x14ac:dyDescent="0.25">
      <c r="D61" t="s">
        <v>64</v>
      </c>
      <c r="E61">
        <v>10860</v>
      </c>
      <c r="F61" s="2">
        <v>21.102025782688699</v>
      </c>
      <c r="G61" s="2">
        <v>6.19861878453038</v>
      </c>
      <c r="H61" s="5">
        <f t="shared" si="10"/>
        <v>0.2937452000279277</v>
      </c>
      <c r="I61" s="8">
        <f t="shared" si="12"/>
        <v>21102.025782688699</v>
      </c>
      <c r="J61" s="8">
        <f t="shared" si="11"/>
        <v>6198.6187845303803</v>
      </c>
    </row>
    <row r="62" spans="4:10" x14ac:dyDescent="0.25">
      <c r="D62" t="s">
        <v>65</v>
      </c>
      <c r="E62">
        <v>12641</v>
      </c>
      <c r="F62" s="2">
        <v>14.158452654062099</v>
      </c>
      <c r="G62" s="2">
        <v>2.2265643540859101</v>
      </c>
      <c r="H62" s="5">
        <f t="shared" si="10"/>
        <v>0.15726043011113242</v>
      </c>
      <c r="I62" s="7">
        <f t="shared" si="12"/>
        <v>14158.452654062099</v>
      </c>
      <c r="J62" s="8">
        <f t="shared" si="11"/>
        <v>2226.5643540859101</v>
      </c>
    </row>
  </sheetData>
  <conditionalFormatting sqref="H8:H10 H14:H16">
    <cfRule type="colorScale" priority="3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7:H28">
    <cfRule type="colorScale" priority="3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9">
    <cfRule type="colorScale" priority="3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1:H52">
    <cfRule type="colorScale" priority="3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2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2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3">
    <cfRule type="colorScale" priority="2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7:H19 H23:H26">
    <cfRule type="colorScale" priority="1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1">
    <cfRule type="colorScale" priority="1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">
    <cfRule type="colorScale" priority="1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2">
    <cfRule type="colorScale" priority="1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0">
    <cfRule type="colorScale" priority="1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9:H31 H35:H38">
    <cfRule type="colorScale" priority="1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3">
    <cfRule type="colorScale" priority="1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4">
    <cfRule type="colorScale" priority="1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2">
    <cfRule type="colorScale" priority="1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0">
    <cfRule type="colorScale" priority="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1:H43 H47:H50">
    <cfRule type="colorScale" priority="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5">
    <cfRule type="colorScale" priority="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6">
    <cfRule type="colorScale" priority="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4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3:H55 H59:H62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7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8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6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26-05-2012</vt:lpstr>
      <vt:lpstr>Sheet3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2012-07-01T23:18:51Z</dcterms:modified>
</cp:coreProperties>
</file>