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Ejecucion mas rápida" sheetId="1" r:id="rId1"/>
    <sheet name="Sheet2" sheetId="2" r:id="rId2"/>
    <sheet name="Sheet3" sheetId="3" r:id="rId3"/>
  </sheets>
  <calcPr calcId="145621" iterateDelta="1E-4"/>
</workbook>
</file>

<file path=xl/calcChain.xml><?xml version="1.0" encoding="utf-8"?>
<calcChain xmlns="http://schemas.openxmlformats.org/spreadsheetml/2006/main">
  <c r="F6" i="1" l="1"/>
  <c r="F7" i="1"/>
  <c r="F8" i="1"/>
  <c r="F9" i="1"/>
  <c r="K16" i="1" l="1"/>
  <c r="H16" i="1"/>
  <c r="D16" i="1"/>
  <c r="K15" i="1"/>
  <c r="H15" i="1"/>
  <c r="K14" i="1"/>
  <c r="H14" i="1"/>
  <c r="D14" i="1"/>
  <c r="K13" i="1"/>
  <c r="H13" i="1"/>
  <c r="K12" i="1"/>
  <c r="H12" i="1"/>
  <c r="D12" i="1"/>
  <c r="K11" i="1"/>
  <c r="H11" i="1"/>
  <c r="D11" i="1"/>
  <c r="K10" i="1"/>
  <c r="H10" i="1"/>
  <c r="D10" i="1"/>
  <c r="K9" i="1"/>
  <c r="J9" i="1"/>
  <c r="I9" i="1"/>
  <c r="G9" i="1"/>
  <c r="H9" i="1" s="1"/>
  <c r="D9" i="1"/>
  <c r="B9" i="1"/>
  <c r="K8" i="1"/>
  <c r="J8" i="1"/>
  <c r="I8" i="1"/>
  <c r="G8" i="1"/>
  <c r="H8" i="1" s="1"/>
  <c r="D8" i="1"/>
  <c r="B8" i="1"/>
  <c r="K7" i="1"/>
  <c r="J7" i="1"/>
  <c r="I7" i="1"/>
  <c r="G7" i="1"/>
  <c r="H7" i="1" s="1"/>
  <c r="D7" i="1"/>
  <c r="B7" i="1"/>
  <c r="K6" i="1"/>
  <c r="J6" i="1"/>
  <c r="I6" i="1"/>
  <c r="G6" i="1"/>
  <c r="H6" i="1" s="1"/>
  <c r="D6" i="1"/>
  <c r="B6" i="1"/>
</calcChain>
</file>

<file path=xl/comments1.xml><?xml version="1.0" encoding="utf-8"?>
<comments xmlns="http://schemas.openxmlformats.org/spreadsheetml/2006/main">
  <authors>
    <author/>
    <author>ikari</author>
  </authors>
  <commentList>
    <comment ref="A6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ikari:
</t>
        </r>
        <r>
          <rPr>
            <sz val="9"/>
            <color rgb="FF000000"/>
            <rFont val="Tahoma"/>
            <family val="2"/>
            <charset val="1"/>
          </rPr>
          <t>Corrido con menos memoria para poder meter todas las VMs</t>
        </r>
      </text>
    </comment>
    <comment ref="I14" authorId="1">
      <text>
        <r>
          <rPr>
            <b/>
            <sz val="9"/>
            <color indexed="81"/>
            <rFont val="Tahoma"/>
            <charset val="1"/>
          </rPr>
          <t>ikari:</t>
        </r>
        <r>
          <rPr>
            <sz val="9"/>
            <color indexed="81"/>
            <rFont val="Tahoma"/>
            <charset val="1"/>
          </rPr>
          <t xml:space="preserve">
Supero los 2 minutos de espera</t>
        </r>
      </text>
    </comment>
  </commentList>
</comments>
</file>

<file path=xl/sharedStrings.xml><?xml version="1.0" encoding="utf-8"?>
<sst xmlns="http://schemas.openxmlformats.org/spreadsheetml/2006/main" count="27" uniqueCount="27">
  <si>
    <t>Ticks por segundo</t>
  </si>
  <si>
    <t>IkariNote03 (windows64)</t>
  </si>
  <si>
    <t>IkariNote03(Linux64)</t>
  </si>
  <si>
    <t>Ikari01 (windows32)</t>
  </si>
  <si>
    <t>IkariSrv02 (Linux64)</t>
  </si>
  <si>
    <t>Descripción de test</t>
  </si>
  <si>
    <t>1 NoSync</t>
  </si>
  <si>
    <t>2 Sync</t>
  </si>
  <si>
    <t>3 NoSync</t>
  </si>
  <si>
    <t>4 Sync</t>
  </si>
  <si>
    <t>5 NoSync</t>
  </si>
  <si>
    <t>6 Sync</t>
  </si>
  <si>
    <t>% Conc</t>
  </si>
  <si>
    <t>7 NoSync</t>
  </si>
  <si>
    <t>8 Sync</t>
  </si>
  <si>
    <t>Condiciones de vacio</t>
  </si>
  <si>
    <t>8X SimpleLoopTester</t>
  </si>
  <si>
    <t>4X SimpleLoopTester</t>
  </si>
  <si>
    <t>4VM x UnicoThreadALoBruto</t>
  </si>
  <si>
    <t>2VM x UnicoThreadALoBruto</t>
  </si>
  <si>
    <t>SimpleLoopTester</t>
  </si>
  <si>
    <t>SimpleLoopMultiThreadTester x 1</t>
  </si>
  <si>
    <t>UnicoThreadALoBruto</t>
  </si>
  <si>
    <t>MultiplesThreadsALoBruto x 2</t>
  </si>
  <si>
    <t>SimpleLoopMultiThreadTester x 4</t>
  </si>
  <si>
    <t>MultiplesThreadsALoBruto x 4</t>
  </si>
  <si>
    <t>MultiplesThreadsALoBruto x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</si>
</sst>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4" fontId="0" fillId="0" borderId="0" xfId="0" applyNumberFormat="1"/>
    <xf numFmtId="10" fontId="0" fillId="0" borderId="0" xfId="0" applyNumberFormat="1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78787"/>
      <rgbColor rgb="009999FF"/>
      <rgbColor rgb="00C0504D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4F81BD"/>
      <rgbColor rgb="0033CCCC"/>
      <rgbColor rgb="009BBB59"/>
      <rgbColor rgb="00FFCC00"/>
      <rgbColor rgb="00FF9900"/>
      <rgbColor rgb="00FF6600"/>
      <rgbColor rgb="008064A2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es-AR" b="1">
                <a:solidFill>
                  <a:srgbClr val="000000"/>
                </a:solidFill>
                <a:latin typeface="Calibri"/>
              </a:rPr>
              <a:t>Multi VM NoSync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'Ejecucion mas rápida'!$F$3:$G$3</c:f>
              <c:strCache>
                <c:ptCount val="1"/>
                <c:pt idx="0">
                  <c:v>Ikari01 (windows32)</c:v>
                </c:pt>
              </c:strCache>
            </c:strRef>
          </c:tx>
          <c:spPr>
            <a:solidFill>
              <a:srgbClr val="4F81BD"/>
            </a:solidFill>
          </c:spPr>
          <c:invertIfNegative val="1"/>
          <c:cat>
            <c:strRef>
              <c:f>'Ejecucion mas rápida'!$A$6:$A$12</c:f>
              <c:strCache>
                <c:ptCount val="7"/>
                <c:pt idx="0">
                  <c:v>8X SimpleLoopTester</c:v>
                </c:pt>
                <c:pt idx="1">
                  <c:v>4X SimpleLoopTester</c:v>
                </c:pt>
                <c:pt idx="2">
                  <c:v>4VM x UnicoThreadALoBruto</c:v>
                </c:pt>
                <c:pt idx="3">
                  <c:v>2VM x UnicoThreadALoBruto</c:v>
                </c:pt>
                <c:pt idx="4">
                  <c:v>SimpleLoopTester</c:v>
                </c:pt>
                <c:pt idx="5">
                  <c:v>SimpleLoopMultiThreadTester x 1</c:v>
                </c:pt>
                <c:pt idx="6">
                  <c:v>UnicoThreadALoBruto</c:v>
                </c:pt>
              </c:strCache>
            </c:strRef>
          </c:cat>
          <c:val>
            <c:numRef>
              <c:f>'Ejecucion mas rápida'!$F$6:$F$12</c:f>
              <c:numCache>
                <c:formatCode>#,##0.00</c:formatCode>
                <c:ptCount val="7"/>
                <c:pt idx="0">
                  <c:v>841952.56</c:v>
                </c:pt>
                <c:pt idx="1">
                  <c:v>761951.76</c:v>
                </c:pt>
                <c:pt idx="2">
                  <c:v>1102298.08</c:v>
                </c:pt>
                <c:pt idx="3">
                  <c:v>506340.36</c:v>
                </c:pt>
                <c:pt idx="4">
                  <c:v>192228.32</c:v>
                </c:pt>
                <c:pt idx="5">
                  <c:v>159029.35999999999</c:v>
                </c:pt>
                <c:pt idx="6">
                  <c:v>277567.03999999998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1"/>
          <c:order val="1"/>
          <c:tx>
            <c:strRef>
              <c:f>'Ejecucion mas rápida'!$I$3:$J$3</c:f>
              <c:strCache>
                <c:ptCount val="1"/>
                <c:pt idx="0">
                  <c:v>IkariSrv02 (Linux64)</c:v>
                </c:pt>
              </c:strCache>
            </c:strRef>
          </c:tx>
          <c:spPr>
            <a:solidFill>
              <a:srgbClr val="C0504D"/>
            </a:solidFill>
          </c:spPr>
          <c:invertIfNegative val="1"/>
          <c:cat>
            <c:strRef>
              <c:f>'Ejecucion mas rápida'!$A$6:$A$12</c:f>
              <c:strCache>
                <c:ptCount val="7"/>
                <c:pt idx="0">
                  <c:v>8X SimpleLoopTester</c:v>
                </c:pt>
                <c:pt idx="1">
                  <c:v>4X SimpleLoopTester</c:v>
                </c:pt>
                <c:pt idx="2">
                  <c:v>4VM x UnicoThreadALoBruto</c:v>
                </c:pt>
                <c:pt idx="3">
                  <c:v>2VM x UnicoThreadALoBruto</c:v>
                </c:pt>
                <c:pt idx="4">
                  <c:v>SimpleLoopTester</c:v>
                </c:pt>
                <c:pt idx="5">
                  <c:v>SimpleLoopMultiThreadTester x 1</c:v>
                </c:pt>
                <c:pt idx="6">
                  <c:v>UnicoThreadALoBruto</c:v>
                </c:pt>
              </c:strCache>
            </c:strRef>
          </c:cat>
          <c:val>
            <c:numRef>
              <c:f>'Ejecucion mas rápida'!$I$6:$I$12</c:f>
              <c:numCache>
                <c:formatCode>#,##0.00</c:formatCode>
                <c:ptCount val="7"/>
                <c:pt idx="0">
                  <c:v>4717042.32</c:v>
                </c:pt>
                <c:pt idx="1">
                  <c:v>3776470</c:v>
                </c:pt>
                <c:pt idx="2">
                  <c:v>1865299.84</c:v>
                </c:pt>
                <c:pt idx="3">
                  <c:v>979966.44</c:v>
                </c:pt>
                <c:pt idx="4">
                  <c:v>1236266.3600000001</c:v>
                </c:pt>
                <c:pt idx="5">
                  <c:v>1236814.1499999999</c:v>
                </c:pt>
                <c:pt idx="6">
                  <c:v>476593.22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2"/>
          <c:order val="2"/>
          <c:tx>
            <c:strRef>
              <c:f>'Ejecucion mas rápida'!$B$3:$C$3</c:f>
              <c:strCache>
                <c:ptCount val="1"/>
                <c:pt idx="0">
                  <c:v>IkariNote03 (windows64)</c:v>
                </c:pt>
              </c:strCache>
            </c:strRef>
          </c:tx>
          <c:spPr>
            <a:solidFill>
              <a:srgbClr val="9BBB59"/>
            </a:solidFill>
          </c:spPr>
          <c:invertIfNegative val="1"/>
          <c:cat>
            <c:strRef>
              <c:f>'Ejecucion mas rápida'!$A$6:$A$12</c:f>
              <c:strCache>
                <c:ptCount val="7"/>
                <c:pt idx="0">
                  <c:v>8X SimpleLoopTester</c:v>
                </c:pt>
                <c:pt idx="1">
                  <c:v>4X SimpleLoopTester</c:v>
                </c:pt>
                <c:pt idx="2">
                  <c:v>4VM x UnicoThreadALoBruto</c:v>
                </c:pt>
                <c:pt idx="3">
                  <c:v>2VM x UnicoThreadALoBruto</c:v>
                </c:pt>
                <c:pt idx="4">
                  <c:v>SimpleLoopTester</c:v>
                </c:pt>
                <c:pt idx="5">
                  <c:v>SimpleLoopMultiThreadTester x 1</c:v>
                </c:pt>
                <c:pt idx="6">
                  <c:v>UnicoThreadALoBruto</c:v>
                </c:pt>
              </c:strCache>
            </c:strRef>
          </c:cat>
          <c:val>
            <c:numRef>
              <c:f>'Ejecucion mas rápida'!$B$6:$B$12</c:f>
              <c:numCache>
                <c:formatCode>#,##0.00</c:formatCode>
                <c:ptCount val="7"/>
                <c:pt idx="0">
                  <c:v>3010551.92</c:v>
                </c:pt>
                <c:pt idx="1">
                  <c:v>2341189.6800000002</c:v>
                </c:pt>
                <c:pt idx="2">
                  <c:v>1072594.52</c:v>
                </c:pt>
                <c:pt idx="3">
                  <c:v>441362.84</c:v>
                </c:pt>
                <c:pt idx="4">
                  <c:v>588878.35</c:v>
                </c:pt>
                <c:pt idx="5">
                  <c:v>594142.91</c:v>
                </c:pt>
                <c:pt idx="6">
                  <c:v>269342.53000000003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3"/>
          <c:order val="3"/>
          <c:tx>
            <c:strRef>
              <c:f>'Ejecucion mas rápida'!$D$3:$E$3</c:f>
              <c:strCache>
                <c:ptCount val="1"/>
                <c:pt idx="0">
                  <c:v>IkariNote03(Linux64)</c:v>
                </c:pt>
              </c:strCache>
            </c:strRef>
          </c:tx>
          <c:spPr>
            <a:solidFill>
              <a:srgbClr val="8064A2"/>
            </a:solidFill>
          </c:spPr>
          <c:invertIfNegative val="1"/>
          <c:cat>
            <c:strRef>
              <c:f>'Ejecucion mas rápida'!$A$6:$A$12</c:f>
              <c:strCache>
                <c:ptCount val="7"/>
                <c:pt idx="0">
                  <c:v>8X SimpleLoopTester</c:v>
                </c:pt>
                <c:pt idx="1">
                  <c:v>4X SimpleLoopTester</c:v>
                </c:pt>
                <c:pt idx="2">
                  <c:v>4VM x UnicoThreadALoBruto</c:v>
                </c:pt>
                <c:pt idx="3">
                  <c:v>2VM x UnicoThreadALoBruto</c:v>
                </c:pt>
                <c:pt idx="4">
                  <c:v>SimpleLoopTester</c:v>
                </c:pt>
                <c:pt idx="5">
                  <c:v>SimpleLoopMultiThreadTester x 1</c:v>
                </c:pt>
                <c:pt idx="6">
                  <c:v>UnicoThreadALoBruto</c:v>
                </c:pt>
              </c:strCache>
            </c:strRef>
          </c:cat>
          <c:val>
            <c:numRef>
              <c:f>'Ejecucion mas rápida'!$D$6:$D$12</c:f>
              <c:numCache>
                <c:formatCode>#,##0.00</c:formatCode>
                <c:ptCount val="7"/>
                <c:pt idx="0">
                  <c:v>2912643.52</c:v>
                </c:pt>
                <c:pt idx="1">
                  <c:v>2565517.7999999998</c:v>
                </c:pt>
                <c:pt idx="2">
                  <c:v>1231677.2</c:v>
                </c:pt>
                <c:pt idx="3">
                  <c:v>763190.4</c:v>
                </c:pt>
                <c:pt idx="4">
                  <c:v>1143109.71</c:v>
                </c:pt>
                <c:pt idx="5">
                  <c:v>1142485.8700000001</c:v>
                </c:pt>
                <c:pt idx="6">
                  <c:v>381282.66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4952832"/>
        <c:axId val="154954368"/>
      </c:barChart>
      <c:catAx>
        <c:axId val="154952832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AR"/>
          </a:p>
        </c:txPr>
        <c:crossAx val="154954368"/>
        <c:crossesAt val="0"/>
        <c:auto val="1"/>
        <c:lblAlgn val="ctr"/>
        <c:lblOffset val="100"/>
        <c:noMultiLvlLbl val="1"/>
      </c:catAx>
      <c:valAx>
        <c:axId val="154954368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#,##0.00" sourceLinked="1"/>
        <c:majorTickMark val="none"/>
        <c:minorTickMark val="none"/>
        <c:tickLblPos val="nextTo"/>
        <c:crossAx val="154952832"/>
        <c:crossesAt val="0"/>
        <c:crossBetween val="between"/>
      </c:valAx>
      <c:spPr>
        <a:solidFill>
          <a:srgbClr val="FFFFFF"/>
        </a:solidFill>
      </c:spPr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es-AR" b="1">
                <a:solidFill>
                  <a:srgbClr val="000000"/>
                </a:solidFill>
                <a:latin typeface="Calibri"/>
              </a:rPr>
              <a:t>Multi VM Sync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'Ejecucion mas rápida'!$F$3:$G$3</c:f>
              <c:strCache>
                <c:ptCount val="1"/>
                <c:pt idx="0">
                  <c:v>Ikari01 (windows32)</c:v>
                </c:pt>
              </c:strCache>
            </c:strRef>
          </c:tx>
          <c:spPr>
            <a:solidFill>
              <a:srgbClr val="4F81BD"/>
            </a:solidFill>
          </c:spPr>
          <c:invertIfNegative val="1"/>
          <c:cat>
            <c:strRef>
              <c:f>'Ejecucion mas rápida'!$A$6:$A$12</c:f>
              <c:strCache>
                <c:ptCount val="7"/>
                <c:pt idx="0">
                  <c:v>8X SimpleLoopTester</c:v>
                </c:pt>
                <c:pt idx="1">
                  <c:v>4X SimpleLoopTester</c:v>
                </c:pt>
                <c:pt idx="2">
                  <c:v>4VM x UnicoThreadALoBruto</c:v>
                </c:pt>
                <c:pt idx="3">
                  <c:v>2VM x UnicoThreadALoBruto</c:v>
                </c:pt>
                <c:pt idx="4">
                  <c:v>SimpleLoopTester</c:v>
                </c:pt>
                <c:pt idx="5">
                  <c:v>SimpleLoopMultiThreadTester x 1</c:v>
                </c:pt>
                <c:pt idx="6">
                  <c:v>UnicoThreadALoBruto</c:v>
                </c:pt>
              </c:strCache>
            </c:strRef>
          </c:cat>
          <c:val>
            <c:numRef>
              <c:f>'Ejecucion mas rápida'!$G$6:$G$12</c:f>
              <c:numCache>
                <c:formatCode>#,##0.00</c:formatCode>
                <c:ptCount val="7"/>
                <c:pt idx="0">
                  <c:v>161022</c:v>
                </c:pt>
                <c:pt idx="1">
                  <c:v>151686.44</c:v>
                </c:pt>
                <c:pt idx="2">
                  <c:v>154508.68</c:v>
                </c:pt>
                <c:pt idx="3">
                  <c:v>78555.12</c:v>
                </c:pt>
                <c:pt idx="4">
                  <c:v>38212.33</c:v>
                </c:pt>
                <c:pt idx="5">
                  <c:v>37754.9</c:v>
                </c:pt>
                <c:pt idx="6">
                  <c:v>39294.65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1"/>
          <c:order val="1"/>
          <c:tx>
            <c:strRef>
              <c:f>'Ejecucion mas rápida'!$I$3:$J$3</c:f>
              <c:strCache>
                <c:ptCount val="1"/>
                <c:pt idx="0">
                  <c:v>IkariSrv02 (Linux64)</c:v>
                </c:pt>
              </c:strCache>
            </c:strRef>
          </c:tx>
          <c:spPr>
            <a:solidFill>
              <a:srgbClr val="C0504D"/>
            </a:solidFill>
          </c:spPr>
          <c:invertIfNegative val="1"/>
          <c:cat>
            <c:strRef>
              <c:f>'Ejecucion mas rápida'!$A$6:$A$12</c:f>
              <c:strCache>
                <c:ptCount val="7"/>
                <c:pt idx="0">
                  <c:v>8X SimpleLoopTester</c:v>
                </c:pt>
                <c:pt idx="1">
                  <c:v>4X SimpleLoopTester</c:v>
                </c:pt>
                <c:pt idx="2">
                  <c:v>4VM x UnicoThreadALoBruto</c:v>
                </c:pt>
                <c:pt idx="3">
                  <c:v>2VM x UnicoThreadALoBruto</c:v>
                </c:pt>
                <c:pt idx="4">
                  <c:v>SimpleLoopTester</c:v>
                </c:pt>
                <c:pt idx="5">
                  <c:v>SimpleLoopMultiThreadTester x 1</c:v>
                </c:pt>
                <c:pt idx="6">
                  <c:v>UnicoThreadALoBruto</c:v>
                </c:pt>
              </c:strCache>
            </c:strRef>
          </c:cat>
          <c:val>
            <c:numRef>
              <c:f>'Ejecucion mas rápida'!$J$6:$J$12</c:f>
              <c:numCache>
                <c:formatCode>#,##0.00</c:formatCode>
                <c:ptCount val="7"/>
                <c:pt idx="0">
                  <c:v>247626.56</c:v>
                </c:pt>
                <c:pt idx="1">
                  <c:v>242459.28</c:v>
                </c:pt>
                <c:pt idx="2">
                  <c:v>165256.32000000001</c:v>
                </c:pt>
                <c:pt idx="3">
                  <c:v>140628.66</c:v>
                </c:pt>
                <c:pt idx="4">
                  <c:v>69191.94</c:v>
                </c:pt>
                <c:pt idx="5">
                  <c:v>67903.42</c:v>
                </c:pt>
                <c:pt idx="6">
                  <c:v>73167.88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2"/>
          <c:order val="2"/>
          <c:tx>
            <c:strRef>
              <c:f>'Ejecucion mas rápida'!$B$3:$C$3</c:f>
              <c:strCache>
                <c:ptCount val="1"/>
                <c:pt idx="0">
                  <c:v>IkariNote03 (windows64)</c:v>
                </c:pt>
              </c:strCache>
            </c:strRef>
          </c:tx>
          <c:spPr>
            <a:solidFill>
              <a:srgbClr val="9BBB59"/>
            </a:solidFill>
          </c:spPr>
          <c:invertIfNegative val="1"/>
          <c:cat>
            <c:strRef>
              <c:f>'Ejecucion mas rápida'!$A$6:$A$12</c:f>
              <c:strCache>
                <c:ptCount val="7"/>
                <c:pt idx="0">
                  <c:v>8X SimpleLoopTester</c:v>
                </c:pt>
                <c:pt idx="1">
                  <c:v>4X SimpleLoopTester</c:v>
                </c:pt>
                <c:pt idx="2">
                  <c:v>4VM x UnicoThreadALoBruto</c:v>
                </c:pt>
                <c:pt idx="3">
                  <c:v>2VM x UnicoThreadALoBruto</c:v>
                </c:pt>
                <c:pt idx="4">
                  <c:v>SimpleLoopTester</c:v>
                </c:pt>
                <c:pt idx="5">
                  <c:v>SimpleLoopMultiThreadTester x 1</c:v>
                </c:pt>
                <c:pt idx="6">
                  <c:v>UnicoThreadALoBruto</c:v>
                </c:pt>
              </c:strCache>
            </c:strRef>
          </c:cat>
          <c:val>
            <c:numRef>
              <c:f>'Ejecucion mas rápida'!$C$6:$C$12</c:f>
              <c:numCache>
                <c:formatCode>General</c:formatCode>
                <c:ptCount val="7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3"/>
          <c:order val="3"/>
          <c:tx>
            <c:strRef>
              <c:f>'Ejecucion mas rápida'!$D$3:$E$3</c:f>
              <c:strCache>
                <c:ptCount val="1"/>
                <c:pt idx="0">
                  <c:v>IkariNote03(Linux64)</c:v>
                </c:pt>
              </c:strCache>
            </c:strRef>
          </c:tx>
          <c:spPr>
            <a:solidFill>
              <a:srgbClr val="8064A2"/>
            </a:solidFill>
          </c:spPr>
          <c:invertIfNegative val="1"/>
          <c:cat>
            <c:strRef>
              <c:f>'Ejecucion mas rápida'!$A$6:$A$12</c:f>
              <c:strCache>
                <c:ptCount val="7"/>
                <c:pt idx="0">
                  <c:v>8X SimpleLoopTester</c:v>
                </c:pt>
                <c:pt idx="1">
                  <c:v>4X SimpleLoopTester</c:v>
                </c:pt>
                <c:pt idx="2">
                  <c:v>4VM x UnicoThreadALoBruto</c:v>
                </c:pt>
                <c:pt idx="3">
                  <c:v>2VM x UnicoThreadALoBruto</c:v>
                </c:pt>
                <c:pt idx="4">
                  <c:v>SimpleLoopTester</c:v>
                </c:pt>
                <c:pt idx="5">
                  <c:v>SimpleLoopMultiThreadTester x 1</c:v>
                </c:pt>
                <c:pt idx="6">
                  <c:v>UnicoThreadALoBruto</c:v>
                </c:pt>
              </c:strCache>
            </c:strRef>
          </c:cat>
          <c:val>
            <c:numRef>
              <c:f>'Ejecucion mas rápida'!$E$6:$E$12</c:f>
              <c:numCache>
                <c:formatCode>#,##0.00</c:formatCode>
                <c:ptCount val="7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6984448"/>
        <c:axId val="156985984"/>
      </c:barChart>
      <c:catAx>
        <c:axId val="156984448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AR"/>
          </a:p>
        </c:txPr>
        <c:crossAx val="156985984"/>
        <c:crossesAt val="0"/>
        <c:auto val="1"/>
        <c:lblAlgn val="ctr"/>
        <c:lblOffset val="100"/>
        <c:noMultiLvlLbl val="1"/>
      </c:catAx>
      <c:valAx>
        <c:axId val="156985984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#,##0.00" sourceLinked="1"/>
        <c:majorTickMark val="none"/>
        <c:minorTickMark val="none"/>
        <c:tickLblPos val="nextTo"/>
        <c:crossAx val="156984448"/>
        <c:crossesAt val="0"/>
        <c:crossBetween val="between"/>
      </c:valAx>
      <c:spPr>
        <a:solidFill>
          <a:srgbClr val="FFFFFF"/>
        </a:solidFill>
      </c:spPr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es-AR" b="1">
                <a:solidFill>
                  <a:srgbClr val="000000"/>
                </a:solidFill>
                <a:latin typeface="Calibri"/>
              </a:rPr>
              <a:t>Multi Thread NoSync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'Ejecucion mas rápida'!$F$3:$G$3</c:f>
              <c:strCache>
                <c:ptCount val="1"/>
                <c:pt idx="0">
                  <c:v>Ikari01 (windows32)</c:v>
                </c:pt>
              </c:strCache>
            </c:strRef>
          </c:tx>
          <c:spPr>
            <a:solidFill>
              <a:srgbClr val="4F81BD"/>
            </a:solidFill>
          </c:spPr>
          <c:invertIfNegative val="1"/>
          <c:cat>
            <c:strRef>
              <c:f>'Ejecucion mas rápida'!$A$13:$A$16</c:f>
              <c:strCache>
                <c:ptCount val="4"/>
                <c:pt idx="0">
                  <c:v>MultiplesThreadsALoBruto x 2</c:v>
                </c:pt>
                <c:pt idx="1">
                  <c:v>SimpleLoopMultiThreadTester x 4</c:v>
                </c:pt>
                <c:pt idx="2">
                  <c:v>MultiplesThreadsALoBruto x 4</c:v>
                </c:pt>
                <c:pt idx="3">
                  <c:v>MultiplesThreadsALoBruto x 32</c:v>
                </c:pt>
              </c:strCache>
            </c:strRef>
          </c:cat>
          <c:val>
            <c:numRef>
              <c:f>'Ejecucion mas rápida'!$F$13:$F$16</c:f>
              <c:numCache>
                <c:formatCode>#,##0.00</c:formatCode>
                <c:ptCount val="4"/>
                <c:pt idx="0">
                  <c:v>553905.16</c:v>
                </c:pt>
                <c:pt idx="1">
                  <c:v>553057.93000000005</c:v>
                </c:pt>
                <c:pt idx="2">
                  <c:v>1043247</c:v>
                </c:pt>
                <c:pt idx="3">
                  <c:v>1044101.22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1"/>
          <c:order val="1"/>
          <c:tx>
            <c:strRef>
              <c:f>'Ejecucion mas rápida'!$I$3:$J$3</c:f>
              <c:strCache>
                <c:ptCount val="1"/>
                <c:pt idx="0">
                  <c:v>IkariSrv02 (Linux64)</c:v>
                </c:pt>
              </c:strCache>
            </c:strRef>
          </c:tx>
          <c:spPr>
            <a:solidFill>
              <a:srgbClr val="C0504D"/>
            </a:solidFill>
          </c:spPr>
          <c:invertIfNegative val="1"/>
          <c:cat>
            <c:strRef>
              <c:f>'Ejecucion mas rápida'!$A$13:$A$16</c:f>
              <c:strCache>
                <c:ptCount val="4"/>
                <c:pt idx="0">
                  <c:v>MultiplesThreadsALoBruto x 2</c:v>
                </c:pt>
                <c:pt idx="1">
                  <c:v>SimpleLoopMultiThreadTester x 4</c:v>
                </c:pt>
                <c:pt idx="2">
                  <c:v>MultiplesThreadsALoBruto x 4</c:v>
                </c:pt>
                <c:pt idx="3">
                  <c:v>MultiplesThreadsALoBruto x 32</c:v>
                </c:pt>
              </c:strCache>
            </c:strRef>
          </c:cat>
          <c:val>
            <c:numRef>
              <c:f>'Ejecucion mas rápida'!$I$13:$I$16</c:f>
              <c:numCache>
                <c:formatCode>#,##0.00</c:formatCode>
                <c:ptCount val="4"/>
                <c:pt idx="0">
                  <c:v>37895.9</c:v>
                </c:pt>
                <c:pt idx="2">
                  <c:v>17536.79</c:v>
                </c:pt>
                <c:pt idx="3">
                  <c:v>40417.53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2"/>
          <c:order val="2"/>
          <c:tx>
            <c:strRef>
              <c:f>'Ejecucion mas rápida'!$B$3:$C$3</c:f>
              <c:strCache>
                <c:ptCount val="1"/>
                <c:pt idx="0">
                  <c:v>IkariNote03 (windows64)</c:v>
                </c:pt>
              </c:strCache>
            </c:strRef>
          </c:tx>
          <c:spPr>
            <a:solidFill>
              <a:srgbClr val="9BBB59"/>
            </a:solidFill>
          </c:spPr>
          <c:invertIfNegative val="1"/>
          <c:cat>
            <c:strRef>
              <c:f>'Ejecucion mas rápida'!$A$13:$A$16</c:f>
              <c:strCache>
                <c:ptCount val="4"/>
                <c:pt idx="0">
                  <c:v>MultiplesThreadsALoBruto x 2</c:v>
                </c:pt>
                <c:pt idx="1">
                  <c:v>SimpleLoopMultiThreadTester x 4</c:v>
                </c:pt>
                <c:pt idx="2">
                  <c:v>MultiplesThreadsALoBruto x 4</c:v>
                </c:pt>
                <c:pt idx="3">
                  <c:v>MultiplesThreadsALoBruto x 32</c:v>
                </c:pt>
              </c:strCache>
            </c:strRef>
          </c:cat>
          <c:val>
            <c:numRef>
              <c:f>'Ejecucion mas rápida'!$B$13:$B$16</c:f>
              <c:numCache>
                <c:formatCode>#,##0.00</c:formatCode>
                <c:ptCount val="4"/>
                <c:pt idx="0">
                  <c:v>203012.79</c:v>
                </c:pt>
                <c:pt idx="1">
                  <c:v>455707.54</c:v>
                </c:pt>
                <c:pt idx="2">
                  <c:v>126068.81</c:v>
                </c:pt>
                <c:pt idx="3">
                  <c:v>119128.89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3"/>
          <c:order val="3"/>
          <c:tx>
            <c:strRef>
              <c:f>'Ejecucion mas rápida'!$D$3:$E$3</c:f>
              <c:strCache>
                <c:ptCount val="1"/>
                <c:pt idx="0">
                  <c:v>IkariNote03(Linux64)</c:v>
                </c:pt>
              </c:strCache>
            </c:strRef>
          </c:tx>
          <c:spPr>
            <a:solidFill>
              <a:srgbClr val="8064A2"/>
            </a:solidFill>
          </c:spPr>
          <c:invertIfNegative val="1"/>
          <c:cat>
            <c:strRef>
              <c:f>'Ejecucion mas rápida'!$A$13:$A$16</c:f>
              <c:strCache>
                <c:ptCount val="4"/>
                <c:pt idx="0">
                  <c:v>MultiplesThreadsALoBruto x 2</c:v>
                </c:pt>
                <c:pt idx="1">
                  <c:v>SimpleLoopMultiThreadTester x 4</c:v>
                </c:pt>
                <c:pt idx="2">
                  <c:v>MultiplesThreadsALoBruto x 4</c:v>
                </c:pt>
                <c:pt idx="3">
                  <c:v>MultiplesThreadsALoBruto x 32</c:v>
                </c:pt>
              </c:strCache>
            </c:strRef>
          </c:cat>
          <c:val>
            <c:numRef>
              <c:f>'Ejecucion mas rápida'!$D$13:$D$16</c:f>
              <c:numCache>
                <c:formatCode>#,##0.00</c:formatCode>
                <c:ptCount val="4"/>
                <c:pt idx="0">
                  <c:v>297311.57</c:v>
                </c:pt>
                <c:pt idx="1">
                  <c:v>518248.21</c:v>
                </c:pt>
                <c:pt idx="2">
                  <c:v>142905.04</c:v>
                </c:pt>
                <c:pt idx="3">
                  <c:v>141543.49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7033600"/>
        <c:axId val="157035136"/>
      </c:barChart>
      <c:catAx>
        <c:axId val="157033600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AR"/>
          </a:p>
        </c:txPr>
        <c:crossAx val="157035136"/>
        <c:crossesAt val="0"/>
        <c:auto val="1"/>
        <c:lblAlgn val="ctr"/>
        <c:lblOffset val="100"/>
        <c:noMultiLvlLbl val="1"/>
      </c:catAx>
      <c:valAx>
        <c:axId val="157035136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#,##0.00" sourceLinked="1"/>
        <c:majorTickMark val="none"/>
        <c:minorTickMark val="none"/>
        <c:tickLblPos val="nextTo"/>
        <c:crossAx val="157033600"/>
        <c:crossesAt val="0"/>
        <c:crossBetween val="between"/>
      </c:valAx>
      <c:spPr>
        <a:solidFill>
          <a:srgbClr val="FFFFFF"/>
        </a:solidFill>
      </c:spPr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es-AR" b="1">
                <a:solidFill>
                  <a:srgbClr val="000000"/>
                </a:solidFill>
                <a:latin typeface="Calibri"/>
              </a:rPr>
              <a:t>Multi Thread Sync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'Ejecucion mas rápida'!$F$3:$G$3</c:f>
              <c:strCache>
                <c:ptCount val="1"/>
                <c:pt idx="0">
                  <c:v>Ikari01 (windows32)</c:v>
                </c:pt>
              </c:strCache>
            </c:strRef>
          </c:tx>
          <c:spPr>
            <a:solidFill>
              <a:srgbClr val="4F81BD"/>
            </a:solidFill>
          </c:spPr>
          <c:invertIfNegative val="1"/>
          <c:cat>
            <c:strRef>
              <c:f>'Ejecucion mas rápida'!$A$13:$A$16</c:f>
              <c:strCache>
                <c:ptCount val="4"/>
                <c:pt idx="0">
                  <c:v>MultiplesThreadsALoBruto x 2</c:v>
                </c:pt>
                <c:pt idx="1">
                  <c:v>SimpleLoopMultiThreadTester x 4</c:v>
                </c:pt>
                <c:pt idx="2">
                  <c:v>MultiplesThreadsALoBruto x 4</c:v>
                </c:pt>
                <c:pt idx="3">
                  <c:v>MultiplesThreadsALoBruto x 32</c:v>
                </c:pt>
              </c:strCache>
            </c:strRef>
          </c:cat>
          <c:val>
            <c:numRef>
              <c:f>'Ejecucion mas rápida'!$G$13:$G$16</c:f>
              <c:numCache>
                <c:formatCode>#,##0.00</c:formatCode>
                <c:ptCount val="4"/>
                <c:pt idx="0">
                  <c:v>10493.774600000001</c:v>
                </c:pt>
                <c:pt idx="2">
                  <c:v>2509.35</c:v>
                </c:pt>
                <c:pt idx="3">
                  <c:v>2508.8200000000002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1"/>
          <c:order val="1"/>
          <c:tx>
            <c:strRef>
              <c:f>'Ejecucion mas rápida'!$I$3:$J$3</c:f>
              <c:strCache>
                <c:ptCount val="1"/>
                <c:pt idx="0">
                  <c:v>IkariSrv02 (Linux64)</c:v>
                </c:pt>
              </c:strCache>
            </c:strRef>
          </c:tx>
          <c:spPr>
            <a:solidFill>
              <a:srgbClr val="C0504D"/>
            </a:solidFill>
          </c:spPr>
          <c:invertIfNegative val="1"/>
          <c:cat>
            <c:strRef>
              <c:f>'Ejecucion mas rápida'!$A$13:$A$16</c:f>
              <c:strCache>
                <c:ptCount val="4"/>
                <c:pt idx="0">
                  <c:v>MultiplesThreadsALoBruto x 2</c:v>
                </c:pt>
                <c:pt idx="1">
                  <c:v>SimpleLoopMultiThreadTester x 4</c:v>
                </c:pt>
                <c:pt idx="2">
                  <c:v>MultiplesThreadsALoBruto x 4</c:v>
                </c:pt>
                <c:pt idx="3">
                  <c:v>MultiplesThreadsALoBruto x 32</c:v>
                </c:pt>
              </c:strCache>
            </c:strRef>
          </c:cat>
          <c:val>
            <c:numRef>
              <c:f>'Ejecucion mas rápida'!$J$13:$J$16</c:f>
              <c:numCache>
                <c:formatCode>#,##0.00</c:formatCode>
                <c:ptCount val="4"/>
                <c:pt idx="0">
                  <c:v>6445.97</c:v>
                </c:pt>
                <c:pt idx="1">
                  <c:v>3703.44</c:v>
                </c:pt>
                <c:pt idx="2">
                  <c:v>3334.15</c:v>
                </c:pt>
                <c:pt idx="3">
                  <c:v>3108.3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2"/>
          <c:order val="2"/>
          <c:tx>
            <c:strRef>
              <c:f>'Ejecucion mas rápida'!$B$3:$C$3</c:f>
              <c:strCache>
                <c:ptCount val="1"/>
                <c:pt idx="0">
                  <c:v>IkariNote03 (windows64)</c:v>
                </c:pt>
              </c:strCache>
            </c:strRef>
          </c:tx>
          <c:spPr>
            <a:solidFill>
              <a:srgbClr val="9BBB59"/>
            </a:solidFill>
          </c:spPr>
          <c:invertIfNegative val="1"/>
          <c:cat>
            <c:strRef>
              <c:f>'Ejecucion mas rápida'!$A$13:$A$16</c:f>
              <c:strCache>
                <c:ptCount val="4"/>
                <c:pt idx="0">
                  <c:v>MultiplesThreadsALoBruto x 2</c:v>
                </c:pt>
                <c:pt idx="1">
                  <c:v>SimpleLoopMultiThreadTester x 4</c:v>
                </c:pt>
                <c:pt idx="2">
                  <c:v>MultiplesThreadsALoBruto x 4</c:v>
                </c:pt>
                <c:pt idx="3">
                  <c:v>MultiplesThreadsALoBruto x 32</c:v>
                </c:pt>
              </c:strCache>
            </c:strRef>
          </c:cat>
          <c:val>
            <c:numRef>
              <c:f>'Ejecucion mas rápida'!$C$13:$C$16</c:f>
              <c:numCache>
                <c:formatCode>#,##0.00</c:formatCode>
                <c:ptCount val="4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3"/>
          <c:order val="3"/>
          <c:tx>
            <c:strRef>
              <c:f>'Ejecucion mas rápida'!$D$3:$E$3</c:f>
              <c:strCache>
                <c:ptCount val="1"/>
                <c:pt idx="0">
                  <c:v>IkariNote03(Linux64)</c:v>
                </c:pt>
              </c:strCache>
            </c:strRef>
          </c:tx>
          <c:spPr>
            <a:solidFill>
              <a:srgbClr val="8064A2"/>
            </a:solidFill>
          </c:spPr>
          <c:invertIfNegative val="1"/>
          <c:cat>
            <c:strRef>
              <c:f>'Ejecucion mas rápida'!$A$13:$A$16</c:f>
              <c:strCache>
                <c:ptCount val="4"/>
                <c:pt idx="0">
                  <c:v>MultiplesThreadsALoBruto x 2</c:v>
                </c:pt>
                <c:pt idx="1">
                  <c:v>SimpleLoopMultiThreadTester x 4</c:v>
                </c:pt>
                <c:pt idx="2">
                  <c:v>MultiplesThreadsALoBruto x 4</c:v>
                </c:pt>
                <c:pt idx="3">
                  <c:v>MultiplesThreadsALoBruto x 32</c:v>
                </c:pt>
              </c:strCache>
            </c:strRef>
          </c:cat>
          <c:val>
            <c:numRef>
              <c:f>'Ejecucion mas rápida'!$E$13:$E$16</c:f>
              <c:numCache>
                <c:formatCode>#,##0.00</c:formatCode>
                <c:ptCount val="4"/>
                <c:pt idx="3">
                  <c:v>9753.27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7062272"/>
        <c:axId val="157063808"/>
      </c:barChart>
      <c:catAx>
        <c:axId val="157062272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AR"/>
          </a:p>
        </c:txPr>
        <c:crossAx val="157063808"/>
        <c:crossesAt val="0"/>
        <c:auto val="1"/>
        <c:lblAlgn val="ctr"/>
        <c:lblOffset val="100"/>
        <c:noMultiLvlLbl val="1"/>
      </c:catAx>
      <c:valAx>
        <c:axId val="157063808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#,##0.00" sourceLinked="1"/>
        <c:majorTickMark val="none"/>
        <c:minorTickMark val="none"/>
        <c:tickLblPos val="nextTo"/>
        <c:crossAx val="157062272"/>
        <c:crossesAt val="0"/>
        <c:crossBetween val="between"/>
      </c:valAx>
      <c:spPr>
        <a:solidFill>
          <a:srgbClr val="FFFFFF"/>
        </a:solidFill>
      </c:spPr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AR" b="1">
                <a:solidFill>
                  <a:srgbClr val="000000"/>
                </a:solidFill>
                <a:latin typeface="Calibri"/>
              </a:rPr>
              <a:t>Mono thread NoSync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'Ejecucion mas rápida'!$F$3:$G$3</c:f>
              <c:strCache>
                <c:ptCount val="1"/>
                <c:pt idx="0">
                  <c:v>Ikari01 (windows32)</c:v>
                </c:pt>
              </c:strCache>
            </c:strRef>
          </c:tx>
          <c:spPr>
            <a:solidFill>
              <a:srgbClr val="4F81BD"/>
            </a:solidFill>
          </c:spPr>
          <c:invertIfNegative val="1"/>
          <c:cat>
            <c:strRef>
              <c:f>'Ejecucion mas rápida'!$A$10:$A$12</c:f>
              <c:strCache>
                <c:ptCount val="3"/>
                <c:pt idx="0">
                  <c:v>SimpleLoopTester</c:v>
                </c:pt>
                <c:pt idx="1">
                  <c:v>SimpleLoopMultiThreadTester x 1</c:v>
                </c:pt>
                <c:pt idx="2">
                  <c:v>UnicoThreadALoBruto</c:v>
                </c:pt>
              </c:strCache>
            </c:strRef>
          </c:cat>
          <c:val>
            <c:numRef>
              <c:f>'Ejecucion mas rápida'!$F$10:$F$12</c:f>
              <c:numCache>
                <c:formatCode>#,##0.00</c:formatCode>
                <c:ptCount val="3"/>
                <c:pt idx="0">
                  <c:v>192228.32</c:v>
                </c:pt>
                <c:pt idx="1">
                  <c:v>159029.35999999999</c:v>
                </c:pt>
                <c:pt idx="2">
                  <c:v>277567.03999999998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1"/>
          <c:order val="1"/>
          <c:tx>
            <c:strRef>
              <c:f>'Ejecucion mas rápida'!$I$3:$J$3</c:f>
              <c:strCache>
                <c:ptCount val="1"/>
                <c:pt idx="0">
                  <c:v>IkariSrv02 (Linux64)</c:v>
                </c:pt>
              </c:strCache>
            </c:strRef>
          </c:tx>
          <c:spPr>
            <a:solidFill>
              <a:srgbClr val="C0504D"/>
            </a:solidFill>
          </c:spPr>
          <c:invertIfNegative val="1"/>
          <c:cat>
            <c:strRef>
              <c:f>'Ejecucion mas rápida'!$A$10:$A$12</c:f>
              <c:strCache>
                <c:ptCount val="3"/>
                <c:pt idx="0">
                  <c:v>SimpleLoopTester</c:v>
                </c:pt>
                <c:pt idx="1">
                  <c:v>SimpleLoopMultiThreadTester x 1</c:v>
                </c:pt>
                <c:pt idx="2">
                  <c:v>UnicoThreadALoBruto</c:v>
                </c:pt>
              </c:strCache>
            </c:strRef>
          </c:cat>
          <c:val>
            <c:numRef>
              <c:f>'Ejecucion mas rápida'!$I$10:$I$12</c:f>
              <c:numCache>
                <c:formatCode>#,##0.00</c:formatCode>
                <c:ptCount val="3"/>
                <c:pt idx="0">
                  <c:v>1236266.3600000001</c:v>
                </c:pt>
                <c:pt idx="1">
                  <c:v>1236814.1499999999</c:v>
                </c:pt>
                <c:pt idx="2">
                  <c:v>476593.22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2"/>
          <c:order val="2"/>
          <c:tx>
            <c:strRef>
              <c:f>'Ejecucion mas rápida'!$B$3:$C$3</c:f>
              <c:strCache>
                <c:ptCount val="1"/>
                <c:pt idx="0">
                  <c:v>IkariNote03 (windows64)</c:v>
                </c:pt>
              </c:strCache>
            </c:strRef>
          </c:tx>
          <c:spPr>
            <a:solidFill>
              <a:srgbClr val="9BBB59"/>
            </a:solidFill>
          </c:spPr>
          <c:invertIfNegative val="1"/>
          <c:cat>
            <c:strRef>
              <c:f>'Ejecucion mas rápida'!$A$10:$A$12</c:f>
              <c:strCache>
                <c:ptCount val="3"/>
                <c:pt idx="0">
                  <c:v>SimpleLoopTester</c:v>
                </c:pt>
                <c:pt idx="1">
                  <c:v>SimpleLoopMultiThreadTester x 1</c:v>
                </c:pt>
                <c:pt idx="2">
                  <c:v>UnicoThreadALoBruto</c:v>
                </c:pt>
              </c:strCache>
            </c:strRef>
          </c:cat>
          <c:val>
            <c:numRef>
              <c:f>'Ejecucion mas rápida'!$B$10:$B$12</c:f>
              <c:numCache>
                <c:formatCode>#,##0.00</c:formatCode>
                <c:ptCount val="3"/>
                <c:pt idx="0">
                  <c:v>588878.35</c:v>
                </c:pt>
                <c:pt idx="1">
                  <c:v>594142.91</c:v>
                </c:pt>
                <c:pt idx="2">
                  <c:v>269342.53000000003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3"/>
          <c:order val="3"/>
          <c:tx>
            <c:strRef>
              <c:f>'Ejecucion mas rápida'!$D$3:$E$3</c:f>
              <c:strCache>
                <c:ptCount val="1"/>
                <c:pt idx="0">
                  <c:v>IkariNote03(Linux64)</c:v>
                </c:pt>
              </c:strCache>
            </c:strRef>
          </c:tx>
          <c:spPr>
            <a:solidFill>
              <a:srgbClr val="8064A2"/>
            </a:solidFill>
          </c:spPr>
          <c:invertIfNegative val="1"/>
          <c:cat>
            <c:strRef>
              <c:f>'Ejecucion mas rápida'!$A$10:$A$12</c:f>
              <c:strCache>
                <c:ptCount val="3"/>
                <c:pt idx="0">
                  <c:v>SimpleLoopTester</c:v>
                </c:pt>
                <c:pt idx="1">
                  <c:v>SimpleLoopMultiThreadTester x 1</c:v>
                </c:pt>
                <c:pt idx="2">
                  <c:v>UnicoThreadALoBruto</c:v>
                </c:pt>
              </c:strCache>
            </c:strRef>
          </c:cat>
          <c:val>
            <c:numRef>
              <c:f>'Ejecucion mas rápida'!$D$10:$D$12</c:f>
              <c:numCache>
                <c:formatCode>#,##0.00</c:formatCode>
                <c:ptCount val="3"/>
                <c:pt idx="0">
                  <c:v>1143109.71</c:v>
                </c:pt>
                <c:pt idx="1">
                  <c:v>1142485.8700000001</c:v>
                </c:pt>
                <c:pt idx="2">
                  <c:v>381282.66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6683264"/>
        <c:axId val="26690688"/>
      </c:barChart>
      <c:catAx>
        <c:axId val="26683264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AR"/>
          </a:p>
        </c:txPr>
        <c:crossAx val="26690688"/>
        <c:crossesAt val="0"/>
        <c:auto val="1"/>
        <c:lblAlgn val="ctr"/>
        <c:lblOffset val="100"/>
        <c:noMultiLvlLbl val="1"/>
      </c:catAx>
      <c:valAx>
        <c:axId val="26690688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#,##0.00" sourceLinked="1"/>
        <c:majorTickMark val="none"/>
        <c:minorTickMark val="none"/>
        <c:tickLblPos val="nextTo"/>
        <c:crossAx val="26683264"/>
        <c:crossesAt val="0"/>
        <c:crossBetween val="between"/>
      </c:valAx>
      <c:spPr>
        <a:solidFill>
          <a:srgbClr val="FFFFFF"/>
        </a:solidFill>
      </c:spPr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AR" b="1">
                <a:solidFill>
                  <a:srgbClr val="000000"/>
                </a:solidFill>
                <a:latin typeface="Calibri"/>
              </a:rPr>
              <a:t>Mono thread Sync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'Ejecucion mas rápida'!$F$3:$G$3</c:f>
              <c:strCache>
                <c:ptCount val="1"/>
                <c:pt idx="0">
                  <c:v>Ikari01 (windows32)</c:v>
                </c:pt>
              </c:strCache>
            </c:strRef>
          </c:tx>
          <c:spPr>
            <a:solidFill>
              <a:srgbClr val="4F81BD"/>
            </a:solidFill>
          </c:spPr>
          <c:invertIfNegative val="1"/>
          <c:cat>
            <c:strRef>
              <c:f>'Ejecucion mas rápida'!$A$10:$A$12</c:f>
              <c:strCache>
                <c:ptCount val="3"/>
                <c:pt idx="0">
                  <c:v>SimpleLoopTester</c:v>
                </c:pt>
                <c:pt idx="1">
                  <c:v>SimpleLoopMultiThreadTester x 1</c:v>
                </c:pt>
                <c:pt idx="2">
                  <c:v>UnicoThreadALoBruto</c:v>
                </c:pt>
              </c:strCache>
            </c:strRef>
          </c:cat>
          <c:val>
            <c:numRef>
              <c:f>'Ejecucion mas rápida'!$G$10:$G$12</c:f>
              <c:numCache>
                <c:formatCode>#,##0.00</c:formatCode>
                <c:ptCount val="3"/>
                <c:pt idx="0">
                  <c:v>38212.33</c:v>
                </c:pt>
                <c:pt idx="1">
                  <c:v>37754.9</c:v>
                </c:pt>
                <c:pt idx="2">
                  <c:v>39294.65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1"/>
          <c:order val="1"/>
          <c:tx>
            <c:strRef>
              <c:f>'Ejecucion mas rápida'!$I$3:$J$3</c:f>
              <c:strCache>
                <c:ptCount val="1"/>
                <c:pt idx="0">
                  <c:v>IkariSrv02 (Linux64)</c:v>
                </c:pt>
              </c:strCache>
            </c:strRef>
          </c:tx>
          <c:spPr>
            <a:solidFill>
              <a:srgbClr val="C0504D"/>
            </a:solidFill>
          </c:spPr>
          <c:invertIfNegative val="1"/>
          <c:cat>
            <c:strRef>
              <c:f>'Ejecucion mas rápida'!$A$10:$A$12</c:f>
              <c:strCache>
                <c:ptCount val="3"/>
                <c:pt idx="0">
                  <c:v>SimpleLoopTester</c:v>
                </c:pt>
                <c:pt idx="1">
                  <c:v>SimpleLoopMultiThreadTester x 1</c:v>
                </c:pt>
                <c:pt idx="2">
                  <c:v>UnicoThreadALoBruto</c:v>
                </c:pt>
              </c:strCache>
            </c:strRef>
          </c:cat>
          <c:val>
            <c:numRef>
              <c:f>'Ejecucion mas rápida'!$J$10:$J$12</c:f>
              <c:numCache>
                <c:formatCode>#,##0.00</c:formatCode>
                <c:ptCount val="3"/>
                <c:pt idx="0">
                  <c:v>69191.94</c:v>
                </c:pt>
                <c:pt idx="1">
                  <c:v>67903.42</c:v>
                </c:pt>
                <c:pt idx="2">
                  <c:v>73167.88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2"/>
          <c:order val="2"/>
          <c:tx>
            <c:strRef>
              <c:f>'Ejecucion mas rápida'!$B$3:$C$3</c:f>
              <c:strCache>
                <c:ptCount val="1"/>
                <c:pt idx="0">
                  <c:v>IkariNote03 (windows64)</c:v>
                </c:pt>
              </c:strCache>
            </c:strRef>
          </c:tx>
          <c:spPr>
            <a:solidFill>
              <a:srgbClr val="9BBB59"/>
            </a:solidFill>
          </c:spPr>
          <c:invertIfNegative val="1"/>
          <c:cat>
            <c:strRef>
              <c:f>'Ejecucion mas rápida'!$A$10:$A$12</c:f>
              <c:strCache>
                <c:ptCount val="3"/>
                <c:pt idx="0">
                  <c:v>SimpleLoopTester</c:v>
                </c:pt>
                <c:pt idx="1">
                  <c:v>SimpleLoopMultiThreadTester x 1</c:v>
                </c:pt>
                <c:pt idx="2">
                  <c:v>UnicoThreadALoBruto</c:v>
                </c:pt>
              </c:strCache>
            </c:strRef>
          </c:cat>
          <c:val>
            <c:numRef>
              <c:f>'Ejecucion mas rápida'!$C$10:$C$12</c:f>
              <c:numCache>
                <c:formatCode>General</c:formatCode>
                <c:ptCount val="3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3"/>
          <c:order val="3"/>
          <c:tx>
            <c:strRef>
              <c:f>'Ejecucion mas rápida'!$D$3:$E$3</c:f>
              <c:strCache>
                <c:ptCount val="1"/>
                <c:pt idx="0">
                  <c:v>IkariNote03(Linux64)</c:v>
                </c:pt>
              </c:strCache>
            </c:strRef>
          </c:tx>
          <c:spPr>
            <a:solidFill>
              <a:srgbClr val="8064A2"/>
            </a:solidFill>
          </c:spPr>
          <c:invertIfNegative val="1"/>
          <c:cat>
            <c:strRef>
              <c:f>'Ejecucion mas rápida'!$A$10:$A$12</c:f>
              <c:strCache>
                <c:ptCount val="3"/>
                <c:pt idx="0">
                  <c:v>SimpleLoopTester</c:v>
                </c:pt>
                <c:pt idx="1">
                  <c:v>SimpleLoopMultiThreadTester x 1</c:v>
                </c:pt>
                <c:pt idx="2">
                  <c:v>UnicoThreadALoBruto</c:v>
                </c:pt>
              </c:strCache>
            </c:strRef>
          </c:cat>
          <c:val>
            <c:numRef>
              <c:f>'Ejecucion mas rápida'!$E$10:$E$12</c:f>
              <c:numCache>
                <c:formatCode>#,##0.00</c:formatCode>
                <c:ptCount val="3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8365568"/>
        <c:axId val="31940992"/>
      </c:barChart>
      <c:catAx>
        <c:axId val="158365568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AR"/>
          </a:p>
        </c:txPr>
        <c:crossAx val="31940992"/>
        <c:crossesAt val="0"/>
        <c:auto val="1"/>
        <c:lblAlgn val="ctr"/>
        <c:lblOffset val="100"/>
        <c:noMultiLvlLbl val="1"/>
      </c:catAx>
      <c:valAx>
        <c:axId val="31940992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#,##0.00" sourceLinked="1"/>
        <c:majorTickMark val="none"/>
        <c:minorTickMark val="none"/>
        <c:tickLblPos val="nextTo"/>
        <c:crossAx val="158365568"/>
        <c:crossesAt val="0"/>
        <c:crossBetween val="between"/>
      </c:valAx>
      <c:spPr>
        <a:solidFill>
          <a:srgbClr val="FFFFFF"/>
        </a:solidFill>
      </c:spPr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293730</xdr:colOff>
      <xdr:row>37</xdr:row>
      <xdr:rowOff>86354</xdr:rowOff>
    </xdr:from>
    <xdr:to>
      <xdr:col>4</xdr:col>
      <xdr:colOff>731490</xdr:colOff>
      <xdr:row>56</xdr:row>
      <xdr:rowOff>152399</xdr:rowOff>
    </xdr:to>
    <xdr:graphicFrame macro="">
      <xdr:nvGraphicFramePr>
        <xdr:cNvPr id="2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208155</xdr:colOff>
      <xdr:row>36</xdr:row>
      <xdr:rowOff>105164</xdr:rowOff>
    </xdr:from>
    <xdr:to>
      <xdr:col>13</xdr:col>
      <xdr:colOff>541155</xdr:colOff>
      <xdr:row>56</xdr:row>
      <xdr:rowOff>95249</xdr:rowOff>
    </xdr:to>
    <xdr:graphicFrame macro="">
      <xdr:nvGraphicFramePr>
        <xdr:cNvPr id="3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369885</xdr:colOff>
      <xdr:row>58</xdr:row>
      <xdr:rowOff>38805</xdr:rowOff>
    </xdr:from>
    <xdr:to>
      <xdr:col>4</xdr:col>
      <xdr:colOff>626565</xdr:colOff>
      <xdr:row>72</xdr:row>
      <xdr:rowOff>114765</xdr:rowOff>
    </xdr:to>
    <xdr:graphicFrame macro="">
      <xdr:nvGraphicFramePr>
        <xdr:cNvPr id="4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5</xdr:col>
      <xdr:colOff>169740</xdr:colOff>
      <xdr:row>58</xdr:row>
      <xdr:rowOff>48000</xdr:rowOff>
    </xdr:from>
    <xdr:to>
      <xdr:col>13</xdr:col>
      <xdr:colOff>502590</xdr:colOff>
      <xdr:row>72</xdr:row>
      <xdr:rowOff>124020</xdr:rowOff>
    </xdr:to>
    <xdr:graphicFrame macro="">
      <xdr:nvGraphicFramePr>
        <xdr:cNvPr id="5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12</xdr:col>
      <xdr:colOff>304800</xdr:colOff>
      <xdr:row>50</xdr:row>
      <xdr:rowOff>0</xdr:rowOff>
    </xdr:to>
    <xdr:sp macro="" textlink="">
      <xdr:nvSpPr>
        <xdr:cNvPr id="1026" name="shapetype_75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304800</xdr:colOff>
      <xdr:row>50</xdr:row>
      <xdr:rowOff>0</xdr:rowOff>
    </xdr:to>
    <xdr:sp macro="" textlink="">
      <xdr:nvSpPr>
        <xdr:cNvPr id="1028" name="shapetype_75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304800</xdr:colOff>
      <xdr:row>50</xdr:row>
      <xdr:rowOff>0</xdr:rowOff>
    </xdr:to>
    <xdr:sp macro="" textlink="">
      <xdr:nvSpPr>
        <xdr:cNvPr id="6" name="shapetype_75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304800</xdr:colOff>
      <xdr:row>50</xdr:row>
      <xdr:rowOff>0</xdr:rowOff>
    </xdr:to>
    <xdr:sp macro="" textlink="">
      <xdr:nvSpPr>
        <xdr:cNvPr id="7" name="shapetype_75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304799</xdr:colOff>
      <xdr:row>17</xdr:row>
      <xdr:rowOff>142875</xdr:rowOff>
    </xdr:from>
    <xdr:to>
      <xdr:col>4</xdr:col>
      <xdr:colOff>714374</xdr:colOff>
      <xdr:row>36</xdr:row>
      <xdr:rowOff>85724</xdr:rowOff>
    </xdr:to>
    <xdr:graphicFrame macro="">
      <xdr:nvGraphicFramePr>
        <xdr:cNvPr id="10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5</xdr:col>
      <xdr:colOff>219075</xdr:colOff>
      <xdr:row>17</xdr:row>
      <xdr:rowOff>114300</xdr:rowOff>
    </xdr:from>
    <xdr:to>
      <xdr:col>14</xdr:col>
      <xdr:colOff>381000</xdr:colOff>
      <xdr:row>36</xdr:row>
      <xdr:rowOff>57149</xdr:rowOff>
    </xdr:to>
    <xdr:graphicFrame macro="">
      <xdr:nvGraphicFramePr>
        <xdr:cNvPr id="11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65536"/>
  <sheetViews>
    <sheetView tabSelected="1" zoomScaleNormal="100" workbookViewId="0">
      <selection activeCell="F8" sqref="F8"/>
    </sheetView>
  </sheetViews>
  <sheetFormatPr defaultRowHeight="15" x14ac:dyDescent="0.25"/>
  <cols>
    <col min="1" max="1" width="35.42578125"/>
    <col min="2" max="7" width="11.7109375"/>
    <col min="8" max="8" width="0" hidden="1"/>
    <col min="9" max="10" width="11.7109375"/>
    <col min="11" max="11" width="0" hidden="1"/>
  </cols>
  <sheetData>
    <row r="1" spans="1:11" ht="15" customHeight="1" x14ac:dyDescent="0.25"/>
    <row r="2" spans="1:11" ht="1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</row>
    <row r="3" spans="1:11" ht="15" customHeight="1" x14ac:dyDescent="0.25">
      <c r="B3" s="5" t="s">
        <v>1</v>
      </c>
      <c r="C3" s="5"/>
      <c r="D3" s="5" t="s">
        <v>2</v>
      </c>
      <c r="E3" s="5"/>
      <c r="F3" s="5" t="s">
        <v>3</v>
      </c>
      <c r="G3" s="5"/>
      <c r="H3" s="1"/>
      <c r="I3" s="5" t="s">
        <v>4</v>
      </c>
      <c r="J3" s="5"/>
    </row>
    <row r="4" spans="1:11" ht="15" customHeight="1" x14ac:dyDescent="0.25">
      <c r="A4" s="2" t="s">
        <v>5</v>
      </c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</row>
    <row r="5" spans="1:11" ht="15" customHeight="1" x14ac:dyDescent="0.25">
      <c r="A5" t="s">
        <v>15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/>
      <c r="I5" s="3">
        <v>0</v>
      </c>
      <c r="J5" s="3">
        <v>0</v>
      </c>
    </row>
    <row r="6" spans="1:11" ht="15" customHeight="1" x14ac:dyDescent="0.25">
      <c r="A6" t="s">
        <v>16</v>
      </c>
      <c r="B6" s="3">
        <f>8 *376318.99</f>
        <v>3010551.92</v>
      </c>
      <c r="D6" s="3">
        <f>8 * 364080.44</f>
        <v>2912643.52</v>
      </c>
      <c r="E6" s="3"/>
      <c r="F6" s="3">
        <f xml:space="preserve"> 8 * 105244.07</f>
        <v>841952.56</v>
      </c>
      <c r="G6" s="3">
        <f>8 * 20127.75</f>
        <v>161022</v>
      </c>
      <c r="H6" s="4">
        <f t="shared" ref="H6:H16" si="0">G6/F6</f>
        <v>0.19124830501138923</v>
      </c>
      <c r="I6" s="3">
        <f>8 * 589630.29</f>
        <v>4717042.32</v>
      </c>
      <c r="J6" s="3">
        <f>8 *30953.32</f>
        <v>247626.56</v>
      </c>
      <c r="K6" s="4">
        <f t="shared" ref="K6:K16" si="1">J6/I6</f>
        <v>5.2496149748344843E-2</v>
      </c>
    </row>
    <row r="7" spans="1:11" ht="15" customHeight="1" x14ac:dyDescent="0.25">
      <c r="A7" t="s">
        <v>17</v>
      </c>
      <c r="B7" s="3">
        <f>4 * 585297.42</f>
        <v>2341189.6800000002</v>
      </c>
      <c r="D7" s="3">
        <f>4 *641379.45</f>
        <v>2565517.7999999998</v>
      </c>
      <c r="E7" s="3"/>
      <c r="F7" s="3">
        <f>4 * 190487.94</f>
        <v>761951.76</v>
      </c>
      <c r="G7" s="3">
        <f>4 * 37921.61</f>
        <v>151686.44</v>
      </c>
      <c r="H7" s="4">
        <f t="shared" si="0"/>
        <v>0.19907617248630019</v>
      </c>
      <c r="I7" s="3">
        <f>4 *944117.5</f>
        <v>3776470</v>
      </c>
      <c r="J7" s="3">
        <f>4 * 60614.82</f>
        <v>242459.28</v>
      </c>
      <c r="K7" s="4">
        <f t="shared" si="1"/>
        <v>6.4202623084520724E-2</v>
      </c>
    </row>
    <row r="8" spans="1:11" ht="15" customHeight="1" x14ac:dyDescent="0.25">
      <c r="A8" t="s">
        <v>18</v>
      </c>
      <c r="B8" s="3">
        <f>4 * 268148.63</f>
        <v>1072594.52</v>
      </c>
      <c r="D8" s="3">
        <f>4 * 307919.3</f>
        <v>1231677.2</v>
      </c>
      <c r="E8" s="3"/>
      <c r="F8" s="3">
        <f>4*275574.52</f>
        <v>1102298.08</v>
      </c>
      <c r="G8" s="3">
        <f>4 * 38627.17</f>
        <v>154508.68</v>
      </c>
      <c r="H8" s="4">
        <f t="shared" si="0"/>
        <v>0.14016959913420152</v>
      </c>
      <c r="I8" s="3">
        <f>4 * 466324.96</f>
        <v>1865299.84</v>
      </c>
      <c r="J8" s="3">
        <f>4 * 41314.08</f>
        <v>165256.32000000001</v>
      </c>
      <c r="K8" s="4">
        <f t="shared" si="1"/>
        <v>8.8595043250526417E-2</v>
      </c>
    </row>
    <row r="9" spans="1:11" ht="15" customHeight="1" x14ac:dyDescent="0.25">
      <c r="A9" t="s">
        <v>19</v>
      </c>
      <c r="B9" s="3">
        <f>2*220681.42</f>
        <v>441362.84</v>
      </c>
      <c r="D9" s="3">
        <f>2 * 381595.2</f>
        <v>763190.4</v>
      </c>
      <c r="E9" s="3"/>
      <c r="F9" s="3">
        <f>2*253170.18</f>
        <v>506340.36</v>
      </c>
      <c r="G9" s="3">
        <f>2 * 39277.56</f>
        <v>78555.12</v>
      </c>
      <c r="H9" s="4">
        <f t="shared" si="0"/>
        <v>0.15514291612069003</v>
      </c>
      <c r="I9" s="3">
        <f>2*489983.22</f>
        <v>979966.44</v>
      </c>
      <c r="J9" s="3">
        <f>2 * 70314.33</f>
        <v>140628.66</v>
      </c>
      <c r="K9" s="4">
        <f t="shared" si="1"/>
        <v>0.14350354691738221</v>
      </c>
    </row>
    <row r="10" spans="1:11" ht="15" customHeight="1" x14ac:dyDescent="0.25">
      <c r="A10" t="s">
        <v>20</v>
      </c>
      <c r="B10" s="3">
        <v>588878.35</v>
      </c>
      <c r="D10" s="3">
        <f>1143109.71</f>
        <v>1143109.71</v>
      </c>
      <c r="E10" s="3"/>
      <c r="F10" s="3">
        <v>192228.32</v>
      </c>
      <c r="G10" s="3">
        <v>38212.33</v>
      </c>
      <c r="H10" s="4">
        <f t="shared" si="0"/>
        <v>0.19878616220544404</v>
      </c>
      <c r="I10" s="3">
        <v>1236266.3600000001</v>
      </c>
      <c r="J10" s="3">
        <v>69191.94</v>
      </c>
      <c r="K10" s="4">
        <f t="shared" si="1"/>
        <v>5.5968472684155217E-2</v>
      </c>
    </row>
    <row r="11" spans="1:11" ht="15" customHeight="1" x14ac:dyDescent="0.25">
      <c r="A11" t="s">
        <v>21</v>
      </c>
      <c r="B11" s="3">
        <v>594142.91</v>
      </c>
      <c r="D11" s="3">
        <f>1142485.87</f>
        <v>1142485.8700000001</v>
      </c>
      <c r="E11" s="3"/>
      <c r="F11" s="3">
        <v>159029.35999999999</v>
      </c>
      <c r="G11" s="3">
        <v>37754.9</v>
      </c>
      <c r="H11" s="4">
        <f t="shared" si="0"/>
        <v>0.23740836283312719</v>
      </c>
      <c r="I11" s="3">
        <v>1236814.1499999999</v>
      </c>
      <c r="J11" s="3">
        <v>67903.42</v>
      </c>
      <c r="K11" s="4">
        <f t="shared" si="1"/>
        <v>5.4901878346071645E-2</v>
      </c>
    </row>
    <row r="12" spans="1:11" ht="15" customHeight="1" x14ac:dyDescent="0.25">
      <c r="A12" t="s">
        <v>22</v>
      </c>
      <c r="B12" s="3">
        <v>269342.53000000003</v>
      </c>
      <c r="C12" s="3"/>
      <c r="D12" s="3">
        <f>381282.66</f>
        <v>381282.66</v>
      </c>
      <c r="E12" s="3"/>
      <c r="F12" s="3">
        <v>277567.03999999998</v>
      </c>
      <c r="G12" s="3">
        <v>39294.65</v>
      </c>
      <c r="H12" s="4">
        <f t="shared" si="0"/>
        <v>0.14156814151997299</v>
      </c>
      <c r="I12" s="3">
        <v>476593.22</v>
      </c>
      <c r="J12" s="3">
        <v>73167.88</v>
      </c>
      <c r="K12" s="4">
        <f t="shared" si="1"/>
        <v>0.15352270433054002</v>
      </c>
    </row>
    <row r="13" spans="1:11" ht="15" customHeight="1" x14ac:dyDescent="0.25">
      <c r="A13" t="s">
        <v>23</v>
      </c>
      <c r="B13" s="3">
        <v>203012.79</v>
      </c>
      <c r="C13" s="3"/>
      <c r="D13" s="3">
        <v>297311.57</v>
      </c>
      <c r="E13" s="3"/>
      <c r="F13" s="3">
        <v>553905.16</v>
      </c>
      <c r="G13" s="3">
        <v>10493.774600000001</v>
      </c>
      <c r="H13" s="4">
        <f t="shared" si="0"/>
        <v>1.8945074640575654E-2</v>
      </c>
      <c r="I13" s="3">
        <v>37895.9</v>
      </c>
      <c r="J13" s="3">
        <v>6445.97</v>
      </c>
      <c r="K13" s="4">
        <f t="shared" si="1"/>
        <v>0.17009676508540503</v>
      </c>
    </row>
    <row r="14" spans="1:11" ht="15" customHeight="1" x14ac:dyDescent="0.25">
      <c r="A14" t="s">
        <v>24</v>
      </c>
      <c r="B14" s="3">
        <v>455707.54</v>
      </c>
      <c r="C14" s="3"/>
      <c r="D14" s="3">
        <f>518248.21</f>
        <v>518248.21</v>
      </c>
      <c r="E14" s="3"/>
      <c r="F14" s="3">
        <v>553057.93000000005</v>
      </c>
      <c r="G14" s="3"/>
      <c r="H14" s="4">
        <f t="shared" si="0"/>
        <v>0</v>
      </c>
      <c r="I14" s="3"/>
      <c r="J14" s="3">
        <v>3703.44</v>
      </c>
      <c r="K14" s="4" t="e">
        <f t="shared" si="1"/>
        <v>#DIV/0!</v>
      </c>
    </row>
    <row r="15" spans="1:11" ht="15" customHeight="1" x14ac:dyDescent="0.25">
      <c r="A15" t="s">
        <v>25</v>
      </c>
      <c r="B15" s="3">
        <v>126068.81</v>
      </c>
      <c r="C15" s="3"/>
      <c r="D15" s="3">
        <v>142905.04</v>
      </c>
      <c r="E15" s="3"/>
      <c r="F15" s="3">
        <v>1043247</v>
      </c>
      <c r="G15" s="3">
        <v>2509.35</v>
      </c>
      <c r="H15" s="4">
        <f t="shared" si="0"/>
        <v>2.4053268305588224E-3</v>
      </c>
      <c r="I15" s="3">
        <v>17536.79</v>
      </c>
      <c r="J15" s="3">
        <v>3334.15</v>
      </c>
      <c r="K15" s="4">
        <f t="shared" si="1"/>
        <v>0.19012316393136941</v>
      </c>
    </row>
    <row r="16" spans="1:11" ht="15" customHeight="1" x14ac:dyDescent="0.25">
      <c r="A16" t="s">
        <v>26</v>
      </c>
      <c r="B16" s="3">
        <v>119128.89</v>
      </c>
      <c r="C16" s="3"/>
      <c r="D16" s="3">
        <f>141543.49</f>
        <v>141543.49</v>
      </c>
      <c r="E16" s="3">
        <v>9753.27</v>
      </c>
      <c r="F16" s="3">
        <v>1044101.22</v>
      </c>
      <c r="G16" s="3">
        <v>2508.8200000000002</v>
      </c>
      <c r="H16" s="4">
        <f t="shared" si="0"/>
        <v>2.4028513250851295E-3</v>
      </c>
      <c r="I16" s="3">
        <v>40417.53</v>
      </c>
      <c r="J16" s="3">
        <v>3108.3</v>
      </c>
      <c r="K16" s="4">
        <f t="shared" si="1"/>
        <v>7.6904749003712011E-2</v>
      </c>
    </row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  <row r="65534" ht="15" customHeight="1" x14ac:dyDescent="0.25"/>
    <row r="65535" ht="15" customHeight="1" x14ac:dyDescent="0.25"/>
    <row r="65536" ht="15" customHeight="1" x14ac:dyDescent="0.25"/>
  </sheetData>
  <mergeCells count="5">
    <mergeCell ref="B2:J2"/>
    <mergeCell ref="B3:C3"/>
    <mergeCell ref="D3:E3"/>
    <mergeCell ref="F3:G3"/>
    <mergeCell ref="I3:J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536"/>
  <sheetViews>
    <sheetView zoomScaleNormal="100" workbookViewId="0"/>
  </sheetViews>
  <sheetFormatPr defaultRowHeight="15" x14ac:dyDescent="0.25"/>
  <sheetData>
    <row r="1" ht="15" customHeight="1" x14ac:dyDescent="0.25"/>
    <row r="2" ht="1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  <row r="65534" ht="15" customHeight="1" x14ac:dyDescent="0.25"/>
    <row r="65535" ht="15" customHeight="1" x14ac:dyDescent="0.25"/>
    <row r="65536" ht="15" customHeight="1" x14ac:dyDescent="0.25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536"/>
  <sheetViews>
    <sheetView zoomScaleNormal="100" workbookViewId="0"/>
  </sheetViews>
  <sheetFormatPr defaultRowHeight="15" x14ac:dyDescent="0.25"/>
  <sheetData>
    <row r="1" ht="15" customHeight="1" x14ac:dyDescent="0.25"/>
    <row r="2" ht="1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  <row r="65534" ht="15" customHeight="1" x14ac:dyDescent="0.25"/>
    <row r="65535" ht="15" customHeight="1" x14ac:dyDescent="0.25"/>
    <row r="65536" ht="15" customHeight="1" x14ac:dyDescent="0.25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Ejecucion mas rápida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ikari</dc:creator>
  <cp:lastModifiedBy>ikari</cp:lastModifiedBy>
  <cp:revision>0</cp:revision>
  <dcterms:created xsi:type="dcterms:W3CDTF">2013-07-09T17:16:11Z</dcterms:created>
  <dcterms:modified xsi:type="dcterms:W3CDTF">2013-07-11T00:15:57Z</dcterms:modified>
</cp:coreProperties>
</file>