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418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3" l="1"/>
  <c r="K6" i="3"/>
  <c r="H6" i="3"/>
  <c r="G6" i="3"/>
  <c r="D6" i="3"/>
  <c r="C6" i="3"/>
  <c r="L5" i="3"/>
  <c r="K5" i="3"/>
  <c r="H5" i="3"/>
  <c r="G5" i="3"/>
  <c r="D5" i="3"/>
  <c r="C5" i="3"/>
  <c r="L4" i="3"/>
  <c r="K4" i="3"/>
  <c r="H4" i="3"/>
  <c r="G4" i="3"/>
  <c r="D4" i="3"/>
  <c r="C4" i="3"/>
  <c r="L50" i="2"/>
  <c r="L51" i="2"/>
  <c r="K50" i="2"/>
  <c r="K51" i="2"/>
  <c r="L44" i="2"/>
  <c r="K44" i="2"/>
  <c r="L43" i="2"/>
  <c r="K43" i="2"/>
  <c r="L42" i="2"/>
  <c r="K42" i="2"/>
  <c r="L52" i="2"/>
  <c r="L53" i="2"/>
  <c r="L54" i="2"/>
  <c r="K54" i="2"/>
  <c r="H54" i="2"/>
  <c r="G54" i="2"/>
  <c r="D54" i="2"/>
  <c r="C54" i="2"/>
  <c r="K53" i="2"/>
  <c r="H53" i="2"/>
  <c r="G53" i="2"/>
  <c r="D53" i="2"/>
  <c r="C53" i="2"/>
  <c r="K52" i="2"/>
  <c r="H52" i="2"/>
  <c r="G52" i="2"/>
  <c r="D52" i="2"/>
  <c r="C52" i="2"/>
  <c r="H51" i="2"/>
  <c r="G51" i="2"/>
  <c r="D51" i="2"/>
  <c r="C51" i="2"/>
  <c r="H50" i="2"/>
  <c r="G50" i="2"/>
  <c r="D50" i="2"/>
  <c r="C50" i="2"/>
  <c r="H44" i="2"/>
  <c r="G44" i="2"/>
  <c r="D44" i="2"/>
  <c r="C44" i="2"/>
  <c r="H43" i="2"/>
  <c r="G43" i="2"/>
  <c r="D43" i="2"/>
  <c r="C43" i="2"/>
  <c r="H42" i="2"/>
  <c r="G42" i="2"/>
  <c r="D42" i="2"/>
  <c r="C42" i="2"/>
  <c r="H41" i="2"/>
  <c r="G41" i="2"/>
  <c r="D41" i="2"/>
  <c r="C41" i="2"/>
  <c r="H40" i="2"/>
  <c r="G40" i="2"/>
  <c r="D40" i="2"/>
  <c r="C40" i="2"/>
  <c r="L34" i="2"/>
  <c r="K34" i="2"/>
  <c r="H34" i="2"/>
  <c r="G34" i="2"/>
  <c r="D34" i="2"/>
  <c r="C34" i="2"/>
  <c r="L33" i="2"/>
  <c r="K33" i="2"/>
  <c r="H33" i="2"/>
  <c r="G33" i="2"/>
  <c r="D33" i="2"/>
  <c r="C33" i="2"/>
  <c r="L32" i="2"/>
  <c r="K32" i="2"/>
  <c r="H32" i="2"/>
  <c r="G32" i="2"/>
  <c r="D32" i="2"/>
  <c r="C32" i="2"/>
  <c r="L31" i="2"/>
  <c r="K31" i="2"/>
  <c r="H31" i="2"/>
  <c r="G31" i="2"/>
  <c r="D31" i="2"/>
  <c r="C31" i="2"/>
  <c r="L30" i="2"/>
  <c r="K30" i="2"/>
  <c r="H30" i="2"/>
  <c r="G30" i="2"/>
  <c r="D30" i="2"/>
  <c r="C30" i="2"/>
  <c r="L23" i="2"/>
  <c r="L24" i="2"/>
  <c r="K23" i="2"/>
  <c r="K24" i="2"/>
  <c r="H23" i="2"/>
  <c r="H24" i="2"/>
  <c r="G23" i="2"/>
  <c r="G24" i="2"/>
  <c r="D23" i="2"/>
  <c r="D24" i="2"/>
  <c r="C23" i="2"/>
  <c r="C24" i="2"/>
  <c r="L22" i="2"/>
  <c r="K22" i="2"/>
  <c r="H22" i="2"/>
  <c r="G22" i="2"/>
  <c r="D22" i="2"/>
  <c r="C22" i="2"/>
  <c r="L21" i="2"/>
  <c r="K21" i="2"/>
  <c r="H21" i="2"/>
  <c r="G21" i="2"/>
  <c r="D21" i="2"/>
  <c r="C21" i="2"/>
  <c r="L20" i="2"/>
  <c r="K20" i="2"/>
  <c r="H20" i="2"/>
  <c r="G20" i="2"/>
  <c r="D20" i="2"/>
  <c r="C20" i="2"/>
  <c r="L14" i="2"/>
  <c r="K14" i="2"/>
  <c r="H14" i="2"/>
  <c r="G14" i="2"/>
  <c r="D14" i="2"/>
  <c r="C14" i="2"/>
  <c r="L13" i="2"/>
  <c r="K13" i="2"/>
  <c r="H13" i="2"/>
  <c r="G13" i="2"/>
  <c r="D13" i="2"/>
  <c r="C13" i="2"/>
  <c r="L12" i="2"/>
  <c r="K12" i="2"/>
  <c r="H12" i="2"/>
  <c r="G12" i="2"/>
  <c r="D12" i="2"/>
  <c r="C12" i="2"/>
  <c r="H5" i="2"/>
  <c r="H6" i="2"/>
  <c r="H4" i="2"/>
  <c r="L5" i="2"/>
  <c r="L6" i="2"/>
  <c r="L4" i="2"/>
  <c r="K5" i="2"/>
  <c r="K6" i="2"/>
  <c r="K4" i="2"/>
  <c r="G5" i="2"/>
  <c r="G6" i="2"/>
  <c r="G4" i="2"/>
  <c r="D5" i="2"/>
  <c r="D6" i="2"/>
  <c r="D4" i="2"/>
  <c r="C5" i="2"/>
  <c r="C6" i="2"/>
  <c r="C4" i="2"/>
</calcChain>
</file>

<file path=xl/sharedStrings.xml><?xml version="1.0" encoding="utf-8"?>
<sst xmlns="http://schemas.openxmlformats.org/spreadsheetml/2006/main" count="237" uniqueCount="34">
  <si>
    <t>SMM Off</t>
  </si>
  <si>
    <t>A</t>
  </si>
  <si>
    <t>1 Node</t>
  </si>
  <si>
    <t>4 Nodes</t>
  </si>
  <si>
    <t>16 Nodes</t>
  </si>
  <si>
    <t>SMI S</t>
  </si>
  <si>
    <t>SMI L</t>
  </si>
  <si>
    <t>B</t>
  </si>
  <si>
    <t>C</t>
  </si>
  <si>
    <t>1 MPI Rank Per Node</t>
  </si>
  <si>
    <t>4 MPI Ranks per Node</t>
  </si>
  <si>
    <t>2 Nodes</t>
  </si>
  <si>
    <t>8 Nodes</t>
  </si>
  <si>
    <t>EP</t>
  </si>
  <si>
    <t>BT</t>
  </si>
  <si>
    <t>FT</t>
  </si>
  <si>
    <t>EP - HT on vs off</t>
  </si>
  <si>
    <t>FT - HT on vs off</t>
  </si>
  <si>
    <t>SMI Pred L - Max</t>
  </si>
  <si>
    <t>SMI Pred L - Min</t>
  </si>
  <si>
    <t>SMI Actual L</t>
  </si>
  <si>
    <t>SMI L Actual</t>
  </si>
  <si>
    <t>BT - 1 MPI Rank per Node</t>
  </si>
  <si>
    <t>BT - 4 MPI Rank per Node</t>
  </si>
  <si>
    <t>EP - 1 MPI Rank per Node</t>
  </si>
  <si>
    <t>EP - 4 MPI Rank per Node</t>
  </si>
  <si>
    <t>FT - 1 MPI Rank per Node</t>
  </si>
  <si>
    <t>FT - 4 MPI Rank per Node</t>
  </si>
  <si>
    <t>Pred Min</t>
  </si>
  <si>
    <t>Pred Max</t>
  </si>
  <si>
    <t>Actual</t>
  </si>
  <si>
    <t>BT A - 1 MPI Rank per Node</t>
  </si>
  <si>
    <t>BT B - 1 MPI Rank per Node</t>
  </si>
  <si>
    <t>BT C - 1 MPI Rank per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</si>
</sst>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58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1"/>
  </cellXfs>
  <cellStyles count="158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 Node</c:v>
                </c:pt>
              </c:strCache>
            </c:strRef>
          </c:tx>
          <c:invertIfNegative val="0"/>
          <c:cat>
            <c:multiLvlStrRef>
              <c:f>Sheet1!$B$1:$L$2</c:f>
              <c:multiLvlStrCache>
                <c:ptCount val="11"/>
                <c:lvl>
                  <c:pt idx="0">
                    <c:v>SMM Off</c:v>
                  </c:pt>
                  <c:pt idx="1">
                    <c:v>SMI S</c:v>
                  </c:pt>
                  <c:pt idx="2">
                    <c:v>SMI L</c:v>
                  </c:pt>
                  <c:pt idx="4">
                    <c:v>SMM Off</c:v>
                  </c:pt>
                  <c:pt idx="5">
                    <c:v>SMI S</c:v>
                  </c:pt>
                  <c:pt idx="6">
                    <c:v>SMI L</c:v>
                  </c:pt>
                  <c:pt idx="8">
                    <c:v>SMM Off</c:v>
                  </c:pt>
                  <c:pt idx="9">
                    <c:v>SMI S</c:v>
                  </c:pt>
                  <c:pt idx="10">
                    <c:v>SMI L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  <c:pt idx="8">
                    <c:v>C</c:v>
                  </c:pt>
                </c:lvl>
              </c:multiLvlStrCache>
            </c:multiLvlStrRef>
          </c:cat>
          <c:val>
            <c:numRef>
              <c:f>Sheet1!$B$3:$L$3</c:f>
              <c:numCache>
                <c:formatCode>General</c:formatCode>
                <c:ptCount val="11"/>
                <c:pt idx="0">
                  <c:v>86.87</c:v>
                </c:pt>
                <c:pt idx="1">
                  <c:v>86.89</c:v>
                </c:pt>
                <c:pt idx="2">
                  <c:v>96.24</c:v>
                </c:pt>
                <c:pt idx="4">
                  <c:v>369.7</c:v>
                </c:pt>
                <c:pt idx="5">
                  <c:v>369.55</c:v>
                </c:pt>
                <c:pt idx="6">
                  <c:v>409.36</c:v>
                </c:pt>
                <c:pt idx="8">
                  <c:v>1585.75</c:v>
                </c:pt>
                <c:pt idx="9">
                  <c:v>1585.95</c:v>
                </c:pt>
                <c:pt idx="10">
                  <c:v>1756.33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4 Nodes</c:v>
                </c:pt>
              </c:strCache>
            </c:strRef>
          </c:tx>
          <c:invertIfNegative val="0"/>
          <c:cat>
            <c:multiLvlStrRef>
              <c:f>Sheet1!$B$1:$L$2</c:f>
              <c:multiLvlStrCache>
                <c:ptCount val="11"/>
                <c:lvl>
                  <c:pt idx="0">
                    <c:v>SMM Off</c:v>
                  </c:pt>
                  <c:pt idx="1">
                    <c:v>SMI S</c:v>
                  </c:pt>
                  <c:pt idx="2">
                    <c:v>SMI L</c:v>
                  </c:pt>
                  <c:pt idx="4">
                    <c:v>SMM Off</c:v>
                  </c:pt>
                  <c:pt idx="5">
                    <c:v>SMI S</c:v>
                  </c:pt>
                  <c:pt idx="6">
                    <c:v>SMI L</c:v>
                  </c:pt>
                  <c:pt idx="8">
                    <c:v>SMM Off</c:v>
                  </c:pt>
                  <c:pt idx="9">
                    <c:v>SMI S</c:v>
                  </c:pt>
                  <c:pt idx="10">
                    <c:v>SMI L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  <c:pt idx="8">
                    <c:v>C</c:v>
                  </c:pt>
                </c:lvl>
              </c:multiLvlStrCache>
            </c:multiLvlStrRef>
          </c:cat>
          <c:val>
            <c:numRef>
              <c:f>Sheet1!$B$4:$L$4</c:f>
              <c:numCache>
                <c:formatCode>General</c:formatCode>
                <c:ptCount val="11"/>
                <c:pt idx="0">
                  <c:v>27.44</c:v>
                </c:pt>
                <c:pt idx="1">
                  <c:v>27.57</c:v>
                </c:pt>
                <c:pt idx="2">
                  <c:v>39.53</c:v>
                </c:pt>
                <c:pt idx="4">
                  <c:v>108.1</c:v>
                </c:pt>
                <c:pt idx="5">
                  <c:v>108.58</c:v>
                </c:pt>
                <c:pt idx="6">
                  <c:v>148.39</c:v>
                </c:pt>
                <c:pt idx="8">
                  <c:v>419.75</c:v>
                </c:pt>
                <c:pt idx="9">
                  <c:v>420.67</c:v>
                </c:pt>
                <c:pt idx="10">
                  <c:v>537.73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16 Nodes</c:v>
                </c:pt>
              </c:strCache>
            </c:strRef>
          </c:tx>
          <c:invertIfNegative val="0"/>
          <c:cat>
            <c:multiLvlStrRef>
              <c:f>Sheet1!$B$1:$L$2</c:f>
              <c:multiLvlStrCache>
                <c:ptCount val="11"/>
                <c:lvl>
                  <c:pt idx="0">
                    <c:v>SMM Off</c:v>
                  </c:pt>
                  <c:pt idx="1">
                    <c:v>SMI S</c:v>
                  </c:pt>
                  <c:pt idx="2">
                    <c:v>SMI L</c:v>
                  </c:pt>
                  <c:pt idx="4">
                    <c:v>SMM Off</c:v>
                  </c:pt>
                  <c:pt idx="5">
                    <c:v>SMI S</c:v>
                  </c:pt>
                  <c:pt idx="6">
                    <c:v>SMI L</c:v>
                  </c:pt>
                  <c:pt idx="8">
                    <c:v>SMM Off</c:v>
                  </c:pt>
                  <c:pt idx="9">
                    <c:v>SMI S</c:v>
                  </c:pt>
                  <c:pt idx="10">
                    <c:v>SMI L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  <c:pt idx="8">
                    <c:v>C</c:v>
                  </c:pt>
                </c:lvl>
              </c:multiLvlStrCache>
            </c:multiLvlStrRef>
          </c:cat>
          <c:val>
            <c:numRef>
              <c:f>Sheet1!$B$5:$L$5</c:f>
              <c:numCache>
                <c:formatCode>General</c:formatCode>
                <c:ptCount val="11"/>
                <c:pt idx="0">
                  <c:v>48.51</c:v>
                </c:pt>
                <c:pt idx="1">
                  <c:v>48.93</c:v>
                </c:pt>
                <c:pt idx="2">
                  <c:v>95.23</c:v>
                </c:pt>
                <c:pt idx="4">
                  <c:v>123.79</c:v>
                </c:pt>
                <c:pt idx="5">
                  <c:v>124.44</c:v>
                </c:pt>
                <c:pt idx="6">
                  <c:v>179.56</c:v>
                </c:pt>
                <c:pt idx="8">
                  <c:v>336.84</c:v>
                </c:pt>
                <c:pt idx="9">
                  <c:v>336.58</c:v>
                </c:pt>
                <c:pt idx="10">
                  <c:v>439.49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970936"/>
        <c:axId val="-2117930504"/>
      </c:barChart>
      <c:catAx>
        <c:axId val="-211797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930504"/>
        <c:crosses val="autoZero"/>
        <c:auto val="1"/>
        <c:lblAlgn val="ctr"/>
        <c:lblOffset val="100"/>
        <c:noMultiLvlLbl val="0"/>
      </c:catAx>
      <c:valAx>
        <c:axId val="-2117930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97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1 Node</c:v>
                </c:pt>
              </c:strCache>
            </c:strRef>
          </c:tx>
          <c:invertIfNegative val="0"/>
          <c:cat>
            <c:multiLvlStrRef>
              <c:f>Sheet1!$B$29:$G$30</c:f>
              <c:multiLvlStrCache>
                <c:ptCount val="6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</c:lvl>
                <c:lvl>
                  <c:pt idx="0">
                    <c:v>1 MPI Rank Per Node</c:v>
                  </c:pt>
                  <c:pt idx="3">
                    <c:v>4 MPI Ranks per Node</c:v>
                  </c:pt>
                </c:lvl>
              </c:multiLvlStrCache>
            </c:multiLvlStrRef>
          </c:cat>
          <c:val>
            <c:numRef>
              <c:f>Sheet1!$B$31:$G$31</c:f>
              <c:numCache>
                <c:formatCode>General</c:formatCode>
                <c:ptCount val="6"/>
                <c:pt idx="0">
                  <c:v>0.1079</c:v>
                </c:pt>
                <c:pt idx="1">
                  <c:v>0.1073</c:v>
                </c:pt>
                <c:pt idx="2">
                  <c:v>0.1076</c:v>
                </c:pt>
                <c:pt idx="3">
                  <c:v>0.1069</c:v>
                </c:pt>
                <c:pt idx="4">
                  <c:v>0.1071</c:v>
                </c:pt>
                <c:pt idx="5">
                  <c:v>0.1083</c:v>
                </c:pt>
              </c:numCache>
            </c:numRef>
          </c:val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4 Nodes</c:v>
                </c:pt>
              </c:strCache>
            </c:strRef>
          </c:tx>
          <c:invertIfNegative val="0"/>
          <c:cat>
            <c:multiLvlStrRef>
              <c:f>Sheet1!$B$29:$G$30</c:f>
              <c:multiLvlStrCache>
                <c:ptCount val="6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</c:lvl>
                <c:lvl>
                  <c:pt idx="0">
                    <c:v>1 MPI Rank Per Node</c:v>
                  </c:pt>
                  <c:pt idx="3">
                    <c:v>4 MPI Ranks per Node</c:v>
                  </c:pt>
                </c:lvl>
              </c:multiLvlStrCache>
            </c:multiLvlStrRef>
          </c:cat>
          <c:val>
            <c:numRef>
              <c:f>Sheet1!$B$32:$G$32</c:f>
              <c:numCache>
                <c:formatCode>General</c:formatCode>
                <c:ptCount val="6"/>
                <c:pt idx="0">
                  <c:v>0.4406</c:v>
                </c:pt>
                <c:pt idx="1">
                  <c:v>0.3727</c:v>
                </c:pt>
                <c:pt idx="2">
                  <c:v>0.2811</c:v>
                </c:pt>
                <c:pt idx="3">
                  <c:v>0.1925</c:v>
                </c:pt>
                <c:pt idx="4">
                  <c:v>0.2737</c:v>
                </c:pt>
                <c:pt idx="5">
                  <c:v>0.2798</c:v>
                </c:pt>
              </c:numCache>
            </c:numRef>
          </c:val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16 Nodes</c:v>
                </c:pt>
              </c:strCache>
            </c:strRef>
          </c:tx>
          <c:invertIfNegative val="0"/>
          <c:cat>
            <c:multiLvlStrRef>
              <c:f>Sheet1!$B$29:$G$30</c:f>
              <c:multiLvlStrCache>
                <c:ptCount val="6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</c:lvl>
                <c:lvl>
                  <c:pt idx="0">
                    <c:v>1 MPI Rank Per Node</c:v>
                  </c:pt>
                  <c:pt idx="3">
                    <c:v>4 MPI Ranks per Node</c:v>
                  </c:pt>
                </c:lvl>
              </c:multiLvlStrCache>
            </c:multiLvlStrRef>
          </c:cat>
          <c:val>
            <c:numRef>
              <c:f>Sheet1!$B$33:$G$33</c:f>
              <c:numCache>
                <c:formatCode>General</c:formatCode>
                <c:ptCount val="6"/>
                <c:pt idx="0">
                  <c:v>0.9631</c:v>
                </c:pt>
                <c:pt idx="1">
                  <c:v>0.4505</c:v>
                </c:pt>
                <c:pt idx="2">
                  <c:v>0.3047</c:v>
                </c:pt>
                <c:pt idx="3">
                  <c:v>0.6842</c:v>
                </c:pt>
                <c:pt idx="4">
                  <c:v>0.5132</c:v>
                </c:pt>
                <c:pt idx="5">
                  <c:v>0.3317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049368"/>
        <c:axId val="-2115630856"/>
      </c:barChart>
      <c:catAx>
        <c:axId val="212504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630856"/>
        <c:crosses val="autoZero"/>
        <c:auto val="1"/>
        <c:lblAlgn val="ctr"/>
        <c:lblOffset val="100"/>
        <c:noMultiLvlLbl val="0"/>
      </c:catAx>
      <c:valAx>
        <c:axId val="-2115630856"/>
        <c:scaling>
          <c:orientation val="minMax"/>
          <c:max val="1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2504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Sheet1!$A$69</c:f>
              <c:strCache>
                <c:ptCount val="1"/>
                <c:pt idx="0">
                  <c:v>1 Node</c:v>
                </c:pt>
              </c:strCache>
            </c:strRef>
          </c:tx>
          <c:invertIfNegative val="0"/>
          <c:cat>
            <c:multiLvlStrRef>
              <c:f>Sheet1!$B$67:$G$68</c:f>
              <c:multiLvlStrCache>
                <c:ptCount val="6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</c:lvl>
                <c:lvl>
                  <c:pt idx="0">
                    <c:v>1 MPI Rank Per Node</c:v>
                  </c:pt>
                  <c:pt idx="3">
                    <c:v>4 MPI Ranks per Node</c:v>
                  </c:pt>
                </c:lvl>
              </c:multiLvlStrCache>
            </c:multiLvlStrRef>
          </c:cat>
          <c:val>
            <c:numRef>
              <c:f>Sheet1!$B$69:$G$69</c:f>
              <c:numCache>
                <c:formatCode>General</c:formatCode>
                <c:ptCount val="6"/>
                <c:pt idx="0">
                  <c:v>0.1099</c:v>
                </c:pt>
                <c:pt idx="1">
                  <c:v>0.1055</c:v>
                </c:pt>
                <c:pt idx="2">
                  <c:v>0.1093</c:v>
                </c:pt>
                <c:pt idx="3">
                  <c:v>0.1022</c:v>
                </c:pt>
                <c:pt idx="4">
                  <c:v>0.1056</c:v>
                </c:pt>
                <c:pt idx="5">
                  <c:v>0.108</c:v>
                </c:pt>
              </c:numCache>
            </c:numRef>
          </c:val>
        </c:ser>
        <c:ser>
          <c:idx val="1"/>
          <c:order val="1"/>
          <c:tx>
            <c:strRef>
              <c:f>Sheet1!$A$70</c:f>
              <c:strCache>
                <c:ptCount val="1"/>
                <c:pt idx="0">
                  <c:v>2 Nodes</c:v>
                </c:pt>
              </c:strCache>
            </c:strRef>
          </c:tx>
          <c:invertIfNegative val="0"/>
          <c:cat>
            <c:multiLvlStrRef>
              <c:f>Sheet1!$B$67:$G$68</c:f>
              <c:multiLvlStrCache>
                <c:ptCount val="6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</c:lvl>
                <c:lvl>
                  <c:pt idx="0">
                    <c:v>1 MPI Rank Per Node</c:v>
                  </c:pt>
                  <c:pt idx="3">
                    <c:v>4 MPI Ranks per Node</c:v>
                  </c:pt>
                </c:lvl>
              </c:multiLvlStrCache>
            </c:multiLvlStrRef>
          </c:cat>
          <c:val>
            <c:numRef>
              <c:f>Sheet1!$B$70:$G$70</c:f>
              <c:numCache>
                <c:formatCode>General</c:formatCode>
                <c:ptCount val="6"/>
                <c:pt idx="0">
                  <c:v>0.1249</c:v>
                </c:pt>
                <c:pt idx="1">
                  <c:v>0.1344</c:v>
                </c:pt>
                <c:pt idx="2">
                  <c:v>0.1347</c:v>
                </c:pt>
                <c:pt idx="3">
                  <c:v>0.1433</c:v>
                </c:pt>
                <c:pt idx="4">
                  <c:v>0.1332</c:v>
                </c:pt>
                <c:pt idx="5">
                  <c:v>0.1288</c:v>
                </c:pt>
              </c:numCache>
            </c:numRef>
          </c:val>
        </c:ser>
        <c:ser>
          <c:idx val="2"/>
          <c:order val="2"/>
          <c:tx>
            <c:strRef>
              <c:f>Sheet1!$A$71</c:f>
              <c:strCache>
                <c:ptCount val="1"/>
                <c:pt idx="0">
                  <c:v>4 Nodes</c:v>
                </c:pt>
              </c:strCache>
            </c:strRef>
          </c:tx>
          <c:invertIfNegative val="0"/>
          <c:cat>
            <c:multiLvlStrRef>
              <c:f>Sheet1!$B$67:$G$68</c:f>
              <c:multiLvlStrCache>
                <c:ptCount val="6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</c:lvl>
                <c:lvl>
                  <c:pt idx="0">
                    <c:v>1 MPI Rank Per Node</c:v>
                  </c:pt>
                  <c:pt idx="3">
                    <c:v>4 MPI Ranks per Node</c:v>
                  </c:pt>
                </c:lvl>
              </c:multiLvlStrCache>
            </c:multiLvlStrRef>
          </c:cat>
          <c:val>
            <c:numRef>
              <c:f>Sheet1!$B$71:$G$71</c:f>
              <c:numCache>
                <c:formatCode>General</c:formatCode>
                <c:ptCount val="6"/>
                <c:pt idx="0">
                  <c:v>0.1592</c:v>
                </c:pt>
                <c:pt idx="1">
                  <c:v>0.1449</c:v>
                </c:pt>
                <c:pt idx="2">
                  <c:v>0.1404</c:v>
                </c:pt>
                <c:pt idx="3">
                  <c:v>0.1905</c:v>
                </c:pt>
                <c:pt idx="4">
                  <c:v>0.1475</c:v>
                </c:pt>
                <c:pt idx="5">
                  <c:v>0.2066</c:v>
                </c:pt>
              </c:numCache>
            </c:numRef>
          </c:val>
        </c:ser>
        <c:ser>
          <c:idx val="3"/>
          <c:order val="3"/>
          <c:tx>
            <c:strRef>
              <c:f>Sheet1!$A$72</c:f>
              <c:strCache>
                <c:ptCount val="1"/>
                <c:pt idx="0">
                  <c:v>8 Nodes</c:v>
                </c:pt>
              </c:strCache>
            </c:strRef>
          </c:tx>
          <c:invertIfNegative val="0"/>
          <c:cat>
            <c:multiLvlStrRef>
              <c:f>Sheet1!$B$67:$G$68</c:f>
              <c:multiLvlStrCache>
                <c:ptCount val="6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</c:lvl>
                <c:lvl>
                  <c:pt idx="0">
                    <c:v>1 MPI Rank Per Node</c:v>
                  </c:pt>
                  <c:pt idx="3">
                    <c:v>4 MPI Ranks per Node</c:v>
                  </c:pt>
                </c:lvl>
              </c:multiLvlStrCache>
            </c:multiLvlStrRef>
          </c:cat>
          <c:val>
            <c:numRef>
              <c:f>Sheet1!$B$72:$G$72</c:f>
              <c:numCache>
                <c:formatCode>General</c:formatCode>
                <c:ptCount val="6"/>
                <c:pt idx="0">
                  <c:v>0.1986</c:v>
                </c:pt>
                <c:pt idx="1">
                  <c:v>0.1577</c:v>
                </c:pt>
                <c:pt idx="2">
                  <c:v>0.1426</c:v>
                </c:pt>
                <c:pt idx="3">
                  <c:v>0.3014</c:v>
                </c:pt>
                <c:pt idx="4">
                  <c:v>0.2095</c:v>
                </c:pt>
                <c:pt idx="5">
                  <c:v>0.1596</c:v>
                </c:pt>
              </c:numCache>
            </c:numRef>
          </c:val>
        </c:ser>
        <c:ser>
          <c:idx val="4"/>
          <c:order val="4"/>
          <c:tx>
            <c:strRef>
              <c:f>Sheet1!$A$73</c:f>
              <c:strCache>
                <c:ptCount val="1"/>
                <c:pt idx="0">
                  <c:v>16 Nodes</c:v>
                </c:pt>
              </c:strCache>
            </c:strRef>
          </c:tx>
          <c:invertIfNegative val="0"/>
          <c:cat>
            <c:multiLvlStrRef>
              <c:f>Sheet1!$B$67:$G$68</c:f>
              <c:multiLvlStrCache>
                <c:ptCount val="6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</c:lvl>
                <c:lvl>
                  <c:pt idx="0">
                    <c:v>1 MPI Rank Per Node</c:v>
                  </c:pt>
                  <c:pt idx="3">
                    <c:v>4 MPI Ranks per Node</c:v>
                  </c:pt>
                </c:lvl>
              </c:multiLvlStrCache>
            </c:multiLvlStrRef>
          </c:cat>
          <c:val>
            <c:numRef>
              <c:f>Sheet1!$B$73:$G$73</c:f>
              <c:numCache>
                <c:formatCode>General</c:formatCode>
                <c:ptCount val="6"/>
                <c:pt idx="0">
                  <c:v>0.3973</c:v>
                </c:pt>
                <c:pt idx="1">
                  <c:v>0.1997</c:v>
                </c:pt>
                <c:pt idx="2">
                  <c:v>0.1423</c:v>
                </c:pt>
                <c:pt idx="3">
                  <c:v>0.7568</c:v>
                </c:pt>
                <c:pt idx="4">
                  <c:v>0.2956</c:v>
                </c:pt>
                <c:pt idx="5">
                  <c:v>0.2741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617992"/>
        <c:axId val="-2111862984"/>
      </c:barChart>
      <c:catAx>
        <c:axId val="-211461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862984"/>
        <c:crosses val="autoZero"/>
        <c:auto val="1"/>
        <c:lblAlgn val="ctr"/>
        <c:lblOffset val="100"/>
        <c:noMultiLvlLbl val="0"/>
      </c:catAx>
      <c:valAx>
        <c:axId val="-2111862984"/>
        <c:scaling>
          <c:orientation val="minMax"/>
          <c:max val="1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1461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Sheet1!$A$95</c:f>
              <c:strCache>
                <c:ptCount val="1"/>
                <c:pt idx="0">
                  <c:v>1 Node</c:v>
                </c:pt>
              </c:strCache>
            </c:strRef>
          </c:tx>
          <c:invertIfNegative val="0"/>
          <c:cat>
            <c:multiLvlStrRef>
              <c:f>Sheet1!$B$93:$G$94</c:f>
              <c:multiLvlStrCache>
                <c:ptCount val="6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</c:lvl>
                <c:lvl>
                  <c:pt idx="0">
                    <c:v>1 MPI Rank Per Node</c:v>
                  </c:pt>
                  <c:pt idx="3">
                    <c:v>4 MPI Ranks per Node</c:v>
                  </c:pt>
                </c:lvl>
              </c:multiLvlStrCache>
            </c:multiLvlStrRef>
          </c:cat>
          <c:val>
            <c:numRef>
              <c:f>Sheet1!$B$95:$G$95</c:f>
              <c:numCache>
                <c:formatCode>General</c:formatCode>
                <c:ptCount val="6"/>
                <c:pt idx="0">
                  <c:v>0.1008</c:v>
                </c:pt>
                <c:pt idx="1">
                  <c:v>0.1111</c:v>
                </c:pt>
                <c:pt idx="3">
                  <c:v>0.1165</c:v>
                </c:pt>
                <c:pt idx="4">
                  <c:v>0.1067</c:v>
                </c:pt>
                <c:pt idx="5">
                  <c:v>0.1076</c:v>
                </c:pt>
              </c:numCache>
            </c:numRef>
          </c:val>
        </c:ser>
        <c:ser>
          <c:idx val="1"/>
          <c:order val="1"/>
          <c:tx>
            <c:strRef>
              <c:f>Sheet1!$A$96</c:f>
              <c:strCache>
                <c:ptCount val="1"/>
                <c:pt idx="0">
                  <c:v>2 Nodes</c:v>
                </c:pt>
              </c:strCache>
            </c:strRef>
          </c:tx>
          <c:invertIfNegative val="0"/>
          <c:cat>
            <c:multiLvlStrRef>
              <c:f>Sheet1!$B$93:$G$94</c:f>
              <c:multiLvlStrCache>
                <c:ptCount val="6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</c:lvl>
                <c:lvl>
                  <c:pt idx="0">
                    <c:v>1 MPI Rank Per Node</c:v>
                  </c:pt>
                  <c:pt idx="3">
                    <c:v>4 MPI Ranks per Node</c:v>
                  </c:pt>
                </c:lvl>
              </c:multiLvlStrCache>
            </c:multiLvlStrRef>
          </c:cat>
          <c:val>
            <c:numRef>
              <c:f>Sheet1!$B$96:$G$96</c:f>
              <c:numCache>
                <c:formatCode>General</c:formatCode>
                <c:ptCount val="6"/>
                <c:pt idx="0">
                  <c:v>0.2797</c:v>
                </c:pt>
                <c:pt idx="1">
                  <c:v>0.1979</c:v>
                </c:pt>
                <c:pt idx="3">
                  <c:v>0.2605</c:v>
                </c:pt>
                <c:pt idx="4">
                  <c:v>0.235</c:v>
                </c:pt>
                <c:pt idx="5">
                  <c:v>0.2317</c:v>
                </c:pt>
              </c:numCache>
            </c:numRef>
          </c:val>
        </c:ser>
        <c:ser>
          <c:idx val="2"/>
          <c:order val="2"/>
          <c:tx>
            <c:strRef>
              <c:f>Sheet1!$A$97</c:f>
              <c:strCache>
                <c:ptCount val="1"/>
                <c:pt idx="0">
                  <c:v>4 Nodes</c:v>
                </c:pt>
              </c:strCache>
            </c:strRef>
          </c:tx>
          <c:invertIfNegative val="0"/>
          <c:cat>
            <c:multiLvlStrRef>
              <c:f>Sheet1!$B$93:$G$94</c:f>
              <c:multiLvlStrCache>
                <c:ptCount val="6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</c:lvl>
                <c:lvl>
                  <c:pt idx="0">
                    <c:v>1 MPI Rank Per Node</c:v>
                  </c:pt>
                  <c:pt idx="3">
                    <c:v>4 MPI Ranks per Node</c:v>
                  </c:pt>
                </c:lvl>
              </c:multiLvlStrCache>
            </c:multiLvlStrRef>
          </c:cat>
          <c:val>
            <c:numRef>
              <c:f>Sheet1!$B$97:$G$97</c:f>
              <c:numCache>
                <c:formatCode>General</c:formatCode>
                <c:ptCount val="6"/>
                <c:pt idx="0">
                  <c:v>0.4235</c:v>
                </c:pt>
                <c:pt idx="1">
                  <c:v>0.2968</c:v>
                </c:pt>
                <c:pt idx="2">
                  <c:v>0.22</c:v>
                </c:pt>
                <c:pt idx="3">
                  <c:v>0.2232</c:v>
                </c:pt>
                <c:pt idx="4">
                  <c:v>0.3272</c:v>
                </c:pt>
                <c:pt idx="5">
                  <c:v>0.2985</c:v>
                </c:pt>
              </c:numCache>
            </c:numRef>
          </c:val>
        </c:ser>
        <c:ser>
          <c:idx val="3"/>
          <c:order val="3"/>
          <c:tx>
            <c:strRef>
              <c:f>Sheet1!$A$98</c:f>
              <c:strCache>
                <c:ptCount val="1"/>
                <c:pt idx="0">
                  <c:v>8 Nodes</c:v>
                </c:pt>
              </c:strCache>
            </c:strRef>
          </c:tx>
          <c:invertIfNegative val="0"/>
          <c:cat>
            <c:multiLvlStrRef>
              <c:f>Sheet1!$B$93:$G$94</c:f>
              <c:multiLvlStrCache>
                <c:ptCount val="6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</c:lvl>
                <c:lvl>
                  <c:pt idx="0">
                    <c:v>1 MPI Rank Per Node</c:v>
                  </c:pt>
                  <c:pt idx="3">
                    <c:v>4 MPI Ranks per Node</c:v>
                  </c:pt>
                </c:lvl>
              </c:multiLvlStrCache>
            </c:multiLvlStrRef>
          </c:cat>
          <c:val>
            <c:numRef>
              <c:f>Sheet1!$B$98:$G$98</c:f>
              <c:numCache>
                <c:formatCode>General</c:formatCode>
                <c:ptCount val="6"/>
                <c:pt idx="0">
                  <c:v>0.9459</c:v>
                </c:pt>
                <c:pt idx="1">
                  <c:v>0.5527</c:v>
                </c:pt>
                <c:pt idx="2">
                  <c:v>0.303</c:v>
                </c:pt>
                <c:pt idx="3">
                  <c:v>0.4301</c:v>
                </c:pt>
                <c:pt idx="4">
                  <c:v>0.3262</c:v>
                </c:pt>
                <c:pt idx="5">
                  <c:v>0.3128</c:v>
                </c:pt>
              </c:numCache>
            </c:numRef>
          </c:val>
        </c:ser>
        <c:ser>
          <c:idx val="4"/>
          <c:order val="4"/>
          <c:tx>
            <c:strRef>
              <c:f>Sheet1!$A$99</c:f>
              <c:strCache>
                <c:ptCount val="1"/>
                <c:pt idx="0">
                  <c:v>16 Nodes</c:v>
                </c:pt>
              </c:strCache>
            </c:strRef>
          </c:tx>
          <c:invertIfNegative val="0"/>
          <c:cat>
            <c:multiLvlStrRef>
              <c:f>Sheet1!$B$93:$G$94</c:f>
              <c:multiLvlStrCache>
                <c:ptCount val="6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</c:lvl>
                <c:lvl>
                  <c:pt idx="0">
                    <c:v>1 MPI Rank Per Node</c:v>
                  </c:pt>
                  <c:pt idx="3">
                    <c:v>4 MPI Ranks per Node</c:v>
                  </c:pt>
                </c:lvl>
              </c:multiLvlStrCache>
            </c:multiLvlStrRef>
          </c:cat>
          <c:val>
            <c:numRef>
              <c:f>Sheet1!$B$99:$G$99</c:f>
              <c:numCache>
                <c:formatCode>General</c:formatCode>
                <c:ptCount val="6"/>
                <c:pt idx="0">
                  <c:v>0.6046</c:v>
                </c:pt>
                <c:pt idx="1">
                  <c:v>0.3498</c:v>
                </c:pt>
                <c:pt idx="2">
                  <c:v>0.3295</c:v>
                </c:pt>
                <c:pt idx="3">
                  <c:v>0.3816</c:v>
                </c:pt>
                <c:pt idx="4">
                  <c:v>0.2395</c:v>
                </c:pt>
                <c:pt idx="5">
                  <c:v>0.2157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504616"/>
        <c:axId val="-2116528744"/>
      </c:barChart>
      <c:catAx>
        <c:axId val="-211250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528744"/>
        <c:crosses val="autoZero"/>
        <c:auto val="1"/>
        <c:lblAlgn val="ctr"/>
        <c:lblOffset val="100"/>
        <c:noMultiLvlLbl val="0"/>
      </c:catAx>
      <c:valAx>
        <c:axId val="-211652874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1250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Sheet1!$A$121</c:f>
              <c:strCache>
                <c:ptCount val="1"/>
                <c:pt idx="0">
                  <c:v>1 Node</c:v>
                </c:pt>
              </c:strCache>
            </c:strRef>
          </c:tx>
          <c:invertIfNegative val="0"/>
          <c:cat>
            <c:strRef>
              <c:f>Sheet1!$B$120:$D$120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Sheet1!$B$121:$D$121</c:f>
              <c:numCache>
                <c:formatCode>General</c:formatCode>
                <c:ptCount val="3"/>
                <c:pt idx="0">
                  <c:v>0.0479</c:v>
                </c:pt>
                <c:pt idx="1">
                  <c:v>0.0374</c:v>
                </c:pt>
                <c:pt idx="2">
                  <c:v>0.0404</c:v>
                </c:pt>
              </c:numCache>
            </c:numRef>
          </c:val>
        </c:ser>
        <c:ser>
          <c:idx val="1"/>
          <c:order val="1"/>
          <c:tx>
            <c:strRef>
              <c:f>Sheet1!$A$122</c:f>
              <c:strCache>
                <c:ptCount val="1"/>
                <c:pt idx="0">
                  <c:v>2 Nodes</c:v>
                </c:pt>
              </c:strCache>
            </c:strRef>
          </c:tx>
          <c:invertIfNegative val="0"/>
          <c:cat>
            <c:strRef>
              <c:f>Sheet1!$B$120:$D$120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Sheet1!$B$122:$D$122</c:f>
              <c:numCache>
                <c:formatCode>General</c:formatCode>
                <c:ptCount val="3"/>
                <c:pt idx="0">
                  <c:v>0.0299</c:v>
                </c:pt>
                <c:pt idx="1">
                  <c:v>0.0219</c:v>
                </c:pt>
                <c:pt idx="2">
                  <c:v>0.0175</c:v>
                </c:pt>
              </c:numCache>
            </c:numRef>
          </c:val>
        </c:ser>
        <c:ser>
          <c:idx val="2"/>
          <c:order val="2"/>
          <c:tx>
            <c:strRef>
              <c:f>Sheet1!$A$123</c:f>
              <c:strCache>
                <c:ptCount val="1"/>
                <c:pt idx="0">
                  <c:v>4 Nodes</c:v>
                </c:pt>
              </c:strCache>
            </c:strRef>
          </c:tx>
          <c:invertIfNegative val="0"/>
          <c:cat>
            <c:strRef>
              <c:f>Sheet1!$B$120:$D$120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Sheet1!$B$123:$D$123</c:f>
              <c:numCache>
                <c:formatCode>General</c:formatCode>
                <c:ptCount val="3"/>
                <c:pt idx="0">
                  <c:v>0.0114</c:v>
                </c:pt>
                <c:pt idx="1">
                  <c:v>0.0118</c:v>
                </c:pt>
                <c:pt idx="2">
                  <c:v>-0.0328</c:v>
                </c:pt>
              </c:numCache>
            </c:numRef>
          </c:val>
        </c:ser>
        <c:ser>
          <c:idx val="3"/>
          <c:order val="3"/>
          <c:tx>
            <c:strRef>
              <c:f>Sheet1!$A$124</c:f>
              <c:strCache>
                <c:ptCount val="1"/>
                <c:pt idx="0">
                  <c:v>8 Nodes</c:v>
                </c:pt>
              </c:strCache>
            </c:strRef>
          </c:tx>
          <c:invertIfNegative val="0"/>
          <c:cat>
            <c:strRef>
              <c:f>Sheet1!$B$120:$D$120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Sheet1!$B$124:$D$124</c:f>
              <c:numCache>
                <c:formatCode>General</c:formatCode>
                <c:ptCount val="3"/>
                <c:pt idx="0">
                  <c:v>0.0421</c:v>
                </c:pt>
                <c:pt idx="1">
                  <c:v>-0.0056</c:v>
                </c:pt>
                <c:pt idx="2">
                  <c:v>0.0081</c:v>
                </c:pt>
              </c:numCache>
            </c:numRef>
          </c:val>
        </c:ser>
        <c:ser>
          <c:idx val="4"/>
          <c:order val="4"/>
          <c:tx>
            <c:strRef>
              <c:f>Sheet1!$A$125</c:f>
              <c:strCache>
                <c:ptCount val="1"/>
                <c:pt idx="0">
                  <c:v>16 Nodes</c:v>
                </c:pt>
              </c:strCache>
            </c:strRef>
          </c:tx>
          <c:invertIfNegative val="0"/>
          <c:cat>
            <c:strRef>
              <c:f>Sheet1!$B$120:$D$120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Sheet1!$B$125:$D$125</c:f>
              <c:numCache>
                <c:formatCode>General</c:formatCode>
                <c:ptCount val="3"/>
                <c:pt idx="0">
                  <c:v>0.3538</c:v>
                </c:pt>
                <c:pt idx="1">
                  <c:v>0.0388</c:v>
                </c:pt>
                <c:pt idx="2">
                  <c:v>0.0066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219224"/>
        <c:axId val="-2087752136"/>
      </c:barChart>
      <c:catAx>
        <c:axId val="-208621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752136"/>
        <c:crosses val="autoZero"/>
        <c:auto val="1"/>
        <c:lblAlgn val="ctr"/>
        <c:lblOffset val="100"/>
        <c:noMultiLvlLbl val="0"/>
      </c:catAx>
      <c:valAx>
        <c:axId val="-2087752136"/>
        <c:scaling>
          <c:orientation val="minMax"/>
          <c:min val="-0.0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86219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Sheet1!$A$148</c:f>
              <c:strCache>
                <c:ptCount val="1"/>
                <c:pt idx="0">
                  <c:v>1 Node</c:v>
                </c:pt>
              </c:strCache>
            </c:strRef>
          </c:tx>
          <c:invertIfNegative val="0"/>
          <c:cat>
            <c:strRef>
              <c:f>Sheet1!$B$147:$D$147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Sheet1!$B$148:$D$148</c:f>
              <c:numCache>
                <c:formatCode>General</c:formatCode>
                <c:ptCount val="3"/>
                <c:pt idx="0">
                  <c:v>0.0396</c:v>
                </c:pt>
                <c:pt idx="1">
                  <c:v>0.0408</c:v>
                </c:pt>
                <c:pt idx="2">
                  <c:v>0.0428</c:v>
                </c:pt>
              </c:numCache>
            </c:numRef>
          </c:val>
        </c:ser>
        <c:ser>
          <c:idx val="1"/>
          <c:order val="1"/>
          <c:tx>
            <c:strRef>
              <c:f>Sheet1!$A$149</c:f>
              <c:strCache>
                <c:ptCount val="1"/>
                <c:pt idx="0">
                  <c:v>2 Nodes</c:v>
                </c:pt>
              </c:strCache>
            </c:strRef>
          </c:tx>
          <c:invertIfNegative val="0"/>
          <c:cat>
            <c:strRef>
              <c:f>Sheet1!$B$147:$D$147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Sheet1!$B$149:$D$149</c:f>
              <c:numCache>
                <c:formatCode>General</c:formatCode>
                <c:ptCount val="3"/>
                <c:pt idx="0">
                  <c:v>-0.0048</c:v>
                </c:pt>
                <c:pt idx="1">
                  <c:v>0.0042</c:v>
                </c:pt>
                <c:pt idx="2">
                  <c:v>0.0284</c:v>
                </c:pt>
              </c:numCache>
            </c:numRef>
          </c:val>
        </c:ser>
        <c:ser>
          <c:idx val="2"/>
          <c:order val="2"/>
          <c:tx>
            <c:strRef>
              <c:f>Sheet1!$A$150</c:f>
              <c:strCache>
                <c:ptCount val="1"/>
                <c:pt idx="0">
                  <c:v>4 Nodes</c:v>
                </c:pt>
              </c:strCache>
            </c:strRef>
          </c:tx>
          <c:invertIfNegative val="0"/>
          <c:cat>
            <c:strRef>
              <c:f>Sheet1!$B$147:$D$147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Sheet1!$B$150:$D$150</c:f>
              <c:numCache>
                <c:formatCode>General</c:formatCode>
                <c:ptCount val="3"/>
                <c:pt idx="0">
                  <c:v>0.0014</c:v>
                </c:pt>
                <c:pt idx="1">
                  <c:v>-0.067</c:v>
                </c:pt>
                <c:pt idx="2">
                  <c:v>-0.0178</c:v>
                </c:pt>
              </c:numCache>
            </c:numRef>
          </c:val>
        </c:ser>
        <c:ser>
          <c:idx val="3"/>
          <c:order val="3"/>
          <c:tx>
            <c:strRef>
              <c:f>Sheet1!$A$151</c:f>
              <c:strCache>
                <c:ptCount val="1"/>
                <c:pt idx="0">
                  <c:v>8 Nodes</c:v>
                </c:pt>
              </c:strCache>
            </c:strRef>
          </c:tx>
          <c:invertIfNegative val="0"/>
          <c:cat>
            <c:strRef>
              <c:f>Sheet1!$B$147:$D$147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Sheet1!$B$151:$D$151</c:f>
              <c:numCache>
                <c:formatCode>General</c:formatCode>
                <c:ptCount val="3"/>
                <c:pt idx="0">
                  <c:v>-0.0934</c:v>
                </c:pt>
                <c:pt idx="1">
                  <c:v>-0.0717</c:v>
                </c:pt>
                <c:pt idx="2">
                  <c:v>-0.0446</c:v>
                </c:pt>
              </c:numCache>
            </c:numRef>
          </c:val>
        </c:ser>
        <c:ser>
          <c:idx val="4"/>
          <c:order val="4"/>
          <c:tx>
            <c:strRef>
              <c:f>Sheet1!$A$152</c:f>
              <c:strCache>
                <c:ptCount val="1"/>
                <c:pt idx="0">
                  <c:v>16 Nodes</c:v>
                </c:pt>
              </c:strCache>
            </c:strRef>
          </c:tx>
          <c:invertIfNegative val="0"/>
          <c:cat>
            <c:strRef>
              <c:f>Sheet1!$B$147:$D$147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Sheet1!$B$152:$D$152</c:f>
              <c:numCache>
                <c:formatCode>General</c:formatCode>
                <c:ptCount val="3"/>
                <c:pt idx="0">
                  <c:v>-0.0961</c:v>
                </c:pt>
                <c:pt idx="1">
                  <c:v>-0.0201</c:v>
                </c:pt>
                <c:pt idx="2">
                  <c:v>-0.0465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911864"/>
        <c:axId val="-2112983720"/>
      </c:barChart>
      <c:catAx>
        <c:axId val="-210791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983720"/>
        <c:crosses val="autoZero"/>
        <c:auto val="1"/>
        <c:lblAlgn val="ctr"/>
        <c:lblOffset val="100"/>
        <c:noMultiLvlLbl val="0"/>
      </c:catAx>
      <c:valAx>
        <c:axId val="-2112983720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-210791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Sheet3!$A$12</c:f>
              <c:strCache>
                <c:ptCount val="1"/>
                <c:pt idx="0">
                  <c:v>Pred Min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ln>
                <a:noFill/>
              </a:ln>
            </c:spPr>
          </c:marker>
          <c:cat>
            <c:strRef>
              <c:f>Sheet3!$B$11:$D$11</c:f>
              <c:strCache>
                <c:ptCount val="3"/>
                <c:pt idx="0">
                  <c:v>1 Node</c:v>
                </c:pt>
                <c:pt idx="1">
                  <c:v>4 Nodes</c:v>
                </c:pt>
                <c:pt idx="2">
                  <c:v>16 Nodes</c:v>
                </c:pt>
              </c:strCache>
            </c:strRef>
          </c:cat>
          <c:val>
            <c:numRef>
              <c:f>Sheet3!$B$12:$D$12</c:f>
              <c:numCache>
                <c:formatCode>General</c:formatCode>
                <c:ptCount val="3"/>
                <c:pt idx="0">
                  <c:v>95.57000000000001</c:v>
                </c:pt>
                <c:pt idx="1">
                  <c:v>30.14</c:v>
                </c:pt>
                <c:pt idx="2">
                  <c:v>53.41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Sheet3!$A$13</c:f>
              <c:strCache>
                <c:ptCount val="1"/>
                <c:pt idx="0">
                  <c:v>Pred Max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4"/>
              </a:solidFill>
              <a:ln>
                <a:noFill/>
              </a:ln>
            </c:spPr>
          </c:marker>
          <c:cat>
            <c:strRef>
              <c:f>Sheet3!$B$11:$D$11</c:f>
              <c:strCache>
                <c:ptCount val="3"/>
                <c:pt idx="0">
                  <c:v>1 Node</c:v>
                </c:pt>
                <c:pt idx="1">
                  <c:v>4 Nodes</c:v>
                </c:pt>
                <c:pt idx="2">
                  <c:v>16 Nodes</c:v>
                </c:pt>
              </c:strCache>
            </c:strRef>
          </c:cat>
          <c:val>
            <c:numRef>
              <c:f>Sheet3!$B$13:$D$13</c:f>
              <c:numCache>
                <c:formatCode>General</c:formatCode>
                <c:ptCount val="3"/>
                <c:pt idx="0">
                  <c:v>96.44</c:v>
                </c:pt>
                <c:pt idx="1">
                  <c:v>30.41</c:v>
                </c:pt>
                <c:pt idx="2">
                  <c:v>53.9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Sheet3!$A$14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Sheet3!$B$11:$D$11</c:f>
              <c:strCache>
                <c:ptCount val="3"/>
                <c:pt idx="0">
                  <c:v>1 Node</c:v>
                </c:pt>
                <c:pt idx="1">
                  <c:v>4 Nodes</c:v>
                </c:pt>
                <c:pt idx="2">
                  <c:v>16 Nodes</c:v>
                </c:pt>
              </c:strCache>
            </c:strRef>
          </c:cat>
          <c:val>
            <c:numRef>
              <c:f>Sheet3!$B$14:$D$14</c:f>
              <c:numCache>
                <c:formatCode>General</c:formatCode>
                <c:ptCount val="3"/>
                <c:pt idx="0">
                  <c:v>96.24</c:v>
                </c:pt>
                <c:pt idx="1">
                  <c:v>39.53</c:v>
                </c:pt>
                <c:pt idx="2">
                  <c:v>95.23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126824"/>
        <c:axId val="-2108875080"/>
      </c:lineChart>
      <c:catAx>
        <c:axId val="-208812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875080"/>
        <c:crosses val="autoZero"/>
        <c:auto val="1"/>
        <c:lblAlgn val="ctr"/>
        <c:lblOffset val="100"/>
        <c:noMultiLvlLbl val="0"/>
      </c:catAx>
      <c:valAx>
        <c:axId val="-2108875080"/>
        <c:scaling>
          <c:orientation val="minMax"/>
          <c:max val="100.0"/>
          <c:min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126824"/>
        <c:crosses val="autoZero"/>
        <c:crossBetween val="between"/>
        <c:majorUnit val="2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Sheet3!$A$41</c:f>
              <c:strCache>
                <c:ptCount val="1"/>
                <c:pt idx="0">
                  <c:v>Pred Min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5"/>
            <c:spPr>
              <a:ln>
                <a:solidFill>
                  <a:schemeClr val="accent1"/>
                </a:solidFill>
              </a:ln>
            </c:spPr>
          </c:marker>
          <c:cat>
            <c:strRef>
              <c:f>Sheet3!$B$40:$D$40</c:f>
              <c:strCache>
                <c:ptCount val="3"/>
                <c:pt idx="0">
                  <c:v>1 Node</c:v>
                </c:pt>
                <c:pt idx="1">
                  <c:v>4 Nodes</c:v>
                </c:pt>
                <c:pt idx="2">
                  <c:v>16 Nodes</c:v>
                </c:pt>
              </c:strCache>
            </c:strRef>
          </c:cat>
          <c:val>
            <c:numRef>
              <c:f>Sheet3!$B$41:$D$41</c:f>
              <c:numCache>
                <c:formatCode>General</c:formatCode>
                <c:ptCount val="3"/>
                <c:pt idx="0">
                  <c:v>406.7</c:v>
                </c:pt>
                <c:pt idx="1">
                  <c:v>118.9</c:v>
                </c:pt>
                <c:pt idx="2">
                  <c:v>136.19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Sheet3!$A$42</c:f>
              <c:strCache>
                <c:ptCount val="1"/>
                <c:pt idx="0">
                  <c:v>Pred Max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ln>
                <a:solidFill>
                  <a:schemeClr val="accent4"/>
                </a:solidFill>
              </a:ln>
            </c:spPr>
          </c:marker>
          <c:cat>
            <c:strRef>
              <c:f>Sheet3!$B$40:$D$40</c:f>
              <c:strCache>
                <c:ptCount val="3"/>
                <c:pt idx="0">
                  <c:v>1 Node</c:v>
                </c:pt>
                <c:pt idx="1">
                  <c:v>4 Nodes</c:v>
                </c:pt>
                <c:pt idx="2">
                  <c:v>16 Nodes</c:v>
                </c:pt>
              </c:strCache>
            </c:strRef>
          </c:cat>
          <c:val>
            <c:numRef>
              <c:f>Sheet3!$B$42:$D$42</c:f>
              <c:numCache>
                <c:formatCode>General</c:formatCode>
                <c:ptCount val="3"/>
                <c:pt idx="0">
                  <c:v>410.4</c:v>
                </c:pt>
                <c:pt idx="1">
                  <c:v>119.98</c:v>
                </c:pt>
                <c:pt idx="2">
                  <c:v>137.43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Sheet3!$A$43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ln>
                <a:solidFill>
                  <a:srgbClr val="FF0000"/>
                </a:solidFill>
              </a:ln>
            </c:spPr>
          </c:marker>
          <c:cat>
            <c:strRef>
              <c:f>Sheet3!$B$40:$D$40</c:f>
              <c:strCache>
                <c:ptCount val="3"/>
                <c:pt idx="0">
                  <c:v>1 Node</c:v>
                </c:pt>
                <c:pt idx="1">
                  <c:v>4 Nodes</c:v>
                </c:pt>
                <c:pt idx="2">
                  <c:v>16 Nodes</c:v>
                </c:pt>
              </c:strCache>
            </c:strRef>
          </c:cat>
          <c:val>
            <c:numRef>
              <c:f>Sheet3!$B$43:$D$43</c:f>
              <c:numCache>
                <c:formatCode>General</c:formatCode>
                <c:ptCount val="3"/>
                <c:pt idx="0">
                  <c:v>409.36</c:v>
                </c:pt>
                <c:pt idx="1">
                  <c:v>148.39</c:v>
                </c:pt>
                <c:pt idx="2">
                  <c:v>179.56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095560"/>
        <c:axId val="-2083140472"/>
      </c:lineChart>
      <c:catAx>
        <c:axId val="-208109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40472"/>
        <c:crosses val="autoZero"/>
        <c:auto val="1"/>
        <c:lblAlgn val="ctr"/>
        <c:lblOffset val="100"/>
        <c:noMultiLvlLbl val="0"/>
      </c:catAx>
      <c:valAx>
        <c:axId val="-208314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09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Sheet3!$A$64</c:f>
              <c:strCache>
                <c:ptCount val="1"/>
                <c:pt idx="0">
                  <c:v>Pred Min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5"/>
            <c:spPr>
              <a:ln>
                <a:solidFill>
                  <a:schemeClr val="accent1"/>
                </a:solidFill>
              </a:ln>
            </c:spPr>
          </c:marker>
          <c:cat>
            <c:strRef>
              <c:f>Sheet3!$B$63:$D$63</c:f>
              <c:strCache>
                <c:ptCount val="3"/>
                <c:pt idx="0">
                  <c:v>1 Node</c:v>
                </c:pt>
                <c:pt idx="1">
                  <c:v>4 Nodes</c:v>
                </c:pt>
                <c:pt idx="2">
                  <c:v>16 Nodes</c:v>
                </c:pt>
              </c:strCache>
            </c:strRef>
          </c:cat>
          <c:val>
            <c:numRef>
              <c:f>Sheet3!$B$64:$D$64</c:f>
              <c:numCache>
                <c:formatCode>General</c:formatCode>
                <c:ptCount val="3"/>
                <c:pt idx="0">
                  <c:v>1744.35</c:v>
                </c:pt>
                <c:pt idx="1">
                  <c:v>461.75</c:v>
                </c:pt>
                <c:pt idx="2">
                  <c:v>370.54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Sheet3!$A$65</c:f>
              <c:strCache>
                <c:ptCount val="1"/>
                <c:pt idx="0">
                  <c:v>Pred Max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ln>
                <a:solidFill>
                  <a:schemeClr val="accent4"/>
                </a:solidFill>
              </a:ln>
            </c:spPr>
          </c:marker>
          <c:cat>
            <c:strRef>
              <c:f>Sheet3!$B$63:$D$63</c:f>
              <c:strCache>
                <c:ptCount val="3"/>
                <c:pt idx="0">
                  <c:v>1 Node</c:v>
                </c:pt>
                <c:pt idx="1">
                  <c:v>4 Nodes</c:v>
                </c:pt>
                <c:pt idx="2">
                  <c:v>16 Nodes</c:v>
                </c:pt>
              </c:strCache>
            </c:strRef>
          </c:cat>
          <c:val>
            <c:numRef>
              <c:f>Sheet3!$B$65:$D$65</c:f>
              <c:numCache>
                <c:formatCode>General</c:formatCode>
                <c:ptCount val="3"/>
                <c:pt idx="0">
                  <c:v>1760.21</c:v>
                </c:pt>
                <c:pt idx="1">
                  <c:v>465.95</c:v>
                </c:pt>
                <c:pt idx="2">
                  <c:v>373.91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Sheet3!$A$66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ln>
                <a:solidFill>
                  <a:srgbClr val="FF0000"/>
                </a:solidFill>
              </a:ln>
            </c:spPr>
          </c:marker>
          <c:cat>
            <c:strRef>
              <c:f>Sheet3!$B$63:$D$63</c:f>
              <c:strCache>
                <c:ptCount val="3"/>
                <c:pt idx="0">
                  <c:v>1 Node</c:v>
                </c:pt>
                <c:pt idx="1">
                  <c:v>4 Nodes</c:v>
                </c:pt>
                <c:pt idx="2">
                  <c:v>16 Nodes</c:v>
                </c:pt>
              </c:strCache>
            </c:strRef>
          </c:cat>
          <c:val>
            <c:numRef>
              <c:f>Sheet3!$B$66:$D$66</c:f>
              <c:numCache>
                <c:formatCode>General</c:formatCode>
                <c:ptCount val="3"/>
                <c:pt idx="0">
                  <c:v>1756.33</c:v>
                </c:pt>
                <c:pt idx="1">
                  <c:v>537.73</c:v>
                </c:pt>
                <c:pt idx="2">
                  <c:v>439.49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08776"/>
        <c:axId val="-2107557720"/>
      </c:lineChart>
      <c:catAx>
        <c:axId val="-208040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57720"/>
        <c:crosses val="autoZero"/>
        <c:auto val="1"/>
        <c:lblAlgn val="ctr"/>
        <c:lblOffset val="100"/>
        <c:noMultiLvlLbl val="0"/>
      </c:catAx>
      <c:valAx>
        <c:axId val="-2107557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40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101600</xdr:rowOff>
    </xdr:from>
    <xdr:to>
      <xdr:col>6</xdr:col>
      <xdr:colOff>723900</xdr:colOff>
      <xdr:row>25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43</xdr:row>
      <xdr:rowOff>114300</xdr:rowOff>
    </xdr:from>
    <xdr:to>
      <xdr:col>6</xdr:col>
      <xdr:colOff>596900</xdr:colOff>
      <xdr:row>62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75</xdr:row>
      <xdr:rowOff>38100</xdr:rowOff>
    </xdr:from>
    <xdr:to>
      <xdr:col>5</xdr:col>
      <xdr:colOff>596900</xdr:colOff>
      <xdr:row>89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673100</xdr:colOff>
      <xdr:row>101</xdr:row>
      <xdr:rowOff>76200</xdr:rowOff>
    </xdr:from>
    <xdr:to>
      <xdr:col>6</xdr:col>
      <xdr:colOff>292100</xdr:colOff>
      <xdr:row>115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127</xdr:row>
      <xdr:rowOff>50800</xdr:rowOff>
    </xdr:from>
    <xdr:to>
      <xdr:col>6</xdr:col>
      <xdr:colOff>139700</xdr:colOff>
      <xdr:row>141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749300</xdr:colOff>
      <xdr:row>153</xdr:row>
      <xdr:rowOff>139700</xdr:rowOff>
    </xdr:from>
    <xdr:to>
      <xdr:col>6</xdr:col>
      <xdr:colOff>368300</xdr:colOff>
      <xdr:row>168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101600</xdr:rowOff>
    </xdr:from>
    <xdr:to>
      <xdr:col>6</xdr:col>
      <xdr:colOff>533400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45</xdr:row>
      <xdr:rowOff>12700</xdr:rowOff>
    </xdr:from>
    <xdr:to>
      <xdr:col>4</xdr:col>
      <xdr:colOff>495300</xdr:colOff>
      <xdr:row>59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444500</xdr:colOff>
      <xdr:row>67</xdr:row>
      <xdr:rowOff>88900</xdr:rowOff>
    </xdr:from>
    <xdr:to>
      <xdr:col>4</xdr:col>
      <xdr:colOff>495300</xdr:colOff>
      <xdr:row>81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topLeftCell="A37" workbookViewId="0">
      <selection activeCell="A2" sqref="A2:L5"/>
    </sheetView>
  </sheetViews>
  <sheetFormatPr baseColWidth="10" defaultRowHeight="15" x14ac:dyDescent="0"/>
  <sheetData>
    <row r="1" spans="1:12">
      <c r="B1" t="s">
        <v>1</v>
      </c>
      <c r="F1" t="s">
        <v>7</v>
      </c>
      <c r="J1" t="s">
        <v>8</v>
      </c>
    </row>
    <row r="2" spans="1:12">
      <c r="B2" t="s">
        <v>0</v>
      </c>
      <c r="C2" t="s">
        <v>5</v>
      </c>
      <c r="D2" t="s">
        <v>6</v>
      </c>
      <c r="F2" t="s">
        <v>0</v>
      </c>
      <c r="G2" t="s">
        <v>5</v>
      </c>
      <c r="H2" t="s">
        <v>6</v>
      </c>
      <c r="J2" t="s">
        <v>0</v>
      </c>
      <c r="K2" t="s">
        <v>5</v>
      </c>
      <c r="L2" t="s">
        <v>6</v>
      </c>
    </row>
    <row r="3" spans="1:12">
      <c r="A3" t="s">
        <v>2</v>
      </c>
      <c r="B3">
        <v>86.87</v>
      </c>
      <c r="C3">
        <v>86.89</v>
      </c>
      <c r="D3">
        <v>96.24</v>
      </c>
      <c r="F3">
        <v>369.7</v>
      </c>
      <c r="G3">
        <v>369.55</v>
      </c>
      <c r="H3">
        <v>409.36</v>
      </c>
      <c r="J3">
        <v>1585.75</v>
      </c>
      <c r="K3">
        <v>1585.95</v>
      </c>
      <c r="L3">
        <v>1756.33</v>
      </c>
    </row>
    <row r="4" spans="1:12">
      <c r="A4" t="s">
        <v>3</v>
      </c>
      <c r="B4">
        <v>27.44</v>
      </c>
      <c r="C4">
        <v>27.57</v>
      </c>
      <c r="D4">
        <v>39.53</v>
      </c>
      <c r="F4">
        <v>108.1</v>
      </c>
      <c r="G4">
        <v>108.58</v>
      </c>
      <c r="H4">
        <v>148.38999999999999</v>
      </c>
      <c r="J4">
        <v>419.75</v>
      </c>
      <c r="K4">
        <v>420.67</v>
      </c>
      <c r="L4">
        <v>537.73</v>
      </c>
    </row>
    <row r="5" spans="1:12">
      <c r="A5" t="s">
        <v>4</v>
      </c>
      <c r="B5">
        <v>48.51</v>
      </c>
      <c r="C5">
        <v>48.93</v>
      </c>
      <c r="D5">
        <v>95.23</v>
      </c>
      <c r="F5">
        <v>123.79</v>
      </c>
      <c r="G5">
        <v>124.44</v>
      </c>
      <c r="H5">
        <v>179.56</v>
      </c>
      <c r="J5">
        <v>336.84</v>
      </c>
      <c r="K5">
        <v>336.58</v>
      </c>
      <c r="L5">
        <v>439.49</v>
      </c>
    </row>
    <row r="28" spans="1:7">
      <c r="A28" t="s">
        <v>14</v>
      </c>
    </row>
    <row r="29" spans="1:7">
      <c r="B29" t="s">
        <v>9</v>
      </c>
      <c r="E29" t="s">
        <v>10</v>
      </c>
    </row>
    <row r="30" spans="1:7">
      <c r="B30" t="s">
        <v>1</v>
      </c>
      <c r="C30" t="s">
        <v>7</v>
      </c>
      <c r="D30" t="s">
        <v>8</v>
      </c>
      <c r="E30" t="s">
        <v>1</v>
      </c>
      <c r="F30" t="s">
        <v>7</v>
      </c>
      <c r="G30" t="s">
        <v>8</v>
      </c>
    </row>
    <row r="31" spans="1:7">
      <c r="A31" t="s">
        <v>2</v>
      </c>
      <c r="B31">
        <v>0.1079</v>
      </c>
      <c r="C31">
        <v>0.10730000000000001</v>
      </c>
      <c r="D31">
        <v>0.1076</v>
      </c>
      <c r="E31">
        <v>0.1069</v>
      </c>
      <c r="F31">
        <v>0.1071</v>
      </c>
      <c r="G31">
        <v>0.10829999999999999</v>
      </c>
    </row>
    <row r="32" spans="1:7">
      <c r="A32" t="s">
        <v>3</v>
      </c>
      <c r="B32">
        <v>0.44059999999999999</v>
      </c>
      <c r="C32">
        <v>0.37269999999999998</v>
      </c>
      <c r="D32">
        <v>0.28110000000000002</v>
      </c>
      <c r="E32">
        <v>0.1925</v>
      </c>
      <c r="F32">
        <v>0.2737</v>
      </c>
      <c r="G32">
        <v>0.27979999999999999</v>
      </c>
    </row>
    <row r="33" spans="1:7">
      <c r="A33" t="s">
        <v>4</v>
      </c>
      <c r="B33">
        <v>0.96309999999999996</v>
      </c>
      <c r="C33">
        <v>0.45050000000000001</v>
      </c>
      <c r="D33">
        <v>0.30470000000000003</v>
      </c>
      <c r="E33">
        <v>0.68420000000000003</v>
      </c>
      <c r="F33">
        <v>0.51319999999999999</v>
      </c>
      <c r="G33">
        <v>0.33169999999999999</v>
      </c>
    </row>
    <row r="66" spans="1:7">
      <c r="A66" t="s">
        <v>13</v>
      </c>
    </row>
    <row r="67" spans="1:7">
      <c r="B67" t="s">
        <v>9</v>
      </c>
      <c r="E67" t="s">
        <v>10</v>
      </c>
    </row>
    <row r="68" spans="1:7">
      <c r="B68" t="s">
        <v>1</v>
      </c>
      <c r="C68" t="s">
        <v>7</v>
      </c>
      <c r="D68" t="s">
        <v>8</v>
      </c>
      <c r="E68" t="s">
        <v>1</v>
      </c>
      <c r="F68" t="s">
        <v>7</v>
      </c>
      <c r="G68" t="s">
        <v>8</v>
      </c>
    </row>
    <row r="69" spans="1:7">
      <c r="A69" t="s">
        <v>2</v>
      </c>
      <c r="B69">
        <v>0.1099</v>
      </c>
      <c r="C69">
        <v>0.1055</v>
      </c>
      <c r="D69">
        <v>0.10929999999999999</v>
      </c>
      <c r="E69">
        <v>0.1022</v>
      </c>
      <c r="F69">
        <v>0.1056</v>
      </c>
      <c r="G69">
        <v>0.108</v>
      </c>
    </row>
    <row r="70" spans="1:7">
      <c r="A70" t="s">
        <v>11</v>
      </c>
      <c r="B70">
        <v>0.1249</v>
      </c>
      <c r="C70">
        <v>0.13439999999999999</v>
      </c>
      <c r="D70">
        <v>0.13469999999999999</v>
      </c>
      <c r="E70">
        <v>0.14330000000000001</v>
      </c>
      <c r="F70">
        <v>0.13320000000000001</v>
      </c>
      <c r="G70">
        <v>0.1288</v>
      </c>
    </row>
    <row r="71" spans="1:7">
      <c r="A71" t="s">
        <v>3</v>
      </c>
      <c r="B71">
        <v>0.15920000000000001</v>
      </c>
      <c r="C71">
        <v>0.1449</v>
      </c>
      <c r="D71">
        <v>0.1404</v>
      </c>
      <c r="E71">
        <v>0.1905</v>
      </c>
      <c r="F71">
        <v>0.14749999999999999</v>
      </c>
      <c r="G71">
        <v>0.20660000000000001</v>
      </c>
    </row>
    <row r="72" spans="1:7">
      <c r="A72" t="s">
        <v>12</v>
      </c>
      <c r="B72">
        <v>0.1986</v>
      </c>
      <c r="C72">
        <v>0.15770000000000001</v>
      </c>
      <c r="D72">
        <v>0.1426</v>
      </c>
      <c r="E72">
        <v>0.3014</v>
      </c>
      <c r="F72">
        <v>0.20949999999999999</v>
      </c>
      <c r="G72">
        <v>0.15959999999999999</v>
      </c>
    </row>
    <row r="73" spans="1:7">
      <c r="A73" t="s">
        <v>4</v>
      </c>
      <c r="B73">
        <v>0.39729999999999999</v>
      </c>
      <c r="C73">
        <v>0.19969999999999999</v>
      </c>
      <c r="D73">
        <v>0.14230000000000001</v>
      </c>
      <c r="E73">
        <v>0.75680000000000003</v>
      </c>
      <c r="F73">
        <v>0.29559999999999997</v>
      </c>
      <c r="G73">
        <v>0.27410000000000001</v>
      </c>
    </row>
    <row r="92" spans="1:7">
      <c r="A92" t="s">
        <v>15</v>
      </c>
    </row>
    <row r="93" spans="1:7">
      <c r="B93" t="s">
        <v>9</v>
      </c>
      <c r="E93" t="s">
        <v>10</v>
      </c>
    </row>
    <row r="94" spans="1:7">
      <c r="B94" t="s">
        <v>1</v>
      </c>
      <c r="C94" t="s">
        <v>7</v>
      </c>
      <c r="D94" t="s">
        <v>8</v>
      </c>
      <c r="E94" t="s">
        <v>1</v>
      </c>
      <c r="F94" t="s">
        <v>7</v>
      </c>
      <c r="G94" t="s">
        <v>8</v>
      </c>
    </row>
    <row r="95" spans="1:7">
      <c r="A95" t="s">
        <v>2</v>
      </c>
      <c r="B95">
        <v>0.1008</v>
      </c>
      <c r="C95">
        <v>0.1111</v>
      </c>
      <c r="E95">
        <v>0.11650000000000001</v>
      </c>
      <c r="F95">
        <v>0.1067</v>
      </c>
      <c r="G95">
        <v>0.1076</v>
      </c>
    </row>
    <row r="96" spans="1:7">
      <c r="A96" t="s">
        <v>11</v>
      </c>
      <c r="B96">
        <v>0.2797</v>
      </c>
      <c r="C96">
        <v>0.19789999999999999</v>
      </c>
      <c r="E96">
        <v>0.26050000000000001</v>
      </c>
      <c r="F96">
        <v>0.23499999999999999</v>
      </c>
      <c r="G96">
        <v>0.23169999999999999</v>
      </c>
    </row>
    <row r="97" spans="1:7">
      <c r="A97" t="s">
        <v>3</v>
      </c>
      <c r="B97">
        <v>0.42349999999999999</v>
      </c>
      <c r="C97">
        <v>0.29680000000000001</v>
      </c>
      <c r="D97">
        <v>0.22</v>
      </c>
      <c r="E97">
        <v>0.22320000000000001</v>
      </c>
      <c r="F97">
        <v>0.32719999999999999</v>
      </c>
      <c r="G97">
        <v>0.29849999999999999</v>
      </c>
    </row>
    <row r="98" spans="1:7">
      <c r="A98" t="s">
        <v>12</v>
      </c>
      <c r="B98">
        <v>0.94589999999999996</v>
      </c>
      <c r="C98">
        <v>0.55269999999999997</v>
      </c>
      <c r="D98">
        <v>0.30299999999999999</v>
      </c>
      <c r="E98">
        <v>0.43009999999999998</v>
      </c>
      <c r="F98">
        <v>0.32619999999999999</v>
      </c>
      <c r="G98">
        <v>0.31280000000000002</v>
      </c>
    </row>
    <row r="99" spans="1:7">
      <c r="A99" t="s">
        <v>4</v>
      </c>
      <c r="B99">
        <v>0.60460000000000003</v>
      </c>
      <c r="C99">
        <v>0.3498</v>
      </c>
      <c r="D99">
        <v>0.32950000000000002</v>
      </c>
      <c r="E99">
        <v>0.38159999999999999</v>
      </c>
      <c r="F99">
        <v>0.23949999999999999</v>
      </c>
      <c r="G99">
        <v>0.2157</v>
      </c>
    </row>
    <row r="118" spans="1:4">
      <c r="A118" t="s">
        <v>16</v>
      </c>
    </row>
    <row r="119" spans="1:4">
      <c r="B119" t="s">
        <v>10</v>
      </c>
    </row>
    <row r="120" spans="1:4">
      <c r="B120" t="s">
        <v>1</v>
      </c>
      <c r="C120" t="s">
        <v>7</v>
      </c>
      <c r="D120" t="s">
        <v>8</v>
      </c>
    </row>
    <row r="121" spans="1:4">
      <c r="A121" t="s">
        <v>2</v>
      </c>
      <c r="B121">
        <v>4.7899999999999998E-2</v>
      </c>
      <c r="C121">
        <v>3.7400000000000003E-2</v>
      </c>
      <c r="D121">
        <v>4.0399999999999998E-2</v>
      </c>
    </row>
    <row r="122" spans="1:4">
      <c r="A122" t="s">
        <v>11</v>
      </c>
      <c r="B122">
        <v>2.9899999999999999E-2</v>
      </c>
      <c r="C122">
        <v>2.1899999999999999E-2</v>
      </c>
      <c r="D122">
        <v>1.7500000000000002E-2</v>
      </c>
    </row>
    <row r="123" spans="1:4">
      <c r="A123" t="s">
        <v>3</v>
      </c>
      <c r="B123">
        <v>1.14E-2</v>
      </c>
      <c r="C123">
        <v>1.18E-2</v>
      </c>
      <c r="D123">
        <v>-3.2800000000000003E-2</v>
      </c>
    </row>
    <row r="124" spans="1:4">
      <c r="A124" t="s">
        <v>12</v>
      </c>
      <c r="B124">
        <v>4.2099999999999999E-2</v>
      </c>
      <c r="C124">
        <v>-5.5999999999999999E-3</v>
      </c>
      <c r="D124">
        <v>8.0999999999999996E-3</v>
      </c>
    </row>
    <row r="125" spans="1:4">
      <c r="A125" t="s">
        <v>4</v>
      </c>
      <c r="B125">
        <v>0.3538</v>
      </c>
      <c r="C125">
        <v>3.8800000000000001E-2</v>
      </c>
      <c r="D125">
        <v>6.6E-3</v>
      </c>
    </row>
    <row r="145" spans="1:4">
      <c r="A145" t="s">
        <v>17</v>
      </c>
    </row>
    <row r="146" spans="1:4">
      <c r="B146" t="s">
        <v>10</v>
      </c>
    </row>
    <row r="147" spans="1:4">
      <c r="B147" t="s">
        <v>1</v>
      </c>
      <c r="C147" t="s">
        <v>7</v>
      </c>
      <c r="D147" t="s">
        <v>8</v>
      </c>
    </row>
    <row r="148" spans="1:4">
      <c r="A148" t="s">
        <v>2</v>
      </c>
      <c r="B148">
        <v>3.9600000000000003E-2</v>
      </c>
      <c r="C148">
        <v>4.0800000000000003E-2</v>
      </c>
      <c r="D148">
        <v>4.2799999999999998E-2</v>
      </c>
    </row>
    <row r="149" spans="1:4">
      <c r="A149" t="s">
        <v>11</v>
      </c>
      <c r="B149">
        <v>-4.7999999999999996E-3</v>
      </c>
      <c r="C149">
        <v>4.1999999999999997E-3</v>
      </c>
      <c r="D149">
        <v>2.8400000000000002E-2</v>
      </c>
    </row>
    <row r="150" spans="1:4">
      <c r="A150" t="s">
        <v>3</v>
      </c>
      <c r="B150">
        <v>1.4E-3</v>
      </c>
      <c r="C150">
        <v>-6.7000000000000004E-2</v>
      </c>
      <c r="D150">
        <v>-1.78E-2</v>
      </c>
    </row>
    <row r="151" spans="1:4">
      <c r="A151" t="s">
        <v>12</v>
      </c>
      <c r="B151">
        <v>-9.3399999999999997E-2</v>
      </c>
      <c r="C151">
        <v>-7.17E-2</v>
      </c>
      <c r="D151">
        <v>-4.4600000000000001E-2</v>
      </c>
    </row>
    <row r="152" spans="1:4">
      <c r="A152" t="s">
        <v>4</v>
      </c>
      <c r="B152">
        <v>-9.6100000000000005E-2</v>
      </c>
      <c r="C152">
        <v>-2.01E-2</v>
      </c>
      <c r="D152">
        <v>-4.65E-2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23" workbookViewId="0">
      <selection activeCell="A18" sqref="A18"/>
    </sheetView>
  </sheetViews>
  <sheetFormatPr baseColWidth="10" defaultRowHeight="15" x14ac:dyDescent="0"/>
  <cols>
    <col min="3" max="3" width="14.83203125" customWidth="1"/>
    <col min="4" max="4" width="15.5" customWidth="1"/>
    <col min="5" max="5" width="12.33203125" customWidth="1"/>
    <col min="7" max="7" width="14.6640625" customWidth="1"/>
    <col min="8" max="8" width="14.83203125" customWidth="1"/>
    <col min="11" max="11" width="14.6640625" customWidth="1"/>
    <col min="12" max="12" width="15.5" customWidth="1"/>
  </cols>
  <sheetData>
    <row r="1" spans="1:13">
      <c r="A1" t="s">
        <v>22</v>
      </c>
    </row>
    <row r="2" spans="1:13">
      <c r="B2" t="s">
        <v>1</v>
      </c>
      <c r="F2" t="s">
        <v>7</v>
      </c>
      <c r="J2" t="s">
        <v>8</v>
      </c>
    </row>
    <row r="3" spans="1:13">
      <c r="B3" t="s">
        <v>0</v>
      </c>
      <c r="C3" t="s">
        <v>19</v>
      </c>
      <c r="D3" t="s">
        <v>18</v>
      </c>
      <c r="E3" t="s">
        <v>20</v>
      </c>
      <c r="F3" t="s">
        <v>0</v>
      </c>
      <c r="G3" t="s">
        <v>19</v>
      </c>
      <c r="H3" t="s">
        <v>18</v>
      </c>
      <c r="I3" t="s">
        <v>21</v>
      </c>
      <c r="J3" t="s">
        <v>0</v>
      </c>
      <c r="K3" t="s">
        <v>19</v>
      </c>
      <c r="L3" t="s">
        <v>18</v>
      </c>
      <c r="M3" t="s">
        <v>21</v>
      </c>
    </row>
    <row r="4" spans="1:13">
      <c r="A4" t="s">
        <v>2</v>
      </c>
      <c r="B4">
        <v>86.87</v>
      </c>
      <c r="C4">
        <f>B4 + ROUND(B4,0) * 100 / 1000</f>
        <v>95.570000000000007</v>
      </c>
      <c r="D4">
        <f>B4 + ROUND(B4, 0) * 110 / 1000</f>
        <v>96.44</v>
      </c>
      <c r="E4">
        <v>96.24</v>
      </c>
      <c r="F4">
        <v>369.7</v>
      </c>
      <c r="G4">
        <f>F4 + ROUND(F4, 0) * 100/ 1000</f>
        <v>406.7</v>
      </c>
      <c r="H4">
        <f>F4 + ROUND(F4, 0) * 110/ 1000</f>
        <v>410.4</v>
      </c>
      <c r="I4">
        <v>409.36</v>
      </c>
      <c r="J4">
        <v>1585.75</v>
      </c>
      <c r="K4">
        <f>J4 + ROUND(J4, 0) * 100 / 1000</f>
        <v>1744.35</v>
      </c>
      <c r="L4">
        <f>J4 + ROUND(J4, 0) * 110 / 1000</f>
        <v>1760.21</v>
      </c>
      <c r="M4">
        <v>1756.33</v>
      </c>
    </row>
    <row r="5" spans="1:13">
      <c r="A5" t="s">
        <v>3</v>
      </c>
      <c r="B5">
        <v>27.44</v>
      </c>
      <c r="C5">
        <f>B5 + ROUND(B5,0) * 100 / 1000</f>
        <v>30.14</v>
      </c>
      <c r="D5">
        <f>B5 + ROUND(B5, 0) * 110 / 1000</f>
        <v>30.41</v>
      </c>
      <c r="E5" s="1">
        <v>39.53</v>
      </c>
      <c r="F5">
        <v>108.1</v>
      </c>
      <c r="G5">
        <f>F5 + ROUND(F5, 0) * 100/ 1000</f>
        <v>118.89999999999999</v>
      </c>
      <c r="H5">
        <f t="shared" ref="H5:H6" si="0">F5 + ROUND(F5, 0) * 110/ 1000</f>
        <v>119.97999999999999</v>
      </c>
      <c r="I5" s="1">
        <v>148.38999999999999</v>
      </c>
      <c r="J5">
        <v>419.75</v>
      </c>
      <c r="K5">
        <f>J5 + ROUND(J5, 0) * 100 / 1000</f>
        <v>461.75</v>
      </c>
      <c r="L5">
        <f t="shared" ref="L5:L6" si="1">J5 + ROUND(J5, 0) * 110 / 1000</f>
        <v>465.95</v>
      </c>
      <c r="M5" s="1">
        <v>537.73</v>
      </c>
    </row>
    <row r="6" spans="1:13">
      <c r="A6" t="s">
        <v>4</v>
      </c>
      <c r="B6">
        <v>48.51</v>
      </c>
      <c r="C6">
        <f>B6 + ROUND(B6,0) * 100 / 1000</f>
        <v>53.41</v>
      </c>
      <c r="D6">
        <f>B6 + ROUND(B6, 0) * 110 / 1000</f>
        <v>53.9</v>
      </c>
      <c r="E6" s="1">
        <v>95.23</v>
      </c>
      <c r="F6">
        <v>123.79</v>
      </c>
      <c r="G6">
        <f>F6 + ROUND(F6, 0) * 100/ 1000</f>
        <v>136.19</v>
      </c>
      <c r="H6">
        <f t="shared" si="0"/>
        <v>137.43</v>
      </c>
      <c r="I6" s="1">
        <v>179.56</v>
      </c>
      <c r="J6">
        <v>336.84</v>
      </c>
      <c r="K6">
        <f>J6 + ROUND(J6, 0) * 100 / 1000</f>
        <v>370.53999999999996</v>
      </c>
      <c r="L6">
        <f t="shared" si="1"/>
        <v>373.90999999999997</v>
      </c>
      <c r="M6" s="1">
        <v>439.49</v>
      </c>
    </row>
    <row r="9" spans="1:13">
      <c r="A9" t="s">
        <v>23</v>
      </c>
    </row>
    <row r="10" spans="1:13">
      <c r="B10" t="s">
        <v>1</v>
      </c>
      <c r="F10" t="s">
        <v>7</v>
      </c>
      <c r="J10" t="s">
        <v>8</v>
      </c>
    </row>
    <row r="11" spans="1:13">
      <c r="B11" t="s">
        <v>0</v>
      </c>
      <c r="C11" t="s">
        <v>19</v>
      </c>
      <c r="D11" t="s">
        <v>18</v>
      </c>
      <c r="E11" t="s">
        <v>20</v>
      </c>
      <c r="F11" t="s">
        <v>0</v>
      </c>
      <c r="G11" t="s">
        <v>19</v>
      </c>
      <c r="H11" t="s">
        <v>18</v>
      </c>
      <c r="I11" t="s">
        <v>21</v>
      </c>
      <c r="J11" t="s">
        <v>0</v>
      </c>
      <c r="K11" t="s">
        <v>19</v>
      </c>
      <c r="L11" t="s">
        <v>18</v>
      </c>
      <c r="M11" t="s">
        <v>21</v>
      </c>
    </row>
    <row r="12" spans="1:13">
      <c r="A12" t="s">
        <v>2</v>
      </c>
      <c r="B12">
        <v>24.89</v>
      </c>
      <c r="C12">
        <f>B12 + ROUND(B12,0) * 100 / 1000</f>
        <v>27.39</v>
      </c>
      <c r="D12">
        <f>B12 + ROUND(B12, 0) * 110 / 1000</f>
        <v>27.64</v>
      </c>
      <c r="E12">
        <v>27.55</v>
      </c>
      <c r="F12">
        <v>103.44</v>
      </c>
      <c r="G12">
        <f>F12 + ROUND(F12, 0) * 100/ 1000</f>
        <v>113.74</v>
      </c>
      <c r="H12">
        <f>F12 + ROUND(F12, 0) * 110/ 1000</f>
        <v>114.77</v>
      </c>
      <c r="I12">
        <v>114.52</v>
      </c>
      <c r="J12">
        <v>424.39</v>
      </c>
      <c r="K12">
        <f>J12 + ROUND(J12, 0) * 100 / 1000</f>
        <v>466.78999999999996</v>
      </c>
      <c r="L12">
        <f>J12 + ROUND(J12, 0) * 110 / 1000</f>
        <v>471.03</v>
      </c>
      <c r="M12">
        <v>470.35</v>
      </c>
    </row>
    <row r="13" spans="1:13">
      <c r="A13" t="s">
        <v>3</v>
      </c>
      <c r="B13">
        <v>53.78</v>
      </c>
      <c r="C13">
        <f>B13 + ROUND(B13,0) * 100 / 1000</f>
        <v>59.18</v>
      </c>
      <c r="D13">
        <f>B13 + ROUND(B13, 0) * 110 / 1000</f>
        <v>59.72</v>
      </c>
      <c r="E13" s="1">
        <v>64.13</v>
      </c>
      <c r="F13">
        <v>85.53</v>
      </c>
      <c r="G13">
        <f t="shared" ref="G13:G14" si="2">F13 + ROUND(F13, 0) * 100/ 1000</f>
        <v>94.13</v>
      </c>
      <c r="H13">
        <f t="shared" ref="H13:H14" si="3">F13 + ROUND(F13, 0) * 110/ 1000</f>
        <v>94.990000000000009</v>
      </c>
      <c r="I13" s="1">
        <v>108.94</v>
      </c>
      <c r="J13">
        <v>219.86</v>
      </c>
      <c r="K13">
        <f t="shared" ref="K13:K14" si="4">J13 + ROUND(J13, 0) * 100 / 1000</f>
        <v>241.86</v>
      </c>
      <c r="L13">
        <f t="shared" ref="L13:L14" si="5">J13 + ROUND(J13, 0) * 110 / 1000</f>
        <v>244.06</v>
      </c>
      <c r="M13" s="1">
        <v>281.38</v>
      </c>
    </row>
    <row r="14" spans="1:13">
      <c r="A14" t="s">
        <v>4</v>
      </c>
      <c r="B14">
        <v>103.27</v>
      </c>
      <c r="C14">
        <f>B14 + ROUND(B14,0) * 100 / 1000</f>
        <v>113.57</v>
      </c>
      <c r="D14">
        <f>B14 + ROUND(B14, 0) * 110 / 1000</f>
        <v>114.6</v>
      </c>
      <c r="E14" s="1">
        <v>173.93</v>
      </c>
      <c r="F14">
        <v>173.78</v>
      </c>
      <c r="G14">
        <f t="shared" si="2"/>
        <v>191.18</v>
      </c>
      <c r="H14">
        <f t="shared" si="3"/>
        <v>192.92000000000002</v>
      </c>
      <c r="I14" s="1">
        <v>262.97000000000003</v>
      </c>
      <c r="J14">
        <v>402.26</v>
      </c>
      <c r="K14">
        <f t="shared" si="4"/>
        <v>442.46</v>
      </c>
      <c r="L14">
        <f t="shared" si="5"/>
        <v>446.48</v>
      </c>
      <c r="M14" s="1">
        <v>535.66999999999996</v>
      </c>
    </row>
    <row r="17" spans="1:13">
      <c r="A17" t="s">
        <v>24</v>
      </c>
    </row>
    <row r="18" spans="1:13">
      <c r="B18" t="s">
        <v>1</v>
      </c>
      <c r="F18" t="s">
        <v>7</v>
      </c>
      <c r="J18" t="s">
        <v>8</v>
      </c>
    </row>
    <row r="19" spans="1:13">
      <c r="B19" t="s">
        <v>0</v>
      </c>
      <c r="C19" t="s">
        <v>19</v>
      </c>
      <c r="D19" t="s">
        <v>18</v>
      </c>
      <c r="E19" t="s">
        <v>20</v>
      </c>
      <c r="F19" t="s">
        <v>0</v>
      </c>
      <c r="G19" t="s">
        <v>19</v>
      </c>
      <c r="H19" t="s">
        <v>18</v>
      </c>
      <c r="I19" t="s">
        <v>21</v>
      </c>
      <c r="J19" t="s">
        <v>0</v>
      </c>
      <c r="K19" t="s">
        <v>19</v>
      </c>
      <c r="L19" t="s">
        <v>18</v>
      </c>
      <c r="M19" t="s">
        <v>21</v>
      </c>
    </row>
    <row r="20" spans="1:13">
      <c r="A20" t="s">
        <v>2</v>
      </c>
      <c r="B20">
        <v>23.12</v>
      </c>
      <c r="C20">
        <f>B20 + ROUND(B20,0) * 100 / 1000</f>
        <v>25.42</v>
      </c>
      <c r="D20">
        <f>B20 + ROUND(B20, 0) * 110 / 1000</f>
        <v>25.650000000000002</v>
      </c>
      <c r="E20" s="1">
        <v>25.66</v>
      </c>
      <c r="F20">
        <v>92.72</v>
      </c>
      <c r="G20">
        <f>F20 + ROUND(F20, 0) * 100/ 1000</f>
        <v>102.02</v>
      </c>
      <c r="H20">
        <f>F20 + ROUND(F20, 0) * 110/ 1000</f>
        <v>102.95</v>
      </c>
      <c r="I20">
        <v>102.5</v>
      </c>
      <c r="J20">
        <v>370.67</v>
      </c>
      <c r="K20">
        <f>J20 + ROUND(J20, 0) * 100 / 1000</f>
        <v>407.77000000000004</v>
      </c>
      <c r="L20">
        <f>J20 + ROUND(J20, 0) * 110 / 1000</f>
        <v>411.48</v>
      </c>
      <c r="M20">
        <v>411.19</v>
      </c>
    </row>
    <row r="21" spans="1:13">
      <c r="A21" t="s">
        <v>11</v>
      </c>
      <c r="B21">
        <v>11.69</v>
      </c>
      <c r="C21">
        <f>B21 + ROUND(B21,0) * 100 / 1000</f>
        <v>12.889999999999999</v>
      </c>
      <c r="D21">
        <f>B21 + ROUND(B21, 0) * 110 / 1000</f>
        <v>13.01</v>
      </c>
      <c r="E21" s="1">
        <v>13.15</v>
      </c>
      <c r="F21">
        <v>46.35</v>
      </c>
      <c r="G21">
        <f>F21 + ROUND(F21, 0) * 100/ 1000</f>
        <v>50.95</v>
      </c>
      <c r="H21">
        <f t="shared" ref="H21:H24" si="6">F21 + ROUND(F21, 0) * 110/ 1000</f>
        <v>51.410000000000004</v>
      </c>
      <c r="I21" s="1">
        <v>52.58</v>
      </c>
      <c r="J21">
        <v>185.1</v>
      </c>
      <c r="K21">
        <f>J21 + ROUND(J21, 0) * 100 / 1000</f>
        <v>203.6</v>
      </c>
      <c r="L21">
        <f t="shared" ref="L21:L24" si="7">J21 + ROUND(J21, 0) * 110 / 1000</f>
        <v>205.45</v>
      </c>
      <c r="M21" s="1">
        <v>210.03</v>
      </c>
    </row>
    <row r="22" spans="1:13">
      <c r="A22" t="s">
        <v>3</v>
      </c>
      <c r="B22">
        <v>5.84</v>
      </c>
      <c r="C22">
        <f>B22 + ROUND(B22,0) * 100 / 1000</f>
        <v>6.4399999999999995</v>
      </c>
      <c r="D22">
        <f>B22 + ROUND(B22, 0) * 110 / 1000</f>
        <v>6.5</v>
      </c>
      <c r="E22" s="1">
        <v>6.77</v>
      </c>
      <c r="F22">
        <v>23.33</v>
      </c>
      <c r="G22">
        <f>F22 + ROUND(F22, 0) * 100/ 1000</f>
        <v>25.63</v>
      </c>
      <c r="H22">
        <f t="shared" si="6"/>
        <v>25.86</v>
      </c>
      <c r="I22">
        <v>26.71</v>
      </c>
      <c r="J22">
        <v>93.36</v>
      </c>
      <c r="K22">
        <f>J22 + ROUND(J22, 0) * 100 / 1000</f>
        <v>102.66</v>
      </c>
      <c r="L22">
        <f t="shared" si="7"/>
        <v>103.59</v>
      </c>
      <c r="M22" s="1">
        <v>106.47</v>
      </c>
    </row>
    <row r="23" spans="1:13">
      <c r="A23" t="s">
        <v>12</v>
      </c>
      <c r="B23">
        <v>2.92</v>
      </c>
      <c r="C23">
        <f t="shared" ref="C23:C24" si="8">B23 + ROUND(B23,0) * 100 / 1000</f>
        <v>3.2199999999999998</v>
      </c>
      <c r="D23">
        <f t="shared" ref="D23:D24" si="9">B23 + ROUND(B23, 0) * 110 / 1000</f>
        <v>3.25</v>
      </c>
      <c r="E23" s="1">
        <v>3.5</v>
      </c>
      <c r="F23">
        <v>11.67</v>
      </c>
      <c r="G23">
        <f t="shared" ref="G23:G24" si="10">F23 + ROUND(F23, 0) * 100/ 1000</f>
        <v>12.87</v>
      </c>
      <c r="H23">
        <f t="shared" si="6"/>
        <v>12.99</v>
      </c>
      <c r="I23" s="1">
        <v>13.51</v>
      </c>
      <c r="J23">
        <v>46.9</v>
      </c>
      <c r="K23">
        <f t="shared" ref="K23:K24" si="11">J23 + ROUND(J23, 0) * 100 / 1000</f>
        <v>51.6</v>
      </c>
      <c r="L23">
        <f t="shared" si="7"/>
        <v>52.07</v>
      </c>
      <c r="M23" s="1">
        <v>53.59</v>
      </c>
    </row>
    <row r="24" spans="1:13">
      <c r="A24" t="s">
        <v>4</v>
      </c>
      <c r="B24">
        <v>1.46</v>
      </c>
      <c r="C24">
        <f t="shared" si="8"/>
        <v>1.56</v>
      </c>
      <c r="D24">
        <f t="shared" si="9"/>
        <v>1.57</v>
      </c>
      <c r="E24" s="1">
        <v>2.04</v>
      </c>
      <c r="F24">
        <v>5.86</v>
      </c>
      <c r="G24">
        <f t="shared" si="10"/>
        <v>6.46</v>
      </c>
      <c r="H24">
        <f t="shared" si="6"/>
        <v>6.5200000000000005</v>
      </c>
      <c r="I24" s="1">
        <v>7.03</v>
      </c>
      <c r="J24">
        <v>24.94</v>
      </c>
      <c r="K24">
        <f t="shared" si="11"/>
        <v>27.44</v>
      </c>
      <c r="L24">
        <f t="shared" si="7"/>
        <v>27.69</v>
      </c>
      <c r="M24" s="1">
        <v>28.49</v>
      </c>
    </row>
    <row r="27" spans="1:13">
      <c r="A27" t="s">
        <v>25</v>
      </c>
    </row>
    <row r="28" spans="1:13">
      <c r="B28" t="s">
        <v>1</v>
      </c>
      <c r="F28" t="s">
        <v>7</v>
      </c>
      <c r="J28" t="s">
        <v>8</v>
      </c>
    </row>
    <row r="29" spans="1:13">
      <c r="B29" t="s">
        <v>0</v>
      </c>
      <c r="C29" t="s">
        <v>19</v>
      </c>
      <c r="D29" t="s">
        <v>18</v>
      </c>
      <c r="E29" t="s">
        <v>20</v>
      </c>
      <c r="F29" t="s">
        <v>0</v>
      </c>
      <c r="G29" t="s">
        <v>19</v>
      </c>
      <c r="H29" t="s">
        <v>18</v>
      </c>
      <c r="I29" t="s">
        <v>21</v>
      </c>
      <c r="J29" t="s">
        <v>0</v>
      </c>
      <c r="K29" t="s">
        <v>19</v>
      </c>
      <c r="L29" t="s">
        <v>18</v>
      </c>
      <c r="M29" t="s">
        <v>21</v>
      </c>
    </row>
    <row r="30" spans="1:13">
      <c r="A30" t="s">
        <v>2</v>
      </c>
      <c r="B30">
        <v>5.87</v>
      </c>
      <c r="C30">
        <f>B30 + ROUND(B30,0) * 100 / 1000</f>
        <v>6.47</v>
      </c>
      <c r="D30">
        <f>B30 + ROUND(B30, 0) * 110 / 1000</f>
        <v>6.53</v>
      </c>
      <c r="E30">
        <v>6.47</v>
      </c>
      <c r="F30">
        <v>23.49</v>
      </c>
      <c r="G30">
        <f>F30 + ROUND(F30, 0) * 100/ 1000</f>
        <v>25.79</v>
      </c>
      <c r="H30">
        <f>F30 + ROUND(F30, 0) * 110/ 1000</f>
        <v>26.02</v>
      </c>
      <c r="I30">
        <v>25.97</v>
      </c>
      <c r="J30">
        <v>93.86</v>
      </c>
      <c r="K30">
        <f>J30 + ROUND(J30, 0) * 100 / 1000</f>
        <v>103.26</v>
      </c>
      <c r="L30">
        <f>J30 + ROUND(J30, 0) * 110 / 1000</f>
        <v>104.2</v>
      </c>
      <c r="M30">
        <v>104</v>
      </c>
    </row>
    <row r="31" spans="1:13">
      <c r="A31" t="s">
        <v>11</v>
      </c>
      <c r="B31">
        <v>2.93</v>
      </c>
      <c r="C31">
        <f>B31 + ROUND(B31,0) * 100 / 1000</f>
        <v>3.23</v>
      </c>
      <c r="D31">
        <f>B31 + ROUND(B31, 0) * 110 / 1000</f>
        <v>3.2600000000000002</v>
      </c>
      <c r="E31" s="1">
        <v>3.35</v>
      </c>
      <c r="F31">
        <v>11.71</v>
      </c>
      <c r="G31">
        <f>F31 + ROUND(F31, 0) * 100/ 1000</f>
        <v>12.91</v>
      </c>
      <c r="H31">
        <f t="shared" ref="H31:H34" si="12">F31 + ROUND(F31, 0) * 110/ 1000</f>
        <v>13.030000000000001</v>
      </c>
      <c r="I31" s="1">
        <v>13.27</v>
      </c>
      <c r="J31">
        <v>46.96</v>
      </c>
      <c r="K31">
        <f>J31 + ROUND(J31, 0) * 100 / 1000</f>
        <v>51.660000000000004</v>
      </c>
      <c r="L31">
        <f t="shared" ref="L31:L34" si="13">J31 + ROUND(J31, 0) * 110 / 1000</f>
        <v>52.13</v>
      </c>
      <c r="M31" s="1">
        <v>53.01</v>
      </c>
    </row>
    <row r="32" spans="1:13">
      <c r="A32" t="s">
        <v>3</v>
      </c>
      <c r="B32">
        <v>1.47</v>
      </c>
      <c r="C32">
        <f>B32 + ROUND(B32,0) * 100 / 1000</f>
        <v>1.57</v>
      </c>
      <c r="D32">
        <f>B32 + ROUND(B32, 0) * 110 / 1000</f>
        <v>1.58</v>
      </c>
      <c r="E32" s="1">
        <v>1.75</v>
      </c>
      <c r="F32">
        <v>5.9</v>
      </c>
      <c r="G32">
        <f>F32 + ROUND(F32, 0) * 100/ 1000</f>
        <v>6.5</v>
      </c>
      <c r="H32">
        <f t="shared" si="12"/>
        <v>6.5600000000000005</v>
      </c>
      <c r="I32" s="1">
        <v>6.77</v>
      </c>
      <c r="J32">
        <v>23.47</v>
      </c>
      <c r="K32">
        <f>J32 + ROUND(J32, 0) * 100 / 1000</f>
        <v>25.77</v>
      </c>
      <c r="L32">
        <f t="shared" si="13"/>
        <v>26</v>
      </c>
      <c r="M32" s="1">
        <v>28.32</v>
      </c>
    </row>
    <row r="33" spans="1:13">
      <c r="A33" t="s">
        <v>12</v>
      </c>
      <c r="B33">
        <v>0.73</v>
      </c>
      <c r="C33">
        <f t="shared" ref="C33:C34" si="14">B33 + ROUND(B33,0) * 100 / 1000</f>
        <v>0.83</v>
      </c>
      <c r="D33">
        <f t="shared" ref="D33:D34" si="15">B33 + ROUND(B33, 0) * 110 / 1000</f>
        <v>0.84</v>
      </c>
      <c r="E33" s="1">
        <v>0.95</v>
      </c>
      <c r="F33">
        <v>2.96</v>
      </c>
      <c r="G33">
        <f t="shared" ref="G33:G34" si="16">F33 + ROUND(F33, 0) * 100/ 1000</f>
        <v>3.26</v>
      </c>
      <c r="H33">
        <f t="shared" si="12"/>
        <v>3.29</v>
      </c>
      <c r="I33" s="1">
        <v>3.58</v>
      </c>
      <c r="J33">
        <v>11.78</v>
      </c>
      <c r="K33">
        <f t="shared" ref="K33:K34" si="17">J33 + ROUND(J33, 0) * 100 / 1000</f>
        <v>12.979999999999999</v>
      </c>
      <c r="L33">
        <f t="shared" si="13"/>
        <v>13.1</v>
      </c>
      <c r="M33" s="1">
        <v>13.66</v>
      </c>
    </row>
    <row r="34" spans="1:13">
      <c r="A34" t="s">
        <v>4</v>
      </c>
      <c r="B34">
        <v>0.37</v>
      </c>
      <c r="C34">
        <f t="shared" si="14"/>
        <v>0.37</v>
      </c>
      <c r="D34">
        <f t="shared" si="15"/>
        <v>0.37</v>
      </c>
      <c r="E34" s="1">
        <v>0.65</v>
      </c>
      <c r="F34">
        <v>1.59</v>
      </c>
      <c r="G34">
        <f t="shared" si="16"/>
        <v>1.79</v>
      </c>
      <c r="H34">
        <f t="shared" si="12"/>
        <v>1.81</v>
      </c>
      <c r="I34" s="1">
        <v>2.06</v>
      </c>
      <c r="J34">
        <v>5.91</v>
      </c>
      <c r="K34">
        <f t="shared" si="17"/>
        <v>6.51</v>
      </c>
      <c r="L34">
        <f t="shared" si="13"/>
        <v>6.57</v>
      </c>
      <c r="M34" s="1">
        <v>7.53</v>
      </c>
    </row>
    <row r="37" spans="1:13">
      <c r="A37" t="s">
        <v>26</v>
      </c>
    </row>
    <row r="38" spans="1:13">
      <c r="B38" t="s">
        <v>1</v>
      </c>
      <c r="F38" t="s">
        <v>7</v>
      </c>
      <c r="J38" t="s">
        <v>8</v>
      </c>
    </row>
    <row r="39" spans="1:13">
      <c r="B39" t="s">
        <v>0</v>
      </c>
      <c r="C39" t="s">
        <v>19</v>
      </c>
      <c r="D39" t="s">
        <v>18</v>
      </c>
      <c r="E39" t="s">
        <v>20</v>
      </c>
      <c r="F39" t="s">
        <v>0</v>
      </c>
      <c r="G39" t="s">
        <v>19</v>
      </c>
      <c r="H39" t="s">
        <v>18</v>
      </c>
      <c r="I39" t="s">
        <v>21</v>
      </c>
      <c r="J39" t="s">
        <v>0</v>
      </c>
      <c r="K39" t="s">
        <v>19</v>
      </c>
      <c r="L39" t="s">
        <v>18</v>
      </c>
      <c r="M39" t="s">
        <v>21</v>
      </c>
    </row>
    <row r="40" spans="1:13">
      <c r="A40" t="s">
        <v>2</v>
      </c>
      <c r="B40">
        <v>7.64</v>
      </c>
      <c r="C40">
        <f>B40 + ROUND(B40,0) * 100 / 1000</f>
        <v>8.44</v>
      </c>
      <c r="D40">
        <f>B40 + ROUND(B40, 0) * 110 / 1000</f>
        <v>8.52</v>
      </c>
      <c r="E40">
        <v>8.41</v>
      </c>
      <c r="F40">
        <v>95.48</v>
      </c>
      <c r="G40">
        <f>F40 + ROUND(F40, 0) * 100/ 1000</f>
        <v>104.98</v>
      </c>
      <c r="H40">
        <f>F40 + ROUND(F40, 0) * 110/ 1000</f>
        <v>105.93</v>
      </c>
      <c r="I40" s="1">
        <v>106.09</v>
      </c>
    </row>
    <row r="41" spans="1:13">
      <c r="A41" t="s">
        <v>11</v>
      </c>
      <c r="B41">
        <v>6.22</v>
      </c>
      <c r="C41">
        <f>B41 + ROUND(B41,0) * 100 / 1000</f>
        <v>6.8199999999999994</v>
      </c>
      <c r="D41">
        <f>B41 + ROUND(B41, 0) * 110 / 1000</f>
        <v>6.88</v>
      </c>
      <c r="E41" s="1">
        <v>7.96</v>
      </c>
      <c r="F41">
        <v>76.349999999999994</v>
      </c>
      <c r="G41">
        <f>F41 + ROUND(F41, 0) * 100/ 1000</f>
        <v>83.949999999999989</v>
      </c>
      <c r="H41">
        <f t="shared" ref="H41:H44" si="18">F41 + ROUND(F41, 0) * 110/ 1000</f>
        <v>84.71</v>
      </c>
      <c r="I41" s="1">
        <v>91.46</v>
      </c>
    </row>
    <row r="42" spans="1:13">
      <c r="A42" t="s">
        <v>3</v>
      </c>
      <c r="B42">
        <v>4.25</v>
      </c>
      <c r="C42">
        <f>B42 + ROUND(B42,0) * 100 / 1000</f>
        <v>4.6500000000000004</v>
      </c>
      <c r="D42">
        <f>B42 + ROUND(B42, 0) * 110 / 1000</f>
        <v>4.6900000000000004</v>
      </c>
      <c r="E42" s="1">
        <v>6.05</v>
      </c>
      <c r="F42">
        <v>51.85</v>
      </c>
      <c r="G42">
        <f>F42 + ROUND(F42, 0) * 100/ 1000</f>
        <v>57.050000000000004</v>
      </c>
      <c r="H42">
        <f t="shared" si="18"/>
        <v>57.57</v>
      </c>
      <c r="I42" s="1">
        <v>67.239999999999995</v>
      </c>
      <c r="J42">
        <v>216.75</v>
      </c>
      <c r="K42">
        <f>J42 + ROUND(J42, 0) * 100 / 1000</f>
        <v>238.45</v>
      </c>
      <c r="L42">
        <f t="shared" ref="L42:L44" si="19">J42 + ROUND(J42, 0) * 110 / 1000</f>
        <v>240.62</v>
      </c>
      <c r="M42" s="1">
        <v>264.44</v>
      </c>
    </row>
    <row r="43" spans="1:13">
      <c r="A43" t="s">
        <v>12</v>
      </c>
      <c r="B43">
        <v>2.2200000000000002</v>
      </c>
      <c r="C43">
        <f t="shared" ref="C43:C44" si="20">B43 + ROUND(B43,0) * 100 / 1000</f>
        <v>2.4200000000000004</v>
      </c>
      <c r="D43">
        <f t="shared" ref="D43:D44" si="21">B43 + ROUND(B43, 0) * 110 / 1000</f>
        <v>2.4400000000000004</v>
      </c>
      <c r="E43" s="1">
        <v>4.32</v>
      </c>
      <c r="F43">
        <v>26.74</v>
      </c>
      <c r="G43">
        <f t="shared" ref="G43:G44" si="22">F43 + ROUND(F43, 0) * 100/ 1000</f>
        <v>29.439999999999998</v>
      </c>
      <c r="H43">
        <f t="shared" si="18"/>
        <v>29.709999999999997</v>
      </c>
      <c r="I43" s="1">
        <v>41.52</v>
      </c>
      <c r="J43">
        <v>111.31</v>
      </c>
      <c r="K43">
        <f t="shared" ref="K43:K44" si="23">J43 + ROUND(J43, 0) * 100 / 1000</f>
        <v>122.41</v>
      </c>
      <c r="L43">
        <f t="shared" si="19"/>
        <v>123.52000000000001</v>
      </c>
      <c r="M43" s="1">
        <v>145.04</v>
      </c>
    </row>
    <row r="44" spans="1:13">
      <c r="A44" t="s">
        <v>4</v>
      </c>
      <c r="B44">
        <v>6.5</v>
      </c>
      <c r="C44">
        <f t="shared" si="20"/>
        <v>7.2</v>
      </c>
      <c r="D44">
        <f t="shared" si="21"/>
        <v>7.27</v>
      </c>
      <c r="E44" s="1">
        <v>10.43</v>
      </c>
      <c r="F44">
        <v>82.18</v>
      </c>
      <c r="G44">
        <f t="shared" si="22"/>
        <v>90.38000000000001</v>
      </c>
      <c r="H44">
        <f t="shared" si="18"/>
        <v>91.2</v>
      </c>
      <c r="I44" s="1">
        <v>110.93</v>
      </c>
      <c r="J44">
        <v>315.42</v>
      </c>
      <c r="K44">
        <f t="shared" si="23"/>
        <v>346.92</v>
      </c>
      <c r="L44">
        <f t="shared" si="19"/>
        <v>350.07</v>
      </c>
      <c r="M44" s="1">
        <v>419.34</v>
      </c>
    </row>
    <row r="47" spans="1:13">
      <c r="A47" t="s">
        <v>27</v>
      </c>
    </row>
    <row r="48" spans="1:13">
      <c r="B48" t="s">
        <v>1</v>
      </c>
      <c r="F48" t="s">
        <v>7</v>
      </c>
      <c r="J48" t="s">
        <v>8</v>
      </c>
    </row>
    <row r="49" spans="1:13">
      <c r="B49" t="s">
        <v>0</v>
      </c>
      <c r="C49" t="s">
        <v>19</v>
      </c>
      <c r="D49" t="s">
        <v>18</v>
      </c>
      <c r="E49" t="s">
        <v>20</v>
      </c>
      <c r="F49" t="s">
        <v>0</v>
      </c>
      <c r="G49" t="s">
        <v>19</v>
      </c>
      <c r="H49" t="s">
        <v>18</v>
      </c>
      <c r="I49" t="s">
        <v>21</v>
      </c>
      <c r="J49" t="s">
        <v>0</v>
      </c>
      <c r="K49" t="s">
        <v>19</v>
      </c>
      <c r="L49" t="s">
        <v>18</v>
      </c>
      <c r="M49" t="s">
        <v>21</v>
      </c>
    </row>
    <row r="50" spans="1:13">
      <c r="A50" t="s">
        <v>2</v>
      </c>
      <c r="B50">
        <v>2.4900000000000002</v>
      </c>
      <c r="C50">
        <f>B50 + ROUND(B50,0) * 100 / 1000</f>
        <v>2.6900000000000004</v>
      </c>
      <c r="D50">
        <f>B50 + ROUND(B50, 0) * 110 / 1000</f>
        <v>2.7100000000000004</v>
      </c>
      <c r="E50" s="1">
        <v>2.78</v>
      </c>
      <c r="F50">
        <v>31.2</v>
      </c>
      <c r="G50">
        <f>F50 + ROUND(F50, 0) * 100/ 1000</f>
        <v>34.299999999999997</v>
      </c>
      <c r="H50">
        <f>F50 + ROUND(F50, 0) * 110/ 1000</f>
        <v>34.61</v>
      </c>
      <c r="I50">
        <v>34.53</v>
      </c>
      <c r="J50">
        <v>135.96</v>
      </c>
      <c r="K50">
        <f t="shared" ref="K50:K51" si="24">J50 + ROUND(J50, 0) * 100 / 1000</f>
        <v>149.56</v>
      </c>
      <c r="L50">
        <f t="shared" ref="L50:L54" si="25">J50 + ROUND(J50, 0) * 110 / 1000</f>
        <v>150.92000000000002</v>
      </c>
      <c r="M50">
        <v>150.59</v>
      </c>
    </row>
    <row r="51" spans="1:13">
      <c r="A51" t="s">
        <v>11</v>
      </c>
      <c r="B51">
        <v>3.34</v>
      </c>
      <c r="C51">
        <f>B51 + ROUND(B51,0) * 100 / 1000</f>
        <v>3.6399999999999997</v>
      </c>
      <c r="D51">
        <f>B51 + ROUND(B51, 0) * 110 / 1000</f>
        <v>3.67</v>
      </c>
      <c r="E51" s="1">
        <v>4.21</v>
      </c>
      <c r="F51">
        <v>40.46</v>
      </c>
      <c r="G51">
        <f>F51 + ROUND(F51, 0) * 100/ 1000</f>
        <v>44.46</v>
      </c>
      <c r="H51">
        <f t="shared" ref="H51:H54" si="26">F51 + ROUND(F51, 0) * 110/ 1000</f>
        <v>44.86</v>
      </c>
      <c r="I51" s="1">
        <v>49.97</v>
      </c>
      <c r="J51">
        <v>163.06</v>
      </c>
      <c r="K51">
        <f t="shared" si="24"/>
        <v>179.36</v>
      </c>
      <c r="L51">
        <f t="shared" si="25"/>
        <v>180.99</v>
      </c>
      <c r="M51" s="1">
        <v>200.84</v>
      </c>
    </row>
    <row r="52" spans="1:13">
      <c r="A52" t="s">
        <v>3</v>
      </c>
      <c r="B52">
        <v>5.69</v>
      </c>
      <c r="C52">
        <f>B52 + ROUND(B52,0) * 100 / 1000</f>
        <v>6.29</v>
      </c>
      <c r="D52">
        <f>B52 + ROUND(B52, 0) * 110 / 1000</f>
        <v>6.3500000000000005</v>
      </c>
      <c r="E52" s="1">
        <v>6.96</v>
      </c>
      <c r="F52">
        <v>39.46</v>
      </c>
      <c r="G52">
        <f>F52 + ROUND(F52, 0) * 100/ 1000</f>
        <v>43.36</v>
      </c>
      <c r="H52">
        <f t="shared" si="26"/>
        <v>43.75</v>
      </c>
      <c r="I52" s="1">
        <v>52.37</v>
      </c>
      <c r="J52">
        <v>125.66</v>
      </c>
      <c r="K52">
        <f>J52 + ROUND(J52, 0) * 100 / 1000</f>
        <v>138.26</v>
      </c>
      <c r="L52">
        <f t="shared" si="25"/>
        <v>139.51999999999998</v>
      </c>
      <c r="M52" s="1">
        <v>163.16999999999999</v>
      </c>
    </row>
    <row r="53" spans="1:13">
      <c r="A53" t="s">
        <v>12</v>
      </c>
      <c r="B53">
        <v>9.51</v>
      </c>
      <c r="C53">
        <f t="shared" ref="C53:C54" si="27">B53 + ROUND(B53,0) * 100 / 1000</f>
        <v>10.51</v>
      </c>
      <c r="D53">
        <f t="shared" ref="D53:D54" si="28">B53 + ROUND(B53, 0) * 110 / 1000</f>
        <v>10.61</v>
      </c>
      <c r="E53" s="1">
        <v>13.6</v>
      </c>
      <c r="F53">
        <v>56.19</v>
      </c>
      <c r="G53">
        <f t="shared" ref="G53:G54" si="29">F53 + ROUND(F53, 0) * 100/ 1000</f>
        <v>61.79</v>
      </c>
      <c r="H53">
        <f t="shared" si="26"/>
        <v>62.349999999999994</v>
      </c>
      <c r="I53" s="1">
        <v>74.52</v>
      </c>
      <c r="J53">
        <v>107.47</v>
      </c>
      <c r="K53">
        <f t="shared" ref="K53:K54" si="30">J53 + ROUND(J53, 0) * 100 / 1000</f>
        <v>118.17</v>
      </c>
      <c r="L53">
        <f t="shared" si="25"/>
        <v>119.24</v>
      </c>
      <c r="M53" s="1">
        <v>141.09</v>
      </c>
    </row>
    <row r="54" spans="1:13">
      <c r="A54" t="s">
        <v>4</v>
      </c>
      <c r="B54">
        <v>20.57</v>
      </c>
      <c r="C54">
        <f t="shared" si="27"/>
        <v>22.67</v>
      </c>
      <c r="D54">
        <f t="shared" si="28"/>
        <v>22.88</v>
      </c>
      <c r="E54" s="1">
        <v>28.42</v>
      </c>
      <c r="F54">
        <v>127.33</v>
      </c>
      <c r="G54">
        <f t="shared" si="29"/>
        <v>140.03</v>
      </c>
      <c r="H54">
        <f t="shared" si="26"/>
        <v>141.30000000000001</v>
      </c>
      <c r="I54" s="1">
        <v>157.82</v>
      </c>
      <c r="J54">
        <v>339</v>
      </c>
      <c r="K54">
        <f t="shared" si="30"/>
        <v>372.9</v>
      </c>
      <c r="L54">
        <f t="shared" si="25"/>
        <v>376.29</v>
      </c>
      <c r="M54" s="1">
        <v>412.11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topLeftCell="A50" workbookViewId="0">
      <selection activeCell="A63" sqref="A63:D66"/>
    </sheetView>
  </sheetViews>
  <sheetFormatPr baseColWidth="10" defaultRowHeight="15" x14ac:dyDescent="0"/>
  <cols>
    <col min="3" max="3" width="18" customWidth="1"/>
    <col min="4" max="4" width="19.6640625" customWidth="1"/>
    <col min="7" max="7" width="15.6640625" customWidth="1"/>
    <col min="8" max="8" width="15.83203125" customWidth="1"/>
    <col min="11" max="11" width="15.33203125" customWidth="1"/>
    <col min="12" max="12" width="17.83203125" customWidth="1"/>
  </cols>
  <sheetData>
    <row r="1" spans="1:13">
      <c r="A1" t="s">
        <v>22</v>
      </c>
    </row>
    <row r="2" spans="1:13">
      <c r="B2" t="s">
        <v>1</v>
      </c>
      <c r="F2" t="s">
        <v>7</v>
      </c>
      <c r="J2" t="s">
        <v>8</v>
      </c>
    </row>
    <row r="3" spans="1:13">
      <c r="B3" t="s">
        <v>0</v>
      </c>
      <c r="C3" t="s">
        <v>19</v>
      </c>
      <c r="D3" t="s">
        <v>18</v>
      </c>
      <c r="E3" t="s">
        <v>20</v>
      </c>
      <c r="F3" t="s">
        <v>0</v>
      </c>
      <c r="G3" t="s">
        <v>19</v>
      </c>
      <c r="H3" t="s">
        <v>18</v>
      </c>
      <c r="I3" t="s">
        <v>21</v>
      </c>
      <c r="J3" t="s">
        <v>0</v>
      </c>
      <c r="K3" t="s">
        <v>19</v>
      </c>
      <c r="L3" t="s">
        <v>18</v>
      </c>
      <c r="M3" t="s">
        <v>21</v>
      </c>
    </row>
    <row r="4" spans="1:13">
      <c r="A4" t="s">
        <v>2</v>
      </c>
      <c r="B4">
        <v>86.87</v>
      </c>
      <c r="C4">
        <f>B4 + ROUND(B4,0) * 100 / 1000</f>
        <v>95.570000000000007</v>
      </c>
      <c r="D4">
        <f>B4 + ROUND(B4, 0) * 110 / 1000</f>
        <v>96.44</v>
      </c>
      <c r="E4">
        <v>96.24</v>
      </c>
      <c r="F4">
        <v>369.7</v>
      </c>
      <c r="G4">
        <f>F4 + ROUND(F4, 0) * 100/ 1000</f>
        <v>406.7</v>
      </c>
      <c r="H4">
        <f>F4 + ROUND(F4, 0) * 110/ 1000</f>
        <v>410.4</v>
      </c>
      <c r="I4">
        <v>409.36</v>
      </c>
      <c r="J4">
        <v>1585.75</v>
      </c>
      <c r="K4">
        <f>J4 + ROUND(J4, 0) * 100 / 1000</f>
        <v>1744.35</v>
      </c>
      <c r="L4">
        <f>J4 + ROUND(J4, 0) * 110 / 1000</f>
        <v>1760.21</v>
      </c>
      <c r="M4">
        <v>1756.33</v>
      </c>
    </row>
    <row r="5" spans="1:13">
      <c r="A5" t="s">
        <v>3</v>
      </c>
      <c r="B5">
        <v>27.44</v>
      </c>
      <c r="C5">
        <f>B5 + ROUND(B5,0) * 100 / 1000</f>
        <v>30.14</v>
      </c>
      <c r="D5">
        <f>B5 + ROUND(B5, 0) * 110 / 1000</f>
        <v>30.41</v>
      </c>
      <c r="E5" s="1">
        <v>39.53</v>
      </c>
      <c r="F5">
        <v>108.1</v>
      </c>
      <c r="G5">
        <f>F5 + ROUND(F5, 0) * 100/ 1000</f>
        <v>118.89999999999999</v>
      </c>
      <c r="H5">
        <f t="shared" ref="H5:H6" si="0">F5 + ROUND(F5, 0) * 110/ 1000</f>
        <v>119.97999999999999</v>
      </c>
      <c r="I5" s="1">
        <v>148.38999999999999</v>
      </c>
      <c r="J5">
        <v>419.75</v>
      </c>
      <c r="K5">
        <f>J5 + ROUND(J5, 0) * 100 / 1000</f>
        <v>461.75</v>
      </c>
      <c r="L5">
        <f t="shared" ref="L5:L6" si="1">J5 + ROUND(J5, 0) * 110 / 1000</f>
        <v>465.95</v>
      </c>
      <c r="M5" s="1">
        <v>537.73</v>
      </c>
    </row>
    <row r="6" spans="1:13">
      <c r="A6" t="s">
        <v>4</v>
      </c>
      <c r="B6">
        <v>48.51</v>
      </c>
      <c r="C6">
        <f>B6 + ROUND(B6,0) * 100 / 1000</f>
        <v>53.41</v>
      </c>
      <c r="D6">
        <f>B6 + ROUND(B6, 0) * 110 / 1000</f>
        <v>53.9</v>
      </c>
      <c r="E6" s="1">
        <v>95.23</v>
      </c>
      <c r="F6">
        <v>123.79</v>
      </c>
      <c r="G6">
        <f>F6 + ROUND(F6, 0) * 100/ 1000</f>
        <v>136.19</v>
      </c>
      <c r="H6">
        <f t="shared" si="0"/>
        <v>137.43</v>
      </c>
      <c r="I6" s="1">
        <v>179.56</v>
      </c>
      <c r="J6">
        <v>336.84</v>
      </c>
      <c r="K6">
        <f>J6 + ROUND(J6, 0) * 100 / 1000</f>
        <v>370.53999999999996</v>
      </c>
      <c r="L6">
        <f t="shared" si="1"/>
        <v>373.90999999999997</v>
      </c>
      <c r="M6" s="1">
        <v>439.49</v>
      </c>
    </row>
    <row r="10" spans="1:13">
      <c r="A10" t="s">
        <v>31</v>
      </c>
    </row>
    <row r="11" spans="1:13">
      <c r="B11" t="s">
        <v>2</v>
      </c>
      <c r="C11" t="s">
        <v>3</v>
      </c>
      <c r="D11" t="s">
        <v>4</v>
      </c>
    </row>
    <row r="12" spans="1:13">
      <c r="A12" t="s">
        <v>28</v>
      </c>
      <c r="B12">
        <v>95.570000000000007</v>
      </c>
      <c r="C12">
        <v>30.14</v>
      </c>
      <c r="D12">
        <v>53.41</v>
      </c>
    </row>
    <row r="13" spans="1:13">
      <c r="A13" t="s">
        <v>29</v>
      </c>
      <c r="B13">
        <v>96.44</v>
      </c>
      <c r="C13">
        <v>30.41</v>
      </c>
      <c r="D13">
        <v>53.9</v>
      </c>
    </row>
    <row r="14" spans="1:13">
      <c r="A14" t="s">
        <v>30</v>
      </c>
      <c r="B14">
        <v>96.24</v>
      </c>
      <c r="C14" s="1">
        <v>39.53</v>
      </c>
      <c r="D14" s="1">
        <v>95.23</v>
      </c>
    </row>
    <row r="39" spans="1:4">
      <c r="A39" t="s">
        <v>32</v>
      </c>
    </row>
    <row r="40" spans="1:4">
      <c r="B40" t="s">
        <v>2</v>
      </c>
      <c r="C40" t="s">
        <v>3</v>
      </c>
      <c r="D40" t="s">
        <v>4</v>
      </c>
    </row>
    <row r="41" spans="1:4">
      <c r="A41" t="s">
        <v>28</v>
      </c>
      <c r="B41">
        <v>406.7</v>
      </c>
      <c r="C41">
        <v>118.89999999999999</v>
      </c>
      <c r="D41">
        <v>136.19</v>
      </c>
    </row>
    <row r="42" spans="1:4">
      <c r="A42" t="s">
        <v>29</v>
      </c>
      <c r="B42">
        <v>410.4</v>
      </c>
      <c r="C42">
        <v>119.97999999999999</v>
      </c>
      <c r="D42">
        <v>137.43</v>
      </c>
    </row>
    <row r="43" spans="1:4">
      <c r="A43" t="s">
        <v>30</v>
      </c>
      <c r="B43">
        <v>409.36</v>
      </c>
      <c r="C43">
        <v>148.38999999999999</v>
      </c>
      <c r="D43" s="1">
        <v>179.56</v>
      </c>
    </row>
    <row r="62" spans="1:4">
      <c r="A62" t="s">
        <v>33</v>
      </c>
    </row>
    <row r="63" spans="1:4">
      <c r="B63" t="s">
        <v>2</v>
      </c>
      <c r="C63" t="s">
        <v>3</v>
      </c>
      <c r="D63" t="s">
        <v>4</v>
      </c>
    </row>
    <row r="64" spans="1:4">
      <c r="A64" t="s">
        <v>28</v>
      </c>
      <c r="B64">
        <v>1744.35</v>
      </c>
      <c r="C64">
        <v>461.75</v>
      </c>
      <c r="D64">
        <v>370.53999999999996</v>
      </c>
    </row>
    <row r="65" spans="1:4">
      <c r="A65" t="s">
        <v>29</v>
      </c>
      <c r="B65">
        <v>1760.21</v>
      </c>
      <c r="C65">
        <v>465.95</v>
      </c>
      <c r="D65">
        <v>373.90999999999997</v>
      </c>
    </row>
    <row r="66" spans="1:4">
      <c r="A66" t="s">
        <v>30</v>
      </c>
      <c r="B66">
        <v>1756.33</v>
      </c>
      <c r="C66">
        <v>537.73</v>
      </c>
      <c r="D66">
        <v>439.49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Frye</dc:creator>
  <cp:lastModifiedBy>Kristina Frye</cp:lastModifiedBy>
  <cp:lastPrinted>2016-08-13T00:02:59Z</cp:lastPrinted>
  <dcterms:created xsi:type="dcterms:W3CDTF">2016-08-12T23:28:12Z</dcterms:created>
  <dcterms:modified xsi:type="dcterms:W3CDTF">2016-08-18T02:36:41Z</dcterms:modified>
</cp:coreProperties>
</file>