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non-teaching" sheetId="1" r:id="rId4"/>
    <sheet name="teaching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<sst xmlns="http://schemas.openxmlformats.org/spreadsheetml/2006/main" uniqueCount="1300">
  <si>
    <t>KHWAJA FAREED UNIVERSITY OF ENGINEERING &amp; INFORMATION TECHNOLOGY,
 RAHIM YAR KHAN</t>
  </si>
  <si>
    <t>PAY BILL FOR THE MONTH February 2017</t>
  </si>
  <si>
    <t>IT Department</t>
  </si>
  <si>
    <t>Sr.No.</t>
  </si>
  <si>
    <t>Page No.</t>
  </si>
  <si>
    <t>CNIC No.</t>
  </si>
  <si>
    <t>Name of Employees</t>
  </si>
  <si>
    <t>Date of Joining</t>
  </si>
  <si>
    <t>BPS / Contract</t>
  </si>
  <si>
    <t>Designation</t>
  </si>
  <si>
    <t>Account No.</t>
  </si>
  <si>
    <t>Total Days</t>
  </si>
  <si>
    <t>Paid Leaves</t>
  </si>
  <si>
    <t>Unpaid Leaves</t>
  </si>
  <si>
    <t>No. of Days Worked</t>
  </si>
  <si>
    <t>Overtime</t>
  </si>
  <si>
    <t>Overtime Rate</t>
  </si>
  <si>
    <t>Basic Pay</t>
  </si>
  <si>
    <t>House Rent</t>
  </si>
  <si>
    <t>Conveyance Allowance</t>
  </si>
  <si>
    <t>Qualification Allowance</t>
  </si>
  <si>
    <t>Medical Allowance</t>
  </si>
  <si>
    <t>Teaching Allowance</t>
  </si>
  <si>
    <t>Entertainment Allowance</t>
  </si>
  <si>
    <t>Adhoc Relief Allowance 2010</t>
  </si>
  <si>
    <t>Adhoc Relief Allowance 2016</t>
  </si>
  <si>
    <t>Social Security 30%</t>
  </si>
  <si>
    <t>Extra Duty Allowance</t>
  </si>
  <si>
    <t>Project Allowance</t>
  </si>
  <si>
    <t>GROSS PAY</t>
  </si>
  <si>
    <t>Overtime Allowance</t>
  </si>
  <si>
    <t>Arrears of Pay</t>
  </si>
  <si>
    <t>Recovery</t>
  </si>
  <si>
    <t>Income Tax</t>
  </si>
  <si>
    <t>Transport Charges</t>
  </si>
  <si>
    <t>Other Deduction</t>
  </si>
  <si>
    <t>Total Deduction</t>
  </si>
  <si>
    <t>NET PAY</t>
  </si>
  <si>
    <t>Remarks</t>
  </si>
  <si>
    <t>31303-1592449-9</t>
  </si>
  <si>
    <t>Mr. Rizwan Majeed</t>
  </si>
  <si>
    <t>2016-02-19</t>
  </si>
  <si>
    <t>Contract</t>
  </si>
  <si>
    <t>Manager IT</t>
  </si>
  <si>
    <t xml:space="preserve"> 01600137198403</t>
  </si>
  <si>
    <t>31304-6839301-1</t>
  </si>
  <si>
    <t>Mr. Muhammad Yasir</t>
  </si>
  <si>
    <t>2016-07-16</t>
  </si>
  <si>
    <t>Software Engineer</t>
  </si>
  <si>
    <t xml:space="preserve"> 01607901935703</t>
  </si>
  <si>
    <t>updated</t>
  </si>
  <si>
    <t>31301-7740866-1</t>
  </si>
  <si>
    <t>Mr. Muhammad Zaid Naeem</t>
  </si>
  <si>
    <t>2016-02-15</t>
  </si>
  <si>
    <t>Network Administartor</t>
  </si>
  <si>
    <t xml:space="preserve"> 01607901793303</t>
  </si>
  <si>
    <t>31303-0121189-5</t>
  </si>
  <si>
    <t>Mr. Sajjad Aslam</t>
  </si>
  <si>
    <t>2016-09-20</t>
  </si>
  <si>
    <t>Webmaster</t>
  </si>
  <si>
    <t xml:space="preserve"> 01607901946603</t>
  </si>
  <si>
    <t>35302-1895710-1</t>
  </si>
  <si>
    <t xml:space="preserve">Mr. Muhammad Kashif Faiz </t>
  </si>
  <si>
    <t xml:space="preserve"> 01607901651203</t>
  </si>
  <si>
    <t>31303-9596753-9</t>
  </si>
  <si>
    <t>Mr. Bilal Ahmad</t>
  </si>
  <si>
    <t>2017-03-27</t>
  </si>
  <si>
    <t xml:space="preserve"> </t>
  </si>
  <si>
    <t>32102-7585657-5</t>
  </si>
  <si>
    <t>Mr. Muhammad Shoaib Ahmad</t>
  </si>
  <si>
    <t>2016-07-25</t>
  </si>
  <si>
    <t xml:space="preserve">Junior Programmer </t>
  </si>
  <si>
    <t xml:space="preserve"> 01607901926403</t>
  </si>
  <si>
    <t>31303-4116721-3</t>
  </si>
  <si>
    <t xml:space="preserve">Mr. Haq Nawaz </t>
  </si>
  <si>
    <t>2016-07-14</t>
  </si>
  <si>
    <t>Naib Qasid</t>
  </si>
  <si>
    <t xml:space="preserve"> 01607901943903</t>
  </si>
  <si>
    <t>31303-1662554-3</t>
  </si>
  <si>
    <t>Mr. Usman Tariq</t>
  </si>
  <si>
    <t>2016-10-27</t>
  </si>
  <si>
    <t xml:space="preserve"> 01607901961603</t>
  </si>
  <si>
    <t>Totals</t>
  </si>
  <si>
    <t>Procurement Department</t>
  </si>
  <si>
    <t>36302-0206321-3</t>
  </si>
  <si>
    <t>Mr. Kashif Bashir</t>
  </si>
  <si>
    <t>2016-11-01</t>
  </si>
  <si>
    <t>Procurement Officer</t>
  </si>
  <si>
    <t xml:space="preserve"> 01607901986103</t>
  </si>
  <si>
    <t>31303-2297793-3</t>
  </si>
  <si>
    <t>Mr. Muhammad Ahsan</t>
  </si>
  <si>
    <t>2015-11-27</t>
  </si>
  <si>
    <t>Admin Officer</t>
  </si>
  <si>
    <t xml:space="preserve"> 01607901734703</t>
  </si>
  <si>
    <t>31301-9470829-1</t>
  </si>
  <si>
    <t>Mr. Danish Ali Afzal</t>
  </si>
  <si>
    <t>2015-12-21</t>
  </si>
  <si>
    <t>Office Assistant</t>
  </si>
  <si>
    <t xml:space="preserve"> 01607901744803</t>
  </si>
  <si>
    <t>31303-6368058-7</t>
  </si>
  <si>
    <t>Mr. Sajjad Ahmed</t>
  </si>
  <si>
    <t>2016-10-19</t>
  </si>
  <si>
    <t>31301-1430954-5</t>
  </si>
  <si>
    <t xml:space="preserve">Mr. Muhammad Saleem </t>
  </si>
  <si>
    <t>Store Keeper</t>
  </si>
  <si>
    <t xml:space="preserve"> 01607901740803</t>
  </si>
  <si>
    <t>42000-0383622-3</t>
  </si>
  <si>
    <t>Mr. Abdul Shakoor</t>
  </si>
  <si>
    <t>2016-10-10</t>
  </si>
  <si>
    <t xml:space="preserve"> 01607900544101</t>
  </si>
  <si>
    <t>31303-8710461-1</t>
  </si>
  <si>
    <t>Mr. Muhammad Javed</t>
  </si>
  <si>
    <t>2016-02-04</t>
  </si>
  <si>
    <t xml:space="preserve"> 01607901821003</t>
  </si>
  <si>
    <t>Department of Computer Science &amp; IT</t>
  </si>
  <si>
    <t>31303-4237759-9</t>
  </si>
  <si>
    <t>Mr. Waheed Murad</t>
  </si>
  <si>
    <t>2016-09-22</t>
  </si>
  <si>
    <t xml:space="preserve"> 10397900586703.00</t>
  </si>
  <si>
    <t>31303-0624218-5</t>
  </si>
  <si>
    <t>Mr. Muhammad Asif Nazeer</t>
  </si>
  <si>
    <t>2016-11-18</t>
  </si>
  <si>
    <t xml:space="preserve"> 16747900485503.00</t>
  </si>
  <si>
    <t>Department of Basic Sciences &amp; Humanities</t>
  </si>
  <si>
    <t>31303-9458356-8</t>
  </si>
  <si>
    <t xml:space="preserve">Ms. Sumera Arshad </t>
  </si>
  <si>
    <t xml:space="preserve"> 01607901963503</t>
  </si>
  <si>
    <t>31303-9303382-1</t>
  </si>
  <si>
    <t>Mr. Sultan Ismail</t>
  </si>
  <si>
    <t>2015-10-20</t>
  </si>
  <si>
    <t xml:space="preserve"> 10397900502803.00</t>
  </si>
  <si>
    <t>31303-8792807-7</t>
  </si>
  <si>
    <t>Mr. Fida Hussain</t>
  </si>
  <si>
    <t>2016-07-22</t>
  </si>
  <si>
    <t xml:space="preserve"> 01607901915003</t>
  </si>
  <si>
    <t>Registrar Office</t>
  </si>
  <si>
    <t>37405-4865241-1</t>
  </si>
  <si>
    <t>Mr. Muhammad Sabtain Khan</t>
  </si>
  <si>
    <t>Assistant Registrar</t>
  </si>
  <si>
    <t xml:space="preserve"> 01607901833003</t>
  </si>
  <si>
    <t>31303-4440892-5</t>
  </si>
  <si>
    <t xml:space="preserve">Mr. Ali Goher </t>
  </si>
  <si>
    <t>2016-06-09</t>
  </si>
  <si>
    <t xml:space="preserve"> 01607901892203</t>
  </si>
  <si>
    <t>32302-3637803-9</t>
  </si>
  <si>
    <t>Mr. Muhammad Jamshad</t>
  </si>
  <si>
    <t>2016-01-25</t>
  </si>
  <si>
    <t xml:space="preserve"> 8157900162203.00</t>
  </si>
  <si>
    <t>31303-3783584-4</t>
  </si>
  <si>
    <t>Ms. Fasiha Nargis</t>
  </si>
  <si>
    <t>2016-10-17</t>
  </si>
  <si>
    <t xml:space="preserve"> 23347000714603.00</t>
  </si>
  <si>
    <t>32404-1788350-5</t>
  </si>
  <si>
    <t>Mr. Zahoor Illahi</t>
  </si>
  <si>
    <t xml:space="preserve"> 01607901968603</t>
  </si>
  <si>
    <t>31301-3186389-6</t>
  </si>
  <si>
    <t>Ms. Aqsa Khalid</t>
  </si>
  <si>
    <t>2016-10-07</t>
  </si>
  <si>
    <t xml:space="preserve"> 2334-7000711501</t>
  </si>
  <si>
    <t>31303-2168433-7</t>
  </si>
  <si>
    <t>Mr. Farhan Nabi</t>
  </si>
  <si>
    <t>2016-05-09</t>
  </si>
  <si>
    <t xml:space="preserve"> 01607901866503</t>
  </si>
  <si>
    <t>31303-6707629-5</t>
  </si>
  <si>
    <t>Mr. Mohsin Sarwer</t>
  </si>
  <si>
    <t>2016-09-21</t>
  </si>
  <si>
    <t xml:space="preserve"> 01607901946103</t>
  </si>
  <si>
    <t>31303-5926719-3</t>
  </si>
  <si>
    <t>Mr. MUHAMMAD ABID ALI</t>
  </si>
  <si>
    <t xml:space="preserve"> 01607901945903</t>
  </si>
  <si>
    <t>31302-6081910-1</t>
  </si>
  <si>
    <t>Mr. Muhammad Sajid Hashmi</t>
  </si>
  <si>
    <t>2016-10-06</t>
  </si>
  <si>
    <t xml:space="preserve"> 23347000454603.00</t>
  </si>
  <si>
    <t>31303-5711044-3</t>
  </si>
  <si>
    <t>Mr. Inam Ullah</t>
  </si>
  <si>
    <t>2015-10-19</t>
  </si>
  <si>
    <t xml:space="preserve"> 01607901702403</t>
  </si>
  <si>
    <t>31303-9241554-7</t>
  </si>
  <si>
    <t>Mr. Muhammad Awais</t>
  </si>
  <si>
    <t xml:space="preserve"> 01607901973503</t>
  </si>
  <si>
    <t>31304-7315875-7</t>
  </si>
  <si>
    <t>Mr. Zeeshan Jamil</t>
  </si>
  <si>
    <t>2016-10-31</t>
  </si>
  <si>
    <t xml:space="preserve"> 23347000735503.00</t>
  </si>
  <si>
    <t>Quality Enhancement Cell</t>
  </si>
  <si>
    <t>31303-9872399-7</t>
  </si>
  <si>
    <t>Mr. Muhammad Bilal Wali</t>
  </si>
  <si>
    <t>2017-04-17</t>
  </si>
  <si>
    <t>31303-9083099-3</t>
  </si>
  <si>
    <t>Mr. Muhammad Khalid</t>
  </si>
  <si>
    <t xml:space="preserve"> 01607901972003</t>
  </si>
  <si>
    <t>Finance Department</t>
  </si>
  <si>
    <t>31303-4317870-3</t>
  </si>
  <si>
    <t>Mr. Abdul Samad</t>
  </si>
  <si>
    <t>2015-12-23</t>
  </si>
  <si>
    <t>Manager Finance</t>
  </si>
  <si>
    <t xml:space="preserve"> 01607901791703</t>
  </si>
  <si>
    <t>31304-8955716-9</t>
  </si>
  <si>
    <t>Mr. Muhammad Faisal Ali</t>
  </si>
  <si>
    <t>2016-11-10</t>
  </si>
  <si>
    <t>Accounts Officer</t>
  </si>
  <si>
    <t xml:space="preserve"> 01607901995003</t>
  </si>
  <si>
    <t>33104-9469600-7</t>
  </si>
  <si>
    <t>Mr. Ghulam Sabir</t>
  </si>
  <si>
    <t>2014-10-09</t>
  </si>
  <si>
    <t xml:space="preserve"> 01287902030103</t>
  </si>
  <si>
    <t>31303-8382563-1</t>
  </si>
  <si>
    <t>Mr. Akhlaq Ahmad</t>
  </si>
  <si>
    <t>2016-12-16</t>
  </si>
  <si>
    <t>Accounts Assistant</t>
  </si>
  <si>
    <t xml:space="preserve"> 01607902027003</t>
  </si>
  <si>
    <t>31303-3718242-1</t>
  </si>
  <si>
    <t>Mr. Faizan Ali</t>
  </si>
  <si>
    <t>2016-12-27</t>
  </si>
  <si>
    <t xml:space="preserve"> 01607902014403</t>
  </si>
  <si>
    <t>31303-0264800-4</t>
  </si>
  <si>
    <t>Ms. Maryam Arshad</t>
  </si>
  <si>
    <t>2017-01-09</t>
  </si>
  <si>
    <t xml:space="preserve"> 01607902020403</t>
  </si>
  <si>
    <t>31303-5436906-3</t>
  </si>
  <si>
    <t>Mr. Asif Ali</t>
  </si>
  <si>
    <t>2017-01-04</t>
  </si>
  <si>
    <t xml:space="preserve"> 01607902025603</t>
  </si>
  <si>
    <t>31303-3957307-1</t>
  </si>
  <si>
    <t>Mr. Shehar Yar Ali</t>
  </si>
  <si>
    <t>2016-11-25</t>
  </si>
  <si>
    <t xml:space="preserve"> 01607901994903</t>
  </si>
  <si>
    <t>Department of Electrical Engineering</t>
  </si>
  <si>
    <t>31303-5343716-1</t>
  </si>
  <si>
    <t>Mr. Fazal Mahmood</t>
  </si>
  <si>
    <t>2016-10-26</t>
  </si>
  <si>
    <t xml:space="preserve"> 01607901961703</t>
  </si>
  <si>
    <t>31303-6703434-3</t>
  </si>
  <si>
    <t>Mr. Zahid Pervez</t>
  </si>
  <si>
    <t>2016-11-07</t>
  </si>
  <si>
    <t>Department of Mechanical Engineering</t>
  </si>
  <si>
    <t>31302-7678656-7</t>
  </si>
  <si>
    <t>Mr. Muhammad Azam</t>
  </si>
  <si>
    <t>2016-09-02</t>
  </si>
  <si>
    <t xml:space="preserve"> 01607901936603</t>
  </si>
  <si>
    <t>31304-9206676-9</t>
  </si>
  <si>
    <t>Mr. Muhammad Tanvir</t>
  </si>
  <si>
    <t xml:space="preserve"> 10397900599503.00</t>
  </si>
  <si>
    <t>31301-3113025-5</t>
  </si>
  <si>
    <t>2017-04-24</t>
  </si>
  <si>
    <t xml:space="preserve">Internal Audit </t>
  </si>
  <si>
    <t>31303-0254795-7</t>
  </si>
  <si>
    <t xml:space="preserve">Mr. Muhammad Atif Raza </t>
  </si>
  <si>
    <t>2016-11-02</t>
  </si>
  <si>
    <t>Internal Auditor</t>
  </si>
  <si>
    <t xml:space="preserve"> 01607901969603</t>
  </si>
  <si>
    <t>31303-4694734-7</t>
  </si>
  <si>
    <t>Mr. Muhammad Zeeshan Rasheed</t>
  </si>
  <si>
    <t>2016-04-27</t>
  </si>
  <si>
    <t xml:space="preserve"> 23347000206303.00</t>
  </si>
  <si>
    <t>31303-7494560-7</t>
  </si>
  <si>
    <t>Mr. Tariq Mahmood</t>
  </si>
  <si>
    <t>2017-01-02</t>
  </si>
  <si>
    <t xml:space="preserve"> 23347000536903.00</t>
  </si>
  <si>
    <t>Library</t>
  </si>
  <si>
    <t>31202-1094905-5</t>
  </si>
  <si>
    <t>Mr. Muhammad Shakeeb Anwar</t>
  </si>
  <si>
    <t>2017-02-08</t>
  </si>
  <si>
    <t xml:space="preserve">Librarian </t>
  </si>
  <si>
    <t>31203-4444823-1</t>
  </si>
  <si>
    <t>Mr. Muhammad Riaz</t>
  </si>
  <si>
    <t>2017-02-13</t>
  </si>
  <si>
    <t>45504-3549648-8</t>
  </si>
  <si>
    <t>Ms. Sana Mughal</t>
  </si>
  <si>
    <t>2016-11-16</t>
  </si>
  <si>
    <t xml:space="preserve"> 01607901971303</t>
  </si>
  <si>
    <t>31303-2498796-5</t>
  </si>
  <si>
    <t>Mr. Tahir Mehmood</t>
  </si>
  <si>
    <t>2016-08-01</t>
  </si>
  <si>
    <t>Library Attendant</t>
  </si>
  <si>
    <t xml:space="preserve"> 01607901392703</t>
  </si>
  <si>
    <t>31303-0587416-3</t>
  </si>
  <si>
    <t>Mr. Muhammad Sajid</t>
  </si>
  <si>
    <t>2016-09-15</t>
  </si>
  <si>
    <t>Book Binder</t>
  </si>
  <si>
    <t xml:space="preserve"> 01607901943803</t>
  </si>
  <si>
    <t>Industrial Placement Office</t>
  </si>
  <si>
    <t>31303-4256136-5</t>
  </si>
  <si>
    <t>Mr. Falak Shair</t>
  </si>
  <si>
    <t>2016-02-24</t>
  </si>
  <si>
    <t>Industrial Placement Officer</t>
  </si>
  <si>
    <t xml:space="preserve"> 06770024008201</t>
  </si>
  <si>
    <t>38202-1247930-9</t>
  </si>
  <si>
    <t>Mr. HUMMAD AMIR</t>
  </si>
  <si>
    <t xml:space="preserve"> 01607901955203</t>
  </si>
  <si>
    <t>31301-2925991-3</t>
  </si>
  <si>
    <t>Mr. Waqar Ahmad</t>
  </si>
  <si>
    <t>2016-10-04</t>
  </si>
  <si>
    <t xml:space="preserve"> 16877900853603.00</t>
  </si>
  <si>
    <t>31303-0457726-7</t>
  </si>
  <si>
    <t>Mr. Imran Ali</t>
  </si>
  <si>
    <t>2017-04-21</t>
  </si>
  <si>
    <t>Vice Chancellor Secretariat</t>
  </si>
  <si>
    <t>31302-9991846-9</t>
  </si>
  <si>
    <t>Mr. Muhammad Bilal Irshad</t>
  </si>
  <si>
    <t>2016-03-09</t>
  </si>
  <si>
    <t>Staff Officer to Vice Chancellor</t>
  </si>
  <si>
    <t xml:space="preserve"> 01607901827903</t>
  </si>
  <si>
    <t>31303-2454865-1</t>
  </si>
  <si>
    <t>Mr. Imran Gul</t>
  </si>
  <si>
    <t>2016-10-14</t>
  </si>
  <si>
    <t xml:space="preserve"> 10397900599603.00</t>
  </si>
  <si>
    <t>15201-9084438-3</t>
  </si>
  <si>
    <t>Mr. Nisar Ahmad</t>
  </si>
  <si>
    <t>2015-10-28</t>
  </si>
  <si>
    <t>Cook</t>
  </si>
  <si>
    <t xml:space="preserve"> 01607901730303</t>
  </si>
  <si>
    <t>35404-4971684-8</t>
  </si>
  <si>
    <t>Ms. Shazia</t>
  </si>
  <si>
    <t>2016-11-06</t>
  </si>
  <si>
    <t>Maid</t>
  </si>
  <si>
    <t xml:space="preserve"> 01607901728003</t>
  </si>
  <si>
    <t>31303-7119568-0</t>
  </si>
  <si>
    <t>Ms. Sakina Bibi</t>
  </si>
  <si>
    <t>2015-11-23</t>
  </si>
  <si>
    <t xml:space="preserve"> 01607901727903</t>
  </si>
  <si>
    <t>03302-2126858-9</t>
  </si>
  <si>
    <t xml:space="preserve">Mr. Naib Ali </t>
  </si>
  <si>
    <t xml:space="preserve"> 24057000145403.00</t>
  </si>
  <si>
    <t>31303-3483051-3</t>
  </si>
  <si>
    <t>Mr. Fayaz Ahmed</t>
  </si>
  <si>
    <t>2016-02-01</t>
  </si>
  <si>
    <t xml:space="preserve"> 24057000042013.00</t>
  </si>
  <si>
    <t>31202-8103012-3</t>
  </si>
  <si>
    <t>Mr. Nasir Rafiq</t>
  </si>
  <si>
    <t xml:space="preserve"> 014737901184103</t>
  </si>
  <si>
    <t>Security Department</t>
  </si>
  <si>
    <t>31303-2379660-5</t>
  </si>
  <si>
    <t xml:space="preserve">Mr. Maj (R) Badar Ul Islam Tahir </t>
  </si>
  <si>
    <t>2016-04-12</t>
  </si>
  <si>
    <t>Security Officer</t>
  </si>
  <si>
    <t xml:space="preserve"> 16740010358101.00</t>
  </si>
  <si>
    <t>31103-6937635-5</t>
  </si>
  <si>
    <t xml:space="preserve">Mr. Abdul Wadood </t>
  </si>
  <si>
    <t>31304-8837363-1</t>
  </si>
  <si>
    <t xml:space="preserve">Mr. Abdul Rashid </t>
  </si>
  <si>
    <t>Assistant Security Officer</t>
  </si>
  <si>
    <t xml:space="preserve"> 01607901782303</t>
  </si>
  <si>
    <t>31303-1093238-9</t>
  </si>
  <si>
    <t xml:space="preserve">Mr. Lance Naik (R) Muhammad Shafi </t>
  </si>
  <si>
    <t>2016-03-25</t>
  </si>
  <si>
    <t>Security Supervisor</t>
  </si>
  <si>
    <t xml:space="preserve"> 01607901828903</t>
  </si>
  <si>
    <t>31303-8803305-7</t>
  </si>
  <si>
    <t xml:space="preserve">Mr. Hawaldar (R) Muhammad Akram </t>
  </si>
  <si>
    <t>2016-04-11</t>
  </si>
  <si>
    <t xml:space="preserve"> 01607901844703</t>
  </si>
  <si>
    <t>31303-5485426-3</t>
  </si>
  <si>
    <t xml:space="preserve">Mr. Abdul Hameed </t>
  </si>
  <si>
    <t xml:space="preserve"> 10397900534203.00</t>
  </si>
  <si>
    <t>36304-1409189-9</t>
  </si>
  <si>
    <t xml:space="preserve">Mr. Tahir Jamil </t>
  </si>
  <si>
    <t>2016-10-11</t>
  </si>
  <si>
    <t>Head Clerk</t>
  </si>
  <si>
    <t xml:space="preserve"> 01607901840301</t>
  </si>
  <si>
    <t>31303-5750225-7</t>
  </si>
  <si>
    <t xml:space="preserve">Mr. Muhammad Shafiq Anjum </t>
  </si>
  <si>
    <t>2016-02-07</t>
  </si>
  <si>
    <t xml:space="preserve"> 01607901794603</t>
  </si>
  <si>
    <t>36401-0865790-7</t>
  </si>
  <si>
    <t xml:space="preserve">Mr. Muhammad Aslam </t>
  </si>
  <si>
    <t xml:space="preserve"> 24057000020503.00</t>
  </si>
  <si>
    <t>36603-1727278-6</t>
  </si>
  <si>
    <t>Ms. Asia Perveen</t>
  </si>
  <si>
    <t>Lady Security Supervisor</t>
  </si>
  <si>
    <t xml:space="preserve"> 01607902035903</t>
  </si>
  <si>
    <t>14301-1880563-8</t>
  </si>
  <si>
    <t>Mrs. Ainan Bibi</t>
  </si>
  <si>
    <t xml:space="preserve"> 01607902034803</t>
  </si>
  <si>
    <t>31303-5003639-9</t>
  </si>
  <si>
    <t>Mr. Muhammad Jameel Ahmed</t>
  </si>
  <si>
    <t>2017-03-02</t>
  </si>
  <si>
    <t>CCTV Camera Supervisor</t>
  </si>
  <si>
    <t>37405-4312929-5</t>
  </si>
  <si>
    <t xml:space="preserve">Mr. Ghulam Murtaza </t>
  </si>
  <si>
    <t>2017-03-06</t>
  </si>
  <si>
    <t>31303-1175333-2</t>
  </si>
  <si>
    <t>Ms. Mahwish Noor</t>
  </si>
  <si>
    <t>Lady Security Guard</t>
  </si>
  <si>
    <t xml:space="preserve"> 01607902026303</t>
  </si>
  <si>
    <t>31303-5181565-7</t>
  </si>
  <si>
    <t>Mr. Muhammad Shahzad</t>
  </si>
  <si>
    <t>2017-03-10</t>
  </si>
  <si>
    <t>CCTV  Camera Operator</t>
  </si>
  <si>
    <t>31303-6940952-3</t>
  </si>
  <si>
    <t>Mr. Muhammad Faryad</t>
  </si>
  <si>
    <t>2017-03-13</t>
  </si>
  <si>
    <t>31303-6755379-9</t>
  </si>
  <si>
    <t>Mr. Adeel Hassan</t>
  </si>
  <si>
    <t>2017-03-14</t>
  </si>
  <si>
    <t>Security Guard</t>
  </si>
  <si>
    <t>31303-9252764-6</t>
  </si>
  <si>
    <t>Ms. Hasina Kousar</t>
  </si>
  <si>
    <t xml:space="preserve"> 01607902026203</t>
  </si>
  <si>
    <t>31301-6190784-8</t>
  </si>
  <si>
    <t>Ms. Farah Khan</t>
  </si>
  <si>
    <t xml:space="preserve"> 01607902034903</t>
  </si>
  <si>
    <t>45304-8674734-9</t>
  </si>
  <si>
    <t>Mr. Rashid Minhas</t>
  </si>
  <si>
    <t>2017-03-17</t>
  </si>
  <si>
    <t>31303-2424166-5</t>
  </si>
  <si>
    <t>Mr. Ghulam Yaseen</t>
  </si>
  <si>
    <t>2017-03-20</t>
  </si>
  <si>
    <t>31303-7344486-1</t>
  </si>
  <si>
    <t>Mr. Muhammad Imran</t>
  </si>
  <si>
    <t>2017-03-31</t>
  </si>
  <si>
    <t>31103-3514293-7</t>
  </si>
  <si>
    <t>Mr. Muhammad Asghar</t>
  </si>
  <si>
    <t>33105-8804193-7</t>
  </si>
  <si>
    <t xml:space="preserve">Mr. Sajid Mahmood </t>
  </si>
  <si>
    <t xml:space="preserve"> 24057000051003.00</t>
  </si>
  <si>
    <t>31303-5090906-1</t>
  </si>
  <si>
    <t xml:space="preserve">Mr. Jaffar Ali </t>
  </si>
  <si>
    <t>2015-10-22</t>
  </si>
  <si>
    <t xml:space="preserve"> 24057000042403.00</t>
  </si>
  <si>
    <t>45102-1420089-1</t>
  </si>
  <si>
    <t xml:space="preserve">Mr. Ishfaque Ahmad </t>
  </si>
  <si>
    <t xml:space="preserve"> 24057000031603.00</t>
  </si>
  <si>
    <t>31301-1357411-7</t>
  </si>
  <si>
    <t xml:space="preserve">Mr. Rashad Mahmood </t>
  </si>
  <si>
    <t xml:space="preserve"> 24057000042303.00</t>
  </si>
  <si>
    <t>31301-1435507-1</t>
  </si>
  <si>
    <t xml:space="preserve">Mr. Imran Ali </t>
  </si>
  <si>
    <t xml:space="preserve"> 24057000032503.00</t>
  </si>
  <si>
    <t>31303-2809768-9</t>
  </si>
  <si>
    <t xml:space="preserve">Mr. Ilam Din  Raza </t>
  </si>
  <si>
    <t>2016-02-16</t>
  </si>
  <si>
    <t xml:space="preserve"> 01607901793603</t>
  </si>
  <si>
    <t>31303-5793338-1</t>
  </si>
  <si>
    <t xml:space="preserve">Mr. Shahzad Ali </t>
  </si>
  <si>
    <t xml:space="preserve"> 01607901812403</t>
  </si>
  <si>
    <t>31303-3698871-9</t>
  </si>
  <si>
    <t xml:space="preserve">Mr. Khadim Hussain </t>
  </si>
  <si>
    <t xml:space="preserve"> 24057000032403.00</t>
  </si>
  <si>
    <t>31303-9941636-7</t>
  </si>
  <si>
    <t xml:space="preserve">Mr. Ahmad Masood Bashir </t>
  </si>
  <si>
    <t xml:space="preserve"> 01607901782203</t>
  </si>
  <si>
    <t>42401-8893208-1</t>
  </si>
  <si>
    <t xml:space="preserve">Mr. Abdul Sattar </t>
  </si>
  <si>
    <t xml:space="preserve"> 01607901457003</t>
  </si>
  <si>
    <t>31304-6455297-1</t>
  </si>
  <si>
    <t xml:space="preserve">Mr. Manzoor Ahmad </t>
  </si>
  <si>
    <t xml:space="preserve"> 24057000088103.00</t>
  </si>
  <si>
    <t>31303-3447684-9</t>
  </si>
  <si>
    <t xml:space="preserve">Mr. Muhammad Usman </t>
  </si>
  <si>
    <t xml:space="preserve"> 01607901783603</t>
  </si>
  <si>
    <t>31304-9120672-1</t>
  </si>
  <si>
    <t>Mr. Mohammad Rashid Iqbal</t>
  </si>
  <si>
    <t xml:space="preserve"> 233447000073703.00</t>
  </si>
  <si>
    <t>31303-3207146-3</t>
  </si>
  <si>
    <t xml:space="preserve">Mr. Jamil Ahmad </t>
  </si>
  <si>
    <t xml:space="preserve"> 01607901782803</t>
  </si>
  <si>
    <t>31301-6552679-7</t>
  </si>
  <si>
    <t xml:space="preserve">Mr. Muhammad Sohaib </t>
  </si>
  <si>
    <t xml:space="preserve"> 01607901785103</t>
  </si>
  <si>
    <t>31303-5501383-1</t>
  </si>
  <si>
    <t xml:space="preserve">Mr. Muhammad Idrees </t>
  </si>
  <si>
    <t>2015-01-01</t>
  </si>
  <si>
    <t xml:space="preserve"> 24057000032203.00</t>
  </si>
  <si>
    <t>31303-4362582-7</t>
  </si>
  <si>
    <t xml:space="preserve">Mr. Muhammad Imran </t>
  </si>
  <si>
    <t xml:space="preserve"> 01607901759903</t>
  </si>
  <si>
    <t>31304-6091110-3</t>
  </si>
  <si>
    <t xml:space="preserve">Mr. Muhammad Arshad </t>
  </si>
  <si>
    <t>2016-04-13</t>
  </si>
  <si>
    <t xml:space="preserve"> 01607901848303</t>
  </si>
  <si>
    <t>31301-5281793-9</t>
  </si>
  <si>
    <t xml:space="preserve">Mr. Dildar Hussain </t>
  </si>
  <si>
    <t xml:space="preserve"> 01607901706803</t>
  </si>
  <si>
    <t>36401-0906439-3</t>
  </si>
  <si>
    <t xml:space="preserve">Mr. Asghar Ali </t>
  </si>
  <si>
    <t xml:space="preserve"> 01607901783503</t>
  </si>
  <si>
    <t>31303-2245683-9</t>
  </si>
  <si>
    <t xml:space="preserve">Mr. Baber Shah </t>
  </si>
  <si>
    <t>2016-03-29</t>
  </si>
  <si>
    <t xml:space="preserve"> 01607901840103</t>
  </si>
  <si>
    <t>31303-5599261-5</t>
  </si>
  <si>
    <t xml:space="preserve">Mr. Amir Niaz </t>
  </si>
  <si>
    <t>2016-01-13</t>
  </si>
  <si>
    <t xml:space="preserve"> 10397900520303.00</t>
  </si>
  <si>
    <t>32103-6926585-7</t>
  </si>
  <si>
    <t xml:space="preserve">Mr. Siraj Ahmed </t>
  </si>
  <si>
    <t xml:space="preserve"> 10397900519703.00</t>
  </si>
  <si>
    <t>31201-0908644-7</t>
  </si>
  <si>
    <t xml:space="preserve">Mr. Faisal Murtaza </t>
  </si>
  <si>
    <t xml:space="preserve"> 10397900519803.00</t>
  </si>
  <si>
    <t>31303-6678615-1</t>
  </si>
  <si>
    <t xml:space="preserve">Mr. Rizwan Saleem </t>
  </si>
  <si>
    <t xml:space="preserve"> 01607901760103</t>
  </si>
  <si>
    <t>31303-3205632-3</t>
  </si>
  <si>
    <t xml:space="preserve">Mr. Muhammad Naveed </t>
  </si>
  <si>
    <t xml:space="preserve"> 01607901765403</t>
  </si>
  <si>
    <t>31303-7760088-7</t>
  </si>
  <si>
    <t xml:space="preserve">Mr. Moeen Akhtar </t>
  </si>
  <si>
    <t xml:space="preserve"> 10397900519603.00</t>
  </si>
  <si>
    <t>31303-9781897-7</t>
  </si>
  <si>
    <t xml:space="preserve">Mr. Jalal Jee </t>
  </si>
  <si>
    <t xml:space="preserve"> 01607901764303</t>
  </si>
  <si>
    <t>31303-0864289-3</t>
  </si>
  <si>
    <t xml:space="preserve">Mr. Tanzeel Ahmed </t>
  </si>
  <si>
    <t xml:space="preserve"> 24057000100803.00</t>
  </si>
  <si>
    <t>313018-092731-5</t>
  </si>
  <si>
    <t>Mr. Muhammad Rauf</t>
  </si>
  <si>
    <t xml:space="preserve"> 01607901765303</t>
  </si>
  <si>
    <t>31303-3455092-5</t>
  </si>
  <si>
    <t xml:space="preserve">Mr. Adnan Amjad </t>
  </si>
  <si>
    <t xml:space="preserve"> 01607901760003</t>
  </si>
  <si>
    <t>31303-7282411-1</t>
  </si>
  <si>
    <t>2016-07-01</t>
  </si>
  <si>
    <t xml:space="preserve"> 01607901941703</t>
  </si>
  <si>
    <t>31303-0545922-3</t>
  </si>
  <si>
    <t xml:space="preserve">Mr. Muhammad Farooq Khan </t>
  </si>
  <si>
    <t xml:space="preserve"> 24057000100703.00</t>
  </si>
  <si>
    <t>32103-6995707-1</t>
  </si>
  <si>
    <t xml:space="preserve">Mr. Khalid Mehmood </t>
  </si>
  <si>
    <t xml:space="preserve"> 01607901764203</t>
  </si>
  <si>
    <t>31302-2144731-5</t>
  </si>
  <si>
    <t>Mr. Mahboob Ali</t>
  </si>
  <si>
    <t>2016-10-15</t>
  </si>
  <si>
    <t xml:space="preserve"> 23347000712303.00</t>
  </si>
  <si>
    <t>31301-3715507-5</t>
  </si>
  <si>
    <t>Mr. Rana Muhammad Sajid</t>
  </si>
  <si>
    <t xml:space="preserve"> 01607901430603</t>
  </si>
  <si>
    <t>31303-2173853-9</t>
  </si>
  <si>
    <t>Mr. MUHAMMAD AKBAR</t>
  </si>
  <si>
    <t>2016-10-13</t>
  </si>
  <si>
    <t xml:space="preserve"> 01607901509803</t>
  </si>
  <si>
    <t>42201-0474041-9</t>
  </si>
  <si>
    <t>Mr. Muhammad Ammar</t>
  </si>
  <si>
    <t xml:space="preserve"> 16747900129901.00</t>
  </si>
  <si>
    <t>31303-6493780-3</t>
  </si>
  <si>
    <t>Mr. Muhammad Shafi</t>
  </si>
  <si>
    <t xml:space="preserve"> 16747900151703.00</t>
  </si>
  <si>
    <t>31303-2661107-5</t>
  </si>
  <si>
    <t>Mr. Amer Ali Raja</t>
  </si>
  <si>
    <t xml:space="preserve"> 01607901834903</t>
  </si>
  <si>
    <t>31301-0392580-9</t>
  </si>
  <si>
    <t>Mr. Muhammad Sajjad Sharif</t>
  </si>
  <si>
    <t>2016-10-22</t>
  </si>
  <si>
    <t xml:space="preserve"> 09057900196901</t>
  </si>
  <si>
    <t>31304-8316981-3</t>
  </si>
  <si>
    <t>Mr. Zahid Rasheed</t>
  </si>
  <si>
    <t>2016-11-03</t>
  </si>
  <si>
    <t xml:space="preserve"> 23347000718903.00</t>
  </si>
  <si>
    <t>42301-9357002-9</t>
  </si>
  <si>
    <t>Mr. Malik Shah Nawaz</t>
  </si>
  <si>
    <t>2016-10-28</t>
  </si>
  <si>
    <t>32404-1393460-5</t>
  </si>
  <si>
    <t>Mr. Ghulam Mustafa</t>
  </si>
  <si>
    <t>2017-03-16</t>
  </si>
  <si>
    <t>31303-8398207-5</t>
  </si>
  <si>
    <t>Mr. Maskeen Ali</t>
  </si>
  <si>
    <t>2017-03-24</t>
  </si>
  <si>
    <t>31303-9387313-5</t>
  </si>
  <si>
    <t>Mr. Zulfiqar Ali</t>
  </si>
  <si>
    <t>Horticulture Department</t>
  </si>
  <si>
    <t>31301-9413783-9</t>
  </si>
  <si>
    <t>Mr. Qazi Muhammad RIzwan</t>
  </si>
  <si>
    <t>2016-01-21</t>
  </si>
  <si>
    <t>Horticulture Officer</t>
  </si>
  <si>
    <t xml:space="preserve"> 01607901782403</t>
  </si>
  <si>
    <t>31303-9998267-3</t>
  </si>
  <si>
    <t xml:space="preserve">Mr. Muhammad Ashraf </t>
  </si>
  <si>
    <t>2016-02-08</t>
  </si>
  <si>
    <t>Mali</t>
  </si>
  <si>
    <t xml:space="preserve"> 01607901782703</t>
  </si>
  <si>
    <t>31301-1435524-7</t>
  </si>
  <si>
    <t>Mr. Rajab Ali</t>
  </si>
  <si>
    <t>2016-01-28</t>
  </si>
  <si>
    <t xml:space="preserve"> 01607901783703</t>
  </si>
  <si>
    <t>31303-8143307-9</t>
  </si>
  <si>
    <t xml:space="preserve">Mr. Muhammad Javed </t>
  </si>
  <si>
    <t>2016-09-06</t>
  </si>
  <si>
    <t xml:space="preserve"> 01607901882703</t>
  </si>
  <si>
    <t>31303-7571007-1</t>
  </si>
  <si>
    <t>31303-2021759-7</t>
  </si>
  <si>
    <t xml:space="preserve">Mr. Shhabaz Muhammad </t>
  </si>
  <si>
    <t xml:space="preserve"> 01607901941103</t>
  </si>
  <si>
    <t>31303-2405943-3</t>
  </si>
  <si>
    <t xml:space="preserve">Mr.  Asghar Ali </t>
  </si>
  <si>
    <t>2016-09-05</t>
  </si>
  <si>
    <t xml:space="preserve"> 01607901940803</t>
  </si>
  <si>
    <t>31303-2371226-1</t>
  </si>
  <si>
    <t xml:space="preserve">Mr. Javed Iqbal </t>
  </si>
  <si>
    <t xml:space="preserve"> 01607901940303</t>
  </si>
  <si>
    <t>31303-8926220-3</t>
  </si>
  <si>
    <t xml:space="preserve">Mr. Manzoor Ahmed </t>
  </si>
  <si>
    <t xml:space="preserve"> 01607901780403</t>
  </si>
  <si>
    <t>31304-4493744-9</t>
  </si>
  <si>
    <t>2015-10-21</t>
  </si>
  <si>
    <t xml:space="preserve"> 01607901723203</t>
  </si>
  <si>
    <t>31303-9589131-3</t>
  </si>
  <si>
    <t xml:space="preserve">Mr. Muhammad Jafar </t>
  </si>
  <si>
    <t>2016-01-27</t>
  </si>
  <si>
    <t>Beldar</t>
  </si>
  <si>
    <t xml:space="preserve"> 01607901781903</t>
  </si>
  <si>
    <t>31303-1554647-3</t>
  </si>
  <si>
    <t xml:space="preserve">Mr. Muhammad Shahzad </t>
  </si>
  <si>
    <t>2016-01-19</t>
  </si>
  <si>
    <t xml:space="preserve"> 01607901942203</t>
  </si>
  <si>
    <t>31303-6228303-7</t>
  </si>
  <si>
    <t xml:space="preserve">Mr. Muhammad Javed Aslam </t>
  </si>
  <si>
    <t xml:space="preserve"> 01607901781803</t>
  </si>
  <si>
    <t>31303-7230199-3</t>
  </si>
  <si>
    <t>Mr. Allah Bakhsh</t>
  </si>
  <si>
    <t xml:space="preserve"> 01607901783903</t>
  </si>
  <si>
    <t>31303-6583668-9</t>
  </si>
  <si>
    <t>Mr. Shakeel Ur Rehman</t>
  </si>
  <si>
    <t xml:space="preserve"> 01607901777403</t>
  </si>
  <si>
    <t>31303-2447766-3</t>
  </si>
  <si>
    <t>Mr. Athar Rafique</t>
  </si>
  <si>
    <t xml:space="preserve"> 24057000042503.00</t>
  </si>
  <si>
    <t>31303-0579563-5</t>
  </si>
  <si>
    <t>Mr. Nasir Mehmood</t>
  </si>
  <si>
    <t>2016-01-23</t>
  </si>
  <si>
    <t xml:space="preserve"> 01607901782003</t>
  </si>
  <si>
    <t>31303-5428290-9</t>
  </si>
  <si>
    <t xml:space="preserve">Mr. Muhammad Asghar </t>
  </si>
  <si>
    <t xml:space="preserve"> 01607901940903</t>
  </si>
  <si>
    <t>31303-8615618-7</t>
  </si>
  <si>
    <t xml:space="preserve">Mr. Irshad Ahmed </t>
  </si>
  <si>
    <t xml:space="preserve"> 01607901939803</t>
  </si>
  <si>
    <t>31301-5841119-1</t>
  </si>
  <si>
    <t>2016-09-03</t>
  </si>
  <si>
    <t xml:space="preserve"> 01607901782103</t>
  </si>
  <si>
    <t>31301-7967915-7</t>
  </si>
  <si>
    <t xml:space="preserve">Mr. Jhangir Ahmad </t>
  </si>
  <si>
    <t xml:space="preserve"> 01607901942303</t>
  </si>
  <si>
    <t>31303-4232857-1</t>
  </si>
  <si>
    <t xml:space="preserve">Mr. Muhammad Umar </t>
  </si>
  <si>
    <t xml:space="preserve"> 01607901940503</t>
  </si>
  <si>
    <t>31304-0850416-5</t>
  </si>
  <si>
    <t xml:space="preserve">Mr. Muhammad Mujahid </t>
  </si>
  <si>
    <t xml:space="preserve"> 01607901941403</t>
  </si>
  <si>
    <t>31304-4869158-9</t>
  </si>
  <si>
    <t xml:space="preserve">Mr. Muhammad Akber </t>
  </si>
  <si>
    <t xml:space="preserve"> 01607901783803</t>
  </si>
  <si>
    <t>31301-2829803-7</t>
  </si>
  <si>
    <t xml:space="preserve"> 01607901942403</t>
  </si>
  <si>
    <t>31303-7154029-3</t>
  </si>
  <si>
    <t xml:space="preserve">Mr. Nasir Rafique </t>
  </si>
  <si>
    <t xml:space="preserve"> 01607901940203</t>
  </si>
  <si>
    <t>31303-1721940-5</t>
  </si>
  <si>
    <t xml:space="preserve">Mr. Irshad Hussain </t>
  </si>
  <si>
    <t>2016-09-09</t>
  </si>
  <si>
    <t xml:space="preserve"> 01607901941803</t>
  </si>
  <si>
    <t>31303-8537619-1</t>
  </si>
  <si>
    <t xml:space="preserve">Mr. Ahsan Ali </t>
  </si>
  <si>
    <t xml:space="preserve"> 01607901942003</t>
  </si>
  <si>
    <t>31303-8581717-9</t>
  </si>
  <si>
    <t xml:space="preserve">Mr. Jam Khamisa </t>
  </si>
  <si>
    <t xml:space="preserve"> 01607901942903</t>
  </si>
  <si>
    <t>31303-6866953-3</t>
  </si>
  <si>
    <t xml:space="preserve">Mr. Nadeem Ahmed </t>
  </si>
  <si>
    <t xml:space="preserve"> 01607901941003</t>
  </si>
  <si>
    <t>31303-2689993-1</t>
  </si>
  <si>
    <t xml:space="preserve">Mr. Muhammad Aashiq </t>
  </si>
  <si>
    <t xml:space="preserve"> 01607901782503</t>
  </si>
  <si>
    <t>Project Department - PMU</t>
  </si>
  <si>
    <t>42000-8245457-3</t>
  </si>
  <si>
    <t>Mr. Irfan Ahmad</t>
  </si>
  <si>
    <t>2015-11-11</t>
  </si>
  <si>
    <t>Project Officer</t>
  </si>
  <si>
    <t xml:space="preserve"> 01607901720603</t>
  </si>
  <si>
    <t>33100-3480715-1</t>
  </si>
  <si>
    <t>Mr. Muhammad Sarwar</t>
  </si>
  <si>
    <t>2015-10-31</t>
  </si>
  <si>
    <t>Assistant Engineer</t>
  </si>
  <si>
    <t xml:space="preserve"> 01607901672003</t>
  </si>
  <si>
    <t>32203-3071408-5</t>
  </si>
  <si>
    <t xml:space="preserve">Mr. Zubair Ashraf </t>
  </si>
  <si>
    <t>2016-04-04</t>
  </si>
  <si>
    <t xml:space="preserve"> 01607901849303</t>
  </si>
  <si>
    <t>31303-5142889-3</t>
  </si>
  <si>
    <t>Mr. Muhammad Rashid Tufail</t>
  </si>
  <si>
    <t>2016-04-17</t>
  </si>
  <si>
    <t>Field Assistant</t>
  </si>
  <si>
    <t xml:space="preserve"> 01607901697403</t>
  </si>
  <si>
    <t>31303-9027159-9</t>
  </si>
  <si>
    <t xml:space="preserve">Mr. Muhammad Nadeem </t>
  </si>
  <si>
    <t>2016-04-22</t>
  </si>
  <si>
    <t>Care Taker</t>
  </si>
  <si>
    <t xml:space="preserve"> 01607901856003</t>
  </si>
  <si>
    <t>54400-0477697-3</t>
  </si>
  <si>
    <t xml:space="preserve">Mr. Munawar Rashid </t>
  </si>
  <si>
    <t>2016-04-25</t>
  </si>
  <si>
    <t>Sub Engineer (Civil)</t>
  </si>
  <si>
    <t xml:space="preserve"> 01607901881203</t>
  </si>
  <si>
    <t>31304-5123613-3</t>
  </si>
  <si>
    <t>Mr. Azam Munir</t>
  </si>
  <si>
    <t xml:space="preserve"> 01607901944603</t>
  </si>
  <si>
    <t>35202-2807900-9</t>
  </si>
  <si>
    <t>Mr. Muhammad Farid Sharif</t>
  </si>
  <si>
    <t>Electrician</t>
  </si>
  <si>
    <t xml:space="preserve"> 01607901902803</t>
  </si>
  <si>
    <t>31303-9666762-3</t>
  </si>
  <si>
    <t>Mr. Rana Shahzad Ahmed</t>
  </si>
  <si>
    <t>Carpenter</t>
  </si>
  <si>
    <t xml:space="preserve"> 01607901901903</t>
  </si>
  <si>
    <t>31304-7640612-3</t>
  </si>
  <si>
    <t>Mr. Ghulam Hussain</t>
  </si>
  <si>
    <t>Generator Operator</t>
  </si>
  <si>
    <t xml:space="preserve"> 24057000033703.00</t>
  </si>
  <si>
    <t>31303-6496670-1</t>
  </si>
  <si>
    <t>Mr. Naeem Iqbal</t>
  </si>
  <si>
    <t>2015-10-14</t>
  </si>
  <si>
    <t xml:space="preserve"> 01607901702203</t>
  </si>
  <si>
    <t>31303-4669238-1</t>
  </si>
  <si>
    <t xml:space="preserve">Mr. Imtiaz Ahmad </t>
  </si>
  <si>
    <t>2016-08-02</t>
  </si>
  <si>
    <t xml:space="preserve">Plumber </t>
  </si>
  <si>
    <t xml:space="preserve"> 01607901939003</t>
  </si>
  <si>
    <t>31303-5643599-6</t>
  </si>
  <si>
    <t>Mrs. Ferminda Bibi</t>
  </si>
  <si>
    <t>2014-11-01</t>
  </si>
  <si>
    <t>Attendant</t>
  </si>
  <si>
    <t xml:space="preserve"> 24057000033003.00</t>
  </si>
  <si>
    <t>31303-9729836-3</t>
  </si>
  <si>
    <t>Mr. Adnan Haleem</t>
  </si>
  <si>
    <t>2016-02-23</t>
  </si>
  <si>
    <t xml:space="preserve"> 01607901790303</t>
  </si>
  <si>
    <t>31303-4882815-7</t>
  </si>
  <si>
    <t>Mr. Nasir Hussain</t>
  </si>
  <si>
    <t>2016-01-22</t>
  </si>
  <si>
    <t xml:space="preserve"> 01607901773003</t>
  </si>
  <si>
    <t>31303-8914797-5</t>
  </si>
  <si>
    <t>Mr. Faiz Ahmad</t>
  </si>
  <si>
    <t>2017-04-20</t>
  </si>
  <si>
    <t>Project Department - Structural</t>
  </si>
  <si>
    <t>31301-3398275-3</t>
  </si>
  <si>
    <t>Engr. Muhammad Younas</t>
  </si>
  <si>
    <t>2017-01-16</t>
  </si>
  <si>
    <t>Senior Project Engineer</t>
  </si>
  <si>
    <t>31303-7453260-7</t>
  </si>
  <si>
    <t>Mr. Awais Masood Ahmed</t>
  </si>
  <si>
    <t>Project Engineer (Civil)</t>
  </si>
  <si>
    <t xml:space="preserve"> 16747900445003.00</t>
  </si>
  <si>
    <t>31302-5341187-7</t>
  </si>
  <si>
    <t>Mr. Abdul Waheed</t>
  </si>
  <si>
    <t>2017-02-06</t>
  </si>
  <si>
    <t>Quantity Surveyor and Site Supervisor</t>
  </si>
  <si>
    <t>31303-1150642-5</t>
  </si>
  <si>
    <t xml:space="preserve">Mr. Sarfrz Ali </t>
  </si>
  <si>
    <t>2016-02-11</t>
  </si>
  <si>
    <t>Supervisor (Civil)</t>
  </si>
  <si>
    <t xml:space="preserve"> 01607901790703</t>
  </si>
  <si>
    <t>31303-2672842-3</t>
  </si>
  <si>
    <t xml:space="preserve">Mr. Nasir Ud Din Nasir </t>
  </si>
  <si>
    <t>2016-01-29</t>
  </si>
  <si>
    <t>Overseer</t>
  </si>
  <si>
    <t xml:space="preserve"> 01607901794403</t>
  </si>
  <si>
    <t>Transport Department</t>
  </si>
  <si>
    <t>31301-1432079-7</t>
  </si>
  <si>
    <t>Mr. Muhammad Afzal</t>
  </si>
  <si>
    <t>2015-10-08</t>
  </si>
  <si>
    <t>Transport Supervisor</t>
  </si>
  <si>
    <t xml:space="preserve"> 01607901693903</t>
  </si>
  <si>
    <t>31303-1388774-5</t>
  </si>
  <si>
    <t>Mr. Hafiz Muhammad Umair Nasir</t>
  </si>
  <si>
    <t>2016-09-30</t>
  </si>
  <si>
    <t xml:space="preserve"> 16747100277003.00</t>
  </si>
  <si>
    <t>31301-1490879-9</t>
  </si>
  <si>
    <t>Mr. Humayun Irshad</t>
  </si>
  <si>
    <t xml:space="preserve"> 01607900824201</t>
  </si>
  <si>
    <t>31303-2406973-9</t>
  </si>
  <si>
    <t>Mr. Sheikh Abdul Haq</t>
  </si>
  <si>
    <t>2016-11-11</t>
  </si>
  <si>
    <t xml:space="preserve"> 10390005927001.00</t>
  </si>
  <si>
    <t>31303-4643482-7</t>
  </si>
  <si>
    <t>2015-10-29</t>
  </si>
  <si>
    <t xml:space="preserve">Driver </t>
  </si>
  <si>
    <t xml:space="preserve"> 10397900503403.00</t>
  </si>
  <si>
    <t>36302-3687661-5</t>
  </si>
  <si>
    <t>Mr. Amir Shehzad</t>
  </si>
  <si>
    <t xml:space="preserve"> 01607901703203</t>
  </si>
  <si>
    <t>31302-8488236-9</t>
  </si>
  <si>
    <t>Mr. Muhammad Qasim</t>
  </si>
  <si>
    <t>2016-07-12</t>
  </si>
  <si>
    <t xml:space="preserve"> 01607901902603</t>
  </si>
  <si>
    <t>31301-5036469-5</t>
  </si>
  <si>
    <t>Mr. Muhammad Samran</t>
  </si>
  <si>
    <t xml:space="preserve"> 10397900307703.00</t>
  </si>
  <si>
    <t>31303-2441994-5</t>
  </si>
  <si>
    <t>Mr. Ghulam Mohy-ud-Din</t>
  </si>
  <si>
    <t xml:space="preserve"> 01607901671503</t>
  </si>
  <si>
    <t>31301-6563841-1</t>
  </si>
  <si>
    <t>Mr. Waqas Maqsood</t>
  </si>
  <si>
    <t xml:space="preserve"> 24057000034303.00</t>
  </si>
  <si>
    <t>31303-1083165-7</t>
  </si>
  <si>
    <t>Mr. Zahid Hanif</t>
  </si>
  <si>
    <t>2016-06-17</t>
  </si>
  <si>
    <t xml:space="preserve"> 01607901891603</t>
  </si>
  <si>
    <t>31303-3563852-1</t>
  </si>
  <si>
    <t>Mr. Shafique-ur-Rehman</t>
  </si>
  <si>
    <t xml:space="preserve"> 01674790411003</t>
  </si>
  <si>
    <t>31303-3300989-7</t>
  </si>
  <si>
    <t>Mr. Khalid Hussain</t>
  </si>
  <si>
    <t xml:space="preserve"> 01607901705003</t>
  </si>
  <si>
    <t>31303-6137945-3</t>
  </si>
  <si>
    <t>Mr. Adnan Hussain</t>
  </si>
  <si>
    <t xml:space="preserve"> 01607901707703</t>
  </si>
  <si>
    <t>31303-4354210-3</t>
  </si>
  <si>
    <t xml:space="preserve">Mr. Muhammad Qabil </t>
  </si>
  <si>
    <t>2016-09-01</t>
  </si>
  <si>
    <t>Tractor Driver</t>
  </si>
  <si>
    <t xml:space="preserve"> 01607900827801</t>
  </si>
  <si>
    <t>31304-1443050-9</t>
  </si>
  <si>
    <t xml:space="preserve">Mr. Muhammad Shahid Bashir </t>
  </si>
  <si>
    <t xml:space="preserve"> 01607901962903</t>
  </si>
  <si>
    <t>31303-3245934-9</t>
  </si>
  <si>
    <t>Mr. Muhammad Waris Khan</t>
  </si>
  <si>
    <t>2016-12-02</t>
  </si>
  <si>
    <t xml:space="preserve"> 01607901979403</t>
  </si>
  <si>
    <t>31303-2731092-1</t>
  </si>
  <si>
    <t>Mr. Jafar Hussain</t>
  </si>
  <si>
    <t>2016-12-05</t>
  </si>
  <si>
    <t xml:space="preserve"> 23347000479603.00</t>
  </si>
  <si>
    <t>32304-7640265-3</t>
  </si>
  <si>
    <t>Mr. Muhammad Akmal</t>
  </si>
  <si>
    <t>2016-12-07</t>
  </si>
  <si>
    <t xml:space="preserve"> 06647900202903</t>
  </si>
  <si>
    <t>31303-6919074-3</t>
  </si>
  <si>
    <t>Mr. Javed Iqbal</t>
  </si>
  <si>
    <t>2017-03-21</t>
  </si>
  <si>
    <t>31303-7190201-5</t>
  </si>
  <si>
    <t>Mr. Muhammad Arif</t>
  </si>
  <si>
    <t>2015-11-05</t>
  </si>
  <si>
    <t>Bus Cleaner</t>
  </si>
  <si>
    <t xml:space="preserve"> 01607901716603</t>
  </si>
  <si>
    <t>31301-3207700-3</t>
  </si>
  <si>
    <t>Mr. Zia Ullah</t>
  </si>
  <si>
    <t>2016-04-28</t>
  </si>
  <si>
    <t xml:space="preserve"> 01607901859003</t>
  </si>
  <si>
    <t>31303-7256989-5</t>
  </si>
  <si>
    <t xml:space="preserve">Mr. Muhammad Sadiq </t>
  </si>
  <si>
    <t>2016-09-26</t>
  </si>
  <si>
    <t xml:space="preserve"> 01607901941603</t>
  </si>
  <si>
    <t>31303-8278583-9</t>
  </si>
  <si>
    <t xml:space="preserve">Mr. Shahid Ramzan </t>
  </si>
  <si>
    <t xml:space="preserve"> 01607901953603</t>
  </si>
  <si>
    <t>31303-2350264-7</t>
  </si>
  <si>
    <t xml:space="preserve">Mr. Nasrullah Khan </t>
  </si>
  <si>
    <t xml:space="preserve"> 01607901716703</t>
  </si>
  <si>
    <t>31301-8626893-1</t>
  </si>
  <si>
    <t>Mr. Aabid Abdul Ghafoor</t>
  </si>
  <si>
    <t xml:space="preserve"> 23347000725203.00</t>
  </si>
  <si>
    <t>Office of Scholarships</t>
  </si>
  <si>
    <t>31201-8208749-5</t>
  </si>
  <si>
    <t>Mr. Dilshad Ahmed Shad</t>
  </si>
  <si>
    <t>2015-11-10</t>
  </si>
  <si>
    <t xml:space="preserve"> 01607901716803</t>
  </si>
  <si>
    <t>Hostel</t>
  </si>
  <si>
    <t>35404-0981159-5</t>
  </si>
  <si>
    <t>Mr. Imran Bashir</t>
  </si>
  <si>
    <t xml:space="preserve"> 01607901702003</t>
  </si>
  <si>
    <t>31303-2454098-7</t>
  </si>
  <si>
    <t>Mr. Waheed Ghafoor</t>
  </si>
  <si>
    <t xml:space="preserve"> 01607901729303</t>
  </si>
  <si>
    <t>31303-1208781-9</t>
  </si>
  <si>
    <t>2017-04-12</t>
  </si>
  <si>
    <t>31303-1956469-7</t>
  </si>
  <si>
    <t>Mr. Rafiq Ahmad</t>
  </si>
  <si>
    <t>2017-04-19</t>
  </si>
  <si>
    <t>Department of Student  Affairs</t>
  </si>
  <si>
    <t>31303-1224318-4</t>
  </si>
  <si>
    <t>Ms. Sana  Mukhtar</t>
  </si>
  <si>
    <t>2016-10-03</t>
  </si>
  <si>
    <t xml:space="preserve"> 01607901956303</t>
  </si>
  <si>
    <t>31301-4459667-5</t>
  </si>
  <si>
    <t>Mr. Muhammad Shakeel</t>
  </si>
  <si>
    <t xml:space="preserve"> 01607902003403</t>
  </si>
  <si>
    <t xml:space="preserve">Janitorial Department </t>
  </si>
  <si>
    <t>33105-8474896-9</t>
  </si>
  <si>
    <t xml:space="preserve">Mr. Babar Iqbal </t>
  </si>
  <si>
    <t>2016-10-21</t>
  </si>
  <si>
    <t xml:space="preserve"> 01607901872603</t>
  </si>
  <si>
    <t>31303-7438192-9</t>
  </si>
  <si>
    <t>Mr. Shehzad Mukhtar</t>
  </si>
  <si>
    <t>Sweeper</t>
  </si>
  <si>
    <t xml:space="preserve"> 01607901783103</t>
  </si>
  <si>
    <t>31303-6904021-7</t>
  </si>
  <si>
    <t>Mr. Abdul Hameed</t>
  </si>
  <si>
    <t>2016-02-22</t>
  </si>
  <si>
    <t xml:space="preserve"> 01607901828503</t>
  </si>
  <si>
    <t>31303-1731440-3</t>
  </si>
  <si>
    <t>Mr. Sajeel Masih</t>
  </si>
  <si>
    <t xml:space="preserve"> 24057000087003.00</t>
  </si>
  <si>
    <t>31302-7172975-3</t>
  </si>
  <si>
    <t>Mr. Naqash Masih</t>
  </si>
  <si>
    <t>2016-02-26</t>
  </si>
  <si>
    <t xml:space="preserve"> 01607901821103</t>
  </si>
  <si>
    <t>31304-4612784-3</t>
  </si>
  <si>
    <t>Mr. Nadeem Asif</t>
  </si>
  <si>
    <t xml:space="preserve"> 01607901783203</t>
  </si>
  <si>
    <t>31303-7528138-5</t>
  </si>
  <si>
    <t>Mr. Punno</t>
  </si>
  <si>
    <t xml:space="preserve"> 01607901783003</t>
  </si>
  <si>
    <t>31303-8185052-9</t>
  </si>
  <si>
    <t>Mr. Nisar Masih</t>
  </si>
  <si>
    <t xml:space="preserve"> 24057000035003.00</t>
  </si>
  <si>
    <t>31303-4889724-1</t>
  </si>
  <si>
    <t>Mr. JUNAID  ALAM</t>
  </si>
  <si>
    <t>2016-09-28</t>
  </si>
  <si>
    <t xml:space="preserve"> 23347000706803.00</t>
  </si>
  <si>
    <t>31303-2427082-7</t>
  </si>
  <si>
    <t>Mr. Asif Arshad</t>
  </si>
  <si>
    <t xml:space="preserve"> 10397900482003.00</t>
  </si>
  <si>
    <t>31303-8997872-1</t>
  </si>
  <si>
    <t xml:space="preserve">Mr. Muhammad Sajjad </t>
  </si>
  <si>
    <t>2016-09-23</t>
  </si>
  <si>
    <t xml:space="preserve"> 01607901953303</t>
  </si>
  <si>
    <t>31303-0592033-0</t>
  </si>
  <si>
    <t xml:space="preserve">Ms. Shahnaz Bibi </t>
  </si>
  <si>
    <t xml:space="preserve"> 23347000531803.00</t>
  </si>
  <si>
    <t>31303-1570624-1</t>
  </si>
  <si>
    <t>Mr. Rashid</t>
  </si>
  <si>
    <t xml:space="preserve"> 01607902014503</t>
  </si>
  <si>
    <t>31303-9060981-1</t>
  </si>
  <si>
    <t>Mr. Chand</t>
  </si>
  <si>
    <t xml:space="preserve"> 01607902021303</t>
  </si>
  <si>
    <t>31303-7537383-1</t>
  </si>
  <si>
    <t>Mr. Shan Parvaiz</t>
  </si>
  <si>
    <t>2017-01-03</t>
  </si>
  <si>
    <t xml:space="preserve"> 23342000747803</t>
  </si>
  <si>
    <t>31303-4217349-5</t>
  </si>
  <si>
    <t>Mr. Asif Masih</t>
  </si>
  <si>
    <t xml:space="preserve"> 23347000365203</t>
  </si>
  <si>
    <t>31303-4397171-7</t>
  </si>
  <si>
    <t>Mr. Muhammad Yasin</t>
  </si>
  <si>
    <t>2017-01-05</t>
  </si>
  <si>
    <t>31303-7553252-9</t>
  </si>
  <si>
    <t>Mr. Ilyas Masih</t>
  </si>
  <si>
    <t xml:space="preserve"> 23347000747903</t>
  </si>
  <si>
    <t>Controller of Examination</t>
  </si>
  <si>
    <t>31301-1450596-3</t>
  </si>
  <si>
    <t>Mr. Naeem Ullah</t>
  </si>
  <si>
    <t>2016-11-14</t>
  </si>
  <si>
    <t xml:space="preserve"> 23347000382403.00</t>
  </si>
  <si>
    <t>31303-4619498-1</t>
  </si>
  <si>
    <t>Mr. Shahzaib</t>
  </si>
  <si>
    <t xml:space="preserve"> 23347000651903.00</t>
  </si>
  <si>
    <t>Medical Center</t>
  </si>
  <si>
    <t>31301-0555165-6</t>
  </si>
  <si>
    <t>Dr. Huma Faiz</t>
  </si>
  <si>
    <t>2017-02-22</t>
  </si>
  <si>
    <t>Lady Medical Officer</t>
  </si>
  <si>
    <t>31303-3285113-1</t>
  </si>
  <si>
    <t>Dr. Bilal Khalid</t>
  </si>
  <si>
    <t>2017-03-01</t>
  </si>
  <si>
    <t>Medical Officer</t>
  </si>
  <si>
    <t>31304-0240964-7</t>
  </si>
  <si>
    <t>Mr. Muhammad Ali</t>
  </si>
  <si>
    <t>Dispenser</t>
  </si>
  <si>
    <t>31303-8207838-3</t>
  </si>
  <si>
    <t>Mr. Muhammad Shahnawaz</t>
  </si>
  <si>
    <t xml:space="preserve"> 16317100190703.00</t>
  </si>
  <si>
    <t>Time Table &amp; Teaching Aids</t>
  </si>
  <si>
    <t>31303-1817438-2</t>
  </si>
  <si>
    <t>Ms. Asmara Habib</t>
  </si>
  <si>
    <t xml:space="preserve"> 01607901978303</t>
  </si>
  <si>
    <t>31301-8279667-1</t>
  </si>
  <si>
    <t>Mr. Waqas Ahmad</t>
  </si>
  <si>
    <t xml:space="preserve"> 09057900422803</t>
  </si>
  <si>
    <t>Public Relations Office</t>
  </si>
  <si>
    <t>31303-5013612-2</t>
  </si>
  <si>
    <t>Ms. Tohide Anwar</t>
  </si>
  <si>
    <t xml:space="preserve"> 01607902001303</t>
  </si>
  <si>
    <t>Estate Department</t>
  </si>
  <si>
    <t>31302-6474398-9</t>
  </si>
  <si>
    <t>Mr. Abdul Shakoor Shaheen</t>
  </si>
  <si>
    <t>2017-02-16</t>
  </si>
  <si>
    <t>Patwari</t>
  </si>
  <si>
    <t>Career Counseling Center1</t>
  </si>
  <si>
    <t>31303-0404135-3</t>
  </si>
  <si>
    <t>Mr. Muhammad Umair Ashraf</t>
  </si>
  <si>
    <t>Manager Career Counseling Center</t>
  </si>
  <si>
    <t>KHWAJA FAREED UNIVERSITY OF ENGINEERING &amp; INFORMATION TECHNOLOGY RAHIM YAR KHAN</t>
  </si>
  <si>
    <t>42301-1049357-9</t>
  </si>
  <si>
    <t>Dr. Athar Mahboob (TI)</t>
  </si>
  <si>
    <t>2015-09-01</t>
  </si>
  <si>
    <t>Vice Chancellor</t>
  </si>
  <si>
    <t>Grand Totals</t>
  </si>
  <si>
    <t>31303-9114140-9</t>
  </si>
  <si>
    <t>Engr. Ahmed Sohaib</t>
  </si>
  <si>
    <t>2016-01-18</t>
  </si>
  <si>
    <t>Assistant Professor</t>
  </si>
  <si>
    <t xml:space="preserve"> 19797900466703.00</t>
  </si>
  <si>
    <t>31201-9050621-9</t>
  </si>
  <si>
    <t>Dr. Saleem Ullah</t>
  </si>
  <si>
    <t xml:space="preserve"> 01607901770703</t>
  </si>
  <si>
    <t>32102-0978804-7</t>
  </si>
  <si>
    <t xml:space="preserve">Dr. Muhammad Abubakar Siddique </t>
  </si>
  <si>
    <t xml:space="preserve"> 01607901896703</t>
  </si>
  <si>
    <t>31204-9495582-8</t>
  </si>
  <si>
    <t>Ms. Fehmida Usmani</t>
  </si>
  <si>
    <t>2015-07-30</t>
  </si>
  <si>
    <t>Lecturer</t>
  </si>
  <si>
    <t xml:space="preserve"> 14737900252301.00</t>
  </si>
  <si>
    <t>31303-6015042-2</t>
  </si>
  <si>
    <t>Ms. Madiha Rehman</t>
  </si>
  <si>
    <t xml:space="preserve"> 01607901910703</t>
  </si>
  <si>
    <t>31202-0345240-7</t>
  </si>
  <si>
    <t>Mr. Aqeel-Ur-Rehman</t>
  </si>
  <si>
    <t xml:space="preserve"> 14737900726203.00</t>
  </si>
  <si>
    <t>31303-7418782-1</t>
  </si>
  <si>
    <t>Mr. Muhammad Rizwan</t>
  </si>
  <si>
    <t>2016-02-03</t>
  </si>
  <si>
    <t xml:space="preserve"> 01607901793703</t>
  </si>
  <si>
    <t>31303-0200803-3</t>
  </si>
  <si>
    <t>2017-01-30</t>
  </si>
  <si>
    <t>32403-4394912-7</t>
  </si>
  <si>
    <t>Mr. Abdul Sattar</t>
  </si>
  <si>
    <t>31302-2125754-3</t>
  </si>
  <si>
    <t>Mr. Saqib Ubaid</t>
  </si>
  <si>
    <t>2017-01-06</t>
  </si>
  <si>
    <t>37405-8551225-1</t>
  </si>
  <si>
    <t>Mr. Mateen Ahmed Abbasi</t>
  </si>
  <si>
    <t>2017-01-25</t>
  </si>
  <si>
    <t>31202-2181094-4</t>
  </si>
  <si>
    <t>Mrs. Musarat Karim</t>
  </si>
  <si>
    <t>36302-3888929-9</t>
  </si>
  <si>
    <t>Mr. Mui-zzud- Din</t>
  </si>
  <si>
    <t>2017-02-01</t>
  </si>
  <si>
    <t>31201-0377202-3</t>
  </si>
  <si>
    <t>Mr. Maqsood Ahmad</t>
  </si>
  <si>
    <t>31303-2058662-2</t>
  </si>
  <si>
    <t>Ms. Humaira Anwer</t>
  </si>
  <si>
    <t>32102-0904157-6</t>
  </si>
  <si>
    <t>Mrs. Saima Noreen Khosa</t>
  </si>
  <si>
    <t>31303-2389824-3</t>
  </si>
  <si>
    <t>Mr. Syed Mujahid Hussain</t>
  </si>
  <si>
    <t>31104-8246994-2</t>
  </si>
  <si>
    <t>Ms. Naila Aslam</t>
  </si>
  <si>
    <t xml:space="preserve">Teaching Assistant </t>
  </si>
  <si>
    <t xml:space="preserve"> 01607901881003</t>
  </si>
  <si>
    <t>31304-5063092-2</t>
  </si>
  <si>
    <t>Ms. Sadaf Bashir</t>
  </si>
  <si>
    <t xml:space="preserve">Lab Assistant </t>
  </si>
  <si>
    <t xml:space="preserve"> 01607901950403</t>
  </si>
  <si>
    <t>31304-7908322-3</t>
  </si>
  <si>
    <t>Mr. Sajjad Munir</t>
  </si>
  <si>
    <t>2016-01-01</t>
  </si>
  <si>
    <t>Lab Attendant</t>
  </si>
  <si>
    <t xml:space="preserve"> 01607901753503</t>
  </si>
  <si>
    <t>31303-8827685-5</t>
  </si>
  <si>
    <t>Mr. Muhammad Sajjad</t>
  </si>
  <si>
    <t xml:space="preserve"> 10397900120603.00</t>
  </si>
  <si>
    <t>31303-8403208-9</t>
  </si>
  <si>
    <t xml:space="preserve">Mr. Asif Hanif </t>
  </si>
  <si>
    <t xml:space="preserve"> 01607901955303</t>
  </si>
  <si>
    <t>31104-1676353-7</t>
  </si>
  <si>
    <t>Dr. Nadeem Salamat</t>
  </si>
  <si>
    <t xml:space="preserve"> 01607901769803</t>
  </si>
  <si>
    <t>31201-6428553-9</t>
  </si>
  <si>
    <t>Dr. Hafiz Abdul Shakoor</t>
  </si>
  <si>
    <t>2015-08-28</t>
  </si>
  <si>
    <t xml:space="preserve"> 01607901663403</t>
  </si>
  <si>
    <t>31304-5248291-0</t>
  </si>
  <si>
    <t>Dr. Shazia Kousar</t>
  </si>
  <si>
    <t>2015-07-29</t>
  </si>
  <si>
    <t xml:space="preserve"> 10397900465901.00</t>
  </si>
  <si>
    <t>31201-7478467-5</t>
  </si>
  <si>
    <t xml:space="preserve">Dr. Muhammad Hashim </t>
  </si>
  <si>
    <t xml:space="preserve"> 10397900466603.00</t>
  </si>
  <si>
    <t>31303-2449200-1</t>
  </si>
  <si>
    <t>Dr. Zaheer Ahmad</t>
  </si>
  <si>
    <t>2015-08-26</t>
  </si>
  <si>
    <t xml:space="preserve"> 01607901663203</t>
  </si>
  <si>
    <t>31303-5074766-9</t>
  </si>
  <si>
    <t>Dr. Jallat Khan</t>
  </si>
  <si>
    <t>2016-04-21</t>
  </si>
  <si>
    <t xml:space="preserve"> 01607901853103</t>
  </si>
  <si>
    <t>31303-2453196-3</t>
  </si>
  <si>
    <t>Dr. Muhammad Aslam Khan</t>
  </si>
  <si>
    <t xml:space="preserve"> 01607901768203</t>
  </si>
  <si>
    <t>31201-8207105-3</t>
  </si>
  <si>
    <t>Dr. Farrukh Jaleel</t>
  </si>
  <si>
    <t>2015-11-12</t>
  </si>
  <si>
    <t xml:space="preserve"> 01607901716903</t>
  </si>
  <si>
    <t>32402-1406974-1</t>
  </si>
  <si>
    <t>Dr. Bakhat Ali</t>
  </si>
  <si>
    <t>2016-11-17</t>
  </si>
  <si>
    <t xml:space="preserve"> 016117901446903</t>
  </si>
  <si>
    <t>31301-6802137-9</t>
  </si>
  <si>
    <t>Dr. Muhammad Imran Irshad</t>
  </si>
  <si>
    <t xml:space="preserve"> 01607901977403</t>
  </si>
  <si>
    <t>31202-7365220-9</t>
  </si>
  <si>
    <t>Dr. Aftab Hussain</t>
  </si>
  <si>
    <t>42201-0368461-7</t>
  </si>
  <si>
    <t>Dr. Muhammad Shahid Habib</t>
  </si>
  <si>
    <t>2017-02-20</t>
  </si>
  <si>
    <t>31202-3004261-9</t>
  </si>
  <si>
    <t>Dr. Abdul Khaliq</t>
  </si>
  <si>
    <t>36302-4294231-7</t>
  </si>
  <si>
    <t>Dr. Khalil Ahmad</t>
  </si>
  <si>
    <t>37405-0507165-7</t>
  </si>
  <si>
    <t>Dr. Muhammad Naveed</t>
  </si>
  <si>
    <t>2017-01-26</t>
  </si>
  <si>
    <t>31304-9207468-4</t>
  </si>
  <si>
    <t xml:space="preserve">Dr. Madiha Irfan </t>
  </si>
  <si>
    <t>32203-2181195-9</t>
  </si>
  <si>
    <t>Dr. Abdul Rauf Khan</t>
  </si>
  <si>
    <t>2017-04-03</t>
  </si>
  <si>
    <t>36603-1462303-9</t>
  </si>
  <si>
    <t xml:space="preserve">Mr. Mahmood Ul Hassan </t>
  </si>
  <si>
    <t xml:space="preserve"> 01607901703303</t>
  </si>
  <si>
    <t>31202-6310503-5</t>
  </si>
  <si>
    <t>2017-02-02</t>
  </si>
  <si>
    <t>35302-9706079-0</t>
  </si>
  <si>
    <t>Ms. Asma Abdul Aziz</t>
  </si>
  <si>
    <t>31303-6188029-3</t>
  </si>
  <si>
    <t>Mr. Usman Rahim</t>
  </si>
  <si>
    <t xml:space="preserve"> 24057000098503.00</t>
  </si>
  <si>
    <t>31304-2087942-7</t>
  </si>
  <si>
    <t>Mr. Nazeer Ahmad</t>
  </si>
  <si>
    <t xml:space="preserve"> 01607901875203</t>
  </si>
  <si>
    <t>31303-4567295-7</t>
  </si>
  <si>
    <t>Mr. Hafiz Shahid Mehmood</t>
  </si>
  <si>
    <t xml:space="preserve"> 01607901953703</t>
  </si>
  <si>
    <t>31202-7870421-3</t>
  </si>
  <si>
    <t xml:space="preserve">Dr. Syed Muhammad Zafar Iqbal </t>
  </si>
  <si>
    <t>2016-03-28</t>
  </si>
  <si>
    <t xml:space="preserve"> 11720006270401.00</t>
  </si>
  <si>
    <t>36302-8729489-3</t>
  </si>
  <si>
    <t>Dr. Hadeed Ahmed Sher</t>
  </si>
  <si>
    <t xml:space="preserve"> 01607901938503</t>
  </si>
  <si>
    <t>130111-205264-9</t>
  </si>
  <si>
    <t>Dr. Muhammad Saqib Khan</t>
  </si>
  <si>
    <t>2017-01-23</t>
  </si>
  <si>
    <t>31202-0926344-1</t>
  </si>
  <si>
    <t>Engr. Fazal-ur-Rehman</t>
  </si>
  <si>
    <t>2015-08-07</t>
  </si>
  <si>
    <t xml:space="preserve"> 01607901663303</t>
  </si>
  <si>
    <t>31202-8322526-1</t>
  </si>
  <si>
    <t xml:space="preserve">Engr. Mannan Hassan </t>
  </si>
  <si>
    <t>2016-04-20</t>
  </si>
  <si>
    <t xml:space="preserve"> 01207901362403</t>
  </si>
  <si>
    <t>35202-6948904-3</t>
  </si>
  <si>
    <t>Engr. Muhammad Umair Shahid</t>
  </si>
  <si>
    <t>2014-09-24</t>
  </si>
  <si>
    <t>31202-8891946-0</t>
  </si>
  <si>
    <t>Engr. Affifa Adeeb</t>
  </si>
  <si>
    <t>2015-07-28</t>
  </si>
  <si>
    <t xml:space="preserve"> 01607901727303</t>
  </si>
  <si>
    <t>31304-9904355-3</t>
  </si>
  <si>
    <t>Engr. Bilal Ahmad</t>
  </si>
  <si>
    <t>31303-3860998-5</t>
  </si>
  <si>
    <t>Engr. Abdul Basit</t>
  </si>
  <si>
    <t>36602-5441874-2</t>
  </si>
  <si>
    <t>Engr. Abida Shaheen Rao</t>
  </si>
  <si>
    <t>31303-9776253-3</t>
  </si>
  <si>
    <t>Engr. Muhammad Usman Sardar</t>
  </si>
  <si>
    <t>31304-4450881-5</t>
  </si>
  <si>
    <t>Engr. Asad Saeed</t>
  </si>
  <si>
    <t>31303-8331131-1</t>
  </si>
  <si>
    <t>Mr. Muhammad Arslan Yousaf</t>
  </si>
  <si>
    <t>2017-02-23</t>
  </si>
  <si>
    <t>31303-2604156-4</t>
  </si>
  <si>
    <t>Engr. Maira Alvi</t>
  </si>
  <si>
    <t xml:space="preserve">Lab Engineer </t>
  </si>
  <si>
    <t xml:space="preserve"> 01607901864103</t>
  </si>
  <si>
    <t>31304-8356923-7</t>
  </si>
  <si>
    <t>Engr. Muhammad Taqi Rahim Laghari</t>
  </si>
  <si>
    <t>2016-04-18</t>
  </si>
  <si>
    <t xml:space="preserve"> 01607901844103</t>
  </si>
  <si>
    <t>31303-2387004-3</t>
  </si>
  <si>
    <t>Engr. Wasim Mukhtar</t>
  </si>
  <si>
    <t>31303-5300494-7</t>
  </si>
  <si>
    <t xml:space="preserve">Engr. Ali Arsalan </t>
  </si>
  <si>
    <t>31303-9384771-1</t>
  </si>
  <si>
    <t>Engr. Muhammad Bilal</t>
  </si>
  <si>
    <t>31303-8103359-3</t>
  </si>
  <si>
    <t>Engr. Hafiz Muhammad Ahmad</t>
  </si>
  <si>
    <t>2017-01-27</t>
  </si>
  <si>
    <t>32304-5192021-9</t>
  </si>
  <si>
    <t>Engr. Muhammad Armughan shakeel</t>
  </si>
  <si>
    <t>31302-3209271-9</t>
  </si>
  <si>
    <t>Mr. Arslan Hassan</t>
  </si>
  <si>
    <t>2017-02-28</t>
  </si>
  <si>
    <t>31304-7223966-1</t>
  </si>
  <si>
    <t>Mr. Muhammad Shafique Akhter</t>
  </si>
  <si>
    <t>2016-11-04</t>
  </si>
  <si>
    <t>Lab Supervisor</t>
  </si>
  <si>
    <t xml:space="preserve"> 23347000723403.00</t>
  </si>
  <si>
    <t>32304-7708437-9</t>
  </si>
  <si>
    <t>Mr. Muhammad Waseem</t>
  </si>
  <si>
    <t xml:space="preserve"> 01607901953203</t>
  </si>
  <si>
    <t>32301-7115871-5</t>
  </si>
  <si>
    <t>Mr. Muhammad Saleem</t>
  </si>
  <si>
    <t xml:space="preserve"> 01607901953103</t>
  </si>
  <si>
    <t>31304-2044796-1</t>
  </si>
  <si>
    <t>Mr. Syed Akabar Hassan Aqeel Anjum</t>
  </si>
  <si>
    <t xml:space="preserve"> 23347000723503.00</t>
  </si>
  <si>
    <t>31301-1626815-1</t>
  </si>
  <si>
    <t>Mr. Safdar Abbass</t>
  </si>
  <si>
    <t xml:space="preserve"> 10397900595703.00</t>
  </si>
  <si>
    <t>31302-7838035-5</t>
  </si>
  <si>
    <t xml:space="preserve"> 10397900595603.00</t>
  </si>
  <si>
    <t>31303-9234077-3</t>
  </si>
  <si>
    <t>Mr. Muhammad Arslan Abdullah</t>
  </si>
  <si>
    <t xml:space="preserve"> 01607901968703</t>
  </si>
  <si>
    <t>31303-5908012-5</t>
  </si>
  <si>
    <t>Mr. Muhammad Hasaan Rasheed</t>
  </si>
  <si>
    <t xml:space="preserve"> 23347000718003.00</t>
  </si>
  <si>
    <t>31303-1412265-5</t>
  </si>
  <si>
    <t>Mr. Mudassar Majeed</t>
  </si>
  <si>
    <t>2015-02-01</t>
  </si>
  <si>
    <t xml:space="preserve"> 24057000033803.00</t>
  </si>
  <si>
    <t>31301-7801915-3</t>
  </si>
  <si>
    <t>Mr. Athar Ali</t>
  </si>
  <si>
    <t xml:space="preserve"> 01607901952203</t>
  </si>
  <si>
    <t>31303-3371010-9</t>
  </si>
  <si>
    <t>Mr. Muhammad Umair Aslam</t>
  </si>
  <si>
    <t xml:space="preserve"> 01607901953403</t>
  </si>
  <si>
    <t>36501-2212422-9</t>
  </si>
  <si>
    <t>Dr. Sana Ullah</t>
  </si>
  <si>
    <t>2016-03-15</t>
  </si>
  <si>
    <t xml:space="preserve"> 01607901823103</t>
  </si>
  <si>
    <t>35302-6347667-7</t>
  </si>
  <si>
    <t>Dr. Muhammad Ijaz Khan</t>
  </si>
  <si>
    <t>2016-02-18</t>
  </si>
  <si>
    <t xml:space="preserve"> 01607901781703</t>
  </si>
  <si>
    <t>31202-0252666-1</t>
  </si>
  <si>
    <t>Mr. Ghias Mahmood Khan</t>
  </si>
  <si>
    <t>31303-6131254-9</t>
  </si>
  <si>
    <t>Dr. Muhammad Umer Farooq</t>
  </si>
  <si>
    <t>31303-5383079-1</t>
  </si>
  <si>
    <t>Engr. Hammad Khalid</t>
  </si>
  <si>
    <t xml:space="preserve"> 01607901630303</t>
  </si>
  <si>
    <t>33301-0383972-1</t>
  </si>
  <si>
    <t xml:space="preserve">Engr. Yasir Yasin </t>
  </si>
  <si>
    <t xml:space="preserve"> 01287901008203</t>
  </si>
  <si>
    <t>36102-4894310-1</t>
  </si>
  <si>
    <t>Engr. Muhammad Zahid</t>
  </si>
  <si>
    <t>2014-09-27</t>
  </si>
  <si>
    <t xml:space="preserve"> 01287901858203</t>
  </si>
  <si>
    <t>32303-0429684-5</t>
  </si>
  <si>
    <t xml:space="preserve">Engr. Muhammad Sajjad </t>
  </si>
  <si>
    <t xml:space="preserve"> 01287901403003</t>
  </si>
  <si>
    <t>31202-8029787-7</t>
  </si>
  <si>
    <t>Mr. Usman Munir</t>
  </si>
  <si>
    <t>31202-6588812-1</t>
  </si>
  <si>
    <t>Mr. Syed Muhammad Hammad</t>
  </si>
  <si>
    <t>2017-02-09</t>
  </si>
  <si>
    <t>31202-2104623-3</t>
  </si>
  <si>
    <t>Mr. Syed Saad Farooq</t>
  </si>
  <si>
    <t>31303-1975616-9</t>
  </si>
  <si>
    <t>Mr. Haseeb Yaqoob</t>
  </si>
  <si>
    <t>31304-9307729-7</t>
  </si>
  <si>
    <t>Mr. Yasir Hussain Siddiqui</t>
  </si>
  <si>
    <t xml:space="preserve"> 01287901497703</t>
  </si>
  <si>
    <t>31303-3438344-7</t>
  </si>
  <si>
    <t>Engr. Muhammad Faizan Shah</t>
  </si>
  <si>
    <t xml:space="preserve"> 23347000620203.00</t>
  </si>
  <si>
    <t>31303-0690318-9</t>
  </si>
  <si>
    <t>Mr. Adnan Rasheed</t>
  </si>
  <si>
    <t>31301-8877946-5</t>
  </si>
  <si>
    <t>Mr. Muhammad Usman Mushtaq</t>
  </si>
  <si>
    <t>31303-5519495-7</t>
  </si>
  <si>
    <t>Mr. Muhammad Umar</t>
  </si>
  <si>
    <t>36302-0659668-9</t>
  </si>
  <si>
    <t>Mr. Waqas Tahir</t>
  </si>
  <si>
    <t>32203-1286864-3</t>
  </si>
  <si>
    <t>Mr. Muhammad Basit Shafiq</t>
  </si>
  <si>
    <t>31304-0814247-9</t>
  </si>
  <si>
    <t>Mr. Shahid Mubeen</t>
  </si>
  <si>
    <t xml:space="preserve"> 01607901671851</t>
  </si>
  <si>
    <t>31303-0430943-1</t>
  </si>
  <si>
    <t>Mr. Muhammad Suleman</t>
  </si>
  <si>
    <t xml:space="preserve"> 01607901951503</t>
  </si>
  <si>
    <t>31303-4400178-9</t>
  </si>
  <si>
    <t>Mr. Muhammad Shahrukh</t>
  </si>
  <si>
    <t xml:space="preserve"> 01607901969903</t>
  </si>
  <si>
    <t>31303-3491340-1</t>
  </si>
  <si>
    <t>Mr. Muhammad Tayyab</t>
  </si>
  <si>
    <t xml:space="preserve"> 10397900599403.00</t>
  </si>
  <si>
    <t>42501-6220452-3</t>
  </si>
  <si>
    <t>Mr. Asghar Ali Shad</t>
  </si>
  <si>
    <t>2016-10-24</t>
  </si>
  <si>
    <t xml:space="preserve"> 016747900479803</t>
  </si>
  <si>
    <t>31202-8187259-1</t>
  </si>
  <si>
    <t xml:space="preserve">Mr. Muhammad Saeed Akhtar </t>
  </si>
  <si>
    <t xml:space="preserve"> 01607901953503</t>
  </si>
  <si>
    <t>31303-6846275-3</t>
  </si>
  <si>
    <t>Mr. Zulqarnain haider</t>
  </si>
  <si>
    <t>2015-10-16</t>
  </si>
  <si>
    <t xml:space="preserve"> 01607901706303</t>
  </si>
  <si>
    <t>Department Of Civil Engineering</t>
  </si>
  <si>
    <t>31303-3843562-3</t>
  </si>
  <si>
    <t>Engr. Waqar Ahmad</t>
  </si>
  <si>
    <t>2017-03-07</t>
  </si>
  <si>
    <t>Department of Management &amp; Social Sciences</t>
  </si>
  <si>
    <t>31201-5922600-5</t>
  </si>
  <si>
    <t>Dr. Muhammad Nazim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</si>
</sst>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5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90" wrapText="true" shrinkToFit="false"/>
    </xf>
    <xf xfId="0" fontId="1" numFmtId="0" fillId="0" borderId="2" applyFont="1" applyNumberFormat="0" applyFill="0" applyBorder="1" applyAlignment="1">
      <alignment horizontal="left" vertical="center"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false" shrinkToFit="false"/>
    </xf>
    <xf xfId="0" fontId="2" numFmtId="0" fillId="0" borderId="3" applyFont="1" applyNumberFormat="0" applyFill="0" applyBorder="1" applyAlignment="1">
      <alignment horizontal="center" vertical="center" textRotation="90" wrapText="true" shrinkToFit="false"/>
    </xf>
    <xf xfId="0" fontId="1" numFmtId="1" fillId="0" borderId="2" applyFont="1" applyNumberFormat="1" applyFill="0" applyBorder="1" applyAlignment="1">
      <alignment horizontal="left" vertical="center" textRotation="0" wrapText="true" shrinkToFit="false"/>
    </xf>
    <xf xfId="0" fontId="1" numFmtId="49" fillId="0" borderId="2" applyFont="1" applyNumberFormat="1" applyFill="0" applyBorder="1" applyAlignment="1">
      <alignment horizontal="left" vertical="center" textRotation="0" wrapText="true" shrinkToFit="false"/>
    </xf>
    <xf xfId="0" fontId="1" numFmtId="0" fillId="0" borderId="2" applyFont="1" applyNumberFormat="0" applyFill="0" applyBorder="1" applyAlignment="1">
      <alignment horizontal="right" vertical="center" textRotation="0" wrapText="true" shrinkToFit="false"/>
    </xf>
    <xf xfId="0" fontId="2" numFmtId="0" fillId="0" borderId="2" applyFont="1" applyNumberFormat="0" applyFill="0" applyBorder="1" applyAlignment="1">
      <alignment horizontal="right" vertical="center" textRotation="0" wrapText="false" shrinkToFit="false"/>
    </xf>
    <xf xfId="0" fontId="2" numFmtId="4" fillId="0" borderId="2" applyFont="1" applyNumberFormat="1" applyFill="0" applyBorder="1" applyAlignment="1">
      <alignment horizontal="right" vertical="center" textRotation="0" wrapText="false" shrinkToFit="false"/>
    </xf>
    <xf xfId="0" fontId="1" numFmtId="4" fillId="0" borderId="2" applyFont="1" applyNumberFormat="1" applyFill="0" applyBorder="1" applyAlignment="1">
      <alignment horizontal="right" vertical="center" textRotation="0" wrapText="true" shrinkToFit="false"/>
    </xf>
    <xf xfId="0" fontId="2" numFmtId="0" fillId="0" borderId="4" applyFont="1" applyNumberFormat="0" applyFill="0" applyBorder="1" applyAlignment="1">
      <alignment horizontal="center" vertical="center" textRotation="9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J37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4.855957" bestFit="true" customWidth="true" style="0"/>
    <col min="2" max="2" width="4.855957" bestFit="true" customWidth="true" style="0"/>
    <col min="3" max="3" width="20.280762" bestFit="true" customWidth="true" style="0"/>
    <col min="4" max="4" width="44.703369" bestFit="true" customWidth="true" style="0"/>
    <col min="5" max="5" width="13.85376" bestFit="true" customWidth="true" style="0"/>
    <col min="6" max="6" width="11.425781" bestFit="true" customWidth="true" style="0"/>
    <col min="7" max="7" width="48.55957" bestFit="true" customWidth="true" style="0"/>
    <col min="8" max="8" width="25.422363" bestFit="true" customWidth="true" style="0"/>
    <col min="9" max="9" width="3.570557" bestFit="true" customWidth="true" style="0"/>
    <col min="10" max="10" width="1.428223" bestFit="true" customWidth="true" style="0"/>
    <col min="11" max="11" width="1.428223" bestFit="true" customWidth="true" style="0"/>
    <col min="12" max="12" width="3.570557" bestFit="true" customWidth="true" style="0"/>
    <col min="13" max="13" width="11.425781" bestFit="true" customWidth="true" style="0"/>
    <col min="14" max="14" width="11.425781" bestFit="true" customWidth="true" style="0"/>
    <col min="15" max="15" width="16.567383" bestFit="true" customWidth="true" style="0"/>
    <col min="16" max="16" width="13.85376" bestFit="true" customWidth="true" style="0"/>
    <col min="17" max="17" width="13.85376" bestFit="true" customWidth="true" style="0"/>
    <col min="18" max="18" width="6.28418" bestFit="true" customWidth="true" style="0"/>
    <col min="19" max="19" width="13.85376" bestFit="true" customWidth="true" style="0"/>
    <col min="20" max="20" width="6.28418" bestFit="true" customWidth="true" style="0"/>
    <col min="21" max="21" width="6.28418" bestFit="true" customWidth="true" style="0"/>
    <col min="22" max="22" width="13.85376" bestFit="true" customWidth="true" style="0"/>
    <col min="23" max="23" width="13.85376" bestFit="true" customWidth="true" style="0"/>
    <col min="24" max="24" width="13.85376" bestFit="true" customWidth="true" style="0"/>
    <col min="25" max="25" width="11.425781" bestFit="true" customWidth="true" style="0"/>
    <col min="26" max="26" width="13.85376" bestFit="true" customWidth="true" style="0"/>
    <col min="27" max="27" width="16.567383" bestFit="true" customWidth="true" style="0"/>
    <col min="28" max="28" width="13.85376" bestFit="true" customWidth="true" style="0"/>
    <col min="29" max="29" width="12.568359" bestFit="true" customWidth="true" style="0"/>
    <col min="30" max="30" width="6.28418" bestFit="true" customWidth="true" style="0"/>
    <col min="31" max="31" width="12.568359" bestFit="true" customWidth="true" style="0"/>
    <col min="32" max="32" width="6.28418" bestFit="true" customWidth="true" style="0"/>
    <col min="33" max="33" width="6.28418" bestFit="true" customWidth="true" style="0"/>
  </cols>
  <sheetData>
    <row r="1" spans="1:3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customHeight="1" ht="3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>
      <c r="A6" s="3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6" t="s">
        <v>11</v>
      </c>
      <c r="J6" s="6" t="s">
        <v>12</v>
      </c>
      <c r="K6" s="6" t="s">
        <v>13</v>
      </c>
      <c r="L6" s="6" t="s">
        <v>14</v>
      </c>
      <c r="M6" s="6" t="s">
        <v>15</v>
      </c>
      <c r="N6" s="6" t="s">
        <v>16</v>
      </c>
      <c r="O6" s="6" t="s">
        <v>17</v>
      </c>
      <c r="P6" s="6" t="s">
        <v>18</v>
      </c>
      <c r="Q6" s="6" t="s">
        <v>19</v>
      </c>
      <c r="R6" s="6" t="s">
        <v>20</v>
      </c>
      <c r="S6" s="6" t="s">
        <v>21</v>
      </c>
      <c r="T6" s="6" t="s">
        <v>22</v>
      </c>
      <c r="U6" s="6" t="s">
        <v>23</v>
      </c>
      <c r="V6" s="6" t="s">
        <v>24</v>
      </c>
      <c r="W6" s="6" t="s">
        <v>25</v>
      </c>
      <c r="X6" s="6" t="s">
        <v>26</v>
      </c>
      <c r="Y6" s="6" t="s">
        <v>27</v>
      </c>
      <c r="Z6" s="6" t="s">
        <v>28</v>
      </c>
      <c r="AA6" s="6" t="s">
        <v>29</v>
      </c>
      <c r="AB6" s="6" t="s">
        <v>30</v>
      </c>
      <c r="AC6" s="6" t="s">
        <v>31</v>
      </c>
      <c r="AD6" s="6" t="s">
        <v>32</v>
      </c>
      <c r="AE6" s="6" t="s">
        <v>33</v>
      </c>
      <c r="AF6" s="6" t="s">
        <v>34</v>
      </c>
      <c r="AG6" s="6" t="s">
        <v>35</v>
      </c>
      <c r="AH6" s="6" t="s">
        <v>36</v>
      </c>
      <c r="AI6" s="6" t="s">
        <v>37</v>
      </c>
      <c r="AJ6" s="13" t="s">
        <v>38</v>
      </c>
    </row>
    <row r="7" spans="1:36">
      <c r="A7" s="4">
        <v>1</v>
      </c>
      <c r="B7" s="4">
        <v>157</v>
      </c>
      <c r="C7" s="7" t="s">
        <v>39</v>
      </c>
      <c r="D7" s="4" t="s">
        <v>40</v>
      </c>
      <c r="E7" s="4" t="s">
        <v>41</v>
      </c>
      <c r="F7" s="4" t="s">
        <v>42</v>
      </c>
      <c r="G7" s="8" t="s">
        <v>43</v>
      </c>
      <c r="H7" s="9" t="s">
        <v>44</v>
      </c>
      <c r="I7" s="9">
        <v>21</v>
      </c>
      <c r="J7" s="9"/>
      <c r="K7" s="9"/>
      <c r="L7" s="9">
        <v>21</v>
      </c>
      <c r="M7" s="12"/>
      <c r="N7" s="12"/>
      <c r="O7" s="12">
        <v>85000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/>
      <c r="Z7" s="12"/>
      <c r="AA7" s="12" t="str">
        <f>SUM(O7:Z7)</f>
        <v>0</v>
      </c>
      <c r="AB7" s="12" t="str">
        <f>M7*N7</f>
        <v>0</v>
      </c>
      <c r="AC7" s="12">
        <v>0</v>
      </c>
      <c r="AD7" s="12" t="str">
        <f>+(AA7/30*K7)+(AA7/30*(21-21))</f>
        <v>0</v>
      </c>
      <c r="AE7" s="12">
        <v>3708</v>
      </c>
      <c r="AF7" s="12"/>
      <c r="AG7" s="12"/>
      <c r="AH7" s="12" t="str">
        <f>SUM(AD7:AG7)</f>
        <v>0</v>
      </c>
      <c r="AI7" s="12" t="str">
        <f>AA7-AH7+AB7+AC7</f>
        <v>0</v>
      </c>
      <c r="AJ7" s="4"/>
    </row>
    <row r="8" spans="1:36">
      <c r="A8" s="4">
        <v>2</v>
      </c>
      <c r="B8" s="4">
        <v>36</v>
      </c>
      <c r="C8" s="7" t="s">
        <v>45</v>
      </c>
      <c r="D8" s="4" t="s">
        <v>46</v>
      </c>
      <c r="E8" s="4" t="s">
        <v>47</v>
      </c>
      <c r="F8" s="4" t="s">
        <v>42</v>
      </c>
      <c r="G8" s="8" t="s">
        <v>48</v>
      </c>
      <c r="H8" s="9" t="s">
        <v>49</v>
      </c>
      <c r="I8" s="9">
        <v>21</v>
      </c>
      <c r="J8" s="9"/>
      <c r="K8" s="9"/>
      <c r="L8" s="9">
        <v>21</v>
      </c>
      <c r="M8" s="12"/>
      <c r="N8" s="12"/>
      <c r="O8" s="12">
        <v>40000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1000</v>
      </c>
      <c r="Z8" s="12">
        <v>0</v>
      </c>
      <c r="AA8" s="12" t="str">
        <f>SUM(O8:Z8)</f>
        <v>0</v>
      </c>
      <c r="AB8" s="12" t="str">
        <f>M8*N8</f>
        <v>0</v>
      </c>
      <c r="AC8" s="12">
        <v>0</v>
      </c>
      <c r="AD8" s="12" t="str">
        <f>+(AA8/30*K8)+(AA8/30*(21-21))</f>
        <v>0</v>
      </c>
      <c r="AE8" s="12">
        <v>153</v>
      </c>
      <c r="AF8" s="12">
        <v>0</v>
      </c>
      <c r="AG8" s="12">
        <v>0</v>
      </c>
      <c r="AH8" s="12" t="str">
        <f>SUM(AD8:AG8)</f>
        <v>0</v>
      </c>
      <c r="AI8" s="12" t="str">
        <f>AA8-AH8+AB8+AC8</f>
        <v>0</v>
      </c>
      <c r="AJ8" s="4" t="s">
        <v>50</v>
      </c>
    </row>
    <row r="9" spans="1:36">
      <c r="A9" s="4">
        <v>3</v>
      </c>
      <c r="B9" s="4">
        <v>200</v>
      </c>
      <c r="C9" s="7" t="s">
        <v>51</v>
      </c>
      <c r="D9" s="4" t="s">
        <v>52</v>
      </c>
      <c r="E9" s="4" t="s">
        <v>53</v>
      </c>
      <c r="F9" s="4">
        <v>17</v>
      </c>
      <c r="G9" s="8" t="s">
        <v>54</v>
      </c>
      <c r="H9" s="9" t="s">
        <v>55</v>
      </c>
      <c r="I9" s="9">
        <v>21</v>
      </c>
      <c r="J9" s="9"/>
      <c r="K9" s="9"/>
      <c r="L9" s="9">
        <v>21</v>
      </c>
      <c r="M9" s="12"/>
      <c r="N9" s="12"/>
      <c r="O9" s="12">
        <v>27370</v>
      </c>
      <c r="P9" s="12">
        <v>2955</v>
      </c>
      <c r="Q9" s="12">
        <v>5000</v>
      </c>
      <c r="R9" s="12">
        <v>0</v>
      </c>
      <c r="S9" s="12">
        <v>1848</v>
      </c>
      <c r="T9" s="12">
        <v>0</v>
      </c>
      <c r="U9" s="12">
        <v>0</v>
      </c>
      <c r="V9" s="12">
        <v>4925</v>
      </c>
      <c r="W9" s="12">
        <v>2737</v>
      </c>
      <c r="X9" s="12">
        <v>8211</v>
      </c>
      <c r="Y9" s="12"/>
      <c r="Z9" s="12"/>
      <c r="AA9" s="12" t="str">
        <f>SUM(O9:Z9)</f>
        <v>0</v>
      </c>
      <c r="AB9" s="12" t="str">
        <f>M9*N9</f>
        <v>0</v>
      </c>
      <c r="AC9" s="12">
        <v>0</v>
      </c>
      <c r="AD9" s="12" t="str">
        <f>+(AA9/30*K9)+(AA9/30*(21-21))</f>
        <v>0</v>
      </c>
      <c r="AE9" s="12">
        <v>1167</v>
      </c>
      <c r="AF9" s="12"/>
      <c r="AG9" s="12"/>
      <c r="AH9" s="12" t="str">
        <f>SUM(AD9:AG9)</f>
        <v>0</v>
      </c>
      <c r="AI9" s="12" t="str">
        <f>AA9-AH9+AB9+AC9</f>
        <v>0</v>
      </c>
      <c r="AJ9" s="4"/>
    </row>
    <row r="10" spans="1:36">
      <c r="A10" s="4">
        <v>4</v>
      </c>
      <c r="B10" s="4">
        <v>64</v>
      </c>
      <c r="C10" s="7" t="s">
        <v>56</v>
      </c>
      <c r="D10" s="4" t="s">
        <v>57</v>
      </c>
      <c r="E10" s="4" t="s">
        <v>58</v>
      </c>
      <c r="F10" s="4">
        <v>17</v>
      </c>
      <c r="G10" s="8" t="s">
        <v>59</v>
      </c>
      <c r="H10" s="9" t="s">
        <v>60</v>
      </c>
      <c r="I10" s="9">
        <v>21</v>
      </c>
      <c r="J10" s="9"/>
      <c r="K10" s="9"/>
      <c r="L10" s="9">
        <v>21</v>
      </c>
      <c r="M10" s="12"/>
      <c r="N10" s="12"/>
      <c r="O10" s="12">
        <v>27370</v>
      </c>
      <c r="P10" s="12">
        <v>2955</v>
      </c>
      <c r="Q10" s="12">
        <v>5000</v>
      </c>
      <c r="R10" s="12">
        <v>0</v>
      </c>
      <c r="S10" s="12">
        <v>1848</v>
      </c>
      <c r="T10" s="12">
        <v>0</v>
      </c>
      <c r="U10" s="12">
        <v>0</v>
      </c>
      <c r="V10" s="12">
        <v>4925</v>
      </c>
      <c r="W10" s="12">
        <v>2737</v>
      </c>
      <c r="X10" s="12">
        <v>8211</v>
      </c>
      <c r="Y10" s="12"/>
      <c r="Z10" s="12"/>
      <c r="AA10" s="12" t="str">
        <f>SUM(O10:Z10)</f>
        <v>0</v>
      </c>
      <c r="AB10" s="12" t="str">
        <f>M10*N10</f>
        <v>0</v>
      </c>
      <c r="AC10" s="12">
        <v>0</v>
      </c>
      <c r="AD10" s="12" t="str">
        <f>+(AA10/30*K10)+(AA10/30*(21-21))</f>
        <v>0</v>
      </c>
      <c r="AE10" s="12">
        <v>1000</v>
      </c>
      <c r="AF10" s="12"/>
      <c r="AG10" s="12"/>
      <c r="AH10" s="12" t="str">
        <f>SUM(AD10:AG10)</f>
        <v>0</v>
      </c>
      <c r="AI10" s="12" t="str">
        <f>AA10-AH10+AB10+AC10</f>
        <v>0</v>
      </c>
      <c r="AJ10" s="4"/>
    </row>
    <row r="11" spans="1:36">
      <c r="A11" s="4">
        <v>5</v>
      </c>
      <c r="B11" s="4">
        <v>66</v>
      </c>
      <c r="C11" s="7" t="s">
        <v>61</v>
      </c>
      <c r="D11" s="4" t="s">
        <v>62</v>
      </c>
      <c r="E11" s="4" t="s">
        <v>58</v>
      </c>
      <c r="F11" s="4">
        <v>17</v>
      </c>
      <c r="G11" s="8" t="s">
        <v>48</v>
      </c>
      <c r="H11" s="9" t="s">
        <v>63</v>
      </c>
      <c r="I11" s="9">
        <v>21</v>
      </c>
      <c r="J11" s="9"/>
      <c r="K11" s="9"/>
      <c r="L11" s="9">
        <v>21</v>
      </c>
      <c r="M11" s="12"/>
      <c r="N11" s="12"/>
      <c r="O11" s="12">
        <v>27370</v>
      </c>
      <c r="P11" s="12">
        <v>2955</v>
      </c>
      <c r="Q11" s="12">
        <v>5000</v>
      </c>
      <c r="R11" s="12">
        <v>0</v>
      </c>
      <c r="S11" s="12">
        <v>1848</v>
      </c>
      <c r="T11" s="12">
        <v>0</v>
      </c>
      <c r="U11" s="12">
        <v>0</v>
      </c>
      <c r="V11" s="12">
        <v>4925</v>
      </c>
      <c r="W11" s="12">
        <v>2737</v>
      </c>
      <c r="X11" s="12">
        <v>8211</v>
      </c>
      <c r="Y11" s="12"/>
      <c r="Z11" s="12"/>
      <c r="AA11" s="12" t="str">
        <f>SUM(O11:Z11)</f>
        <v>0</v>
      </c>
      <c r="AB11" s="12" t="str">
        <f>M11*N11</f>
        <v>0</v>
      </c>
      <c r="AC11" s="12">
        <v>0</v>
      </c>
      <c r="AD11" s="12" t="str">
        <f>+(AA11/30*K11)+(AA11/30*(21-21))</f>
        <v>0</v>
      </c>
      <c r="AE11" s="12">
        <v>736</v>
      </c>
      <c r="AF11" s="12"/>
      <c r="AG11" s="12"/>
      <c r="AH11" s="12" t="str">
        <f>SUM(AD11:AG11)</f>
        <v>0</v>
      </c>
      <c r="AI11" s="12" t="str">
        <f>AA11-AH11+AB11+AC11</f>
        <v>0</v>
      </c>
      <c r="AJ11" s="4"/>
    </row>
    <row r="12" spans="1:36">
      <c r="A12" s="4">
        <v>6</v>
      </c>
      <c r="B12" s="4"/>
      <c r="C12" s="7" t="s">
        <v>64</v>
      </c>
      <c r="D12" s="4" t="s">
        <v>65</v>
      </c>
      <c r="E12" s="4" t="s">
        <v>66</v>
      </c>
      <c r="F12" s="4">
        <v>17</v>
      </c>
      <c r="G12" s="8" t="s">
        <v>54</v>
      </c>
      <c r="H12" s="9" t="s">
        <v>67</v>
      </c>
      <c r="I12" s="9"/>
      <c r="J12" s="9"/>
      <c r="K12" s="9"/>
      <c r="L12" s="9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 t="str">
        <f>SUM(O12:Z12)</f>
        <v>0</v>
      </c>
      <c r="AB12" s="12" t="str">
        <f>M12*N12</f>
        <v>0</v>
      </c>
      <c r="AC12" s="12"/>
      <c r="AD12" s="12" t="str">
        <f>+(AA12/30*K12)+(AA12/30*(21-0))</f>
        <v>0</v>
      </c>
      <c r="AE12" s="12"/>
      <c r="AF12" s="12"/>
      <c r="AG12" s="12"/>
      <c r="AH12" s="12" t="str">
        <f>SUM(AD12:AG12)</f>
        <v>0</v>
      </c>
      <c r="AI12" s="12" t="str">
        <f>AA12-AH12+AB12+AC12</f>
        <v>0</v>
      </c>
      <c r="AJ12" s="4"/>
    </row>
    <row r="13" spans="1:36">
      <c r="A13" s="4">
        <v>7</v>
      </c>
      <c r="B13" s="4">
        <v>29</v>
      </c>
      <c r="C13" s="7" t="s">
        <v>68</v>
      </c>
      <c r="D13" s="4" t="s">
        <v>69</v>
      </c>
      <c r="E13" s="4" t="s">
        <v>70</v>
      </c>
      <c r="F13" s="4" t="s">
        <v>42</v>
      </c>
      <c r="G13" s="8" t="s">
        <v>71</v>
      </c>
      <c r="H13" s="9" t="s">
        <v>72</v>
      </c>
      <c r="I13" s="9">
        <v>21</v>
      </c>
      <c r="J13" s="9"/>
      <c r="K13" s="9"/>
      <c r="L13" s="9">
        <v>21</v>
      </c>
      <c r="M13" s="12">
        <v>0.08</v>
      </c>
      <c r="N13" s="12">
        <v>60</v>
      </c>
      <c r="O13" s="12">
        <v>20000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/>
      <c r="Z13" s="12"/>
      <c r="AA13" s="12" t="str">
        <f>SUM(O13:Z13)</f>
        <v>0</v>
      </c>
      <c r="AB13" s="12" t="str">
        <f>M13*N13</f>
        <v>0</v>
      </c>
      <c r="AC13" s="12">
        <v>0</v>
      </c>
      <c r="AD13" s="12" t="str">
        <f>+(AA13/30*K13)+(AA13/30*(21-21))</f>
        <v>0</v>
      </c>
      <c r="AE13" s="12"/>
      <c r="AF13" s="12"/>
      <c r="AG13" s="12"/>
      <c r="AH13" s="12" t="str">
        <f>SUM(AD13:AG13)</f>
        <v>0</v>
      </c>
      <c r="AI13" s="12" t="str">
        <f>AA13-AH13+AB13+AC13</f>
        <v>0</v>
      </c>
      <c r="AJ13" s="4"/>
    </row>
    <row r="14" spans="1:36">
      <c r="A14" s="4">
        <v>8</v>
      </c>
      <c r="B14" s="4">
        <v>68</v>
      </c>
      <c r="C14" s="7" t="s">
        <v>73</v>
      </c>
      <c r="D14" s="4" t="s">
        <v>74</v>
      </c>
      <c r="E14" s="4" t="s">
        <v>75</v>
      </c>
      <c r="F14" s="4">
        <v>3</v>
      </c>
      <c r="G14" s="8" t="s">
        <v>76</v>
      </c>
      <c r="H14" s="9" t="s">
        <v>77</v>
      </c>
      <c r="I14" s="9">
        <v>21</v>
      </c>
      <c r="J14" s="9"/>
      <c r="K14" s="9"/>
      <c r="L14" s="9">
        <v>21</v>
      </c>
      <c r="M14" s="12">
        <v>99</v>
      </c>
      <c r="N14" s="12">
        <v>45</v>
      </c>
      <c r="O14" s="12">
        <v>8365</v>
      </c>
      <c r="P14" s="12">
        <v>942</v>
      </c>
      <c r="Q14" s="12">
        <v>1785</v>
      </c>
      <c r="R14" s="12">
        <v>0</v>
      </c>
      <c r="S14" s="12">
        <v>1500</v>
      </c>
      <c r="T14" s="12">
        <v>0</v>
      </c>
      <c r="U14" s="12">
        <v>0</v>
      </c>
      <c r="V14" s="12">
        <v>1570</v>
      </c>
      <c r="W14" s="12">
        <v>837</v>
      </c>
      <c r="X14" s="12">
        <v>2510</v>
      </c>
      <c r="Y14" s="12"/>
      <c r="Z14" s="12"/>
      <c r="AA14" s="12" t="str">
        <f>SUM(O14:Z14)</f>
        <v>0</v>
      </c>
      <c r="AB14" s="12" t="str">
        <f>M14*N14</f>
        <v>0</v>
      </c>
      <c r="AC14" s="12">
        <v>0</v>
      </c>
      <c r="AD14" s="12" t="str">
        <f>+(AA14/30*K14)+(AA14/30*(21-21))</f>
        <v>0</v>
      </c>
      <c r="AE14" s="12"/>
      <c r="AF14" s="12"/>
      <c r="AG14" s="12"/>
      <c r="AH14" s="12" t="str">
        <f>SUM(AD14:AG14)</f>
        <v>0</v>
      </c>
      <c r="AI14" s="12" t="str">
        <f>AA14-AH14+AB14+AC14</f>
        <v>0</v>
      </c>
      <c r="AJ14" s="4"/>
    </row>
    <row r="15" spans="1:36">
      <c r="A15" s="4">
        <v>9</v>
      </c>
      <c r="B15" s="4">
        <v>52</v>
      </c>
      <c r="C15" s="7" t="s">
        <v>78</v>
      </c>
      <c r="D15" s="4" t="s">
        <v>79</v>
      </c>
      <c r="E15" s="4" t="s">
        <v>80</v>
      </c>
      <c r="F15" s="4">
        <v>3</v>
      </c>
      <c r="G15" s="8" t="s">
        <v>76</v>
      </c>
      <c r="H15" s="9" t="s">
        <v>81</v>
      </c>
      <c r="I15" s="9">
        <v>21</v>
      </c>
      <c r="J15" s="9"/>
      <c r="K15" s="9"/>
      <c r="L15" s="9">
        <v>21</v>
      </c>
      <c r="M15" s="12"/>
      <c r="N15" s="12">
        <v>45</v>
      </c>
      <c r="O15" s="12">
        <v>8365</v>
      </c>
      <c r="P15" s="12">
        <v>942</v>
      </c>
      <c r="Q15" s="12">
        <v>1785</v>
      </c>
      <c r="R15" s="12">
        <v>0</v>
      </c>
      <c r="S15" s="12">
        <v>1500</v>
      </c>
      <c r="T15" s="12">
        <v>0</v>
      </c>
      <c r="U15" s="12">
        <v>0</v>
      </c>
      <c r="V15" s="12">
        <v>1570</v>
      </c>
      <c r="W15" s="12">
        <v>837</v>
      </c>
      <c r="X15" s="12">
        <v>2510</v>
      </c>
      <c r="Y15" s="12"/>
      <c r="Z15" s="12"/>
      <c r="AA15" s="12" t="str">
        <f>SUM(O15:Z15)</f>
        <v>0</v>
      </c>
      <c r="AB15" s="12" t="str">
        <f>M15*N15</f>
        <v>0</v>
      </c>
      <c r="AC15" s="12">
        <v>0</v>
      </c>
      <c r="AD15" s="12" t="str">
        <f>+(AA15/30*K15)+(AA15/30*(21-21))</f>
        <v>0</v>
      </c>
      <c r="AE15" s="12"/>
      <c r="AF15" s="12"/>
      <c r="AG15" s="12"/>
      <c r="AH15" s="12" t="str">
        <f>SUM(AD15:AG15)</f>
        <v>0</v>
      </c>
      <c r="AI15" s="12" t="str">
        <f>AA15-AH15+AB15+AC15</f>
        <v>0</v>
      </c>
      <c r="AJ15" s="4"/>
    </row>
    <row r="16" spans="1:36">
      <c r="A16" s="5" t="s">
        <v>82</v>
      </c>
      <c r="B16" s="5"/>
      <c r="C16" s="5"/>
      <c r="D16" s="5"/>
      <c r="E16" s="5"/>
      <c r="F16" s="5"/>
      <c r="G16" s="5"/>
      <c r="H16" s="10"/>
      <c r="I16" s="10"/>
      <c r="J16" s="10"/>
      <c r="K16" s="10"/>
      <c r="L16" s="11"/>
      <c r="M16" s="11" t="str">
        <f>SUM(M7:M15)</f>
        <v>0</v>
      </c>
      <c r="N16" s="11"/>
      <c r="O16" s="11" t="str">
        <f>SUM(O7:O15)</f>
        <v>0</v>
      </c>
      <c r="P16" s="11" t="str">
        <f>SUM(P7:P15)</f>
        <v>0</v>
      </c>
      <c r="Q16" s="11" t="str">
        <f>SUM(Q7:Q15)</f>
        <v>0</v>
      </c>
      <c r="R16" s="11" t="str">
        <f>SUM(R7:R15)</f>
        <v>0</v>
      </c>
      <c r="S16" s="11" t="str">
        <f>SUM(S7:S15)</f>
        <v>0</v>
      </c>
      <c r="T16" s="11" t="str">
        <f>SUM(T7:T15)</f>
        <v>0</v>
      </c>
      <c r="U16" s="11" t="str">
        <f>SUM(U7:U15)</f>
        <v>0</v>
      </c>
      <c r="V16" s="11" t="str">
        <f>SUM(V7:V15)</f>
        <v>0</v>
      </c>
      <c r="W16" s="11" t="str">
        <f>SUM(W7:W15)</f>
        <v>0</v>
      </c>
      <c r="X16" s="11" t="str">
        <f>SUM(X7:X15)</f>
        <v>0</v>
      </c>
      <c r="Y16" s="11" t="str">
        <f>SUM(Y7:Y15)</f>
        <v>0</v>
      </c>
      <c r="Z16" s="11" t="str">
        <f>SUM(Z7:Z15)</f>
        <v>0</v>
      </c>
      <c r="AA16" s="11" t="str">
        <f>SUM(AA7:AA15)</f>
        <v>0</v>
      </c>
      <c r="AB16" s="11" t="str">
        <f>SUM(AB7:AB15)</f>
        <v>0</v>
      </c>
      <c r="AC16" s="11" t="str">
        <f>SUM(AC7:AC15)</f>
        <v>0</v>
      </c>
      <c r="AD16" s="11" t="str">
        <f>SUM(AD7:AD15)</f>
        <v>0</v>
      </c>
      <c r="AE16" s="11" t="str">
        <f>SUM(AE7:AE15)</f>
        <v>0</v>
      </c>
      <c r="AF16" s="11" t="str">
        <f>SUM(AF7:AF15)</f>
        <v>0</v>
      </c>
      <c r="AG16" s="11" t="str">
        <f>SUM(AG7:AG15)</f>
        <v>0</v>
      </c>
      <c r="AH16" s="11" t="str">
        <f>SUM(AH7:AH15)</f>
        <v>0</v>
      </c>
      <c r="AI16" s="11" t="str">
        <f>SUM(AI7:AI15)</f>
        <v>0</v>
      </c>
      <c r="AJ16" s="10"/>
    </row>
    <row r="17" spans="1:3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>
      <c r="A18" s="2" t="s">
        <v>83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>
      <c r="A19" s="3" t="s">
        <v>3</v>
      </c>
      <c r="B19" s="6" t="s">
        <v>4</v>
      </c>
      <c r="C19" s="6" t="s">
        <v>5</v>
      </c>
      <c r="D19" s="6" t="s">
        <v>6</v>
      </c>
      <c r="E19" s="6" t="s">
        <v>7</v>
      </c>
      <c r="F19" s="6" t="s">
        <v>8</v>
      </c>
      <c r="G19" s="6" t="s">
        <v>9</v>
      </c>
      <c r="H19" s="6" t="s">
        <v>10</v>
      </c>
      <c r="I19" s="6" t="s">
        <v>11</v>
      </c>
      <c r="J19" s="6" t="s">
        <v>12</v>
      </c>
      <c r="K19" s="6" t="s">
        <v>13</v>
      </c>
      <c r="L19" s="6" t="s">
        <v>14</v>
      </c>
      <c r="M19" s="6" t="s">
        <v>15</v>
      </c>
      <c r="N19" s="6" t="s">
        <v>16</v>
      </c>
      <c r="O19" s="6" t="s">
        <v>17</v>
      </c>
      <c r="P19" s="6" t="s">
        <v>18</v>
      </c>
      <c r="Q19" s="6" t="s">
        <v>19</v>
      </c>
      <c r="R19" s="6" t="s">
        <v>20</v>
      </c>
      <c r="S19" s="6" t="s">
        <v>21</v>
      </c>
      <c r="T19" s="6" t="s">
        <v>22</v>
      </c>
      <c r="U19" s="6" t="s">
        <v>23</v>
      </c>
      <c r="V19" s="6" t="s">
        <v>24</v>
      </c>
      <c r="W19" s="6" t="s">
        <v>25</v>
      </c>
      <c r="X19" s="6" t="s">
        <v>26</v>
      </c>
      <c r="Y19" s="6" t="s">
        <v>27</v>
      </c>
      <c r="Z19" s="6" t="s">
        <v>28</v>
      </c>
      <c r="AA19" s="6" t="s">
        <v>29</v>
      </c>
      <c r="AB19" s="6" t="s">
        <v>30</v>
      </c>
      <c r="AC19" s="6" t="s">
        <v>31</v>
      </c>
      <c r="AD19" s="6" t="s">
        <v>32</v>
      </c>
      <c r="AE19" s="6" t="s">
        <v>33</v>
      </c>
      <c r="AF19" s="6" t="s">
        <v>34</v>
      </c>
      <c r="AG19" s="6" t="s">
        <v>35</v>
      </c>
      <c r="AH19" s="6" t="s">
        <v>36</v>
      </c>
      <c r="AI19" s="6" t="s">
        <v>37</v>
      </c>
      <c r="AJ19" s="13" t="s">
        <v>38</v>
      </c>
    </row>
    <row r="20" spans="1:36">
      <c r="A20" s="4">
        <v>1</v>
      </c>
      <c r="B20" s="4">
        <v>140</v>
      </c>
      <c r="C20" s="7" t="s">
        <v>84</v>
      </c>
      <c r="D20" s="4" t="s">
        <v>85</v>
      </c>
      <c r="E20" s="4" t="s">
        <v>86</v>
      </c>
      <c r="F20" s="4">
        <v>17</v>
      </c>
      <c r="G20" s="8" t="s">
        <v>87</v>
      </c>
      <c r="H20" s="9" t="s">
        <v>88</v>
      </c>
      <c r="I20" s="9">
        <v>21</v>
      </c>
      <c r="J20" s="9"/>
      <c r="K20" s="9"/>
      <c r="L20" s="9">
        <v>21</v>
      </c>
      <c r="M20" s="12"/>
      <c r="N20" s="12"/>
      <c r="O20" s="12">
        <v>27370</v>
      </c>
      <c r="P20" s="12">
        <v>2955</v>
      </c>
      <c r="Q20" s="12">
        <v>5000</v>
      </c>
      <c r="R20" s="12">
        <v>0</v>
      </c>
      <c r="S20" s="12">
        <v>1848</v>
      </c>
      <c r="T20" s="12">
        <v>0</v>
      </c>
      <c r="U20" s="12">
        <v>0</v>
      </c>
      <c r="V20" s="12">
        <v>4925</v>
      </c>
      <c r="W20" s="12">
        <v>2737</v>
      </c>
      <c r="X20" s="12">
        <v>8211</v>
      </c>
      <c r="Y20" s="12"/>
      <c r="Z20" s="12"/>
      <c r="AA20" s="12" t="str">
        <f>SUM(O20:Z20)</f>
        <v>0</v>
      </c>
      <c r="AB20" s="12" t="str">
        <f>M20*N20</f>
        <v>0</v>
      </c>
      <c r="AC20" s="12">
        <v>0</v>
      </c>
      <c r="AD20" s="12" t="str">
        <f>+(AA20/30*K20)+(AA20/30*(21-21))</f>
        <v>0</v>
      </c>
      <c r="AE20" s="12">
        <v>1000</v>
      </c>
      <c r="AF20" s="12"/>
      <c r="AG20" s="12"/>
      <c r="AH20" s="12" t="str">
        <f>SUM(AD20:AG20)</f>
        <v>0</v>
      </c>
      <c r="AI20" s="12" t="str">
        <f>AA20-AH20+AB20+AC20</f>
        <v>0</v>
      </c>
      <c r="AJ20" s="4"/>
    </row>
    <row r="21" spans="1:36">
      <c r="A21" s="4">
        <v>2</v>
      </c>
      <c r="B21" s="4">
        <v>87</v>
      </c>
      <c r="C21" s="7" t="s">
        <v>89</v>
      </c>
      <c r="D21" s="4" t="s">
        <v>90</v>
      </c>
      <c r="E21" s="4" t="s">
        <v>91</v>
      </c>
      <c r="F21" s="4">
        <v>16</v>
      </c>
      <c r="G21" s="8" t="s">
        <v>92</v>
      </c>
      <c r="H21" s="9" t="s">
        <v>93</v>
      </c>
      <c r="I21" s="9">
        <v>21</v>
      </c>
      <c r="J21" s="9"/>
      <c r="K21" s="9"/>
      <c r="L21" s="9">
        <v>21</v>
      </c>
      <c r="M21" s="12">
        <v>11.6</v>
      </c>
      <c r="N21" s="12">
        <v>75</v>
      </c>
      <c r="O21" s="12">
        <v>17160</v>
      </c>
      <c r="P21" s="12">
        <v>1818</v>
      </c>
      <c r="Q21" s="12">
        <v>5000</v>
      </c>
      <c r="R21" s="12">
        <v>0</v>
      </c>
      <c r="S21" s="12">
        <v>1500</v>
      </c>
      <c r="T21" s="12">
        <v>0</v>
      </c>
      <c r="U21" s="12">
        <v>0</v>
      </c>
      <c r="V21" s="12">
        <v>3030</v>
      </c>
      <c r="W21" s="12">
        <v>1716</v>
      </c>
      <c r="X21" s="12">
        <v>5148</v>
      </c>
      <c r="Y21" s="12"/>
      <c r="Z21" s="12"/>
      <c r="AA21" s="12" t="str">
        <f>SUM(O21:Z21)</f>
        <v>0</v>
      </c>
      <c r="AB21" s="12" t="str">
        <f>M21*N21</f>
        <v>0</v>
      </c>
      <c r="AC21" s="12">
        <v>0</v>
      </c>
      <c r="AD21" s="12" t="str">
        <f>+(AA21/30*K21)+(AA21/30*(21-21))</f>
        <v>0</v>
      </c>
      <c r="AE21" s="12">
        <v>41</v>
      </c>
      <c r="AF21" s="12"/>
      <c r="AG21" s="12"/>
      <c r="AH21" s="12" t="str">
        <f>SUM(AD21:AG21)</f>
        <v>0</v>
      </c>
      <c r="AI21" s="12" t="str">
        <f>AA21-AH21+AB21+AC21</f>
        <v>0</v>
      </c>
      <c r="AJ21" s="4"/>
    </row>
    <row r="22" spans="1:36">
      <c r="A22" s="4">
        <v>3</v>
      </c>
      <c r="B22" s="4">
        <v>89</v>
      </c>
      <c r="C22" s="7" t="s">
        <v>94</v>
      </c>
      <c r="D22" s="4" t="s">
        <v>95</v>
      </c>
      <c r="E22" s="4" t="s">
        <v>96</v>
      </c>
      <c r="F22" s="4">
        <v>14</v>
      </c>
      <c r="G22" s="8" t="s">
        <v>97</v>
      </c>
      <c r="H22" s="9" t="s">
        <v>98</v>
      </c>
      <c r="I22" s="9">
        <v>21</v>
      </c>
      <c r="J22" s="9"/>
      <c r="K22" s="9"/>
      <c r="L22" s="9">
        <v>21</v>
      </c>
      <c r="M22" s="12">
        <v>53.51</v>
      </c>
      <c r="N22" s="12">
        <v>60</v>
      </c>
      <c r="O22" s="12">
        <v>13700</v>
      </c>
      <c r="P22" s="12">
        <v>1476</v>
      </c>
      <c r="Q22" s="12">
        <v>2856</v>
      </c>
      <c r="R22" s="12">
        <v>0</v>
      </c>
      <c r="S22" s="12">
        <v>1500</v>
      </c>
      <c r="T22" s="12">
        <v>0</v>
      </c>
      <c r="U22" s="12">
        <v>0</v>
      </c>
      <c r="V22" s="12">
        <v>2460</v>
      </c>
      <c r="W22" s="12">
        <v>1370</v>
      </c>
      <c r="X22" s="12">
        <v>4410</v>
      </c>
      <c r="Y22" s="12"/>
      <c r="Z22" s="12"/>
      <c r="AA22" s="12" t="str">
        <f>SUM(O22:Z22)</f>
        <v>0</v>
      </c>
      <c r="AB22" s="12" t="str">
        <f>M22*N22</f>
        <v>0</v>
      </c>
      <c r="AC22" s="12">
        <v>1372</v>
      </c>
      <c r="AD22" s="12" t="str">
        <f>+(AA22/30*K22)+(AA22/30*(21-21))</f>
        <v>0</v>
      </c>
      <c r="AE22" s="12"/>
      <c r="AF22" s="12"/>
      <c r="AG22" s="12"/>
      <c r="AH22" s="12" t="str">
        <f>SUM(AD22:AG22)</f>
        <v>0</v>
      </c>
      <c r="AI22" s="12" t="str">
        <f>AA22-AH22+AB22+AC22</f>
        <v>0</v>
      </c>
      <c r="AJ22" s="4"/>
    </row>
    <row r="23" spans="1:36">
      <c r="A23" s="4">
        <v>4</v>
      </c>
      <c r="B23" s="4">
        <v>89</v>
      </c>
      <c r="C23" s="7" t="s">
        <v>99</v>
      </c>
      <c r="D23" s="4" t="s">
        <v>100</v>
      </c>
      <c r="E23" s="4" t="s">
        <v>101</v>
      </c>
      <c r="F23" s="4">
        <v>14</v>
      </c>
      <c r="G23" s="8" t="s">
        <v>97</v>
      </c>
      <c r="H23" s="9" t="s">
        <v>98</v>
      </c>
      <c r="I23" s="9">
        <v>21</v>
      </c>
      <c r="J23" s="9"/>
      <c r="K23" s="9"/>
      <c r="L23" s="9">
        <v>21</v>
      </c>
      <c r="M23" s="12">
        <v>9.25</v>
      </c>
      <c r="N23" s="12">
        <v>60</v>
      </c>
      <c r="O23" s="12">
        <v>13700</v>
      </c>
      <c r="P23" s="12">
        <v>1476</v>
      </c>
      <c r="Q23" s="12">
        <v>2856</v>
      </c>
      <c r="R23" s="12">
        <v>0</v>
      </c>
      <c r="S23" s="12">
        <v>1500</v>
      </c>
      <c r="T23" s="12">
        <v>0</v>
      </c>
      <c r="U23" s="12">
        <v>0</v>
      </c>
      <c r="V23" s="12">
        <v>2460</v>
      </c>
      <c r="W23" s="12">
        <v>1370</v>
      </c>
      <c r="X23" s="12">
        <v>4410</v>
      </c>
      <c r="Y23" s="12"/>
      <c r="Z23" s="12"/>
      <c r="AA23" s="12" t="str">
        <f>SUM(O23:Z23)</f>
        <v>0</v>
      </c>
      <c r="AB23" s="12" t="str">
        <f>M23*N23</f>
        <v>0</v>
      </c>
      <c r="AC23" s="12">
        <v>1372</v>
      </c>
      <c r="AD23" s="12" t="str">
        <f>+(AA23/30*K23)+(AA23/30*(21-21))</f>
        <v>0</v>
      </c>
      <c r="AE23" s="12"/>
      <c r="AF23" s="12"/>
      <c r="AG23" s="12"/>
      <c r="AH23" s="12" t="str">
        <f>SUM(AD23:AG23)</f>
        <v>0</v>
      </c>
      <c r="AI23" s="12" t="str">
        <f>AA23-AH23+AB23+AC23</f>
        <v>0</v>
      </c>
      <c r="AJ23" s="4"/>
    </row>
    <row r="24" spans="1:36">
      <c r="A24" s="4">
        <v>5</v>
      </c>
      <c r="B24" s="4">
        <v>85</v>
      </c>
      <c r="C24" s="7" t="s">
        <v>102</v>
      </c>
      <c r="D24" s="4" t="s">
        <v>103</v>
      </c>
      <c r="E24" s="4" t="s">
        <v>91</v>
      </c>
      <c r="F24" s="4">
        <v>8</v>
      </c>
      <c r="G24" s="8" t="s">
        <v>104</v>
      </c>
      <c r="H24" s="9" t="s">
        <v>105</v>
      </c>
      <c r="I24" s="9">
        <v>21</v>
      </c>
      <c r="J24" s="9"/>
      <c r="K24" s="9"/>
      <c r="L24" s="9">
        <v>21</v>
      </c>
      <c r="M24" s="12">
        <v>26.97</v>
      </c>
      <c r="N24" s="12">
        <v>45</v>
      </c>
      <c r="O24" s="12">
        <v>10100</v>
      </c>
      <c r="P24" s="12">
        <v>1100</v>
      </c>
      <c r="Q24" s="12">
        <v>1932</v>
      </c>
      <c r="R24" s="12">
        <v>0</v>
      </c>
      <c r="S24" s="12">
        <v>1500</v>
      </c>
      <c r="T24" s="12">
        <v>0</v>
      </c>
      <c r="U24" s="12">
        <v>0</v>
      </c>
      <c r="V24" s="12">
        <v>1833</v>
      </c>
      <c r="W24" s="12">
        <v>1010</v>
      </c>
      <c r="X24" s="12">
        <v>3030</v>
      </c>
      <c r="Y24" s="12"/>
      <c r="Z24" s="12"/>
      <c r="AA24" s="12" t="str">
        <f>SUM(O24:Z24)</f>
        <v>0</v>
      </c>
      <c r="AB24" s="12" t="str">
        <f>M24*N24</f>
        <v>0</v>
      </c>
      <c r="AC24" s="12">
        <v>0</v>
      </c>
      <c r="AD24" s="12" t="str">
        <f>+(AA24/30*K24)+(AA24/30*(21-21))</f>
        <v>0</v>
      </c>
      <c r="AE24" s="12"/>
      <c r="AF24" s="12"/>
      <c r="AG24" s="12"/>
      <c r="AH24" s="12" t="str">
        <f>SUM(AD24:AG24)</f>
        <v>0</v>
      </c>
      <c r="AI24" s="12" t="str">
        <f>AA24-AH24+AB24+AC24</f>
        <v>0</v>
      </c>
      <c r="AJ24" s="4"/>
    </row>
    <row r="25" spans="1:36">
      <c r="A25" s="4">
        <v>6</v>
      </c>
      <c r="B25" s="4">
        <v>52</v>
      </c>
      <c r="C25" s="7" t="s">
        <v>106</v>
      </c>
      <c r="D25" s="4" t="s">
        <v>107</v>
      </c>
      <c r="E25" s="4" t="s">
        <v>108</v>
      </c>
      <c r="F25" s="4">
        <v>8</v>
      </c>
      <c r="G25" s="8" t="s">
        <v>104</v>
      </c>
      <c r="H25" s="9" t="s">
        <v>109</v>
      </c>
      <c r="I25" s="9">
        <v>21</v>
      </c>
      <c r="J25" s="9"/>
      <c r="K25" s="9"/>
      <c r="L25" s="9">
        <v>21</v>
      </c>
      <c r="M25" s="12">
        <v>43.51</v>
      </c>
      <c r="N25" s="12">
        <v>45</v>
      </c>
      <c r="O25" s="12">
        <v>10100</v>
      </c>
      <c r="P25" s="12">
        <v>1100</v>
      </c>
      <c r="Q25" s="12">
        <v>1932</v>
      </c>
      <c r="R25" s="12">
        <v>0</v>
      </c>
      <c r="S25" s="12">
        <v>1500</v>
      </c>
      <c r="T25" s="12">
        <v>0</v>
      </c>
      <c r="U25" s="12">
        <v>0</v>
      </c>
      <c r="V25" s="12">
        <v>1833</v>
      </c>
      <c r="W25" s="12">
        <v>1010</v>
      </c>
      <c r="X25" s="12">
        <v>3030</v>
      </c>
      <c r="Y25" s="12"/>
      <c r="Z25" s="12"/>
      <c r="AA25" s="12" t="str">
        <f>SUM(O25:Z25)</f>
        <v>0</v>
      </c>
      <c r="AB25" s="12" t="str">
        <f>M25*N25</f>
        <v>0</v>
      </c>
      <c r="AC25" s="12">
        <v>0</v>
      </c>
      <c r="AD25" s="12" t="str">
        <f>+(AA25/30*K25)+(AA25/30*(21-21))</f>
        <v>0</v>
      </c>
      <c r="AE25" s="12"/>
      <c r="AF25" s="12"/>
      <c r="AG25" s="12"/>
      <c r="AH25" s="12" t="str">
        <f>SUM(AD25:AG25)</f>
        <v>0</v>
      </c>
      <c r="AI25" s="12" t="str">
        <f>AA25-AH25+AB25+AC25</f>
        <v>0</v>
      </c>
      <c r="AJ25" s="4"/>
    </row>
    <row r="26" spans="1:36">
      <c r="A26" s="4">
        <v>7</v>
      </c>
      <c r="B26" s="4">
        <v>194</v>
      </c>
      <c r="C26" s="7" t="s">
        <v>110</v>
      </c>
      <c r="D26" s="4" t="s">
        <v>111</v>
      </c>
      <c r="E26" s="4" t="s">
        <v>112</v>
      </c>
      <c r="F26" s="4">
        <v>3</v>
      </c>
      <c r="G26" s="8" t="s">
        <v>76</v>
      </c>
      <c r="H26" s="9" t="s">
        <v>113</v>
      </c>
      <c r="I26" s="9">
        <v>21</v>
      </c>
      <c r="J26" s="9"/>
      <c r="K26" s="9"/>
      <c r="L26" s="9">
        <v>21</v>
      </c>
      <c r="M26" s="12">
        <v>66.32</v>
      </c>
      <c r="N26" s="12">
        <v>45</v>
      </c>
      <c r="O26" s="12">
        <v>8365</v>
      </c>
      <c r="P26" s="12">
        <v>942</v>
      </c>
      <c r="Q26" s="12">
        <v>1785</v>
      </c>
      <c r="R26" s="12">
        <v>0</v>
      </c>
      <c r="S26" s="12">
        <v>1500</v>
      </c>
      <c r="T26" s="12">
        <v>0</v>
      </c>
      <c r="U26" s="12">
        <v>0</v>
      </c>
      <c r="V26" s="12">
        <v>1570</v>
      </c>
      <c r="W26" s="12">
        <v>837</v>
      </c>
      <c r="X26" s="12">
        <v>2510</v>
      </c>
      <c r="Y26" s="12"/>
      <c r="Z26" s="12"/>
      <c r="AA26" s="12" t="str">
        <f>SUM(O26:Z26)</f>
        <v>0</v>
      </c>
      <c r="AB26" s="12" t="str">
        <f>M26*N26</f>
        <v>0</v>
      </c>
      <c r="AC26" s="12">
        <v>0</v>
      </c>
      <c r="AD26" s="12" t="str">
        <f>+(AA26/30*K26)+(AA26/30*(21-21))</f>
        <v>0</v>
      </c>
      <c r="AE26" s="12"/>
      <c r="AF26" s="12"/>
      <c r="AG26" s="12"/>
      <c r="AH26" s="12" t="str">
        <f>SUM(AD26:AG26)</f>
        <v>0</v>
      </c>
      <c r="AI26" s="12" t="str">
        <f>AA26-AH26+AB26+AC26</f>
        <v>0</v>
      </c>
      <c r="AJ26" s="4"/>
    </row>
    <row r="27" spans="1:36">
      <c r="A27" s="5" t="s">
        <v>82</v>
      </c>
      <c r="B27" s="5"/>
      <c r="C27" s="5"/>
      <c r="D27" s="5"/>
      <c r="E27" s="5"/>
      <c r="F27" s="5"/>
      <c r="G27" s="5"/>
      <c r="H27" s="10"/>
      <c r="I27" s="10"/>
      <c r="J27" s="10"/>
      <c r="K27" s="10"/>
      <c r="L27" s="11"/>
      <c r="M27" s="11" t="str">
        <f>SUM(M20:M26)</f>
        <v>0</v>
      </c>
      <c r="N27" s="11"/>
      <c r="O27" s="11" t="str">
        <f>SUM(O20:O26)</f>
        <v>0</v>
      </c>
      <c r="P27" s="11" t="str">
        <f>SUM(P20:P26)</f>
        <v>0</v>
      </c>
      <c r="Q27" s="11" t="str">
        <f>SUM(Q20:Q26)</f>
        <v>0</v>
      </c>
      <c r="R27" s="11" t="str">
        <f>SUM(R20:R26)</f>
        <v>0</v>
      </c>
      <c r="S27" s="11" t="str">
        <f>SUM(S20:S26)</f>
        <v>0</v>
      </c>
      <c r="T27" s="11" t="str">
        <f>SUM(T20:T26)</f>
        <v>0</v>
      </c>
      <c r="U27" s="11" t="str">
        <f>SUM(U20:U26)</f>
        <v>0</v>
      </c>
      <c r="V27" s="11" t="str">
        <f>SUM(V20:V26)</f>
        <v>0</v>
      </c>
      <c r="W27" s="11" t="str">
        <f>SUM(W20:W26)</f>
        <v>0</v>
      </c>
      <c r="X27" s="11" t="str">
        <f>SUM(X20:X26)</f>
        <v>0</v>
      </c>
      <c r="Y27" s="11" t="str">
        <f>SUM(Y20:Y26)</f>
        <v>0</v>
      </c>
      <c r="Z27" s="11" t="str">
        <f>SUM(Z20:Z26)</f>
        <v>0</v>
      </c>
      <c r="AA27" s="11" t="str">
        <f>SUM(AA20:AA26)</f>
        <v>0</v>
      </c>
      <c r="AB27" s="11" t="str">
        <f>SUM(AB20:AB26)</f>
        <v>0</v>
      </c>
      <c r="AC27" s="11" t="str">
        <f>SUM(AC20:AC26)</f>
        <v>0</v>
      </c>
      <c r="AD27" s="11" t="str">
        <f>SUM(AD20:AD26)</f>
        <v>0</v>
      </c>
      <c r="AE27" s="11" t="str">
        <f>SUM(AE20:AE26)</f>
        <v>0</v>
      </c>
      <c r="AF27" s="11" t="str">
        <f>SUM(AF20:AF26)</f>
        <v>0</v>
      </c>
      <c r="AG27" s="11" t="str">
        <f>SUM(AG20:AG26)</f>
        <v>0</v>
      </c>
      <c r="AH27" s="11" t="str">
        <f>SUM(AH20:AH26)</f>
        <v>0</v>
      </c>
      <c r="AI27" s="11" t="str">
        <f>SUM(AI20:AI26)</f>
        <v>0</v>
      </c>
      <c r="AJ27" s="10"/>
    </row>
    <row r="28" spans="1:3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>
      <c r="A29" s="2" t="s">
        <v>114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>
      <c r="A30" s="3" t="s">
        <v>3</v>
      </c>
      <c r="B30" s="6" t="s">
        <v>4</v>
      </c>
      <c r="C30" s="6" t="s">
        <v>5</v>
      </c>
      <c r="D30" s="6" t="s">
        <v>6</v>
      </c>
      <c r="E30" s="6" t="s">
        <v>7</v>
      </c>
      <c r="F30" s="6" t="s">
        <v>8</v>
      </c>
      <c r="G30" s="6" t="s">
        <v>9</v>
      </c>
      <c r="H30" s="6" t="s">
        <v>10</v>
      </c>
      <c r="I30" s="6" t="s">
        <v>11</v>
      </c>
      <c r="J30" s="6" t="s">
        <v>12</v>
      </c>
      <c r="K30" s="6" t="s">
        <v>13</v>
      </c>
      <c r="L30" s="6" t="s">
        <v>14</v>
      </c>
      <c r="M30" s="6" t="s">
        <v>15</v>
      </c>
      <c r="N30" s="6" t="s">
        <v>16</v>
      </c>
      <c r="O30" s="6" t="s">
        <v>17</v>
      </c>
      <c r="P30" s="6" t="s">
        <v>18</v>
      </c>
      <c r="Q30" s="6" t="s">
        <v>19</v>
      </c>
      <c r="R30" s="6" t="s">
        <v>20</v>
      </c>
      <c r="S30" s="6" t="s">
        <v>21</v>
      </c>
      <c r="T30" s="6" t="s">
        <v>22</v>
      </c>
      <c r="U30" s="6" t="s">
        <v>23</v>
      </c>
      <c r="V30" s="6" t="s">
        <v>24</v>
      </c>
      <c r="W30" s="6" t="s">
        <v>25</v>
      </c>
      <c r="X30" s="6" t="s">
        <v>26</v>
      </c>
      <c r="Y30" s="6" t="s">
        <v>27</v>
      </c>
      <c r="Z30" s="6" t="s">
        <v>28</v>
      </c>
      <c r="AA30" s="6" t="s">
        <v>29</v>
      </c>
      <c r="AB30" s="6" t="s">
        <v>30</v>
      </c>
      <c r="AC30" s="6" t="s">
        <v>31</v>
      </c>
      <c r="AD30" s="6" t="s">
        <v>32</v>
      </c>
      <c r="AE30" s="6" t="s">
        <v>33</v>
      </c>
      <c r="AF30" s="6" t="s">
        <v>34</v>
      </c>
      <c r="AG30" s="6" t="s">
        <v>35</v>
      </c>
      <c r="AH30" s="6" t="s">
        <v>36</v>
      </c>
      <c r="AI30" s="6" t="s">
        <v>37</v>
      </c>
      <c r="AJ30" s="13" t="s">
        <v>38</v>
      </c>
    </row>
    <row r="31" spans="1:36">
      <c r="A31" s="4">
        <v>1</v>
      </c>
      <c r="B31" s="4">
        <v>154</v>
      </c>
      <c r="C31" s="7" t="s">
        <v>115</v>
      </c>
      <c r="D31" s="4" t="s">
        <v>116</v>
      </c>
      <c r="E31" s="4" t="s">
        <v>117</v>
      </c>
      <c r="F31" s="4">
        <v>14</v>
      </c>
      <c r="G31" s="8" t="s">
        <v>97</v>
      </c>
      <c r="H31" s="9" t="s">
        <v>118</v>
      </c>
      <c r="I31" s="9">
        <v>21</v>
      </c>
      <c r="J31" s="9"/>
      <c r="K31" s="9"/>
      <c r="L31" s="9">
        <v>21</v>
      </c>
      <c r="M31" s="12"/>
      <c r="N31" s="12">
        <v>60</v>
      </c>
      <c r="O31" s="12">
        <v>13700</v>
      </c>
      <c r="P31" s="12">
        <v>1476</v>
      </c>
      <c r="Q31" s="12">
        <v>2856</v>
      </c>
      <c r="R31" s="12">
        <v>0</v>
      </c>
      <c r="S31" s="12">
        <v>1500</v>
      </c>
      <c r="T31" s="12">
        <v>0</v>
      </c>
      <c r="U31" s="12">
        <v>0</v>
      </c>
      <c r="V31" s="12">
        <v>2460</v>
      </c>
      <c r="W31" s="12">
        <v>1370</v>
      </c>
      <c r="X31" s="12">
        <v>4410</v>
      </c>
      <c r="Y31" s="12"/>
      <c r="Z31" s="12"/>
      <c r="AA31" s="12" t="str">
        <f>SUM(O31:Z31)</f>
        <v>0</v>
      </c>
      <c r="AB31" s="12" t="str">
        <f>M31*N31</f>
        <v>0</v>
      </c>
      <c r="AC31" s="12">
        <v>1372</v>
      </c>
      <c r="AD31" s="12" t="str">
        <f>+(AA31/30*K31)+(AA31/30*(21-21))</f>
        <v>0</v>
      </c>
      <c r="AE31" s="12"/>
      <c r="AF31" s="12"/>
      <c r="AG31" s="12"/>
      <c r="AH31" s="12" t="str">
        <f>SUM(AD31:AG31)</f>
        <v>0</v>
      </c>
      <c r="AI31" s="12" t="str">
        <f>AA31-AH31+AB31+AC31</f>
        <v>0</v>
      </c>
      <c r="AJ31" s="4"/>
    </row>
    <row r="32" spans="1:36">
      <c r="A32" s="4">
        <v>2</v>
      </c>
      <c r="B32" s="4">
        <v>36</v>
      </c>
      <c r="C32" s="7" t="s">
        <v>119</v>
      </c>
      <c r="D32" s="4" t="s">
        <v>120</v>
      </c>
      <c r="E32" s="4" t="s">
        <v>121</v>
      </c>
      <c r="F32" s="4">
        <v>3</v>
      </c>
      <c r="G32" s="8" t="s">
        <v>76</v>
      </c>
      <c r="H32" s="9" t="s">
        <v>122</v>
      </c>
      <c r="I32" s="9">
        <v>21</v>
      </c>
      <c r="J32" s="9"/>
      <c r="K32" s="9"/>
      <c r="L32" s="9">
        <v>21</v>
      </c>
      <c r="M32" s="12">
        <v>21.92</v>
      </c>
      <c r="N32" s="12">
        <v>45</v>
      </c>
      <c r="O32" s="12">
        <v>8365</v>
      </c>
      <c r="P32" s="12">
        <v>942</v>
      </c>
      <c r="Q32" s="12">
        <v>1785</v>
      </c>
      <c r="R32" s="12">
        <v>0</v>
      </c>
      <c r="S32" s="12">
        <v>1500</v>
      </c>
      <c r="T32" s="12">
        <v>0</v>
      </c>
      <c r="U32" s="12">
        <v>0</v>
      </c>
      <c r="V32" s="12">
        <v>1570</v>
      </c>
      <c r="W32" s="12">
        <v>837</v>
      </c>
      <c r="X32" s="12">
        <v>2510</v>
      </c>
      <c r="Y32" s="12"/>
      <c r="Z32" s="12"/>
      <c r="AA32" s="12" t="str">
        <f>SUM(O32:Z32)</f>
        <v>0</v>
      </c>
      <c r="AB32" s="12" t="str">
        <f>M32*N32</f>
        <v>0</v>
      </c>
      <c r="AC32" s="12">
        <v>0</v>
      </c>
      <c r="AD32" s="12" t="str">
        <f>+(AA32/30*K32)+(AA32/30*(21-21))</f>
        <v>0</v>
      </c>
      <c r="AE32" s="12"/>
      <c r="AF32" s="12"/>
      <c r="AG32" s="12"/>
      <c r="AH32" s="12" t="str">
        <f>SUM(AD32:AG32)</f>
        <v>0</v>
      </c>
      <c r="AI32" s="12" t="str">
        <f>AA32-AH32+AB32+AC32</f>
        <v>0</v>
      </c>
      <c r="AJ32" s="4"/>
    </row>
    <row r="33" spans="1:36">
      <c r="A33" s="5" t="s">
        <v>82</v>
      </c>
      <c r="B33" s="5"/>
      <c r="C33" s="5"/>
      <c r="D33" s="5"/>
      <c r="E33" s="5"/>
      <c r="F33" s="5"/>
      <c r="G33" s="5"/>
      <c r="H33" s="10"/>
      <c r="I33" s="10"/>
      <c r="J33" s="10"/>
      <c r="K33" s="10"/>
      <c r="L33" s="11"/>
      <c r="M33" s="11" t="str">
        <f>SUM(M31:M32)</f>
        <v>0</v>
      </c>
      <c r="N33" s="11"/>
      <c r="O33" s="11" t="str">
        <f>SUM(O31:O32)</f>
        <v>0</v>
      </c>
      <c r="P33" s="11" t="str">
        <f>SUM(P31:P32)</f>
        <v>0</v>
      </c>
      <c r="Q33" s="11" t="str">
        <f>SUM(Q31:Q32)</f>
        <v>0</v>
      </c>
      <c r="R33" s="11" t="str">
        <f>SUM(R31:R32)</f>
        <v>0</v>
      </c>
      <c r="S33" s="11" t="str">
        <f>SUM(S31:S32)</f>
        <v>0</v>
      </c>
      <c r="T33" s="11" t="str">
        <f>SUM(T31:T32)</f>
        <v>0</v>
      </c>
      <c r="U33" s="11" t="str">
        <f>SUM(U31:U32)</f>
        <v>0</v>
      </c>
      <c r="V33" s="11" t="str">
        <f>SUM(V31:V32)</f>
        <v>0</v>
      </c>
      <c r="W33" s="11" t="str">
        <f>SUM(W31:W32)</f>
        <v>0</v>
      </c>
      <c r="X33" s="11" t="str">
        <f>SUM(X31:X32)</f>
        <v>0</v>
      </c>
      <c r="Y33" s="11" t="str">
        <f>SUM(Y31:Y32)</f>
        <v>0</v>
      </c>
      <c r="Z33" s="11" t="str">
        <f>SUM(Z31:Z32)</f>
        <v>0</v>
      </c>
      <c r="AA33" s="11" t="str">
        <f>SUM(AA31:AA32)</f>
        <v>0</v>
      </c>
      <c r="AB33" s="11" t="str">
        <f>SUM(AB31:AB32)</f>
        <v>0</v>
      </c>
      <c r="AC33" s="11" t="str">
        <f>SUM(AC31:AC32)</f>
        <v>0</v>
      </c>
      <c r="AD33" s="11" t="str">
        <f>SUM(AD31:AD32)</f>
        <v>0</v>
      </c>
      <c r="AE33" s="11" t="str">
        <f>SUM(AE31:AE32)</f>
        <v>0</v>
      </c>
      <c r="AF33" s="11" t="str">
        <f>SUM(AF31:AF32)</f>
        <v>0</v>
      </c>
      <c r="AG33" s="11" t="str">
        <f>SUM(AG31:AG32)</f>
        <v>0</v>
      </c>
      <c r="AH33" s="11" t="str">
        <f>SUM(AH31:AH32)</f>
        <v>0</v>
      </c>
      <c r="AI33" s="11" t="str">
        <f>SUM(AI31:AI32)</f>
        <v>0</v>
      </c>
      <c r="AJ33" s="10"/>
    </row>
    <row r="34" spans="1:3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>
      <c r="A35" s="2" t="s">
        <v>123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>
      <c r="A36" s="3" t="s">
        <v>3</v>
      </c>
      <c r="B36" s="6" t="s">
        <v>4</v>
      </c>
      <c r="C36" s="6" t="s">
        <v>5</v>
      </c>
      <c r="D36" s="6" t="s">
        <v>6</v>
      </c>
      <c r="E36" s="6" t="s">
        <v>7</v>
      </c>
      <c r="F36" s="6" t="s">
        <v>8</v>
      </c>
      <c r="G36" s="6" t="s">
        <v>9</v>
      </c>
      <c r="H36" s="6" t="s">
        <v>10</v>
      </c>
      <c r="I36" s="6" t="s">
        <v>11</v>
      </c>
      <c r="J36" s="6" t="s">
        <v>12</v>
      </c>
      <c r="K36" s="6" t="s">
        <v>13</v>
      </c>
      <c r="L36" s="6" t="s">
        <v>14</v>
      </c>
      <c r="M36" s="6" t="s">
        <v>15</v>
      </c>
      <c r="N36" s="6" t="s">
        <v>16</v>
      </c>
      <c r="O36" s="6" t="s">
        <v>17</v>
      </c>
      <c r="P36" s="6" t="s">
        <v>18</v>
      </c>
      <c r="Q36" s="6" t="s">
        <v>19</v>
      </c>
      <c r="R36" s="6" t="s">
        <v>20</v>
      </c>
      <c r="S36" s="6" t="s">
        <v>21</v>
      </c>
      <c r="T36" s="6" t="s">
        <v>22</v>
      </c>
      <c r="U36" s="6" t="s">
        <v>23</v>
      </c>
      <c r="V36" s="6" t="s">
        <v>24</v>
      </c>
      <c r="W36" s="6" t="s">
        <v>25</v>
      </c>
      <c r="X36" s="6" t="s">
        <v>26</v>
      </c>
      <c r="Y36" s="6" t="s">
        <v>27</v>
      </c>
      <c r="Z36" s="6" t="s">
        <v>28</v>
      </c>
      <c r="AA36" s="6" t="s">
        <v>29</v>
      </c>
      <c r="AB36" s="6" t="s">
        <v>30</v>
      </c>
      <c r="AC36" s="6" t="s">
        <v>31</v>
      </c>
      <c r="AD36" s="6" t="s">
        <v>32</v>
      </c>
      <c r="AE36" s="6" t="s">
        <v>33</v>
      </c>
      <c r="AF36" s="6" t="s">
        <v>34</v>
      </c>
      <c r="AG36" s="6" t="s">
        <v>35</v>
      </c>
      <c r="AH36" s="6" t="s">
        <v>36</v>
      </c>
      <c r="AI36" s="6" t="s">
        <v>37</v>
      </c>
      <c r="AJ36" s="13" t="s">
        <v>38</v>
      </c>
    </row>
    <row r="37" spans="1:36">
      <c r="A37" s="4">
        <v>1</v>
      </c>
      <c r="B37" s="4">
        <v>151</v>
      </c>
      <c r="C37" s="7" t="s">
        <v>124</v>
      </c>
      <c r="D37" s="4" t="s">
        <v>125</v>
      </c>
      <c r="E37" s="4" t="s">
        <v>117</v>
      </c>
      <c r="F37" s="4">
        <v>14</v>
      </c>
      <c r="G37" s="8" t="s">
        <v>97</v>
      </c>
      <c r="H37" s="9" t="s">
        <v>126</v>
      </c>
      <c r="I37" s="9">
        <v>21</v>
      </c>
      <c r="J37" s="9"/>
      <c r="K37" s="9"/>
      <c r="L37" s="9">
        <v>21</v>
      </c>
      <c r="M37" s="12">
        <v>7.79</v>
      </c>
      <c r="N37" s="12">
        <v>60</v>
      </c>
      <c r="O37" s="12">
        <v>13700</v>
      </c>
      <c r="P37" s="12">
        <v>1476</v>
      </c>
      <c r="Q37" s="12">
        <v>2856</v>
      </c>
      <c r="R37" s="12">
        <v>0</v>
      </c>
      <c r="S37" s="12">
        <v>1500</v>
      </c>
      <c r="T37" s="12">
        <v>0</v>
      </c>
      <c r="U37" s="12">
        <v>0</v>
      </c>
      <c r="V37" s="12">
        <v>2460</v>
      </c>
      <c r="W37" s="12">
        <v>1370</v>
      </c>
      <c r="X37" s="12">
        <v>4410</v>
      </c>
      <c r="Y37" s="12"/>
      <c r="Z37" s="12"/>
      <c r="AA37" s="12" t="str">
        <f>SUM(O37:Z37)</f>
        <v>0</v>
      </c>
      <c r="AB37" s="12" t="str">
        <f>M37*N37</f>
        <v>0</v>
      </c>
      <c r="AC37" s="12">
        <v>1372</v>
      </c>
      <c r="AD37" s="12" t="str">
        <f>+(AA37/30*K37)+(AA37/30*(21-21))</f>
        <v>0</v>
      </c>
      <c r="AE37" s="12"/>
      <c r="AF37" s="12"/>
      <c r="AG37" s="12"/>
      <c r="AH37" s="12" t="str">
        <f>SUM(AD37:AG37)</f>
        <v>0</v>
      </c>
      <c r="AI37" s="12" t="str">
        <f>AA37-AH37+AB37+AC37</f>
        <v>0</v>
      </c>
      <c r="AJ37" s="4"/>
    </row>
    <row r="38" spans="1:36">
      <c r="A38" s="4">
        <v>2</v>
      </c>
      <c r="B38" s="4">
        <v>43</v>
      </c>
      <c r="C38" s="7" t="s">
        <v>127</v>
      </c>
      <c r="D38" s="4" t="s">
        <v>128</v>
      </c>
      <c r="E38" s="4" t="s">
        <v>129</v>
      </c>
      <c r="F38" s="4">
        <v>3</v>
      </c>
      <c r="G38" s="8" t="s">
        <v>76</v>
      </c>
      <c r="H38" s="9" t="s">
        <v>130</v>
      </c>
      <c r="I38" s="9">
        <v>21</v>
      </c>
      <c r="J38" s="9"/>
      <c r="K38" s="9"/>
      <c r="L38" s="9">
        <v>21</v>
      </c>
      <c r="M38" s="12">
        <v>0.33</v>
      </c>
      <c r="N38" s="12">
        <v>45</v>
      </c>
      <c r="O38" s="12">
        <v>8365</v>
      </c>
      <c r="P38" s="12">
        <v>942</v>
      </c>
      <c r="Q38" s="12">
        <v>1785</v>
      </c>
      <c r="R38" s="12">
        <v>0</v>
      </c>
      <c r="S38" s="12">
        <v>1500</v>
      </c>
      <c r="T38" s="12">
        <v>0</v>
      </c>
      <c r="U38" s="12">
        <v>0</v>
      </c>
      <c r="V38" s="12">
        <v>1570</v>
      </c>
      <c r="W38" s="12">
        <v>837</v>
      </c>
      <c r="X38" s="12">
        <v>2510</v>
      </c>
      <c r="Y38" s="12"/>
      <c r="Z38" s="12"/>
      <c r="AA38" s="12" t="str">
        <f>SUM(O38:Z38)</f>
        <v>0</v>
      </c>
      <c r="AB38" s="12" t="str">
        <f>M38*N38</f>
        <v>0</v>
      </c>
      <c r="AC38" s="12">
        <v>0</v>
      </c>
      <c r="AD38" s="12" t="str">
        <f>+(AA38/30*K38)+(AA38/30*(21-21))</f>
        <v>0</v>
      </c>
      <c r="AE38" s="12"/>
      <c r="AF38" s="12"/>
      <c r="AG38" s="12"/>
      <c r="AH38" s="12" t="str">
        <f>SUM(AD38:AG38)</f>
        <v>0</v>
      </c>
      <c r="AI38" s="12" t="str">
        <f>AA38-AH38+AB38+AC38</f>
        <v>0</v>
      </c>
      <c r="AJ38" s="4"/>
    </row>
    <row r="39" spans="1:36">
      <c r="A39" s="4">
        <v>3</v>
      </c>
      <c r="B39" s="4">
        <v>126</v>
      </c>
      <c r="C39" s="7" t="s">
        <v>131</v>
      </c>
      <c r="D39" s="4" t="s">
        <v>132</v>
      </c>
      <c r="E39" s="4" t="s">
        <v>133</v>
      </c>
      <c r="F39" s="4" t="s">
        <v>42</v>
      </c>
      <c r="G39" s="8" t="s">
        <v>76</v>
      </c>
      <c r="H39" s="9" t="s">
        <v>134</v>
      </c>
      <c r="I39" s="9">
        <v>21</v>
      </c>
      <c r="J39" s="9"/>
      <c r="K39" s="9"/>
      <c r="L39" s="9">
        <v>21</v>
      </c>
      <c r="M39" s="12">
        <v>26.79</v>
      </c>
      <c r="N39" s="12">
        <v>45</v>
      </c>
      <c r="O39" s="12">
        <v>14000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/>
      <c r="Z39" s="12"/>
      <c r="AA39" s="12" t="str">
        <f>SUM(O39:Z39)</f>
        <v>0</v>
      </c>
      <c r="AB39" s="12" t="str">
        <f>M39*N39</f>
        <v>0</v>
      </c>
      <c r="AC39" s="12">
        <v>0</v>
      </c>
      <c r="AD39" s="12" t="str">
        <f>+(AA39/30*K39)+(AA39/30*(21-21))</f>
        <v>0</v>
      </c>
      <c r="AE39" s="12"/>
      <c r="AF39" s="12"/>
      <c r="AG39" s="12"/>
      <c r="AH39" s="12" t="str">
        <f>SUM(AD39:AG39)</f>
        <v>0</v>
      </c>
      <c r="AI39" s="12" t="str">
        <f>AA39-AH39+AB39+AC39</f>
        <v>0</v>
      </c>
      <c r="AJ39" s="4"/>
    </row>
    <row r="40" spans="1:36">
      <c r="A40" s="5" t="s">
        <v>82</v>
      </c>
      <c r="B40" s="5"/>
      <c r="C40" s="5"/>
      <c r="D40" s="5"/>
      <c r="E40" s="5"/>
      <c r="F40" s="5"/>
      <c r="G40" s="5"/>
      <c r="H40" s="10"/>
      <c r="I40" s="10"/>
      <c r="J40" s="10"/>
      <c r="K40" s="10"/>
      <c r="L40" s="11"/>
      <c r="M40" s="11" t="str">
        <f>SUM(M37:M39)</f>
        <v>0</v>
      </c>
      <c r="N40" s="11"/>
      <c r="O40" s="11" t="str">
        <f>SUM(O37:O39)</f>
        <v>0</v>
      </c>
      <c r="P40" s="11" t="str">
        <f>SUM(P37:P39)</f>
        <v>0</v>
      </c>
      <c r="Q40" s="11" t="str">
        <f>SUM(Q37:Q39)</f>
        <v>0</v>
      </c>
      <c r="R40" s="11" t="str">
        <f>SUM(R37:R39)</f>
        <v>0</v>
      </c>
      <c r="S40" s="11" t="str">
        <f>SUM(S37:S39)</f>
        <v>0</v>
      </c>
      <c r="T40" s="11" t="str">
        <f>SUM(T37:T39)</f>
        <v>0</v>
      </c>
      <c r="U40" s="11" t="str">
        <f>SUM(U37:U39)</f>
        <v>0</v>
      </c>
      <c r="V40" s="11" t="str">
        <f>SUM(V37:V39)</f>
        <v>0</v>
      </c>
      <c r="W40" s="11" t="str">
        <f>SUM(W37:W39)</f>
        <v>0</v>
      </c>
      <c r="X40" s="11" t="str">
        <f>SUM(X37:X39)</f>
        <v>0</v>
      </c>
      <c r="Y40" s="11" t="str">
        <f>SUM(Y37:Y39)</f>
        <v>0</v>
      </c>
      <c r="Z40" s="11" t="str">
        <f>SUM(Z37:Z39)</f>
        <v>0</v>
      </c>
      <c r="AA40" s="11" t="str">
        <f>SUM(AA37:AA39)</f>
        <v>0</v>
      </c>
      <c r="AB40" s="11" t="str">
        <f>SUM(AB37:AB39)</f>
        <v>0</v>
      </c>
      <c r="AC40" s="11" t="str">
        <f>SUM(AC37:AC39)</f>
        <v>0</v>
      </c>
      <c r="AD40" s="11" t="str">
        <f>SUM(AD37:AD39)</f>
        <v>0</v>
      </c>
      <c r="AE40" s="11" t="str">
        <f>SUM(AE37:AE39)</f>
        <v>0</v>
      </c>
      <c r="AF40" s="11" t="str">
        <f>SUM(AF37:AF39)</f>
        <v>0</v>
      </c>
      <c r="AG40" s="11" t="str">
        <f>SUM(AG37:AG39)</f>
        <v>0</v>
      </c>
      <c r="AH40" s="11" t="str">
        <f>SUM(AH37:AH39)</f>
        <v>0</v>
      </c>
      <c r="AI40" s="11" t="str">
        <f>SUM(AI37:AI39)</f>
        <v>0</v>
      </c>
      <c r="AJ40" s="10"/>
    </row>
    <row r="41" spans="1: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>
      <c r="A42" s="2" t="s">
        <v>135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>
      <c r="A43" s="3" t="s">
        <v>3</v>
      </c>
      <c r="B43" s="6" t="s">
        <v>4</v>
      </c>
      <c r="C43" s="6" t="s">
        <v>5</v>
      </c>
      <c r="D43" s="6" t="s">
        <v>6</v>
      </c>
      <c r="E43" s="6" t="s">
        <v>7</v>
      </c>
      <c r="F43" s="6" t="s">
        <v>8</v>
      </c>
      <c r="G43" s="6" t="s">
        <v>9</v>
      </c>
      <c r="H43" s="6" t="s">
        <v>10</v>
      </c>
      <c r="I43" s="6" t="s">
        <v>11</v>
      </c>
      <c r="J43" s="6" t="s">
        <v>12</v>
      </c>
      <c r="K43" s="6" t="s">
        <v>13</v>
      </c>
      <c r="L43" s="6" t="s">
        <v>14</v>
      </c>
      <c r="M43" s="6" t="s">
        <v>15</v>
      </c>
      <c r="N43" s="6" t="s">
        <v>16</v>
      </c>
      <c r="O43" s="6" t="s">
        <v>17</v>
      </c>
      <c r="P43" s="6" t="s">
        <v>18</v>
      </c>
      <c r="Q43" s="6" t="s">
        <v>19</v>
      </c>
      <c r="R43" s="6" t="s">
        <v>20</v>
      </c>
      <c r="S43" s="6" t="s">
        <v>21</v>
      </c>
      <c r="T43" s="6" t="s">
        <v>22</v>
      </c>
      <c r="U43" s="6" t="s">
        <v>23</v>
      </c>
      <c r="V43" s="6" t="s">
        <v>24</v>
      </c>
      <c r="W43" s="6" t="s">
        <v>25</v>
      </c>
      <c r="X43" s="6" t="s">
        <v>26</v>
      </c>
      <c r="Y43" s="6" t="s">
        <v>27</v>
      </c>
      <c r="Z43" s="6" t="s">
        <v>28</v>
      </c>
      <c r="AA43" s="6" t="s">
        <v>29</v>
      </c>
      <c r="AB43" s="6" t="s">
        <v>30</v>
      </c>
      <c r="AC43" s="6" t="s">
        <v>31</v>
      </c>
      <c r="AD43" s="6" t="s">
        <v>32</v>
      </c>
      <c r="AE43" s="6" t="s">
        <v>33</v>
      </c>
      <c r="AF43" s="6" t="s">
        <v>34</v>
      </c>
      <c r="AG43" s="6" t="s">
        <v>35</v>
      </c>
      <c r="AH43" s="6" t="s">
        <v>36</v>
      </c>
      <c r="AI43" s="6" t="s">
        <v>37</v>
      </c>
      <c r="AJ43" s="13" t="s">
        <v>38</v>
      </c>
    </row>
    <row r="44" spans="1:36">
      <c r="A44" s="4">
        <v>1</v>
      </c>
      <c r="B44" s="4">
        <v>198</v>
      </c>
      <c r="C44" s="7" t="s">
        <v>136</v>
      </c>
      <c r="D44" s="4" t="s">
        <v>137</v>
      </c>
      <c r="E44" s="4" t="s">
        <v>53</v>
      </c>
      <c r="F44" s="4" t="s">
        <v>42</v>
      </c>
      <c r="G44" s="8" t="s">
        <v>138</v>
      </c>
      <c r="H44" s="9" t="s">
        <v>139</v>
      </c>
      <c r="I44" s="9">
        <v>21</v>
      </c>
      <c r="J44" s="9"/>
      <c r="K44" s="9"/>
      <c r="L44" s="9">
        <v>21</v>
      </c>
      <c r="M44" s="12"/>
      <c r="N44" s="12"/>
      <c r="O44" s="12">
        <v>65000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/>
      <c r="Z44" s="12"/>
      <c r="AA44" s="12" t="str">
        <f>SUM(O44:Z44)</f>
        <v>0</v>
      </c>
      <c r="AB44" s="12" t="str">
        <f>M44*N44</f>
        <v>0</v>
      </c>
      <c r="AC44" s="12">
        <v>0</v>
      </c>
      <c r="AD44" s="12" t="str">
        <f>+(AA44/30*K44)+(AA44/30*(21-21))</f>
        <v>0</v>
      </c>
      <c r="AE44" s="12">
        <v>1708</v>
      </c>
      <c r="AF44" s="12"/>
      <c r="AG44" s="12"/>
      <c r="AH44" s="12" t="str">
        <f>SUM(AD44:AG44)</f>
        <v>0</v>
      </c>
      <c r="AI44" s="12" t="str">
        <f>AA44-AH44+AB44+AC44</f>
        <v>0</v>
      </c>
      <c r="AJ44" s="4">
        <v>0</v>
      </c>
    </row>
    <row r="45" spans="1:36">
      <c r="A45" s="4">
        <v>2</v>
      </c>
      <c r="B45" s="4">
        <v>90</v>
      </c>
      <c r="C45" s="7" t="s">
        <v>140</v>
      </c>
      <c r="D45" s="4" t="s">
        <v>141</v>
      </c>
      <c r="E45" s="4" t="s">
        <v>142</v>
      </c>
      <c r="F45" s="4" t="s">
        <v>42</v>
      </c>
      <c r="G45" s="8" t="s">
        <v>138</v>
      </c>
      <c r="H45" s="9" t="s">
        <v>143</v>
      </c>
      <c r="I45" s="9">
        <v>21</v>
      </c>
      <c r="J45" s="9"/>
      <c r="K45" s="9"/>
      <c r="L45" s="9">
        <v>21</v>
      </c>
      <c r="M45" s="12"/>
      <c r="N45" s="12"/>
      <c r="O45" s="12">
        <v>65000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/>
      <c r="Z45" s="12"/>
      <c r="AA45" s="12" t="str">
        <f>SUM(O45:Z45)</f>
        <v>0</v>
      </c>
      <c r="AB45" s="12" t="str">
        <f>M45*N45</f>
        <v>0</v>
      </c>
      <c r="AC45" s="12">
        <v>0</v>
      </c>
      <c r="AD45" s="12" t="str">
        <f>+(AA45/30*K45)+(AA45/30*(21-21))</f>
        <v>0</v>
      </c>
      <c r="AE45" s="12">
        <v>1708</v>
      </c>
      <c r="AF45" s="12"/>
      <c r="AG45" s="12"/>
      <c r="AH45" s="12" t="str">
        <f>SUM(AD45:AG45)</f>
        <v>0</v>
      </c>
      <c r="AI45" s="12" t="str">
        <f>AA45-AH45+AB45+AC45</f>
        <v>0</v>
      </c>
      <c r="AJ45" s="4"/>
    </row>
    <row r="46" spans="1:36">
      <c r="A46" s="4">
        <v>3</v>
      </c>
      <c r="B46" s="4">
        <v>121</v>
      </c>
      <c r="C46" s="7" t="s">
        <v>144</v>
      </c>
      <c r="D46" s="4" t="s">
        <v>145</v>
      </c>
      <c r="E46" s="4" t="s">
        <v>146</v>
      </c>
      <c r="F46" s="4" t="s">
        <v>42</v>
      </c>
      <c r="G46" s="8" t="s">
        <v>138</v>
      </c>
      <c r="H46" s="9" t="s">
        <v>147</v>
      </c>
      <c r="I46" s="9">
        <v>21</v>
      </c>
      <c r="J46" s="9"/>
      <c r="K46" s="9"/>
      <c r="L46" s="9">
        <v>21</v>
      </c>
      <c r="M46" s="12"/>
      <c r="N46" s="12"/>
      <c r="O46" s="12">
        <v>45000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/>
      <c r="Z46" s="12"/>
      <c r="AA46" s="12" t="str">
        <f>SUM(O46:Z46)</f>
        <v>0</v>
      </c>
      <c r="AB46" s="12" t="str">
        <f>M46*N46</f>
        <v>0</v>
      </c>
      <c r="AC46" s="12">
        <v>0</v>
      </c>
      <c r="AD46" s="12" t="str">
        <f>+(AA46/30*K46)+(AA46/30*(21-21))</f>
        <v>0</v>
      </c>
      <c r="AE46" s="12">
        <v>333</v>
      </c>
      <c r="AF46" s="12"/>
      <c r="AG46" s="12"/>
      <c r="AH46" s="12" t="str">
        <f>SUM(AD46:AG46)</f>
        <v>0</v>
      </c>
      <c r="AI46" s="12" t="str">
        <f>AA46-AH46+AB46+AC46</f>
        <v>0</v>
      </c>
      <c r="AJ46" s="4"/>
    </row>
    <row r="47" spans="1:36">
      <c r="A47" s="4">
        <v>4</v>
      </c>
      <c r="B47" s="4">
        <v>24</v>
      </c>
      <c r="C47" s="7" t="s">
        <v>148</v>
      </c>
      <c r="D47" s="4" t="s">
        <v>149</v>
      </c>
      <c r="E47" s="4" t="s">
        <v>150</v>
      </c>
      <c r="F47" s="4">
        <v>17</v>
      </c>
      <c r="G47" s="8" t="s">
        <v>138</v>
      </c>
      <c r="H47" s="9" t="s">
        <v>151</v>
      </c>
      <c r="I47" s="9">
        <v>21</v>
      </c>
      <c r="J47" s="9"/>
      <c r="K47" s="9"/>
      <c r="L47" s="9">
        <v>21</v>
      </c>
      <c r="M47" s="12"/>
      <c r="N47" s="12"/>
      <c r="O47" s="12">
        <v>27370</v>
      </c>
      <c r="P47" s="12">
        <v>2955</v>
      </c>
      <c r="Q47" s="12">
        <v>5000</v>
      </c>
      <c r="R47" s="12">
        <v>0</v>
      </c>
      <c r="S47" s="12">
        <v>1848</v>
      </c>
      <c r="T47" s="12">
        <v>0</v>
      </c>
      <c r="U47" s="12">
        <v>0</v>
      </c>
      <c r="V47" s="12">
        <v>4925</v>
      </c>
      <c r="W47" s="12">
        <v>2737</v>
      </c>
      <c r="X47" s="12">
        <v>8211</v>
      </c>
      <c r="Y47" s="12"/>
      <c r="Z47" s="12"/>
      <c r="AA47" s="12" t="str">
        <f>SUM(O47:Z47)</f>
        <v>0</v>
      </c>
      <c r="AB47" s="12" t="str">
        <f>M47*N47</f>
        <v>0</v>
      </c>
      <c r="AC47" s="12">
        <v>0</v>
      </c>
      <c r="AD47" s="12" t="str">
        <f>+(AA47/30*K47)+(AA47/30*(21-21))</f>
        <v>0</v>
      </c>
      <c r="AE47" s="12">
        <v>1000</v>
      </c>
      <c r="AF47" s="12"/>
      <c r="AG47" s="12"/>
      <c r="AH47" s="12" t="str">
        <f>SUM(AD47:AG47)</f>
        <v>0</v>
      </c>
      <c r="AI47" s="12" t="str">
        <f>AA47-AH47+AB47+AC47</f>
        <v>0</v>
      </c>
      <c r="AJ47" s="4"/>
    </row>
    <row r="48" spans="1:36">
      <c r="A48" s="4">
        <v>5</v>
      </c>
      <c r="B48" s="4">
        <v>160</v>
      </c>
      <c r="C48" s="7" t="s">
        <v>152</v>
      </c>
      <c r="D48" s="4" t="s">
        <v>153</v>
      </c>
      <c r="E48" s="4" t="s">
        <v>86</v>
      </c>
      <c r="F48" s="4">
        <v>17</v>
      </c>
      <c r="G48" s="8" t="s">
        <v>138</v>
      </c>
      <c r="H48" s="9" t="s">
        <v>154</v>
      </c>
      <c r="I48" s="9">
        <v>21</v>
      </c>
      <c r="J48" s="9"/>
      <c r="K48" s="9"/>
      <c r="L48" s="9">
        <v>21</v>
      </c>
      <c r="M48" s="12"/>
      <c r="N48" s="12"/>
      <c r="O48" s="12">
        <v>27370</v>
      </c>
      <c r="P48" s="12">
        <v>2955</v>
      </c>
      <c r="Q48" s="12">
        <v>5000</v>
      </c>
      <c r="R48" s="12">
        <v>0</v>
      </c>
      <c r="S48" s="12">
        <v>1848</v>
      </c>
      <c r="T48" s="12">
        <v>0</v>
      </c>
      <c r="U48" s="12">
        <v>0</v>
      </c>
      <c r="V48" s="12">
        <v>4925</v>
      </c>
      <c r="W48" s="12">
        <v>2737</v>
      </c>
      <c r="X48" s="12">
        <v>8211</v>
      </c>
      <c r="Y48" s="12"/>
      <c r="Z48" s="12"/>
      <c r="AA48" s="12" t="str">
        <f>SUM(O48:Z48)</f>
        <v>0</v>
      </c>
      <c r="AB48" s="12" t="str">
        <f>M48*N48</f>
        <v>0</v>
      </c>
      <c r="AC48" s="12">
        <v>0</v>
      </c>
      <c r="AD48" s="12" t="str">
        <f>+(AA48/30*K48)+(AA48/30*(21-21))</f>
        <v>0</v>
      </c>
      <c r="AE48" s="12">
        <v>736</v>
      </c>
      <c r="AF48" s="12"/>
      <c r="AG48" s="12"/>
      <c r="AH48" s="12" t="str">
        <f>SUM(AD48:AG48)</f>
        <v>0</v>
      </c>
      <c r="AI48" s="12" t="str">
        <f>AA48-AH48+AB48+AC48</f>
        <v>0</v>
      </c>
      <c r="AJ48" s="4"/>
    </row>
    <row r="49" spans="1:36">
      <c r="A49" s="4">
        <v>6</v>
      </c>
      <c r="B49" s="4">
        <v>180</v>
      </c>
      <c r="C49" s="7" t="s">
        <v>155</v>
      </c>
      <c r="D49" s="4" t="s">
        <v>156</v>
      </c>
      <c r="E49" s="4" t="s">
        <v>157</v>
      </c>
      <c r="F49" s="4">
        <v>16</v>
      </c>
      <c r="G49" s="8" t="s">
        <v>92</v>
      </c>
      <c r="H49" s="9" t="s">
        <v>158</v>
      </c>
      <c r="I49" s="9">
        <v>21</v>
      </c>
      <c r="J49" s="9"/>
      <c r="K49" s="9"/>
      <c r="L49" s="9">
        <v>21</v>
      </c>
      <c r="M49" s="12">
        <v>2.73</v>
      </c>
      <c r="N49" s="12">
        <v>75</v>
      </c>
      <c r="O49" s="12">
        <v>17160</v>
      </c>
      <c r="P49" s="12">
        <v>1818</v>
      </c>
      <c r="Q49" s="12">
        <v>5000</v>
      </c>
      <c r="R49" s="12">
        <v>0</v>
      </c>
      <c r="S49" s="12">
        <v>1500</v>
      </c>
      <c r="T49" s="12">
        <v>0</v>
      </c>
      <c r="U49" s="12">
        <v>0</v>
      </c>
      <c r="V49" s="12">
        <v>3030</v>
      </c>
      <c r="W49" s="12">
        <v>1716</v>
      </c>
      <c r="X49" s="12">
        <v>5148</v>
      </c>
      <c r="Y49" s="12"/>
      <c r="Z49" s="12"/>
      <c r="AA49" s="12" t="str">
        <f>SUM(O49:Z49)</f>
        <v>0</v>
      </c>
      <c r="AB49" s="12" t="str">
        <f>M49*N49</f>
        <v>0</v>
      </c>
      <c r="AC49" s="12">
        <v>0</v>
      </c>
      <c r="AD49" s="12" t="str">
        <f>+(AA49/30*K49)+(AA49/30*(21-21))</f>
        <v>0</v>
      </c>
      <c r="AE49" s="12">
        <v>41</v>
      </c>
      <c r="AF49" s="12"/>
      <c r="AG49" s="12"/>
      <c r="AH49" s="12" t="str">
        <f>SUM(AD49:AG49)</f>
        <v>0</v>
      </c>
      <c r="AI49" s="12" t="str">
        <f>AA49-AH49+AB49+AC49</f>
        <v>0</v>
      </c>
      <c r="AJ49" s="4"/>
    </row>
    <row r="50" spans="1:36">
      <c r="A50" s="4">
        <v>7</v>
      </c>
      <c r="B50" s="4">
        <v>82</v>
      </c>
      <c r="C50" s="7" t="s">
        <v>159</v>
      </c>
      <c r="D50" s="4" t="s">
        <v>160</v>
      </c>
      <c r="E50" s="4" t="s">
        <v>161</v>
      </c>
      <c r="F50" s="4" t="s">
        <v>42</v>
      </c>
      <c r="G50" s="8" t="s">
        <v>97</v>
      </c>
      <c r="H50" s="9" t="s">
        <v>162</v>
      </c>
      <c r="I50" s="9">
        <v>21</v>
      </c>
      <c r="J50" s="9"/>
      <c r="K50" s="9"/>
      <c r="L50" s="9">
        <v>21</v>
      </c>
      <c r="M50" s="12">
        <v>28.59</v>
      </c>
      <c r="N50" s="12">
        <v>60</v>
      </c>
      <c r="O50" s="12">
        <v>15000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/>
      <c r="Z50" s="12"/>
      <c r="AA50" s="12" t="str">
        <f>SUM(O50:Z50)</f>
        <v>0</v>
      </c>
      <c r="AB50" s="12" t="str">
        <f>M50*N50</f>
        <v>0</v>
      </c>
      <c r="AC50" s="12">
        <v>0</v>
      </c>
      <c r="AD50" s="12" t="str">
        <f>+(AA50/30*K50)+(AA50/30*(21-21))</f>
        <v>0</v>
      </c>
      <c r="AE50" s="12"/>
      <c r="AF50" s="12"/>
      <c r="AG50" s="12"/>
      <c r="AH50" s="12" t="str">
        <f>SUM(AD50:AG50)</f>
        <v>0</v>
      </c>
      <c r="AI50" s="12" t="str">
        <f>AA50-AH50+AB50+AC50</f>
        <v>0</v>
      </c>
      <c r="AJ50" s="4"/>
    </row>
    <row r="51" spans="1:36">
      <c r="A51" s="4">
        <v>8</v>
      </c>
      <c r="B51" s="4">
        <v>25</v>
      </c>
      <c r="C51" s="7" t="s">
        <v>163</v>
      </c>
      <c r="D51" s="4" t="s">
        <v>164</v>
      </c>
      <c r="E51" s="4" t="s">
        <v>165</v>
      </c>
      <c r="F51" s="4">
        <v>14</v>
      </c>
      <c r="G51" s="8" t="s">
        <v>97</v>
      </c>
      <c r="H51" s="9" t="s">
        <v>166</v>
      </c>
      <c r="I51" s="9">
        <v>21</v>
      </c>
      <c r="J51" s="9"/>
      <c r="K51" s="9"/>
      <c r="L51" s="9">
        <v>21</v>
      </c>
      <c r="M51" s="12">
        <v>33.32</v>
      </c>
      <c r="N51" s="12">
        <v>60</v>
      </c>
      <c r="O51" s="12">
        <v>13700</v>
      </c>
      <c r="P51" s="12">
        <v>1476</v>
      </c>
      <c r="Q51" s="12">
        <v>2856</v>
      </c>
      <c r="R51" s="12">
        <v>0</v>
      </c>
      <c r="S51" s="12">
        <v>1500</v>
      </c>
      <c r="T51" s="12">
        <v>0</v>
      </c>
      <c r="U51" s="12">
        <v>0</v>
      </c>
      <c r="V51" s="12">
        <v>2460</v>
      </c>
      <c r="W51" s="12">
        <v>1370</v>
      </c>
      <c r="X51" s="12">
        <v>4410</v>
      </c>
      <c r="Y51" s="12"/>
      <c r="Z51" s="12"/>
      <c r="AA51" s="12" t="str">
        <f>SUM(O51:Z51)</f>
        <v>0</v>
      </c>
      <c r="AB51" s="12" t="str">
        <f>M51*N51</f>
        <v>0</v>
      </c>
      <c r="AC51" s="12">
        <v>1372</v>
      </c>
      <c r="AD51" s="12" t="str">
        <f>+(AA51/30*K51)+(AA51/30*(21-21))</f>
        <v>0</v>
      </c>
      <c r="AE51" s="12"/>
      <c r="AF51" s="12"/>
      <c r="AG51" s="12"/>
      <c r="AH51" s="12" t="str">
        <f>SUM(AD51:AG51)</f>
        <v>0</v>
      </c>
      <c r="AI51" s="12" t="str">
        <f>AA51-AH51+AB51+AC51</f>
        <v>0</v>
      </c>
      <c r="AJ51" s="4"/>
    </row>
    <row r="52" spans="1:36">
      <c r="A52" s="4">
        <v>9</v>
      </c>
      <c r="B52" s="4">
        <v>40</v>
      </c>
      <c r="C52" s="7" t="s">
        <v>167</v>
      </c>
      <c r="D52" s="4" t="s">
        <v>168</v>
      </c>
      <c r="E52" s="4" t="s">
        <v>117</v>
      </c>
      <c r="F52" s="4">
        <v>14</v>
      </c>
      <c r="G52" s="8" t="s">
        <v>97</v>
      </c>
      <c r="H52" s="9" t="s">
        <v>169</v>
      </c>
      <c r="I52" s="9">
        <v>21</v>
      </c>
      <c r="J52" s="9"/>
      <c r="K52" s="9"/>
      <c r="L52" s="9">
        <v>21</v>
      </c>
      <c r="M52" s="12">
        <v>32.65</v>
      </c>
      <c r="N52" s="12">
        <v>60</v>
      </c>
      <c r="O52" s="12">
        <v>13700</v>
      </c>
      <c r="P52" s="12">
        <v>1476</v>
      </c>
      <c r="Q52" s="12">
        <v>2856</v>
      </c>
      <c r="R52" s="12">
        <v>0</v>
      </c>
      <c r="S52" s="12">
        <v>1500</v>
      </c>
      <c r="T52" s="12">
        <v>0</v>
      </c>
      <c r="U52" s="12">
        <v>0</v>
      </c>
      <c r="V52" s="12">
        <v>2460</v>
      </c>
      <c r="W52" s="12">
        <v>1370</v>
      </c>
      <c r="X52" s="12">
        <v>4410</v>
      </c>
      <c r="Y52" s="12"/>
      <c r="Z52" s="12"/>
      <c r="AA52" s="12" t="str">
        <f>SUM(O52:Z52)</f>
        <v>0</v>
      </c>
      <c r="AB52" s="12" t="str">
        <f>M52*N52</f>
        <v>0</v>
      </c>
      <c r="AC52" s="12">
        <v>1372</v>
      </c>
      <c r="AD52" s="12" t="str">
        <f>+(AA52/30*K52)+(AA52/30*(21-21))</f>
        <v>0</v>
      </c>
      <c r="AE52" s="12"/>
      <c r="AF52" s="12"/>
      <c r="AG52" s="12"/>
      <c r="AH52" s="12" t="str">
        <f>SUM(AD52:AG52)</f>
        <v>0</v>
      </c>
      <c r="AI52" s="12" t="str">
        <f>AA52-AH52+AB52+AC52</f>
        <v>0</v>
      </c>
      <c r="AJ52" s="4"/>
    </row>
    <row r="53" spans="1:36">
      <c r="A53" s="4">
        <v>10</v>
      </c>
      <c r="B53" s="4">
        <v>46</v>
      </c>
      <c r="C53" s="7" t="s">
        <v>170</v>
      </c>
      <c r="D53" s="4" t="s">
        <v>171</v>
      </c>
      <c r="E53" s="4" t="s">
        <v>172</v>
      </c>
      <c r="F53" s="4">
        <v>14</v>
      </c>
      <c r="G53" s="8" t="s">
        <v>97</v>
      </c>
      <c r="H53" s="9" t="s">
        <v>173</v>
      </c>
      <c r="I53" s="9">
        <v>21</v>
      </c>
      <c r="J53" s="9"/>
      <c r="K53" s="9"/>
      <c r="L53" s="9">
        <v>21</v>
      </c>
      <c r="M53" s="12">
        <v>80.11</v>
      </c>
      <c r="N53" s="12">
        <v>60</v>
      </c>
      <c r="O53" s="12">
        <v>13700</v>
      </c>
      <c r="P53" s="12">
        <v>1476</v>
      </c>
      <c r="Q53" s="12">
        <v>2856</v>
      </c>
      <c r="R53" s="12">
        <v>0</v>
      </c>
      <c r="S53" s="12">
        <v>1500</v>
      </c>
      <c r="T53" s="12">
        <v>0</v>
      </c>
      <c r="U53" s="12">
        <v>0</v>
      </c>
      <c r="V53" s="12">
        <v>2460</v>
      </c>
      <c r="W53" s="12">
        <v>1370</v>
      </c>
      <c r="X53" s="12">
        <v>4410</v>
      </c>
      <c r="Y53" s="12"/>
      <c r="Z53" s="12"/>
      <c r="AA53" s="12" t="str">
        <f>SUM(O53:Z53)</f>
        <v>0</v>
      </c>
      <c r="AB53" s="12" t="str">
        <f>M53*N53</f>
        <v>0</v>
      </c>
      <c r="AC53" s="12">
        <v>1372</v>
      </c>
      <c r="AD53" s="12" t="str">
        <f>+(AA53/30*K53)+(AA53/30*(21-21))</f>
        <v>0</v>
      </c>
      <c r="AE53" s="12"/>
      <c r="AF53" s="12"/>
      <c r="AG53" s="12"/>
      <c r="AH53" s="12" t="str">
        <f>SUM(AD53:AG53)</f>
        <v>0</v>
      </c>
      <c r="AI53" s="12" t="str">
        <f>AA53-AH53+AB53+AC53</f>
        <v>0</v>
      </c>
      <c r="AJ53" s="4"/>
    </row>
    <row r="54" spans="1:36">
      <c r="A54" s="4">
        <v>11</v>
      </c>
      <c r="B54" s="4">
        <v>45</v>
      </c>
      <c r="C54" s="7" t="s">
        <v>174</v>
      </c>
      <c r="D54" s="4" t="s">
        <v>175</v>
      </c>
      <c r="E54" s="4" t="s">
        <v>176</v>
      </c>
      <c r="F54" s="4">
        <v>3</v>
      </c>
      <c r="G54" s="8" t="s">
        <v>76</v>
      </c>
      <c r="H54" s="9" t="s">
        <v>177</v>
      </c>
      <c r="I54" s="9">
        <v>21</v>
      </c>
      <c r="J54" s="9"/>
      <c r="K54" s="9"/>
      <c r="L54" s="9">
        <v>21</v>
      </c>
      <c r="M54" s="12">
        <v>29.78</v>
      </c>
      <c r="N54" s="12">
        <v>45</v>
      </c>
      <c r="O54" s="12">
        <v>8365</v>
      </c>
      <c r="P54" s="12">
        <v>942</v>
      </c>
      <c r="Q54" s="12">
        <v>1785</v>
      </c>
      <c r="R54" s="12">
        <v>0</v>
      </c>
      <c r="S54" s="12">
        <v>1500</v>
      </c>
      <c r="T54" s="12">
        <v>0</v>
      </c>
      <c r="U54" s="12">
        <v>0</v>
      </c>
      <c r="V54" s="12">
        <v>1570</v>
      </c>
      <c r="W54" s="12">
        <v>837</v>
      </c>
      <c r="X54" s="12">
        <v>2510</v>
      </c>
      <c r="Y54" s="12"/>
      <c r="Z54" s="12"/>
      <c r="AA54" s="12" t="str">
        <f>SUM(O54:Z54)</f>
        <v>0</v>
      </c>
      <c r="AB54" s="12" t="str">
        <f>M54*N54</f>
        <v>0</v>
      </c>
      <c r="AC54" s="12">
        <v>455</v>
      </c>
      <c r="AD54" s="12" t="str">
        <f>+(AA54/30*K54)+(AA54/30*(21-21))</f>
        <v>0</v>
      </c>
      <c r="AE54" s="12"/>
      <c r="AF54" s="12"/>
      <c r="AG54" s="12"/>
      <c r="AH54" s="12" t="str">
        <f>SUM(AD54:AG54)</f>
        <v>0</v>
      </c>
      <c r="AI54" s="12" t="str">
        <f>AA54-AH54+AB54+AC54</f>
        <v>0</v>
      </c>
      <c r="AJ54" s="4"/>
    </row>
    <row r="55" spans="1:36">
      <c r="A55" s="4">
        <v>12</v>
      </c>
      <c r="B55" s="4">
        <v>42</v>
      </c>
      <c r="C55" s="7" t="s">
        <v>178</v>
      </c>
      <c r="D55" s="4" t="s">
        <v>179</v>
      </c>
      <c r="E55" s="4" t="s">
        <v>86</v>
      </c>
      <c r="F55" s="4">
        <v>3</v>
      </c>
      <c r="G55" s="8" t="s">
        <v>76</v>
      </c>
      <c r="H55" s="9" t="s">
        <v>180</v>
      </c>
      <c r="I55" s="9">
        <v>21</v>
      </c>
      <c r="J55" s="9"/>
      <c r="K55" s="9"/>
      <c r="L55" s="9">
        <v>21</v>
      </c>
      <c r="M55" s="12">
        <v>48.16</v>
      </c>
      <c r="N55" s="12">
        <v>45</v>
      </c>
      <c r="O55" s="12">
        <v>8365</v>
      </c>
      <c r="P55" s="12">
        <v>942</v>
      </c>
      <c r="Q55" s="12">
        <v>1785</v>
      </c>
      <c r="R55" s="12">
        <v>0</v>
      </c>
      <c r="S55" s="12">
        <v>1500</v>
      </c>
      <c r="T55" s="12">
        <v>0</v>
      </c>
      <c r="U55" s="12">
        <v>0</v>
      </c>
      <c r="V55" s="12">
        <v>1570</v>
      </c>
      <c r="W55" s="12">
        <v>837</v>
      </c>
      <c r="X55" s="12">
        <v>2510</v>
      </c>
      <c r="Y55" s="12"/>
      <c r="Z55" s="12"/>
      <c r="AA55" s="12" t="str">
        <f>SUM(O55:Z55)</f>
        <v>0</v>
      </c>
      <c r="AB55" s="12" t="str">
        <f>M55*N55</f>
        <v>0</v>
      </c>
      <c r="AC55" s="12">
        <v>0</v>
      </c>
      <c r="AD55" s="12" t="str">
        <f>+(AA55/30*K55)+(AA55/30*(21-21))</f>
        <v>0</v>
      </c>
      <c r="AE55" s="12"/>
      <c r="AF55" s="12"/>
      <c r="AG55" s="12"/>
      <c r="AH55" s="12" t="str">
        <f>SUM(AD55:AG55)</f>
        <v>0</v>
      </c>
      <c r="AI55" s="12" t="str">
        <f>AA55-AH55+AB55+AC55</f>
        <v>0</v>
      </c>
      <c r="AJ55" s="4"/>
    </row>
    <row r="56" spans="1:36">
      <c r="A56" s="4">
        <v>13</v>
      </c>
      <c r="B56" s="4">
        <v>44</v>
      </c>
      <c r="C56" s="7" t="s">
        <v>181</v>
      </c>
      <c r="D56" s="4" t="s">
        <v>182</v>
      </c>
      <c r="E56" s="4" t="s">
        <v>183</v>
      </c>
      <c r="F56" s="4">
        <v>3</v>
      </c>
      <c r="G56" s="8" t="s">
        <v>76</v>
      </c>
      <c r="H56" s="9" t="s">
        <v>184</v>
      </c>
      <c r="I56" s="9">
        <v>21</v>
      </c>
      <c r="J56" s="9"/>
      <c r="K56" s="9"/>
      <c r="L56" s="9">
        <v>21</v>
      </c>
      <c r="M56" s="12">
        <v>35.21</v>
      </c>
      <c r="N56" s="12">
        <v>45</v>
      </c>
      <c r="O56" s="12">
        <v>8365</v>
      </c>
      <c r="P56" s="12">
        <v>942</v>
      </c>
      <c r="Q56" s="12">
        <v>1785</v>
      </c>
      <c r="R56" s="12">
        <v>0</v>
      </c>
      <c r="S56" s="12">
        <v>1500</v>
      </c>
      <c r="T56" s="12">
        <v>0</v>
      </c>
      <c r="U56" s="12">
        <v>0</v>
      </c>
      <c r="V56" s="12">
        <v>1570</v>
      </c>
      <c r="W56" s="12">
        <v>837</v>
      </c>
      <c r="X56" s="12">
        <v>2510</v>
      </c>
      <c r="Y56" s="12"/>
      <c r="Z56" s="12"/>
      <c r="AA56" s="12" t="str">
        <f>SUM(O56:Z56)</f>
        <v>0</v>
      </c>
      <c r="AB56" s="12" t="str">
        <f>M56*N56</f>
        <v>0</v>
      </c>
      <c r="AC56" s="12">
        <v>0</v>
      </c>
      <c r="AD56" s="12" t="str">
        <f>+(AA56/30*K56)+(AA56/30*(21-21))</f>
        <v>0</v>
      </c>
      <c r="AE56" s="12"/>
      <c r="AF56" s="12"/>
      <c r="AG56" s="12"/>
      <c r="AH56" s="12" t="str">
        <f>SUM(AD56:AG56)</f>
        <v>0</v>
      </c>
      <c r="AI56" s="12" t="str">
        <f>AA56-AH56+AB56+AC56</f>
        <v>0</v>
      </c>
      <c r="AJ56" s="4"/>
    </row>
    <row r="57" spans="1:36">
      <c r="A57" s="5" t="s">
        <v>82</v>
      </c>
      <c r="B57" s="5"/>
      <c r="C57" s="5"/>
      <c r="D57" s="5"/>
      <c r="E57" s="5"/>
      <c r="F57" s="5"/>
      <c r="G57" s="5"/>
      <c r="H57" s="10"/>
      <c r="I57" s="10"/>
      <c r="J57" s="10"/>
      <c r="K57" s="10"/>
      <c r="L57" s="11"/>
      <c r="M57" s="11" t="str">
        <f>SUM(M44:M56)</f>
        <v>0</v>
      </c>
      <c r="N57" s="11"/>
      <c r="O57" s="11" t="str">
        <f>SUM(O44:O56)</f>
        <v>0</v>
      </c>
      <c r="P57" s="11" t="str">
        <f>SUM(P44:P56)</f>
        <v>0</v>
      </c>
      <c r="Q57" s="11" t="str">
        <f>SUM(Q44:Q56)</f>
        <v>0</v>
      </c>
      <c r="R57" s="11" t="str">
        <f>SUM(R44:R56)</f>
        <v>0</v>
      </c>
      <c r="S57" s="11" t="str">
        <f>SUM(S44:S56)</f>
        <v>0</v>
      </c>
      <c r="T57" s="11" t="str">
        <f>SUM(T44:T56)</f>
        <v>0</v>
      </c>
      <c r="U57" s="11" t="str">
        <f>SUM(U44:U56)</f>
        <v>0</v>
      </c>
      <c r="V57" s="11" t="str">
        <f>SUM(V44:V56)</f>
        <v>0</v>
      </c>
      <c r="W57" s="11" t="str">
        <f>SUM(W44:W56)</f>
        <v>0</v>
      </c>
      <c r="X57" s="11" t="str">
        <f>SUM(X44:X56)</f>
        <v>0</v>
      </c>
      <c r="Y57" s="11" t="str">
        <f>SUM(Y44:Y56)</f>
        <v>0</v>
      </c>
      <c r="Z57" s="11" t="str">
        <f>SUM(Z44:Z56)</f>
        <v>0</v>
      </c>
      <c r="AA57" s="11" t="str">
        <f>SUM(AA44:AA56)</f>
        <v>0</v>
      </c>
      <c r="AB57" s="11" t="str">
        <f>SUM(AB44:AB56)</f>
        <v>0</v>
      </c>
      <c r="AC57" s="11" t="str">
        <f>SUM(AC44:AC56)</f>
        <v>0</v>
      </c>
      <c r="AD57" s="11" t="str">
        <f>SUM(AD44:AD56)</f>
        <v>0</v>
      </c>
      <c r="AE57" s="11" t="str">
        <f>SUM(AE44:AE56)</f>
        <v>0</v>
      </c>
      <c r="AF57" s="11" t="str">
        <f>SUM(AF44:AF56)</f>
        <v>0</v>
      </c>
      <c r="AG57" s="11" t="str">
        <f>SUM(AG44:AG56)</f>
        <v>0</v>
      </c>
      <c r="AH57" s="11" t="str">
        <f>SUM(AH44:AH56)</f>
        <v>0</v>
      </c>
      <c r="AI57" s="11" t="str">
        <f>SUM(AI44:AI56)</f>
        <v>0</v>
      </c>
      <c r="AJ57" s="10"/>
    </row>
    <row r="58" spans="1:3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>
      <c r="A59" s="2" t="s">
        <v>185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>
      <c r="A60" s="3" t="s">
        <v>3</v>
      </c>
      <c r="B60" s="6" t="s">
        <v>4</v>
      </c>
      <c r="C60" s="6" t="s">
        <v>5</v>
      </c>
      <c r="D60" s="6" t="s">
        <v>6</v>
      </c>
      <c r="E60" s="6" t="s">
        <v>7</v>
      </c>
      <c r="F60" s="6" t="s">
        <v>8</v>
      </c>
      <c r="G60" s="6" t="s">
        <v>9</v>
      </c>
      <c r="H60" s="6" t="s">
        <v>10</v>
      </c>
      <c r="I60" s="6" t="s">
        <v>11</v>
      </c>
      <c r="J60" s="6" t="s">
        <v>12</v>
      </c>
      <c r="K60" s="6" t="s">
        <v>13</v>
      </c>
      <c r="L60" s="6" t="s">
        <v>14</v>
      </c>
      <c r="M60" s="6" t="s">
        <v>15</v>
      </c>
      <c r="N60" s="6" t="s">
        <v>16</v>
      </c>
      <c r="O60" s="6" t="s">
        <v>17</v>
      </c>
      <c r="P60" s="6" t="s">
        <v>18</v>
      </c>
      <c r="Q60" s="6" t="s">
        <v>19</v>
      </c>
      <c r="R60" s="6" t="s">
        <v>20</v>
      </c>
      <c r="S60" s="6" t="s">
        <v>21</v>
      </c>
      <c r="T60" s="6" t="s">
        <v>22</v>
      </c>
      <c r="U60" s="6" t="s">
        <v>23</v>
      </c>
      <c r="V60" s="6" t="s">
        <v>24</v>
      </c>
      <c r="W60" s="6" t="s">
        <v>25</v>
      </c>
      <c r="X60" s="6" t="s">
        <v>26</v>
      </c>
      <c r="Y60" s="6" t="s">
        <v>27</v>
      </c>
      <c r="Z60" s="6" t="s">
        <v>28</v>
      </c>
      <c r="AA60" s="6" t="s">
        <v>29</v>
      </c>
      <c r="AB60" s="6" t="s">
        <v>30</v>
      </c>
      <c r="AC60" s="6" t="s">
        <v>31</v>
      </c>
      <c r="AD60" s="6" t="s">
        <v>32</v>
      </c>
      <c r="AE60" s="6" t="s">
        <v>33</v>
      </c>
      <c r="AF60" s="6" t="s">
        <v>34</v>
      </c>
      <c r="AG60" s="6" t="s">
        <v>35</v>
      </c>
      <c r="AH60" s="6" t="s">
        <v>36</v>
      </c>
      <c r="AI60" s="6" t="s">
        <v>37</v>
      </c>
      <c r="AJ60" s="13" t="s">
        <v>38</v>
      </c>
    </row>
    <row r="61" spans="1:36">
      <c r="A61" s="4">
        <v>1</v>
      </c>
      <c r="B61" s="4"/>
      <c r="C61" s="7" t="s">
        <v>186</v>
      </c>
      <c r="D61" s="4" t="s">
        <v>187</v>
      </c>
      <c r="E61" s="4" t="s">
        <v>188</v>
      </c>
      <c r="F61" s="4">
        <v>14</v>
      </c>
      <c r="G61" s="8" t="s">
        <v>97</v>
      </c>
      <c r="H61" s="9" t="s">
        <v>67</v>
      </c>
      <c r="I61" s="9"/>
      <c r="J61" s="9"/>
      <c r="K61" s="9"/>
      <c r="L61" s="9"/>
      <c r="M61" s="12"/>
      <c r="N61" s="12">
        <v>60</v>
      </c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 t="str">
        <f>SUM(O61:Z61)</f>
        <v>0</v>
      </c>
      <c r="AB61" s="12" t="str">
        <f>M61*N61</f>
        <v>0</v>
      </c>
      <c r="AC61" s="12"/>
      <c r="AD61" s="12" t="str">
        <f>+(AA61/30*K61)+(AA61/30*(21-0))</f>
        <v>0</v>
      </c>
      <c r="AE61" s="12"/>
      <c r="AF61" s="12"/>
      <c r="AG61" s="12"/>
      <c r="AH61" s="12" t="str">
        <f>SUM(AD61:AG61)</f>
        <v>0</v>
      </c>
      <c r="AI61" s="12" t="str">
        <f>AA61-AH61+AB61+AC61</f>
        <v>0</v>
      </c>
      <c r="AJ61" s="4"/>
    </row>
    <row r="62" spans="1:36">
      <c r="A62" s="4">
        <v>2</v>
      </c>
      <c r="B62" s="4">
        <v>112</v>
      </c>
      <c r="C62" s="7" t="s">
        <v>189</v>
      </c>
      <c r="D62" s="4" t="s">
        <v>190</v>
      </c>
      <c r="E62" s="4" t="s">
        <v>183</v>
      </c>
      <c r="F62" s="4">
        <v>3</v>
      </c>
      <c r="G62" s="8" t="s">
        <v>76</v>
      </c>
      <c r="H62" s="9" t="s">
        <v>191</v>
      </c>
      <c r="I62" s="9">
        <v>21</v>
      </c>
      <c r="J62" s="9"/>
      <c r="K62" s="9"/>
      <c r="L62" s="9">
        <v>21</v>
      </c>
      <c r="M62" s="12">
        <v>22.29</v>
      </c>
      <c r="N62" s="12">
        <v>45</v>
      </c>
      <c r="O62" s="12">
        <v>8365</v>
      </c>
      <c r="P62" s="12">
        <v>942</v>
      </c>
      <c r="Q62" s="12">
        <v>1785</v>
      </c>
      <c r="R62" s="12">
        <v>0</v>
      </c>
      <c r="S62" s="12">
        <v>1500</v>
      </c>
      <c r="T62" s="12">
        <v>0</v>
      </c>
      <c r="U62" s="12">
        <v>0</v>
      </c>
      <c r="V62" s="12">
        <v>1570</v>
      </c>
      <c r="W62" s="12">
        <v>837</v>
      </c>
      <c r="X62" s="12">
        <v>2510</v>
      </c>
      <c r="Y62" s="12"/>
      <c r="Z62" s="12"/>
      <c r="AA62" s="12" t="str">
        <f>SUM(O62:Z62)</f>
        <v>0</v>
      </c>
      <c r="AB62" s="12" t="str">
        <f>M62*N62</f>
        <v>0</v>
      </c>
      <c r="AC62" s="12">
        <v>0</v>
      </c>
      <c r="AD62" s="12" t="str">
        <f>+(AA62/30*K62)+(AA62/30*(21-21))</f>
        <v>0</v>
      </c>
      <c r="AE62" s="12"/>
      <c r="AF62" s="12"/>
      <c r="AG62" s="12"/>
      <c r="AH62" s="12" t="str">
        <f>SUM(AD62:AG62)</f>
        <v>0</v>
      </c>
      <c r="AI62" s="12" t="str">
        <f>AA62-AH62+AB62+AC62</f>
        <v>0</v>
      </c>
      <c r="AJ62" s="4"/>
    </row>
    <row r="63" spans="1:36">
      <c r="A63" s="5" t="s">
        <v>82</v>
      </c>
      <c r="B63" s="5"/>
      <c r="C63" s="5"/>
      <c r="D63" s="5"/>
      <c r="E63" s="5"/>
      <c r="F63" s="5"/>
      <c r="G63" s="5"/>
      <c r="H63" s="10"/>
      <c r="I63" s="10"/>
      <c r="J63" s="10"/>
      <c r="K63" s="10"/>
      <c r="L63" s="11"/>
      <c r="M63" s="11" t="str">
        <f>SUM(M61:M62)</f>
        <v>0</v>
      </c>
      <c r="N63" s="11"/>
      <c r="O63" s="11" t="str">
        <f>SUM(O61:O62)</f>
        <v>0</v>
      </c>
      <c r="P63" s="11" t="str">
        <f>SUM(P61:P62)</f>
        <v>0</v>
      </c>
      <c r="Q63" s="11" t="str">
        <f>SUM(Q61:Q62)</f>
        <v>0</v>
      </c>
      <c r="R63" s="11" t="str">
        <f>SUM(R61:R62)</f>
        <v>0</v>
      </c>
      <c r="S63" s="11" t="str">
        <f>SUM(S61:S62)</f>
        <v>0</v>
      </c>
      <c r="T63" s="11" t="str">
        <f>SUM(T61:T62)</f>
        <v>0</v>
      </c>
      <c r="U63" s="11" t="str">
        <f>SUM(U61:U62)</f>
        <v>0</v>
      </c>
      <c r="V63" s="11" t="str">
        <f>SUM(V61:V62)</f>
        <v>0</v>
      </c>
      <c r="W63" s="11" t="str">
        <f>SUM(W61:W62)</f>
        <v>0</v>
      </c>
      <c r="X63" s="11" t="str">
        <f>SUM(X61:X62)</f>
        <v>0</v>
      </c>
      <c r="Y63" s="11" t="str">
        <f>SUM(Y61:Y62)</f>
        <v>0</v>
      </c>
      <c r="Z63" s="11" t="str">
        <f>SUM(Z61:Z62)</f>
        <v>0</v>
      </c>
      <c r="AA63" s="11" t="str">
        <f>SUM(AA61:AA62)</f>
        <v>0</v>
      </c>
      <c r="AB63" s="11" t="str">
        <f>SUM(AB61:AB62)</f>
        <v>0</v>
      </c>
      <c r="AC63" s="11" t="str">
        <f>SUM(AC61:AC62)</f>
        <v>0</v>
      </c>
      <c r="AD63" s="11" t="str">
        <f>SUM(AD61:AD62)</f>
        <v>0</v>
      </c>
      <c r="AE63" s="11" t="str">
        <f>SUM(AE61:AE62)</f>
        <v>0</v>
      </c>
      <c r="AF63" s="11" t="str">
        <f>SUM(AF61:AF62)</f>
        <v>0</v>
      </c>
      <c r="AG63" s="11" t="str">
        <f>SUM(AG61:AG62)</f>
        <v>0</v>
      </c>
      <c r="AH63" s="11" t="str">
        <f>SUM(AH61:AH62)</f>
        <v>0</v>
      </c>
      <c r="AI63" s="11" t="str">
        <f>SUM(AI61:AI62)</f>
        <v>0</v>
      </c>
      <c r="AJ63" s="10"/>
    </row>
    <row r="64" spans="1:3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>
      <c r="A65" s="2" t="s">
        <v>192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>
      <c r="A66" s="3" t="s">
        <v>3</v>
      </c>
      <c r="B66" s="6" t="s">
        <v>4</v>
      </c>
      <c r="C66" s="6" t="s">
        <v>5</v>
      </c>
      <c r="D66" s="6" t="s">
        <v>6</v>
      </c>
      <c r="E66" s="6" t="s">
        <v>7</v>
      </c>
      <c r="F66" s="6" t="s">
        <v>8</v>
      </c>
      <c r="G66" s="6" t="s">
        <v>9</v>
      </c>
      <c r="H66" s="6" t="s">
        <v>10</v>
      </c>
      <c r="I66" s="6" t="s">
        <v>11</v>
      </c>
      <c r="J66" s="6" t="s">
        <v>12</v>
      </c>
      <c r="K66" s="6" t="s">
        <v>13</v>
      </c>
      <c r="L66" s="6" t="s">
        <v>14</v>
      </c>
      <c r="M66" s="6" t="s">
        <v>15</v>
      </c>
      <c r="N66" s="6" t="s">
        <v>16</v>
      </c>
      <c r="O66" s="6" t="s">
        <v>17</v>
      </c>
      <c r="P66" s="6" t="s">
        <v>18</v>
      </c>
      <c r="Q66" s="6" t="s">
        <v>19</v>
      </c>
      <c r="R66" s="6" t="s">
        <v>20</v>
      </c>
      <c r="S66" s="6" t="s">
        <v>21</v>
      </c>
      <c r="T66" s="6" t="s">
        <v>22</v>
      </c>
      <c r="U66" s="6" t="s">
        <v>23</v>
      </c>
      <c r="V66" s="6" t="s">
        <v>24</v>
      </c>
      <c r="W66" s="6" t="s">
        <v>25</v>
      </c>
      <c r="X66" s="6" t="s">
        <v>26</v>
      </c>
      <c r="Y66" s="6" t="s">
        <v>27</v>
      </c>
      <c r="Z66" s="6" t="s">
        <v>28</v>
      </c>
      <c r="AA66" s="6" t="s">
        <v>29</v>
      </c>
      <c r="AB66" s="6" t="s">
        <v>30</v>
      </c>
      <c r="AC66" s="6" t="s">
        <v>31</v>
      </c>
      <c r="AD66" s="6" t="s">
        <v>32</v>
      </c>
      <c r="AE66" s="6" t="s">
        <v>33</v>
      </c>
      <c r="AF66" s="6" t="s">
        <v>34</v>
      </c>
      <c r="AG66" s="6" t="s">
        <v>35</v>
      </c>
      <c r="AH66" s="6" t="s">
        <v>36</v>
      </c>
      <c r="AI66" s="6" t="s">
        <v>37</v>
      </c>
      <c r="AJ66" s="13" t="s">
        <v>38</v>
      </c>
    </row>
    <row r="67" spans="1:36">
      <c r="A67" s="4">
        <v>1</v>
      </c>
      <c r="B67" s="4">
        <v>119</v>
      </c>
      <c r="C67" s="7" t="s">
        <v>193</v>
      </c>
      <c r="D67" s="4" t="s">
        <v>194</v>
      </c>
      <c r="E67" s="4" t="s">
        <v>195</v>
      </c>
      <c r="F67" s="4">
        <v>18</v>
      </c>
      <c r="G67" s="8" t="s">
        <v>196</v>
      </c>
      <c r="H67" s="9" t="s">
        <v>197</v>
      </c>
      <c r="I67" s="9">
        <v>21</v>
      </c>
      <c r="J67" s="9"/>
      <c r="K67" s="9"/>
      <c r="L67" s="9">
        <v>21</v>
      </c>
      <c r="M67" s="12"/>
      <c r="N67" s="12"/>
      <c r="O67" s="12">
        <v>34290</v>
      </c>
      <c r="P67" s="12">
        <v>3873</v>
      </c>
      <c r="Q67" s="12">
        <v>5000</v>
      </c>
      <c r="R67" s="12">
        <v>0</v>
      </c>
      <c r="S67" s="12">
        <v>2421</v>
      </c>
      <c r="T67" s="12">
        <v>0</v>
      </c>
      <c r="U67" s="12">
        <v>0</v>
      </c>
      <c r="V67" s="12">
        <v>6455</v>
      </c>
      <c r="W67" s="12">
        <v>3429</v>
      </c>
      <c r="X67" s="12">
        <v>10287</v>
      </c>
      <c r="Y67" s="12"/>
      <c r="Z67" s="12"/>
      <c r="AA67" s="12" t="str">
        <f>SUM(O67:Z67)</f>
        <v>0</v>
      </c>
      <c r="AB67" s="12" t="str">
        <f>M67*N67</f>
        <v>0</v>
      </c>
      <c r="AC67" s="12">
        <v>0</v>
      </c>
      <c r="AD67" s="12" t="str">
        <f>+(AA67/30*K67)+(AA67/30*(21-21))</f>
        <v>0</v>
      </c>
      <c r="AE67" s="12">
        <v>1500</v>
      </c>
      <c r="AF67" s="12"/>
      <c r="AG67" s="12"/>
      <c r="AH67" s="12" t="str">
        <f>SUM(AD67:AG67)</f>
        <v>0</v>
      </c>
      <c r="AI67" s="12" t="str">
        <f>AA67-AH67+AB67+AC67</f>
        <v>0</v>
      </c>
      <c r="AJ67" s="4"/>
    </row>
    <row r="68" spans="1:36">
      <c r="A68" s="4">
        <v>2</v>
      </c>
      <c r="B68" s="4">
        <v>40</v>
      </c>
      <c r="C68" s="7" t="s">
        <v>198</v>
      </c>
      <c r="D68" s="4" t="s">
        <v>199</v>
      </c>
      <c r="E68" s="4" t="s">
        <v>200</v>
      </c>
      <c r="F68" s="4">
        <v>16</v>
      </c>
      <c r="G68" s="8" t="s">
        <v>201</v>
      </c>
      <c r="H68" s="9" t="s">
        <v>202</v>
      </c>
      <c r="I68" s="9">
        <v>21</v>
      </c>
      <c r="J68" s="9"/>
      <c r="K68" s="9"/>
      <c r="L68" s="9">
        <v>21</v>
      </c>
      <c r="M68" s="12">
        <v>28.61</v>
      </c>
      <c r="N68" s="12">
        <v>75</v>
      </c>
      <c r="O68" s="12">
        <v>17160</v>
      </c>
      <c r="P68" s="12">
        <v>1818</v>
      </c>
      <c r="Q68" s="12">
        <v>5000</v>
      </c>
      <c r="R68" s="12">
        <v>0</v>
      </c>
      <c r="S68" s="12">
        <v>1500</v>
      </c>
      <c r="T68" s="12">
        <v>0</v>
      </c>
      <c r="U68" s="12">
        <v>0</v>
      </c>
      <c r="V68" s="12">
        <v>3030</v>
      </c>
      <c r="W68" s="12">
        <v>1716</v>
      </c>
      <c r="X68" s="12">
        <v>5148</v>
      </c>
      <c r="Y68" s="12"/>
      <c r="Z68" s="12"/>
      <c r="AA68" s="12" t="str">
        <f>SUM(O68:Z68)</f>
        <v>0</v>
      </c>
      <c r="AB68" s="12" t="str">
        <f>M68*N68</f>
        <v>0</v>
      </c>
      <c r="AC68" s="12">
        <v>0</v>
      </c>
      <c r="AD68" s="12" t="str">
        <f>+(AA68/30*K68)+(AA68/30*(21-21))</f>
        <v>0</v>
      </c>
      <c r="AE68" s="12">
        <v>41</v>
      </c>
      <c r="AF68" s="12"/>
      <c r="AG68" s="12"/>
      <c r="AH68" s="12" t="str">
        <f>SUM(AD68:AG68)</f>
        <v>0</v>
      </c>
      <c r="AI68" s="12" t="str">
        <f>AA68-AH68+AB68+AC68</f>
        <v>0</v>
      </c>
      <c r="AJ68" s="4"/>
    </row>
    <row r="69" spans="1:36">
      <c r="A69" s="4">
        <v>3</v>
      </c>
      <c r="B69" s="4">
        <v>26</v>
      </c>
      <c r="C69" s="7" t="s">
        <v>203</v>
      </c>
      <c r="D69" s="4" t="s">
        <v>204</v>
      </c>
      <c r="E69" s="4" t="s">
        <v>205</v>
      </c>
      <c r="F69" s="4">
        <v>14</v>
      </c>
      <c r="G69" s="8" t="s">
        <v>97</v>
      </c>
      <c r="H69" s="9" t="s">
        <v>206</v>
      </c>
      <c r="I69" s="9">
        <v>21</v>
      </c>
      <c r="J69" s="9"/>
      <c r="K69" s="9"/>
      <c r="L69" s="9">
        <v>21</v>
      </c>
      <c r="M69" s="12">
        <v>61.91</v>
      </c>
      <c r="N69" s="12">
        <v>60</v>
      </c>
      <c r="O69" s="12">
        <v>13700</v>
      </c>
      <c r="P69" s="12">
        <v>1476</v>
      </c>
      <c r="Q69" s="12">
        <v>2856</v>
      </c>
      <c r="R69" s="12">
        <v>0</v>
      </c>
      <c r="S69" s="12">
        <v>1500</v>
      </c>
      <c r="T69" s="12">
        <v>0</v>
      </c>
      <c r="U69" s="12">
        <v>0</v>
      </c>
      <c r="V69" s="12">
        <v>2460</v>
      </c>
      <c r="W69" s="12">
        <v>1370</v>
      </c>
      <c r="X69" s="12">
        <v>4410</v>
      </c>
      <c r="Y69" s="12"/>
      <c r="Z69" s="12"/>
      <c r="AA69" s="12" t="str">
        <f>SUM(O69:Z69)</f>
        <v>0</v>
      </c>
      <c r="AB69" s="12" t="str">
        <f>M69*N69</f>
        <v>0</v>
      </c>
      <c r="AC69" s="12">
        <v>1372</v>
      </c>
      <c r="AD69" s="12" t="str">
        <f>+(AA69/30*K69)+(AA69/30*(21-21))</f>
        <v>0</v>
      </c>
      <c r="AE69" s="12"/>
      <c r="AF69" s="12"/>
      <c r="AG69" s="12"/>
      <c r="AH69" s="12" t="str">
        <f>SUM(AD69:AG69)</f>
        <v>0</v>
      </c>
      <c r="AI69" s="12" t="str">
        <f>AA69-AH69+AB69+AC69</f>
        <v>0</v>
      </c>
      <c r="AJ69" s="4"/>
    </row>
    <row r="70" spans="1:36">
      <c r="A70" s="4">
        <v>4</v>
      </c>
      <c r="B70" s="4">
        <v>196</v>
      </c>
      <c r="C70" s="7" t="s">
        <v>207</v>
      </c>
      <c r="D70" s="4" t="s">
        <v>208</v>
      </c>
      <c r="E70" s="4" t="s">
        <v>209</v>
      </c>
      <c r="F70" s="4">
        <v>14</v>
      </c>
      <c r="G70" s="8" t="s">
        <v>210</v>
      </c>
      <c r="H70" s="9" t="s">
        <v>211</v>
      </c>
      <c r="I70" s="9">
        <v>21</v>
      </c>
      <c r="J70" s="9"/>
      <c r="K70" s="9"/>
      <c r="L70" s="9">
        <v>21</v>
      </c>
      <c r="M70" s="12">
        <v>10.67</v>
      </c>
      <c r="N70" s="12">
        <v>60</v>
      </c>
      <c r="O70" s="12">
        <v>12720</v>
      </c>
      <c r="P70" s="12">
        <v>1476</v>
      </c>
      <c r="Q70" s="12">
        <v>2856</v>
      </c>
      <c r="R70" s="12">
        <v>0</v>
      </c>
      <c r="S70" s="12">
        <v>1500</v>
      </c>
      <c r="T70" s="12">
        <v>0</v>
      </c>
      <c r="U70" s="12">
        <v>0</v>
      </c>
      <c r="V70" s="12">
        <v>2460</v>
      </c>
      <c r="W70" s="12">
        <v>1272</v>
      </c>
      <c r="X70" s="12">
        <v>3816</v>
      </c>
      <c r="Y70" s="12"/>
      <c r="Z70" s="12"/>
      <c r="AA70" s="12" t="str">
        <f>SUM(O70:Z70)</f>
        <v>0</v>
      </c>
      <c r="AB70" s="12" t="str">
        <f>M70*N70</f>
        <v>0</v>
      </c>
      <c r="AC70" s="12">
        <v>0</v>
      </c>
      <c r="AD70" s="12" t="str">
        <f>+(AA70/30*K70)+(AA70/30*(21-21))</f>
        <v>0</v>
      </c>
      <c r="AE70" s="12"/>
      <c r="AF70" s="12"/>
      <c r="AG70" s="12"/>
      <c r="AH70" s="12" t="str">
        <f>SUM(AD70:AG70)</f>
        <v>0</v>
      </c>
      <c r="AI70" s="12" t="str">
        <f>AA70-AH70+AB70+AC70</f>
        <v>0</v>
      </c>
      <c r="AJ70" s="4"/>
    </row>
    <row r="71" spans="1:36">
      <c r="A71" s="4">
        <v>5</v>
      </c>
      <c r="B71" s="4">
        <v>195</v>
      </c>
      <c r="C71" s="7" t="s">
        <v>212</v>
      </c>
      <c r="D71" s="4" t="s">
        <v>213</v>
      </c>
      <c r="E71" s="4" t="s">
        <v>214</v>
      </c>
      <c r="F71" s="4">
        <v>14</v>
      </c>
      <c r="G71" s="8" t="s">
        <v>210</v>
      </c>
      <c r="H71" s="9" t="s">
        <v>215</v>
      </c>
      <c r="I71" s="9">
        <v>21</v>
      </c>
      <c r="J71" s="9"/>
      <c r="K71" s="9"/>
      <c r="L71" s="9">
        <v>21</v>
      </c>
      <c r="M71" s="12">
        <v>38.02</v>
      </c>
      <c r="N71" s="12">
        <v>60</v>
      </c>
      <c r="O71" s="12">
        <v>12720</v>
      </c>
      <c r="P71" s="12">
        <v>1476</v>
      </c>
      <c r="Q71" s="12">
        <v>2856</v>
      </c>
      <c r="R71" s="12">
        <v>0</v>
      </c>
      <c r="S71" s="12">
        <v>1500</v>
      </c>
      <c r="T71" s="12">
        <v>0</v>
      </c>
      <c r="U71" s="12">
        <v>0</v>
      </c>
      <c r="V71" s="12">
        <v>2460</v>
      </c>
      <c r="W71" s="12">
        <v>1272</v>
      </c>
      <c r="X71" s="12">
        <v>3816</v>
      </c>
      <c r="Y71" s="12"/>
      <c r="Z71" s="12"/>
      <c r="AA71" s="12" t="str">
        <f>SUM(O71:Z71)</f>
        <v>0</v>
      </c>
      <c r="AB71" s="12" t="str">
        <f>M71*N71</f>
        <v>0</v>
      </c>
      <c r="AC71" s="12">
        <v>0</v>
      </c>
      <c r="AD71" s="12" t="str">
        <f>+(AA71/30*K71)+(AA71/30*(21-21))</f>
        <v>0</v>
      </c>
      <c r="AE71" s="12"/>
      <c r="AF71" s="12"/>
      <c r="AG71" s="12"/>
      <c r="AH71" s="12" t="str">
        <f>SUM(AD71:AG71)</f>
        <v>0</v>
      </c>
      <c r="AI71" s="12" t="str">
        <f>AA71-AH71+AB71+AC71</f>
        <v>0</v>
      </c>
      <c r="AJ71" s="4"/>
    </row>
    <row r="72" spans="1:36">
      <c r="A72" s="4">
        <v>6</v>
      </c>
      <c r="B72" s="4">
        <v>192</v>
      </c>
      <c r="C72" s="7" t="s">
        <v>216</v>
      </c>
      <c r="D72" s="4" t="s">
        <v>217</v>
      </c>
      <c r="E72" s="4" t="s">
        <v>218</v>
      </c>
      <c r="F72" s="4">
        <v>14</v>
      </c>
      <c r="G72" s="8" t="s">
        <v>210</v>
      </c>
      <c r="H72" s="9" t="s">
        <v>219</v>
      </c>
      <c r="I72" s="9">
        <v>21</v>
      </c>
      <c r="J72" s="9"/>
      <c r="K72" s="9"/>
      <c r="L72" s="9">
        <v>21</v>
      </c>
      <c r="M72" s="12">
        <v>15.48</v>
      </c>
      <c r="N72" s="12">
        <v>60</v>
      </c>
      <c r="O72" s="12">
        <v>12720</v>
      </c>
      <c r="P72" s="12">
        <v>1476</v>
      </c>
      <c r="Q72" s="12">
        <v>2856</v>
      </c>
      <c r="R72" s="12">
        <v>0</v>
      </c>
      <c r="S72" s="12">
        <v>1500</v>
      </c>
      <c r="T72" s="12">
        <v>0</v>
      </c>
      <c r="U72" s="12">
        <v>0</v>
      </c>
      <c r="V72" s="12">
        <v>2460</v>
      </c>
      <c r="W72" s="12">
        <v>1272</v>
      </c>
      <c r="X72" s="12">
        <v>3816</v>
      </c>
      <c r="Y72" s="12"/>
      <c r="Z72" s="12"/>
      <c r="AA72" s="12" t="str">
        <f>SUM(O72:Z72)</f>
        <v>0</v>
      </c>
      <c r="AB72" s="12" t="str">
        <f>M72*N72</f>
        <v>0</v>
      </c>
      <c r="AC72" s="12">
        <v>0</v>
      </c>
      <c r="AD72" s="12" t="str">
        <f>+(AA72/30*K72)+(AA72/30*(21-21))</f>
        <v>0</v>
      </c>
      <c r="AE72" s="12"/>
      <c r="AF72" s="12"/>
      <c r="AG72" s="12"/>
      <c r="AH72" s="12" t="str">
        <f>SUM(AD72:AG72)</f>
        <v>0</v>
      </c>
      <c r="AI72" s="12" t="str">
        <f>AA72-AH72+AB72+AC72</f>
        <v>0</v>
      </c>
      <c r="AJ72" s="4"/>
    </row>
    <row r="73" spans="1:36">
      <c r="A73" s="4">
        <v>7</v>
      </c>
      <c r="B73" s="4">
        <v>193</v>
      </c>
      <c r="C73" s="7" t="s">
        <v>220</v>
      </c>
      <c r="D73" s="4" t="s">
        <v>221</v>
      </c>
      <c r="E73" s="4" t="s">
        <v>222</v>
      </c>
      <c r="F73" s="4">
        <v>14</v>
      </c>
      <c r="G73" s="8" t="s">
        <v>210</v>
      </c>
      <c r="H73" s="9" t="s">
        <v>223</v>
      </c>
      <c r="I73" s="9">
        <v>21</v>
      </c>
      <c r="J73" s="9"/>
      <c r="K73" s="9"/>
      <c r="L73" s="9">
        <v>21</v>
      </c>
      <c r="M73" s="12">
        <v>37.25</v>
      </c>
      <c r="N73" s="12">
        <v>60</v>
      </c>
      <c r="O73" s="12">
        <v>12720</v>
      </c>
      <c r="P73" s="12">
        <v>1476</v>
      </c>
      <c r="Q73" s="12">
        <v>2856</v>
      </c>
      <c r="R73" s="12">
        <v>0</v>
      </c>
      <c r="S73" s="12">
        <v>1500</v>
      </c>
      <c r="T73" s="12">
        <v>0</v>
      </c>
      <c r="U73" s="12">
        <v>0</v>
      </c>
      <c r="V73" s="12">
        <v>2460</v>
      </c>
      <c r="W73" s="12">
        <v>1272</v>
      </c>
      <c r="X73" s="12">
        <v>3816</v>
      </c>
      <c r="Y73" s="12"/>
      <c r="Z73" s="12"/>
      <c r="AA73" s="12" t="str">
        <f>SUM(O73:Z73)</f>
        <v>0</v>
      </c>
      <c r="AB73" s="12" t="str">
        <f>M73*N73</f>
        <v>0</v>
      </c>
      <c r="AC73" s="12">
        <v>0</v>
      </c>
      <c r="AD73" s="12" t="str">
        <f>+(AA73/30*K73)+(AA73/30*(21-21))</f>
        <v>0</v>
      </c>
      <c r="AE73" s="12"/>
      <c r="AF73" s="12"/>
      <c r="AG73" s="12"/>
      <c r="AH73" s="12" t="str">
        <f>SUM(AD73:AG73)</f>
        <v>0</v>
      </c>
      <c r="AI73" s="12" t="str">
        <f>AA73-AH73+AB73+AC73</f>
        <v>0</v>
      </c>
      <c r="AJ73" s="4"/>
    </row>
    <row r="74" spans="1:36">
      <c r="A74" s="4">
        <v>8</v>
      </c>
      <c r="B74" s="4"/>
      <c r="C74" s="7" t="s">
        <v>224</v>
      </c>
      <c r="D74" s="4" t="s">
        <v>225</v>
      </c>
      <c r="E74" s="4" t="s">
        <v>226</v>
      </c>
      <c r="F74" s="4">
        <v>3</v>
      </c>
      <c r="G74" s="8" t="s">
        <v>76</v>
      </c>
      <c r="H74" s="9" t="s">
        <v>227</v>
      </c>
      <c r="I74" s="9">
        <v>21</v>
      </c>
      <c r="J74" s="9"/>
      <c r="K74" s="9"/>
      <c r="L74" s="9">
        <v>21</v>
      </c>
      <c r="M74" s="12">
        <v>58.59</v>
      </c>
      <c r="N74" s="12">
        <v>45</v>
      </c>
      <c r="O74" s="12">
        <v>8365</v>
      </c>
      <c r="P74" s="12">
        <v>942</v>
      </c>
      <c r="Q74" s="12">
        <v>1785</v>
      </c>
      <c r="R74" s="12">
        <v>0</v>
      </c>
      <c r="S74" s="12">
        <v>1500</v>
      </c>
      <c r="T74" s="12">
        <v>0</v>
      </c>
      <c r="U74" s="12">
        <v>0</v>
      </c>
      <c r="V74" s="12">
        <v>1570</v>
      </c>
      <c r="W74" s="12">
        <v>837</v>
      </c>
      <c r="X74" s="12">
        <v>2510</v>
      </c>
      <c r="Y74" s="12"/>
      <c r="Z74" s="12"/>
      <c r="AA74" s="12" t="str">
        <f>SUM(O74:Z74)</f>
        <v>0</v>
      </c>
      <c r="AB74" s="12" t="str">
        <f>M74*N74</f>
        <v>0</v>
      </c>
      <c r="AC74" s="12">
        <v>0</v>
      </c>
      <c r="AD74" s="12" t="str">
        <f>+(AA74/30*K74)+(AA74/30*(21-21))</f>
        <v>0</v>
      </c>
      <c r="AE74" s="12"/>
      <c r="AF74" s="12"/>
      <c r="AG74" s="12"/>
      <c r="AH74" s="12" t="str">
        <f>SUM(AD74:AG74)</f>
        <v>0</v>
      </c>
      <c r="AI74" s="12" t="str">
        <f>AA74-AH74+AB74+AC74</f>
        <v>0</v>
      </c>
      <c r="AJ74" s="4"/>
    </row>
    <row r="75" spans="1:36">
      <c r="A75" s="5" t="s">
        <v>82</v>
      </c>
      <c r="B75" s="5"/>
      <c r="C75" s="5"/>
      <c r="D75" s="5"/>
      <c r="E75" s="5"/>
      <c r="F75" s="5"/>
      <c r="G75" s="5"/>
      <c r="H75" s="10"/>
      <c r="I75" s="10"/>
      <c r="J75" s="10"/>
      <c r="K75" s="10"/>
      <c r="L75" s="11"/>
      <c r="M75" s="11" t="str">
        <f>SUM(M67:M74)</f>
        <v>0</v>
      </c>
      <c r="N75" s="11"/>
      <c r="O75" s="11" t="str">
        <f>SUM(O67:O74)</f>
        <v>0</v>
      </c>
      <c r="P75" s="11" t="str">
        <f>SUM(P67:P74)</f>
        <v>0</v>
      </c>
      <c r="Q75" s="11" t="str">
        <f>SUM(Q67:Q74)</f>
        <v>0</v>
      </c>
      <c r="R75" s="11" t="str">
        <f>SUM(R67:R74)</f>
        <v>0</v>
      </c>
      <c r="S75" s="11" t="str">
        <f>SUM(S67:S74)</f>
        <v>0</v>
      </c>
      <c r="T75" s="11" t="str">
        <f>SUM(T67:T74)</f>
        <v>0</v>
      </c>
      <c r="U75" s="11" t="str">
        <f>SUM(U67:U74)</f>
        <v>0</v>
      </c>
      <c r="V75" s="11" t="str">
        <f>SUM(V67:V74)</f>
        <v>0</v>
      </c>
      <c r="W75" s="11" t="str">
        <f>SUM(W67:W74)</f>
        <v>0</v>
      </c>
      <c r="X75" s="11" t="str">
        <f>SUM(X67:X74)</f>
        <v>0</v>
      </c>
      <c r="Y75" s="11" t="str">
        <f>SUM(Y67:Y74)</f>
        <v>0</v>
      </c>
      <c r="Z75" s="11" t="str">
        <f>SUM(Z67:Z74)</f>
        <v>0</v>
      </c>
      <c r="AA75" s="11" t="str">
        <f>SUM(AA67:AA74)</f>
        <v>0</v>
      </c>
      <c r="AB75" s="11" t="str">
        <f>SUM(AB67:AB74)</f>
        <v>0</v>
      </c>
      <c r="AC75" s="11" t="str">
        <f>SUM(AC67:AC74)</f>
        <v>0</v>
      </c>
      <c r="AD75" s="11" t="str">
        <f>SUM(AD67:AD74)</f>
        <v>0</v>
      </c>
      <c r="AE75" s="11" t="str">
        <f>SUM(AE67:AE74)</f>
        <v>0</v>
      </c>
      <c r="AF75" s="11" t="str">
        <f>SUM(AF67:AF74)</f>
        <v>0</v>
      </c>
      <c r="AG75" s="11" t="str">
        <f>SUM(AG67:AG74)</f>
        <v>0</v>
      </c>
      <c r="AH75" s="11" t="str">
        <f>SUM(AH67:AH74)</f>
        <v>0</v>
      </c>
      <c r="AI75" s="11" t="str">
        <f>SUM(AI67:AI74)</f>
        <v>0</v>
      </c>
      <c r="AJ75" s="10"/>
    </row>
    <row r="76" spans="1:3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>
      <c r="A77" s="2" t="s">
        <v>228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>
      <c r="A78" s="3" t="s">
        <v>3</v>
      </c>
      <c r="B78" s="6" t="s">
        <v>4</v>
      </c>
      <c r="C78" s="6" t="s">
        <v>5</v>
      </c>
      <c r="D78" s="6" t="s">
        <v>6</v>
      </c>
      <c r="E78" s="6" t="s">
        <v>7</v>
      </c>
      <c r="F78" s="6" t="s">
        <v>8</v>
      </c>
      <c r="G78" s="6" t="s">
        <v>9</v>
      </c>
      <c r="H78" s="6" t="s">
        <v>10</v>
      </c>
      <c r="I78" s="6" t="s">
        <v>11</v>
      </c>
      <c r="J78" s="6" t="s">
        <v>12</v>
      </c>
      <c r="K78" s="6" t="s">
        <v>13</v>
      </c>
      <c r="L78" s="6" t="s">
        <v>14</v>
      </c>
      <c r="M78" s="6" t="s">
        <v>15</v>
      </c>
      <c r="N78" s="6" t="s">
        <v>16</v>
      </c>
      <c r="O78" s="6" t="s">
        <v>17</v>
      </c>
      <c r="P78" s="6" t="s">
        <v>18</v>
      </c>
      <c r="Q78" s="6" t="s">
        <v>19</v>
      </c>
      <c r="R78" s="6" t="s">
        <v>20</v>
      </c>
      <c r="S78" s="6" t="s">
        <v>21</v>
      </c>
      <c r="T78" s="6" t="s">
        <v>22</v>
      </c>
      <c r="U78" s="6" t="s">
        <v>23</v>
      </c>
      <c r="V78" s="6" t="s">
        <v>24</v>
      </c>
      <c r="W78" s="6" t="s">
        <v>25</v>
      </c>
      <c r="X78" s="6" t="s">
        <v>26</v>
      </c>
      <c r="Y78" s="6" t="s">
        <v>27</v>
      </c>
      <c r="Z78" s="6" t="s">
        <v>28</v>
      </c>
      <c r="AA78" s="6" t="s">
        <v>29</v>
      </c>
      <c r="AB78" s="6" t="s">
        <v>30</v>
      </c>
      <c r="AC78" s="6" t="s">
        <v>31</v>
      </c>
      <c r="AD78" s="6" t="s">
        <v>32</v>
      </c>
      <c r="AE78" s="6" t="s">
        <v>33</v>
      </c>
      <c r="AF78" s="6" t="s">
        <v>34</v>
      </c>
      <c r="AG78" s="6" t="s">
        <v>35</v>
      </c>
      <c r="AH78" s="6" t="s">
        <v>36</v>
      </c>
      <c r="AI78" s="6" t="s">
        <v>37</v>
      </c>
      <c r="AJ78" s="13" t="s">
        <v>38</v>
      </c>
    </row>
    <row r="79" spans="1:36">
      <c r="A79" s="4">
        <v>1</v>
      </c>
      <c r="B79" s="4">
        <v>130</v>
      </c>
      <c r="C79" s="7" t="s">
        <v>229</v>
      </c>
      <c r="D79" s="4" t="s">
        <v>230</v>
      </c>
      <c r="E79" s="4" t="s">
        <v>231</v>
      </c>
      <c r="F79" s="4">
        <v>14</v>
      </c>
      <c r="G79" s="8" t="s">
        <v>97</v>
      </c>
      <c r="H79" s="9" t="s">
        <v>232</v>
      </c>
      <c r="I79" s="9">
        <v>21</v>
      </c>
      <c r="J79" s="9"/>
      <c r="K79" s="9"/>
      <c r="L79" s="9">
        <v>21</v>
      </c>
      <c r="M79" s="12">
        <v>18.59</v>
      </c>
      <c r="N79" s="12">
        <v>60</v>
      </c>
      <c r="O79" s="12">
        <v>13700</v>
      </c>
      <c r="P79" s="12">
        <v>1476</v>
      </c>
      <c r="Q79" s="12">
        <v>2856</v>
      </c>
      <c r="R79" s="12">
        <v>0</v>
      </c>
      <c r="S79" s="12">
        <v>1500</v>
      </c>
      <c r="T79" s="12">
        <v>0</v>
      </c>
      <c r="U79" s="12">
        <v>0</v>
      </c>
      <c r="V79" s="12">
        <v>2460</v>
      </c>
      <c r="W79" s="12">
        <v>1370</v>
      </c>
      <c r="X79" s="12">
        <v>4410</v>
      </c>
      <c r="Y79" s="12"/>
      <c r="Z79" s="12"/>
      <c r="AA79" s="12" t="str">
        <f>SUM(O79:Z79)</f>
        <v>0</v>
      </c>
      <c r="AB79" s="12" t="str">
        <f>M79*N79</f>
        <v>0</v>
      </c>
      <c r="AC79" s="12">
        <v>1372</v>
      </c>
      <c r="AD79" s="12" t="str">
        <f>+(AA79/30*K79)+(AA79/30*(21-21))</f>
        <v>0</v>
      </c>
      <c r="AE79" s="12"/>
      <c r="AF79" s="12"/>
      <c r="AG79" s="12"/>
      <c r="AH79" s="12" t="str">
        <f>SUM(AD79:AG79)</f>
        <v>0</v>
      </c>
      <c r="AI79" s="12" t="str">
        <f>AA79-AH79+AB79+AC79</f>
        <v>0</v>
      </c>
      <c r="AJ79" s="4"/>
    </row>
    <row r="80" spans="1:36">
      <c r="A80" s="4">
        <v>2</v>
      </c>
      <c r="B80" s="4"/>
      <c r="C80" s="7" t="s">
        <v>233</v>
      </c>
      <c r="D80" s="4" t="s">
        <v>234</v>
      </c>
      <c r="E80" s="4" t="s">
        <v>235</v>
      </c>
      <c r="F80" s="4">
        <v>3</v>
      </c>
      <c r="G80" s="8" t="s">
        <v>76</v>
      </c>
      <c r="H80" s="9" t="s">
        <v>67</v>
      </c>
      <c r="I80" s="9">
        <v>21</v>
      </c>
      <c r="J80" s="9"/>
      <c r="K80" s="9"/>
      <c r="L80" s="9">
        <v>21</v>
      </c>
      <c r="M80" s="12">
        <v>2.03</v>
      </c>
      <c r="N80" s="12">
        <v>45</v>
      </c>
      <c r="O80" s="12">
        <v>8365</v>
      </c>
      <c r="P80" s="12">
        <v>942</v>
      </c>
      <c r="Q80" s="12">
        <v>1785</v>
      </c>
      <c r="R80" s="12">
        <v>0</v>
      </c>
      <c r="S80" s="12">
        <v>1500</v>
      </c>
      <c r="T80" s="12">
        <v>0</v>
      </c>
      <c r="U80" s="12">
        <v>0</v>
      </c>
      <c r="V80" s="12">
        <v>1570</v>
      </c>
      <c r="W80" s="12">
        <v>837</v>
      </c>
      <c r="X80" s="12">
        <v>2510</v>
      </c>
      <c r="Y80" s="12"/>
      <c r="Z80" s="12"/>
      <c r="AA80" s="12" t="str">
        <f>SUM(O80:Z80)</f>
        <v>0</v>
      </c>
      <c r="AB80" s="12" t="str">
        <f>M80*N80</f>
        <v>0</v>
      </c>
      <c r="AC80" s="12">
        <v>0</v>
      </c>
      <c r="AD80" s="12" t="str">
        <f>+(AA80/30*K80)+(AA80/30*(21-21))</f>
        <v>0</v>
      </c>
      <c r="AE80" s="12"/>
      <c r="AF80" s="12"/>
      <c r="AG80" s="12"/>
      <c r="AH80" s="12" t="str">
        <f>SUM(AD80:AG80)</f>
        <v>0</v>
      </c>
      <c r="AI80" s="12" t="str">
        <f>AA80-AH80+AB80+AC80</f>
        <v>0</v>
      </c>
      <c r="AJ80" s="4"/>
    </row>
    <row r="81" spans="1:36">
      <c r="A81" s="5" t="s">
        <v>82</v>
      </c>
      <c r="B81" s="5"/>
      <c r="C81" s="5"/>
      <c r="D81" s="5"/>
      <c r="E81" s="5"/>
      <c r="F81" s="5"/>
      <c r="G81" s="5"/>
      <c r="H81" s="10"/>
      <c r="I81" s="10"/>
      <c r="J81" s="10"/>
      <c r="K81" s="10"/>
      <c r="L81" s="11"/>
      <c r="M81" s="11" t="str">
        <f>SUM(M79:M80)</f>
        <v>0</v>
      </c>
      <c r="N81" s="11"/>
      <c r="O81" s="11" t="str">
        <f>SUM(O79:O80)</f>
        <v>0</v>
      </c>
      <c r="P81" s="11" t="str">
        <f>SUM(P79:P80)</f>
        <v>0</v>
      </c>
      <c r="Q81" s="11" t="str">
        <f>SUM(Q79:Q80)</f>
        <v>0</v>
      </c>
      <c r="R81" s="11" t="str">
        <f>SUM(R79:R80)</f>
        <v>0</v>
      </c>
      <c r="S81" s="11" t="str">
        <f>SUM(S79:S80)</f>
        <v>0</v>
      </c>
      <c r="T81" s="11" t="str">
        <f>SUM(T79:T80)</f>
        <v>0</v>
      </c>
      <c r="U81" s="11" t="str">
        <f>SUM(U79:U80)</f>
        <v>0</v>
      </c>
      <c r="V81" s="11" t="str">
        <f>SUM(V79:V80)</f>
        <v>0</v>
      </c>
      <c r="W81" s="11" t="str">
        <f>SUM(W79:W80)</f>
        <v>0</v>
      </c>
      <c r="X81" s="11" t="str">
        <f>SUM(X79:X80)</f>
        <v>0</v>
      </c>
      <c r="Y81" s="11" t="str">
        <f>SUM(Y79:Y80)</f>
        <v>0</v>
      </c>
      <c r="Z81" s="11" t="str">
        <f>SUM(Z79:Z80)</f>
        <v>0</v>
      </c>
      <c r="AA81" s="11" t="str">
        <f>SUM(AA79:AA80)</f>
        <v>0</v>
      </c>
      <c r="AB81" s="11" t="str">
        <f>SUM(AB79:AB80)</f>
        <v>0</v>
      </c>
      <c r="AC81" s="11" t="str">
        <f>SUM(AC79:AC80)</f>
        <v>0</v>
      </c>
      <c r="AD81" s="11" t="str">
        <f>SUM(AD79:AD80)</f>
        <v>0</v>
      </c>
      <c r="AE81" s="11" t="str">
        <f>SUM(AE79:AE80)</f>
        <v>0</v>
      </c>
      <c r="AF81" s="11" t="str">
        <f>SUM(AF79:AF80)</f>
        <v>0</v>
      </c>
      <c r="AG81" s="11" t="str">
        <f>SUM(AG79:AG80)</f>
        <v>0</v>
      </c>
      <c r="AH81" s="11" t="str">
        <f>SUM(AH79:AH80)</f>
        <v>0</v>
      </c>
      <c r="AI81" s="11" t="str">
        <f>SUM(AI79:AI80)</f>
        <v>0</v>
      </c>
      <c r="AJ81" s="10"/>
    </row>
    <row r="82" spans="1:3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>
      <c r="A83" s="2" t="s">
        <v>236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>
      <c r="A84" s="3" t="s">
        <v>3</v>
      </c>
      <c r="B84" s="6" t="s">
        <v>4</v>
      </c>
      <c r="C84" s="6" t="s">
        <v>5</v>
      </c>
      <c r="D84" s="6" t="s">
        <v>6</v>
      </c>
      <c r="E84" s="6" t="s">
        <v>7</v>
      </c>
      <c r="F84" s="6" t="s">
        <v>8</v>
      </c>
      <c r="G84" s="6" t="s">
        <v>9</v>
      </c>
      <c r="H84" s="6" t="s">
        <v>10</v>
      </c>
      <c r="I84" s="6" t="s">
        <v>11</v>
      </c>
      <c r="J84" s="6" t="s">
        <v>12</v>
      </c>
      <c r="K84" s="6" t="s">
        <v>13</v>
      </c>
      <c r="L84" s="6" t="s">
        <v>14</v>
      </c>
      <c r="M84" s="6" t="s">
        <v>15</v>
      </c>
      <c r="N84" s="6" t="s">
        <v>16</v>
      </c>
      <c r="O84" s="6" t="s">
        <v>17</v>
      </c>
      <c r="P84" s="6" t="s">
        <v>18</v>
      </c>
      <c r="Q84" s="6" t="s">
        <v>19</v>
      </c>
      <c r="R84" s="6" t="s">
        <v>20</v>
      </c>
      <c r="S84" s="6" t="s">
        <v>21</v>
      </c>
      <c r="T84" s="6" t="s">
        <v>22</v>
      </c>
      <c r="U84" s="6" t="s">
        <v>23</v>
      </c>
      <c r="V84" s="6" t="s">
        <v>24</v>
      </c>
      <c r="W84" s="6" t="s">
        <v>25</v>
      </c>
      <c r="X84" s="6" t="s">
        <v>26</v>
      </c>
      <c r="Y84" s="6" t="s">
        <v>27</v>
      </c>
      <c r="Z84" s="6" t="s">
        <v>28</v>
      </c>
      <c r="AA84" s="6" t="s">
        <v>29</v>
      </c>
      <c r="AB84" s="6" t="s">
        <v>30</v>
      </c>
      <c r="AC84" s="6" t="s">
        <v>31</v>
      </c>
      <c r="AD84" s="6" t="s">
        <v>32</v>
      </c>
      <c r="AE84" s="6" t="s">
        <v>33</v>
      </c>
      <c r="AF84" s="6" t="s">
        <v>34</v>
      </c>
      <c r="AG84" s="6" t="s">
        <v>35</v>
      </c>
      <c r="AH84" s="6" t="s">
        <v>36</v>
      </c>
      <c r="AI84" s="6" t="s">
        <v>37</v>
      </c>
      <c r="AJ84" s="13" t="s">
        <v>38</v>
      </c>
    </row>
    <row r="85" spans="1:36">
      <c r="A85" s="4">
        <v>1</v>
      </c>
      <c r="B85" s="4">
        <v>141</v>
      </c>
      <c r="C85" s="7" t="s">
        <v>237</v>
      </c>
      <c r="D85" s="4" t="s">
        <v>238</v>
      </c>
      <c r="E85" s="4" t="s">
        <v>239</v>
      </c>
      <c r="F85" s="4" t="s">
        <v>42</v>
      </c>
      <c r="G85" s="8" t="s">
        <v>97</v>
      </c>
      <c r="H85" s="9" t="s">
        <v>240</v>
      </c>
      <c r="I85" s="9">
        <v>21</v>
      </c>
      <c r="J85" s="9"/>
      <c r="K85" s="9"/>
      <c r="L85" s="9">
        <v>21</v>
      </c>
      <c r="M85" s="12">
        <v>26.26</v>
      </c>
      <c r="N85" s="12">
        <v>60</v>
      </c>
      <c r="O85" s="12">
        <v>18000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/>
      <c r="Z85" s="12"/>
      <c r="AA85" s="12" t="str">
        <f>SUM(O85:Z85)</f>
        <v>0</v>
      </c>
      <c r="AB85" s="12" t="str">
        <f>M85*N85</f>
        <v>0</v>
      </c>
      <c r="AC85" s="12">
        <v>0</v>
      </c>
      <c r="AD85" s="12" t="str">
        <f>+(AA85/30*K85)+(AA85/30*(21-21))</f>
        <v>0</v>
      </c>
      <c r="AE85" s="12"/>
      <c r="AF85" s="12"/>
      <c r="AG85" s="12"/>
      <c r="AH85" s="12" t="str">
        <f>SUM(AD85:AG85)</f>
        <v>0</v>
      </c>
      <c r="AI85" s="12" t="str">
        <f>AA85-AH85+AB85+AC85</f>
        <v>0</v>
      </c>
      <c r="AJ85" s="4"/>
    </row>
    <row r="86" spans="1:36">
      <c r="A86" s="4">
        <v>2</v>
      </c>
      <c r="B86" s="4">
        <v>128</v>
      </c>
      <c r="C86" s="7" t="s">
        <v>241</v>
      </c>
      <c r="D86" s="4" t="s">
        <v>242</v>
      </c>
      <c r="E86" s="4" t="s">
        <v>183</v>
      </c>
      <c r="F86" s="4">
        <v>3</v>
      </c>
      <c r="G86" s="8" t="s">
        <v>76</v>
      </c>
      <c r="H86" s="9" t="s">
        <v>243</v>
      </c>
      <c r="I86" s="9">
        <v>21</v>
      </c>
      <c r="J86" s="9"/>
      <c r="K86" s="9"/>
      <c r="L86" s="9">
        <v>21</v>
      </c>
      <c r="M86" s="12">
        <v>9.5</v>
      </c>
      <c r="N86" s="12">
        <v>45</v>
      </c>
      <c r="O86" s="12">
        <v>8365</v>
      </c>
      <c r="P86" s="12">
        <v>942</v>
      </c>
      <c r="Q86" s="12">
        <v>1785</v>
      </c>
      <c r="R86" s="12">
        <v>0</v>
      </c>
      <c r="S86" s="12">
        <v>1500</v>
      </c>
      <c r="T86" s="12">
        <v>0</v>
      </c>
      <c r="U86" s="12">
        <v>0</v>
      </c>
      <c r="V86" s="12">
        <v>1570</v>
      </c>
      <c r="W86" s="12">
        <v>837</v>
      </c>
      <c r="X86" s="12">
        <v>2510</v>
      </c>
      <c r="Y86" s="12"/>
      <c r="Z86" s="12"/>
      <c r="AA86" s="12" t="str">
        <f>SUM(O86:Z86)</f>
        <v>0</v>
      </c>
      <c r="AB86" s="12" t="str">
        <f>M86*N86</f>
        <v>0</v>
      </c>
      <c r="AC86" s="12">
        <v>0</v>
      </c>
      <c r="AD86" s="12" t="str">
        <f>+(AA86/30*K86)+(AA86/30*(21-21))</f>
        <v>0</v>
      </c>
      <c r="AE86" s="12"/>
      <c r="AF86" s="12"/>
      <c r="AG86" s="12"/>
      <c r="AH86" s="12" t="str">
        <f>SUM(AD86:AG86)</f>
        <v>0</v>
      </c>
      <c r="AI86" s="12" t="str">
        <f>AA86-AH86+AB86+AC86</f>
        <v>0</v>
      </c>
      <c r="AJ86" s="4"/>
    </row>
    <row r="87" spans="1:36">
      <c r="A87" s="4">
        <v>3</v>
      </c>
      <c r="B87" s="4"/>
      <c r="C87" s="7" t="s">
        <v>244</v>
      </c>
      <c r="D87" s="4" t="s">
        <v>190</v>
      </c>
      <c r="E87" s="4" t="s">
        <v>245</v>
      </c>
      <c r="F87" s="4">
        <v>3</v>
      </c>
      <c r="G87" s="8" t="s">
        <v>76</v>
      </c>
      <c r="H87" s="9" t="s">
        <v>67</v>
      </c>
      <c r="I87" s="9"/>
      <c r="J87" s="9"/>
      <c r="K87" s="9"/>
      <c r="L87" s="9"/>
      <c r="M87" s="12"/>
      <c r="N87" s="12">
        <v>45</v>
      </c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 t="str">
        <f>SUM(O87:Z87)</f>
        <v>0</v>
      </c>
      <c r="AB87" s="12" t="str">
        <f>M87*N87</f>
        <v>0</v>
      </c>
      <c r="AC87" s="12"/>
      <c r="AD87" s="12" t="str">
        <f>+(AA87/30*K87)+(AA87/30*(21-0))</f>
        <v>0</v>
      </c>
      <c r="AE87" s="12"/>
      <c r="AF87" s="12"/>
      <c r="AG87" s="12"/>
      <c r="AH87" s="12" t="str">
        <f>SUM(AD87:AG87)</f>
        <v>0</v>
      </c>
      <c r="AI87" s="12" t="str">
        <f>AA87-AH87+AB87+AC87</f>
        <v>0</v>
      </c>
      <c r="AJ87" s="4"/>
    </row>
    <row r="88" spans="1:36">
      <c r="A88" s="5" t="s">
        <v>82</v>
      </c>
      <c r="B88" s="5"/>
      <c r="C88" s="5"/>
      <c r="D88" s="5"/>
      <c r="E88" s="5"/>
      <c r="F88" s="5"/>
      <c r="G88" s="5"/>
      <c r="H88" s="10"/>
      <c r="I88" s="10"/>
      <c r="J88" s="10"/>
      <c r="K88" s="10"/>
      <c r="L88" s="11"/>
      <c r="M88" s="11" t="str">
        <f>SUM(M85:M87)</f>
        <v>0</v>
      </c>
      <c r="N88" s="11"/>
      <c r="O88" s="11" t="str">
        <f>SUM(O85:O87)</f>
        <v>0</v>
      </c>
      <c r="P88" s="11" t="str">
        <f>SUM(P85:P87)</f>
        <v>0</v>
      </c>
      <c r="Q88" s="11" t="str">
        <f>SUM(Q85:Q87)</f>
        <v>0</v>
      </c>
      <c r="R88" s="11" t="str">
        <f>SUM(R85:R87)</f>
        <v>0</v>
      </c>
      <c r="S88" s="11" t="str">
        <f>SUM(S85:S87)</f>
        <v>0</v>
      </c>
      <c r="T88" s="11" t="str">
        <f>SUM(T85:T87)</f>
        <v>0</v>
      </c>
      <c r="U88" s="11" t="str">
        <f>SUM(U85:U87)</f>
        <v>0</v>
      </c>
      <c r="V88" s="11" t="str">
        <f>SUM(V85:V87)</f>
        <v>0</v>
      </c>
      <c r="W88" s="11" t="str">
        <f>SUM(W85:W87)</f>
        <v>0</v>
      </c>
      <c r="X88" s="11" t="str">
        <f>SUM(X85:X87)</f>
        <v>0</v>
      </c>
      <c r="Y88" s="11" t="str">
        <f>SUM(Y85:Y87)</f>
        <v>0</v>
      </c>
      <c r="Z88" s="11" t="str">
        <f>SUM(Z85:Z87)</f>
        <v>0</v>
      </c>
      <c r="AA88" s="11" t="str">
        <f>SUM(AA85:AA87)</f>
        <v>0</v>
      </c>
      <c r="AB88" s="11" t="str">
        <f>SUM(AB85:AB87)</f>
        <v>0</v>
      </c>
      <c r="AC88" s="11" t="str">
        <f>SUM(AC85:AC87)</f>
        <v>0</v>
      </c>
      <c r="AD88" s="11" t="str">
        <f>SUM(AD85:AD87)</f>
        <v>0</v>
      </c>
      <c r="AE88" s="11" t="str">
        <f>SUM(AE85:AE87)</f>
        <v>0</v>
      </c>
      <c r="AF88" s="11" t="str">
        <f>SUM(AF85:AF87)</f>
        <v>0</v>
      </c>
      <c r="AG88" s="11" t="str">
        <f>SUM(AG85:AG87)</f>
        <v>0</v>
      </c>
      <c r="AH88" s="11" t="str">
        <f>SUM(AH85:AH87)</f>
        <v>0</v>
      </c>
      <c r="AI88" s="11" t="str">
        <f>SUM(AI85:AI87)</f>
        <v>0</v>
      </c>
      <c r="AJ88" s="10"/>
    </row>
    <row r="89" spans="1:3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>
      <c r="A90" s="2" t="s">
        <v>246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>
      <c r="A91" s="3" t="s">
        <v>3</v>
      </c>
      <c r="B91" s="6" t="s">
        <v>4</v>
      </c>
      <c r="C91" s="6" t="s">
        <v>5</v>
      </c>
      <c r="D91" s="6" t="s">
        <v>6</v>
      </c>
      <c r="E91" s="6" t="s">
        <v>7</v>
      </c>
      <c r="F91" s="6" t="s">
        <v>8</v>
      </c>
      <c r="G91" s="6" t="s">
        <v>9</v>
      </c>
      <c r="H91" s="6" t="s">
        <v>10</v>
      </c>
      <c r="I91" s="6" t="s">
        <v>11</v>
      </c>
      <c r="J91" s="6" t="s">
        <v>12</v>
      </c>
      <c r="K91" s="6" t="s">
        <v>13</v>
      </c>
      <c r="L91" s="6" t="s">
        <v>14</v>
      </c>
      <c r="M91" s="6" t="s">
        <v>15</v>
      </c>
      <c r="N91" s="6" t="s">
        <v>16</v>
      </c>
      <c r="O91" s="6" t="s">
        <v>17</v>
      </c>
      <c r="P91" s="6" t="s">
        <v>18</v>
      </c>
      <c r="Q91" s="6" t="s">
        <v>19</v>
      </c>
      <c r="R91" s="6" t="s">
        <v>20</v>
      </c>
      <c r="S91" s="6" t="s">
        <v>21</v>
      </c>
      <c r="T91" s="6" t="s">
        <v>22</v>
      </c>
      <c r="U91" s="6" t="s">
        <v>23</v>
      </c>
      <c r="V91" s="6" t="s">
        <v>24</v>
      </c>
      <c r="W91" s="6" t="s">
        <v>25</v>
      </c>
      <c r="X91" s="6" t="s">
        <v>26</v>
      </c>
      <c r="Y91" s="6" t="s">
        <v>27</v>
      </c>
      <c r="Z91" s="6" t="s">
        <v>28</v>
      </c>
      <c r="AA91" s="6" t="s">
        <v>29</v>
      </c>
      <c r="AB91" s="6" t="s">
        <v>30</v>
      </c>
      <c r="AC91" s="6" t="s">
        <v>31</v>
      </c>
      <c r="AD91" s="6" t="s">
        <v>32</v>
      </c>
      <c r="AE91" s="6" t="s">
        <v>33</v>
      </c>
      <c r="AF91" s="6" t="s">
        <v>34</v>
      </c>
      <c r="AG91" s="6" t="s">
        <v>35</v>
      </c>
      <c r="AH91" s="6" t="s">
        <v>36</v>
      </c>
      <c r="AI91" s="6" t="s">
        <v>37</v>
      </c>
      <c r="AJ91" s="13" t="s">
        <v>38</v>
      </c>
    </row>
    <row r="92" spans="1:36">
      <c r="A92" s="4">
        <v>1</v>
      </c>
      <c r="B92" s="4">
        <v>174</v>
      </c>
      <c r="C92" s="7" t="s">
        <v>247</v>
      </c>
      <c r="D92" s="4" t="s">
        <v>248</v>
      </c>
      <c r="E92" s="4" t="s">
        <v>249</v>
      </c>
      <c r="F92" s="4">
        <v>17</v>
      </c>
      <c r="G92" s="8" t="s">
        <v>250</v>
      </c>
      <c r="H92" s="9" t="s">
        <v>251</v>
      </c>
      <c r="I92" s="9">
        <v>21</v>
      </c>
      <c r="J92" s="9"/>
      <c r="K92" s="9"/>
      <c r="L92" s="9">
        <v>21</v>
      </c>
      <c r="M92" s="12"/>
      <c r="N92" s="12"/>
      <c r="O92" s="12">
        <v>27370</v>
      </c>
      <c r="P92" s="12">
        <v>2955</v>
      </c>
      <c r="Q92" s="12">
        <v>5000</v>
      </c>
      <c r="R92" s="12">
        <v>0</v>
      </c>
      <c r="S92" s="12">
        <v>1848</v>
      </c>
      <c r="T92" s="12">
        <v>0</v>
      </c>
      <c r="U92" s="12">
        <v>0</v>
      </c>
      <c r="V92" s="12">
        <v>4925</v>
      </c>
      <c r="W92" s="12">
        <v>2737</v>
      </c>
      <c r="X92" s="12">
        <v>8211</v>
      </c>
      <c r="Y92" s="12"/>
      <c r="Z92" s="12"/>
      <c r="AA92" s="12" t="str">
        <f>SUM(O92:Z92)</f>
        <v>0</v>
      </c>
      <c r="AB92" s="12" t="str">
        <f>M92*N92</f>
        <v>0</v>
      </c>
      <c r="AC92" s="12">
        <v>0</v>
      </c>
      <c r="AD92" s="12" t="str">
        <f>+(AA92/30*K92)+(AA92/30*(21-21))</f>
        <v>0</v>
      </c>
      <c r="AE92" s="12">
        <v>736</v>
      </c>
      <c r="AF92" s="12"/>
      <c r="AG92" s="12"/>
      <c r="AH92" s="12" t="str">
        <f>SUM(AD92:AG92)</f>
        <v>0</v>
      </c>
      <c r="AI92" s="12" t="str">
        <f>AA92-AH92+AB92+AC92</f>
        <v>0</v>
      </c>
      <c r="AJ92" s="4"/>
    </row>
    <row r="93" spans="1:36">
      <c r="A93" s="4">
        <v>2</v>
      </c>
      <c r="B93" s="4">
        <v>164</v>
      </c>
      <c r="C93" s="7" t="s">
        <v>252</v>
      </c>
      <c r="D93" s="4" t="s">
        <v>253</v>
      </c>
      <c r="E93" s="4" t="s">
        <v>254</v>
      </c>
      <c r="F93" s="4">
        <v>16</v>
      </c>
      <c r="G93" s="8" t="s">
        <v>92</v>
      </c>
      <c r="H93" s="9" t="s">
        <v>255</v>
      </c>
      <c r="I93" s="9">
        <v>21</v>
      </c>
      <c r="J93" s="9"/>
      <c r="K93" s="9"/>
      <c r="L93" s="9">
        <v>21</v>
      </c>
      <c r="M93" s="12">
        <v>12.63</v>
      </c>
      <c r="N93" s="12">
        <v>75</v>
      </c>
      <c r="O93" s="12">
        <v>17160</v>
      </c>
      <c r="P93" s="12">
        <v>1818</v>
      </c>
      <c r="Q93" s="12">
        <v>5000</v>
      </c>
      <c r="R93" s="12">
        <v>0</v>
      </c>
      <c r="S93" s="12">
        <v>1500</v>
      </c>
      <c r="T93" s="12">
        <v>0</v>
      </c>
      <c r="U93" s="12">
        <v>0</v>
      </c>
      <c r="V93" s="12">
        <v>3030</v>
      </c>
      <c r="W93" s="12">
        <v>1716</v>
      </c>
      <c r="X93" s="12">
        <v>5148</v>
      </c>
      <c r="Y93" s="12"/>
      <c r="Z93" s="12"/>
      <c r="AA93" s="12" t="str">
        <f>SUM(O93:Z93)</f>
        <v>0</v>
      </c>
      <c r="AB93" s="12" t="str">
        <f>M93*N93</f>
        <v>0</v>
      </c>
      <c r="AC93" s="12">
        <v>0</v>
      </c>
      <c r="AD93" s="12" t="str">
        <f>+(AA93/30*K93)+(AA93/30*(21-21))</f>
        <v>0</v>
      </c>
      <c r="AE93" s="12">
        <v>41</v>
      </c>
      <c r="AF93" s="12"/>
      <c r="AG93" s="12"/>
      <c r="AH93" s="12" t="str">
        <f>SUM(AD93:AG93)</f>
        <v>0</v>
      </c>
      <c r="AI93" s="12" t="str">
        <f>AA93-AH93+AB93+AC93</f>
        <v>0</v>
      </c>
      <c r="AJ93" s="4"/>
    </row>
    <row r="94" spans="1:36">
      <c r="A94" s="4">
        <v>3</v>
      </c>
      <c r="B94" s="4">
        <v>194</v>
      </c>
      <c r="C94" s="7" t="s">
        <v>256</v>
      </c>
      <c r="D94" s="4" t="s">
        <v>257</v>
      </c>
      <c r="E94" s="4" t="s">
        <v>258</v>
      </c>
      <c r="F94" s="4">
        <v>14</v>
      </c>
      <c r="G94" s="8" t="s">
        <v>210</v>
      </c>
      <c r="H94" s="9" t="s">
        <v>259</v>
      </c>
      <c r="I94" s="9">
        <v>21</v>
      </c>
      <c r="J94" s="9"/>
      <c r="K94" s="9"/>
      <c r="L94" s="9">
        <v>21</v>
      </c>
      <c r="M94" s="12">
        <v>4.34</v>
      </c>
      <c r="N94" s="12">
        <v>60</v>
      </c>
      <c r="O94" s="12">
        <v>12720</v>
      </c>
      <c r="P94" s="12">
        <v>1476</v>
      </c>
      <c r="Q94" s="12">
        <v>2856</v>
      </c>
      <c r="R94" s="12">
        <v>0</v>
      </c>
      <c r="S94" s="12">
        <v>1500</v>
      </c>
      <c r="T94" s="12">
        <v>0</v>
      </c>
      <c r="U94" s="12">
        <v>0</v>
      </c>
      <c r="V94" s="12">
        <v>2460</v>
      </c>
      <c r="W94" s="12">
        <v>1272</v>
      </c>
      <c r="X94" s="12">
        <v>3816</v>
      </c>
      <c r="Y94" s="12"/>
      <c r="Z94" s="12"/>
      <c r="AA94" s="12" t="str">
        <f>SUM(O94:Z94)</f>
        <v>0</v>
      </c>
      <c r="AB94" s="12" t="str">
        <f>M94*N94</f>
        <v>0</v>
      </c>
      <c r="AC94" s="12">
        <v>0</v>
      </c>
      <c r="AD94" s="12" t="str">
        <f>+(AA94/30*K94)+(AA94/30*(21-21))</f>
        <v>0</v>
      </c>
      <c r="AE94" s="12"/>
      <c r="AF94" s="12"/>
      <c r="AG94" s="12"/>
      <c r="AH94" s="12" t="str">
        <f>SUM(AD94:AG94)</f>
        <v>0</v>
      </c>
      <c r="AI94" s="12" t="str">
        <f>AA94-AH94+AB94+AC94</f>
        <v>0</v>
      </c>
      <c r="AJ94" s="4"/>
    </row>
    <row r="95" spans="1:36">
      <c r="A95" s="5" t="s">
        <v>82</v>
      </c>
      <c r="B95" s="5"/>
      <c r="C95" s="5"/>
      <c r="D95" s="5"/>
      <c r="E95" s="5"/>
      <c r="F95" s="5"/>
      <c r="G95" s="5"/>
      <c r="H95" s="10"/>
      <c r="I95" s="10"/>
      <c r="J95" s="10"/>
      <c r="K95" s="10"/>
      <c r="L95" s="11"/>
      <c r="M95" s="11" t="str">
        <f>SUM(M92:M94)</f>
        <v>0</v>
      </c>
      <c r="N95" s="11"/>
      <c r="O95" s="11" t="str">
        <f>SUM(O92:O94)</f>
        <v>0</v>
      </c>
      <c r="P95" s="11" t="str">
        <f>SUM(P92:P94)</f>
        <v>0</v>
      </c>
      <c r="Q95" s="11" t="str">
        <f>SUM(Q92:Q94)</f>
        <v>0</v>
      </c>
      <c r="R95" s="11" t="str">
        <f>SUM(R92:R94)</f>
        <v>0</v>
      </c>
      <c r="S95" s="11" t="str">
        <f>SUM(S92:S94)</f>
        <v>0</v>
      </c>
      <c r="T95" s="11" t="str">
        <f>SUM(T92:T94)</f>
        <v>0</v>
      </c>
      <c r="U95" s="11" t="str">
        <f>SUM(U92:U94)</f>
        <v>0</v>
      </c>
      <c r="V95" s="11" t="str">
        <f>SUM(V92:V94)</f>
        <v>0</v>
      </c>
      <c r="W95" s="11" t="str">
        <f>SUM(W92:W94)</f>
        <v>0</v>
      </c>
      <c r="X95" s="11" t="str">
        <f>SUM(X92:X94)</f>
        <v>0</v>
      </c>
      <c r="Y95" s="11" t="str">
        <f>SUM(Y92:Y94)</f>
        <v>0</v>
      </c>
      <c r="Z95" s="11" t="str">
        <f>SUM(Z92:Z94)</f>
        <v>0</v>
      </c>
      <c r="AA95" s="11" t="str">
        <f>SUM(AA92:AA94)</f>
        <v>0</v>
      </c>
      <c r="AB95" s="11" t="str">
        <f>SUM(AB92:AB94)</f>
        <v>0</v>
      </c>
      <c r="AC95" s="11" t="str">
        <f>SUM(AC92:AC94)</f>
        <v>0</v>
      </c>
      <c r="AD95" s="11" t="str">
        <f>SUM(AD92:AD94)</f>
        <v>0</v>
      </c>
      <c r="AE95" s="11" t="str">
        <f>SUM(AE92:AE94)</f>
        <v>0</v>
      </c>
      <c r="AF95" s="11" t="str">
        <f>SUM(AF92:AF94)</f>
        <v>0</v>
      </c>
      <c r="AG95" s="11" t="str">
        <f>SUM(AG92:AG94)</f>
        <v>0</v>
      </c>
      <c r="AH95" s="11" t="str">
        <f>SUM(AH92:AH94)</f>
        <v>0</v>
      </c>
      <c r="AI95" s="11" t="str">
        <f>SUM(AI92:AI94)</f>
        <v>0</v>
      </c>
      <c r="AJ95" s="10"/>
    </row>
    <row r="96" spans="1:3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>
      <c r="A97" s="2" t="s">
        <v>260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>
      <c r="A98" s="3" t="s">
        <v>3</v>
      </c>
      <c r="B98" s="6" t="s">
        <v>4</v>
      </c>
      <c r="C98" s="6" t="s">
        <v>5</v>
      </c>
      <c r="D98" s="6" t="s">
        <v>6</v>
      </c>
      <c r="E98" s="6" t="s">
        <v>7</v>
      </c>
      <c r="F98" s="6" t="s">
        <v>8</v>
      </c>
      <c r="G98" s="6" t="s">
        <v>9</v>
      </c>
      <c r="H98" s="6" t="s">
        <v>10</v>
      </c>
      <c r="I98" s="6" t="s">
        <v>11</v>
      </c>
      <c r="J98" s="6" t="s">
        <v>12</v>
      </c>
      <c r="K98" s="6" t="s">
        <v>13</v>
      </c>
      <c r="L98" s="6" t="s">
        <v>14</v>
      </c>
      <c r="M98" s="6" t="s">
        <v>15</v>
      </c>
      <c r="N98" s="6" t="s">
        <v>16</v>
      </c>
      <c r="O98" s="6" t="s">
        <v>17</v>
      </c>
      <c r="P98" s="6" t="s">
        <v>18</v>
      </c>
      <c r="Q98" s="6" t="s">
        <v>19</v>
      </c>
      <c r="R98" s="6" t="s">
        <v>20</v>
      </c>
      <c r="S98" s="6" t="s">
        <v>21</v>
      </c>
      <c r="T98" s="6" t="s">
        <v>22</v>
      </c>
      <c r="U98" s="6" t="s">
        <v>23</v>
      </c>
      <c r="V98" s="6" t="s">
        <v>24</v>
      </c>
      <c r="W98" s="6" t="s">
        <v>25</v>
      </c>
      <c r="X98" s="6" t="s">
        <v>26</v>
      </c>
      <c r="Y98" s="6" t="s">
        <v>27</v>
      </c>
      <c r="Z98" s="6" t="s">
        <v>28</v>
      </c>
      <c r="AA98" s="6" t="s">
        <v>29</v>
      </c>
      <c r="AB98" s="6" t="s">
        <v>30</v>
      </c>
      <c r="AC98" s="6" t="s">
        <v>31</v>
      </c>
      <c r="AD98" s="6" t="s">
        <v>32</v>
      </c>
      <c r="AE98" s="6" t="s">
        <v>33</v>
      </c>
      <c r="AF98" s="6" t="s">
        <v>34</v>
      </c>
      <c r="AG98" s="6" t="s">
        <v>35</v>
      </c>
      <c r="AH98" s="6" t="s">
        <v>36</v>
      </c>
      <c r="AI98" s="6" t="s">
        <v>37</v>
      </c>
      <c r="AJ98" s="13" t="s">
        <v>38</v>
      </c>
    </row>
    <row r="99" spans="1:36">
      <c r="A99" s="4">
        <v>1</v>
      </c>
      <c r="B99" s="4"/>
      <c r="C99" s="7" t="s">
        <v>261</v>
      </c>
      <c r="D99" s="4" t="s">
        <v>262</v>
      </c>
      <c r="E99" s="4" t="s">
        <v>263</v>
      </c>
      <c r="F99" s="4" t="s">
        <v>42</v>
      </c>
      <c r="G99" s="8" t="s">
        <v>264</v>
      </c>
      <c r="H99" s="9" t="s">
        <v>67</v>
      </c>
      <c r="I99" s="9">
        <v>9</v>
      </c>
      <c r="J99" s="9"/>
      <c r="K99" s="9"/>
      <c r="L99" s="9">
        <v>9</v>
      </c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 t="str">
        <f>SUM(O99:Z99)</f>
        <v>0</v>
      </c>
      <c r="AB99" s="12" t="str">
        <f>M99*N99</f>
        <v>0</v>
      </c>
      <c r="AC99" s="12"/>
      <c r="AD99" s="12" t="str">
        <f>+(AA99/30*K99)+(AA99/30*(21-9))</f>
        <v>0</v>
      </c>
      <c r="AE99" s="12"/>
      <c r="AF99" s="12"/>
      <c r="AG99" s="12"/>
      <c r="AH99" s="12" t="str">
        <f>SUM(AD99:AG99)</f>
        <v>0</v>
      </c>
      <c r="AI99" s="12" t="str">
        <f>AA99-AH99+AB99+AC99</f>
        <v>0</v>
      </c>
      <c r="AJ99" s="4"/>
    </row>
    <row r="100" spans="1:36">
      <c r="A100" s="4">
        <v>2</v>
      </c>
      <c r="B100" s="4"/>
      <c r="C100" s="7" t="s">
        <v>265</v>
      </c>
      <c r="D100" s="4" t="s">
        <v>266</v>
      </c>
      <c r="E100" s="4" t="s">
        <v>267</v>
      </c>
      <c r="F100" s="4" t="s">
        <v>42</v>
      </c>
      <c r="G100" s="8" t="s">
        <v>264</v>
      </c>
      <c r="H100" s="9" t="s">
        <v>67</v>
      </c>
      <c r="I100" s="9">
        <v>6</v>
      </c>
      <c r="J100" s="9"/>
      <c r="K100" s="9"/>
      <c r="L100" s="9">
        <v>6</v>
      </c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 t="str">
        <f>SUM(O100:Z100)</f>
        <v>0</v>
      </c>
      <c r="AB100" s="12" t="str">
        <f>M100*N100</f>
        <v>0</v>
      </c>
      <c r="AC100" s="12"/>
      <c r="AD100" s="12" t="str">
        <f>+(AA100/30*K100)+(AA100/30*(21-6))</f>
        <v>0</v>
      </c>
      <c r="AE100" s="12"/>
      <c r="AF100" s="12"/>
      <c r="AG100" s="12"/>
      <c r="AH100" s="12" t="str">
        <f>SUM(AD100:AG100)</f>
        <v>0</v>
      </c>
      <c r="AI100" s="12" t="str">
        <f>AA100-AH100+AB100+AC100</f>
        <v>0</v>
      </c>
      <c r="AJ100" s="4"/>
    </row>
    <row r="101" spans="1:36">
      <c r="A101" s="4">
        <v>3</v>
      </c>
      <c r="B101" s="4">
        <v>104</v>
      </c>
      <c r="C101" s="7" t="s">
        <v>268</v>
      </c>
      <c r="D101" s="4" t="s">
        <v>269</v>
      </c>
      <c r="E101" s="4" t="s">
        <v>270</v>
      </c>
      <c r="F101" s="4">
        <v>16</v>
      </c>
      <c r="G101" s="8" t="s">
        <v>92</v>
      </c>
      <c r="H101" s="9" t="s">
        <v>271</v>
      </c>
      <c r="I101" s="9">
        <v>21</v>
      </c>
      <c r="J101" s="9"/>
      <c r="K101" s="9"/>
      <c r="L101" s="9">
        <v>21</v>
      </c>
      <c r="M101" s="12">
        <v>5.64</v>
      </c>
      <c r="N101" s="12">
        <v>75</v>
      </c>
      <c r="O101" s="12">
        <v>17160</v>
      </c>
      <c r="P101" s="12">
        <v>1818</v>
      </c>
      <c r="Q101" s="12">
        <v>5000</v>
      </c>
      <c r="R101" s="12">
        <v>0</v>
      </c>
      <c r="S101" s="12">
        <v>1500</v>
      </c>
      <c r="T101" s="12">
        <v>0</v>
      </c>
      <c r="U101" s="12">
        <v>0</v>
      </c>
      <c r="V101" s="12">
        <v>3030</v>
      </c>
      <c r="W101" s="12">
        <v>1716</v>
      </c>
      <c r="X101" s="12">
        <v>5148</v>
      </c>
      <c r="Y101" s="12"/>
      <c r="Z101" s="12"/>
      <c r="AA101" s="12" t="str">
        <f>SUM(O101:Z101)</f>
        <v>0</v>
      </c>
      <c r="AB101" s="12" t="str">
        <f>M101*N101</f>
        <v>0</v>
      </c>
      <c r="AC101" s="12">
        <v>0</v>
      </c>
      <c r="AD101" s="12" t="str">
        <f>+(AA101/30*K101)+(AA101/30*(21-21))</f>
        <v>0</v>
      </c>
      <c r="AE101" s="12">
        <v>41</v>
      </c>
      <c r="AF101" s="12"/>
      <c r="AG101" s="12"/>
      <c r="AH101" s="12" t="str">
        <f>SUM(AD101:AG101)</f>
        <v>0</v>
      </c>
      <c r="AI101" s="12" t="str">
        <f>AA101-AH101+AB101+AC101</f>
        <v>0</v>
      </c>
      <c r="AJ101" s="4"/>
    </row>
    <row r="102" spans="1:36">
      <c r="A102" s="4">
        <v>4</v>
      </c>
      <c r="B102" s="4">
        <v>176</v>
      </c>
      <c r="C102" s="7" t="s">
        <v>272</v>
      </c>
      <c r="D102" s="4" t="s">
        <v>273</v>
      </c>
      <c r="E102" s="4" t="s">
        <v>274</v>
      </c>
      <c r="F102" s="4">
        <v>5</v>
      </c>
      <c r="G102" s="8" t="s">
        <v>275</v>
      </c>
      <c r="H102" s="9" t="s">
        <v>276</v>
      </c>
      <c r="I102" s="9">
        <v>21</v>
      </c>
      <c r="J102" s="9"/>
      <c r="K102" s="9"/>
      <c r="L102" s="9">
        <v>21</v>
      </c>
      <c r="M102" s="12">
        <v>47.25</v>
      </c>
      <c r="N102" s="12">
        <v>45</v>
      </c>
      <c r="O102" s="12">
        <v>9010</v>
      </c>
      <c r="P102" s="12">
        <v>1002</v>
      </c>
      <c r="Q102" s="12">
        <v>1932</v>
      </c>
      <c r="R102" s="12">
        <v>0</v>
      </c>
      <c r="S102" s="12">
        <v>1500</v>
      </c>
      <c r="T102" s="12">
        <v>0</v>
      </c>
      <c r="U102" s="12">
        <v>0</v>
      </c>
      <c r="V102" s="12">
        <v>1670</v>
      </c>
      <c r="W102" s="12">
        <v>901</v>
      </c>
      <c r="X102" s="12">
        <v>2703</v>
      </c>
      <c r="Y102" s="12"/>
      <c r="Z102" s="12"/>
      <c r="AA102" s="12" t="str">
        <f>SUM(O102:Z102)</f>
        <v>0</v>
      </c>
      <c r="AB102" s="12" t="str">
        <f>M102*N102</f>
        <v>0</v>
      </c>
      <c r="AC102" s="12">
        <v>588</v>
      </c>
      <c r="AD102" s="12" t="str">
        <f>+(AA102/30*K102)+(AA102/30*(21-21))</f>
        <v>0</v>
      </c>
      <c r="AE102" s="12"/>
      <c r="AF102" s="12"/>
      <c r="AG102" s="12"/>
      <c r="AH102" s="12" t="str">
        <f>SUM(AD102:AG102)</f>
        <v>0</v>
      </c>
      <c r="AI102" s="12" t="str">
        <f>AA102-AH102+AB102+AC102</f>
        <v>0</v>
      </c>
      <c r="AJ102" s="4"/>
    </row>
    <row r="103" spans="1:36">
      <c r="A103" s="4">
        <v>5</v>
      </c>
      <c r="B103" s="4">
        <v>48</v>
      </c>
      <c r="C103" s="7" t="s">
        <v>277</v>
      </c>
      <c r="D103" s="4" t="s">
        <v>278</v>
      </c>
      <c r="E103" s="4" t="s">
        <v>279</v>
      </c>
      <c r="F103" s="4">
        <v>5</v>
      </c>
      <c r="G103" s="8" t="s">
        <v>280</v>
      </c>
      <c r="H103" s="9" t="s">
        <v>281</v>
      </c>
      <c r="I103" s="9">
        <v>21</v>
      </c>
      <c r="J103" s="9"/>
      <c r="K103" s="9"/>
      <c r="L103" s="9">
        <v>21</v>
      </c>
      <c r="M103" s="12">
        <v>29.34</v>
      </c>
      <c r="N103" s="12">
        <v>45</v>
      </c>
      <c r="O103" s="12">
        <v>9010</v>
      </c>
      <c r="P103" s="12">
        <v>1002</v>
      </c>
      <c r="Q103" s="12">
        <v>1932</v>
      </c>
      <c r="R103" s="12">
        <v>0</v>
      </c>
      <c r="S103" s="12">
        <v>1500</v>
      </c>
      <c r="T103" s="12">
        <v>0</v>
      </c>
      <c r="U103" s="12">
        <v>0</v>
      </c>
      <c r="V103" s="12">
        <v>1670</v>
      </c>
      <c r="W103" s="12">
        <v>901</v>
      </c>
      <c r="X103" s="12">
        <v>2703</v>
      </c>
      <c r="Y103" s="12"/>
      <c r="Z103" s="12"/>
      <c r="AA103" s="12" t="str">
        <f>SUM(O103:Z103)</f>
        <v>0</v>
      </c>
      <c r="AB103" s="12" t="str">
        <f>M103*N103</f>
        <v>0</v>
      </c>
      <c r="AC103" s="12">
        <v>0</v>
      </c>
      <c r="AD103" s="12" t="str">
        <f>+(AA103/30*K103)+(AA103/30*(21-21))</f>
        <v>0</v>
      </c>
      <c r="AE103" s="12"/>
      <c r="AF103" s="12"/>
      <c r="AG103" s="12"/>
      <c r="AH103" s="12" t="str">
        <f>SUM(AD103:AG103)</f>
        <v>0</v>
      </c>
      <c r="AI103" s="12" t="str">
        <f>AA103-AH103+AB103+AC103</f>
        <v>0</v>
      </c>
      <c r="AJ103" s="4"/>
    </row>
    <row r="104" spans="1:36">
      <c r="A104" s="5" t="s">
        <v>82</v>
      </c>
      <c r="B104" s="5"/>
      <c r="C104" s="5"/>
      <c r="D104" s="5"/>
      <c r="E104" s="5"/>
      <c r="F104" s="5"/>
      <c r="G104" s="5"/>
      <c r="H104" s="10"/>
      <c r="I104" s="10"/>
      <c r="J104" s="10"/>
      <c r="K104" s="10"/>
      <c r="L104" s="11"/>
      <c r="M104" s="11" t="str">
        <f>SUM(M99:M103)</f>
        <v>0</v>
      </c>
      <c r="N104" s="11"/>
      <c r="O104" s="11" t="str">
        <f>SUM(O99:O103)</f>
        <v>0</v>
      </c>
      <c r="P104" s="11" t="str">
        <f>SUM(P99:P103)</f>
        <v>0</v>
      </c>
      <c r="Q104" s="11" t="str">
        <f>SUM(Q99:Q103)</f>
        <v>0</v>
      </c>
      <c r="R104" s="11" t="str">
        <f>SUM(R99:R103)</f>
        <v>0</v>
      </c>
      <c r="S104" s="11" t="str">
        <f>SUM(S99:S103)</f>
        <v>0</v>
      </c>
      <c r="T104" s="11" t="str">
        <f>SUM(T99:T103)</f>
        <v>0</v>
      </c>
      <c r="U104" s="11" t="str">
        <f>SUM(U99:U103)</f>
        <v>0</v>
      </c>
      <c r="V104" s="11" t="str">
        <f>SUM(V99:V103)</f>
        <v>0</v>
      </c>
      <c r="W104" s="11" t="str">
        <f>SUM(W99:W103)</f>
        <v>0</v>
      </c>
      <c r="X104" s="11" t="str">
        <f>SUM(X99:X103)</f>
        <v>0</v>
      </c>
      <c r="Y104" s="11" t="str">
        <f>SUM(Y99:Y103)</f>
        <v>0</v>
      </c>
      <c r="Z104" s="11" t="str">
        <f>SUM(Z99:Z103)</f>
        <v>0</v>
      </c>
      <c r="AA104" s="11" t="str">
        <f>SUM(AA99:AA103)</f>
        <v>0</v>
      </c>
      <c r="AB104" s="11" t="str">
        <f>SUM(AB99:AB103)</f>
        <v>0</v>
      </c>
      <c r="AC104" s="11" t="str">
        <f>SUM(AC99:AC103)</f>
        <v>0</v>
      </c>
      <c r="AD104" s="11" t="str">
        <f>SUM(AD99:AD103)</f>
        <v>0</v>
      </c>
      <c r="AE104" s="11" t="str">
        <f>SUM(AE99:AE103)</f>
        <v>0</v>
      </c>
      <c r="AF104" s="11" t="str">
        <f>SUM(AF99:AF103)</f>
        <v>0</v>
      </c>
      <c r="AG104" s="11" t="str">
        <f>SUM(AG99:AG103)</f>
        <v>0</v>
      </c>
      <c r="AH104" s="11" t="str">
        <f>SUM(AH99:AH103)</f>
        <v>0</v>
      </c>
      <c r="AI104" s="11" t="str">
        <f>SUM(AI99:AI103)</f>
        <v>0</v>
      </c>
      <c r="AJ104" s="10"/>
    </row>
    <row r="105" spans="1:3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>
      <c r="A106" s="2" t="s">
        <v>282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>
      <c r="A107" s="3" t="s">
        <v>3</v>
      </c>
      <c r="B107" s="6" t="s">
        <v>4</v>
      </c>
      <c r="C107" s="6" t="s">
        <v>5</v>
      </c>
      <c r="D107" s="6" t="s">
        <v>6</v>
      </c>
      <c r="E107" s="6" t="s">
        <v>7</v>
      </c>
      <c r="F107" s="6" t="s">
        <v>8</v>
      </c>
      <c r="G107" s="6" t="s">
        <v>9</v>
      </c>
      <c r="H107" s="6" t="s">
        <v>10</v>
      </c>
      <c r="I107" s="6" t="s">
        <v>11</v>
      </c>
      <c r="J107" s="6" t="s">
        <v>12</v>
      </c>
      <c r="K107" s="6" t="s">
        <v>13</v>
      </c>
      <c r="L107" s="6" t="s">
        <v>14</v>
      </c>
      <c r="M107" s="6" t="s">
        <v>15</v>
      </c>
      <c r="N107" s="6" t="s">
        <v>16</v>
      </c>
      <c r="O107" s="6" t="s">
        <v>17</v>
      </c>
      <c r="P107" s="6" t="s">
        <v>18</v>
      </c>
      <c r="Q107" s="6" t="s">
        <v>19</v>
      </c>
      <c r="R107" s="6" t="s">
        <v>20</v>
      </c>
      <c r="S107" s="6" t="s">
        <v>21</v>
      </c>
      <c r="T107" s="6" t="s">
        <v>22</v>
      </c>
      <c r="U107" s="6" t="s">
        <v>23</v>
      </c>
      <c r="V107" s="6" t="s">
        <v>24</v>
      </c>
      <c r="W107" s="6" t="s">
        <v>25</v>
      </c>
      <c r="X107" s="6" t="s">
        <v>26</v>
      </c>
      <c r="Y107" s="6" t="s">
        <v>27</v>
      </c>
      <c r="Z107" s="6" t="s">
        <v>28</v>
      </c>
      <c r="AA107" s="6" t="s">
        <v>29</v>
      </c>
      <c r="AB107" s="6" t="s">
        <v>30</v>
      </c>
      <c r="AC107" s="6" t="s">
        <v>31</v>
      </c>
      <c r="AD107" s="6" t="s">
        <v>32</v>
      </c>
      <c r="AE107" s="6" t="s">
        <v>33</v>
      </c>
      <c r="AF107" s="6" t="s">
        <v>34</v>
      </c>
      <c r="AG107" s="6" t="s">
        <v>35</v>
      </c>
      <c r="AH107" s="6" t="s">
        <v>36</v>
      </c>
      <c r="AI107" s="6" t="s">
        <v>37</v>
      </c>
      <c r="AJ107" s="13" t="s">
        <v>38</v>
      </c>
    </row>
    <row r="108" spans="1:36">
      <c r="A108" s="4">
        <v>1</v>
      </c>
      <c r="B108" s="4">
        <v>199</v>
      </c>
      <c r="C108" s="7" t="s">
        <v>283</v>
      </c>
      <c r="D108" s="4" t="s">
        <v>284</v>
      </c>
      <c r="E108" s="4" t="s">
        <v>285</v>
      </c>
      <c r="F108" s="4" t="s">
        <v>42</v>
      </c>
      <c r="G108" s="8" t="s">
        <v>286</v>
      </c>
      <c r="H108" s="9" t="s">
        <v>287</v>
      </c>
      <c r="I108" s="9">
        <v>21</v>
      </c>
      <c r="J108" s="9"/>
      <c r="K108" s="9"/>
      <c r="L108" s="9">
        <v>21</v>
      </c>
      <c r="M108" s="12"/>
      <c r="N108" s="12"/>
      <c r="O108" s="12">
        <v>65000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/>
      <c r="Z108" s="12"/>
      <c r="AA108" s="12" t="str">
        <f>SUM(O108:Z108)</f>
        <v>0</v>
      </c>
      <c r="AB108" s="12" t="str">
        <f>M108*N108</f>
        <v>0</v>
      </c>
      <c r="AC108" s="12">
        <v>0</v>
      </c>
      <c r="AD108" s="12" t="str">
        <f>+(AA108/30*K108)+(AA108/30*(21-21))</f>
        <v>0</v>
      </c>
      <c r="AE108" s="12">
        <v>1708</v>
      </c>
      <c r="AF108" s="12"/>
      <c r="AG108" s="12"/>
      <c r="AH108" s="12" t="str">
        <f>SUM(AD108:AG108)</f>
        <v>0</v>
      </c>
      <c r="AI108" s="12" t="str">
        <f>AA108-AH108+AB108+AC108</f>
        <v>0</v>
      </c>
      <c r="AJ108" s="4"/>
    </row>
    <row r="109" spans="1:36">
      <c r="A109" s="4">
        <v>2</v>
      </c>
      <c r="B109" s="4">
        <v>176</v>
      </c>
      <c r="C109" s="7" t="s">
        <v>288</v>
      </c>
      <c r="D109" s="4" t="s">
        <v>289</v>
      </c>
      <c r="E109" s="4" t="s">
        <v>117</v>
      </c>
      <c r="F109" s="4">
        <v>16</v>
      </c>
      <c r="G109" s="8" t="s">
        <v>92</v>
      </c>
      <c r="H109" s="9" t="s">
        <v>290</v>
      </c>
      <c r="I109" s="9">
        <v>21</v>
      </c>
      <c r="J109" s="9"/>
      <c r="K109" s="9"/>
      <c r="L109" s="9">
        <v>21</v>
      </c>
      <c r="M109" s="12">
        <v>17.67</v>
      </c>
      <c r="N109" s="12">
        <v>75</v>
      </c>
      <c r="O109" s="12">
        <v>17160</v>
      </c>
      <c r="P109" s="12">
        <v>1818</v>
      </c>
      <c r="Q109" s="12">
        <v>5000</v>
      </c>
      <c r="R109" s="12">
        <v>0</v>
      </c>
      <c r="S109" s="12">
        <v>1500</v>
      </c>
      <c r="T109" s="12">
        <v>0</v>
      </c>
      <c r="U109" s="12">
        <v>0</v>
      </c>
      <c r="V109" s="12">
        <v>3030</v>
      </c>
      <c r="W109" s="12">
        <v>1716</v>
      </c>
      <c r="X109" s="12">
        <v>5148</v>
      </c>
      <c r="Y109" s="12"/>
      <c r="Z109" s="12"/>
      <c r="AA109" s="12" t="str">
        <f>SUM(O109:Z109)</f>
        <v>0</v>
      </c>
      <c r="AB109" s="12" t="str">
        <f>M109*N109</f>
        <v>0</v>
      </c>
      <c r="AC109" s="12">
        <v>0</v>
      </c>
      <c r="AD109" s="12" t="str">
        <f>+(AA109/30*K109)+(AA109/30*(21-21))</f>
        <v>0</v>
      </c>
      <c r="AE109" s="12">
        <v>41</v>
      </c>
      <c r="AF109" s="12"/>
      <c r="AG109" s="12"/>
      <c r="AH109" s="12" t="str">
        <f>SUM(AD109:AG109)</f>
        <v>0</v>
      </c>
      <c r="AI109" s="12" t="str">
        <f>AA109-AH109+AB109+AC109</f>
        <v>0</v>
      </c>
      <c r="AJ109" s="4"/>
    </row>
    <row r="110" spans="1:36">
      <c r="A110" s="4">
        <v>3</v>
      </c>
      <c r="B110" s="4">
        <v>42</v>
      </c>
      <c r="C110" s="7" t="s">
        <v>291</v>
      </c>
      <c r="D110" s="4" t="s">
        <v>292</v>
      </c>
      <c r="E110" s="4" t="s">
        <v>293</v>
      </c>
      <c r="F110" s="4">
        <v>14</v>
      </c>
      <c r="G110" s="8" t="s">
        <v>97</v>
      </c>
      <c r="H110" s="9" t="s">
        <v>294</v>
      </c>
      <c r="I110" s="9">
        <v>21</v>
      </c>
      <c r="J110" s="9"/>
      <c r="K110" s="9"/>
      <c r="L110" s="9">
        <v>21</v>
      </c>
      <c r="M110" s="12">
        <v>21.76</v>
      </c>
      <c r="N110" s="12">
        <v>60</v>
      </c>
      <c r="O110" s="12">
        <v>13700</v>
      </c>
      <c r="P110" s="12">
        <v>1476</v>
      </c>
      <c r="Q110" s="12">
        <v>2856</v>
      </c>
      <c r="R110" s="12">
        <v>0</v>
      </c>
      <c r="S110" s="12">
        <v>1500</v>
      </c>
      <c r="T110" s="12">
        <v>0</v>
      </c>
      <c r="U110" s="12">
        <v>0</v>
      </c>
      <c r="V110" s="12">
        <v>2460</v>
      </c>
      <c r="W110" s="12">
        <v>1370</v>
      </c>
      <c r="X110" s="12">
        <v>4410</v>
      </c>
      <c r="Y110" s="12"/>
      <c r="Z110" s="12"/>
      <c r="AA110" s="12" t="str">
        <f>SUM(O110:Z110)</f>
        <v>0</v>
      </c>
      <c r="AB110" s="12" t="str">
        <f>M110*N110</f>
        <v>0</v>
      </c>
      <c r="AC110" s="12">
        <v>1372</v>
      </c>
      <c r="AD110" s="12" t="str">
        <f>+(AA110/30*K110)+(AA110/30*(21-21))</f>
        <v>0</v>
      </c>
      <c r="AE110" s="12"/>
      <c r="AF110" s="12"/>
      <c r="AG110" s="12"/>
      <c r="AH110" s="12" t="str">
        <f>SUM(AD110:AG110)</f>
        <v>0</v>
      </c>
      <c r="AI110" s="12" t="str">
        <f>AA110-AH110+AB110+AC110</f>
        <v>0</v>
      </c>
      <c r="AJ110" s="4"/>
    </row>
    <row r="111" spans="1:36">
      <c r="A111" s="4">
        <v>4</v>
      </c>
      <c r="B111" s="4"/>
      <c r="C111" s="7" t="s">
        <v>295</v>
      </c>
      <c r="D111" s="4" t="s">
        <v>296</v>
      </c>
      <c r="E111" s="4" t="s">
        <v>297</v>
      </c>
      <c r="F111" s="4">
        <v>3</v>
      </c>
      <c r="G111" s="8" t="s">
        <v>76</v>
      </c>
      <c r="H111" s="9" t="s">
        <v>67</v>
      </c>
      <c r="I111" s="9"/>
      <c r="J111" s="9"/>
      <c r="K111" s="9"/>
      <c r="L111" s="9"/>
      <c r="M111" s="12"/>
      <c r="N111" s="12">
        <v>45</v>
      </c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 t="str">
        <f>SUM(O111:Z111)</f>
        <v>0</v>
      </c>
      <c r="AB111" s="12" t="str">
        <f>M111*N111</f>
        <v>0</v>
      </c>
      <c r="AC111" s="12"/>
      <c r="AD111" s="12" t="str">
        <f>+(AA111/30*K111)+(AA111/30*(21-0))</f>
        <v>0</v>
      </c>
      <c r="AE111" s="12"/>
      <c r="AF111" s="12"/>
      <c r="AG111" s="12"/>
      <c r="AH111" s="12" t="str">
        <f>SUM(AD111:AG111)</f>
        <v>0</v>
      </c>
      <c r="AI111" s="12" t="str">
        <f>AA111-AH111+AB111+AC111</f>
        <v>0</v>
      </c>
      <c r="AJ111" s="4"/>
    </row>
    <row r="112" spans="1:36">
      <c r="A112" s="5" t="s">
        <v>82</v>
      </c>
      <c r="B112" s="5"/>
      <c r="C112" s="5"/>
      <c r="D112" s="5"/>
      <c r="E112" s="5"/>
      <c r="F112" s="5"/>
      <c r="G112" s="5"/>
      <c r="H112" s="10"/>
      <c r="I112" s="10"/>
      <c r="J112" s="10"/>
      <c r="K112" s="10"/>
      <c r="L112" s="11"/>
      <c r="M112" s="11" t="str">
        <f>SUM(M108:M111)</f>
        <v>0</v>
      </c>
      <c r="N112" s="11"/>
      <c r="O112" s="11" t="str">
        <f>SUM(O108:O111)</f>
        <v>0</v>
      </c>
      <c r="P112" s="11" t="str">
        <f>SUM(P108:P111)</f>
        <v>0</v>
      </c>
      <c r="Q112" s="11" t="str">
        <f>SUM(Q108:Q111)</f>
        <v>0</v>
      </c>
      <c r="R112" s="11" t="str">
        <f>SUM(R108:R111)</f>
        <v>0</v>
      </c>
      <c r="S112" s="11" t="str">
        <f>SUM(S108:S111)</f>
        <v>0</v>
      </c>
      <c r="T112" s="11" t="str">
        <f>SUM(T108:T111)</f>
        <v>0</v>
      </c>
      <c r="U112" s="11" t="str">
        <f>SUM(U108:U111)</f>
        <v>0</v>
      </c>
      <c r="V112" s="11" t="str">
        <f>SUM(V108:V111)</f>
        <v>0</v>
      </c>
      <c r="W112" s="11" t="str">
        <f>SUM(W108:W111)</f>
        <v>0</v>
      </c>
      <c r="X112" s="11" t="str">
        <f>SUM(X108:X111)</f>
        <v>0</v>
      </c>
      <c r="Y112" s="11" t="str">
        <f>SUM(Y108:Y111)</f>
        <v>0</v>
      </c>
      <c r="Z112" s="11" t="str">
        <f>SUM(Z108:Z111)</f>
        <v>0</v>
      </c>
      <c r="AA112" s="11" t="str">
        <f>SUM(AA108:AA111)</f>
        <v>0</v>
      </c>
      <c r="AB112" s="11" t="str">
        <f>SUM(AB108:AB111)</f>
        <v>0</v>
      </c>
      <c r="AC112" s="11" t="str">
        <f>SUM(AC108:AC111)</f>
        <v>0</v>
      </c>
      <c r="AD112" s="11" t="str">
        <f>SUM(AD108:AD111)</f>
        <v>0</v>
      </c>
      <c r="AE112" s="11" t="str">
        <f>SUM(AE108:AE111)</f>
        <v>0</v>
      </c>
      <c r="AF112" s="11" t="str">
        <f>SUM(AF108:AF111)</f>
        <v>0</v>
      </c>
      <c r="AG112" s="11" t="str">
        <f>SUM(AG108:AG111)</f>
        <v>0</v>
      </c>
      <c r="AH112" s="11" t="str">
        <f>SUM(AH108:AH111)</f>
        <v>0</v>
      </c>
      <c r="AI112" s="11" t="str">
        <f>SUM(AI108:AI111)</f>
        <v>0</v>
      </c>
      <c r="AJ112" s="10"/>
    </row>
    <row r="113" spans="1:3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>
      <c r="A114" s="2" t="s">
        <v>298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>
      <c r="A115" s="3" t="s">
        <v>3</v>
      </c>
      <c r="B115" s="6" t="s">
        <v>4</v>
      </c>
      <c r="C115" s="6" t="s">
        <v>5</v>
      </c>
      <c r="D115" s="6" t="s">
        <v>6</v>
      </c>
      <c r="E115" s="6" t="s">
        <v>7</v>
      </c>
      <c r="F115" s="6" t="s">
        <v>8</v>
      </c>
      <c r="G115" s="6" t="s">
        <v>9</v>
      </c>
      <c r="H115" s="6" t="s">
        <v>10</v>
      </c>
      <c r="I115" s="6" t="s">
        <v>11</v>
      </c>
      <c r="J115" s="6" t="s">
        <v>12</v>
      </c>
      <c r="K115" s="6" t="s">
        <v>13</v>
      </c>
      <c r="L115" s="6" t="s">
        <v>14</v>
      </c>
      <c r="M115" s="6" t="s">
        <v>15</v>
      </c>
      <c r="N115" s="6" t="s">
        <v>16</v>
      </c>
      <c r="O115" s="6" t="s">
        <v>17</v>
      </c>
      <c r="P115" s="6" t="s">
        <v>18</v>
      </c>
      <c r="Q115" s="6" t="s">
        <v>19</v>
      </c>
      <c r="R115" s="6" t="s">
        <v>20</v>
      </c>
      <c r="S115" s="6" t="s">
        <v>21</v>
      </c>
      <c r="T115" s="6" t="s">
        <v>22</v>
      </c>
      <c r="U115" s="6" t="s">
        <v>23</v>
      </c>
      <c r="V115" s="6" t="s">
        <v>24</v>
      </c>
      <c r="W115" s="6" t="s">
        <v>25</v>
      </c>
      <c r="X115" s="6" t="s">
        <v>26</v>
      </c>
      <c r="Y115" s="6" t="s">
        <v>27</v>
      </c>
      <c r="Z115" s="6" t="s">
        <v>28</v>
      </c>
      <c r="AA115" s="6" t="s">
        <v>29</v>
      </c>
      <c r="AB115" s="6" t="s">
        <v>30</v>
      </c>
      <c r="AC115" s="6" t="s">
        <v>31</v>
      </c>
      <c r="AD115" s="6" t="s">
        <v>32</v>
      </c>
      <c r="AE115" s="6" t="s">
        <v>33</v>
      </c>
      <c r="AF115" s="6" t="s">
        <v>34</v>
      </c>
      <c r="AG115" s="6" t="s">
        <v>35</v>
      </c>
      <c r="AH115" s="6" t="s">
        <v>36</v>
      </c>
      <c r="AI115" s="6" t="s">
        <v>37</v>
      </c>
      <c r="AJ115" s="13" t="s">
        <v>38</v>
      </c>
    </row>
    <row r="116" spans="1:36">
      <c r="A116" s="4">
        <v>1</v>
      </c>
      <c r="B116" s="4">
        <v>190</v>
      </c>
      <c r="C116" s="7" t="s">
        <v>299</v>
      </c>
      <c r="D116" s="4" t="s">
        <v>300</v>
      </c>
      <c r="E116" s="4" t="s">
        <v>301</v>
      </c>
      <c r="F116" s="4">
        <v>18</v>
      </c>
      <c r="G116" s="8" t="s">
        <v>302</v>
      </c>
      <c r="H116" s="9" t="s">
        <v>303</v>
      </c>
      <c r="I116" s="9">
        <v>21</v>
      </c>
      <c r="J116" s="9"/>
      <c r="K116" s="9"/>
      <c r="L116" s="9">
        <v>21</v>
      </c>
      <c r="M116" s="12"/>
      <c r="N116" s="12"/>
      <c r="O116" s="12">
        <v>34290</v>
      </c>
      <c r="P116" s="12">
        <v>3873</v>
      </c>
      <c r="Q116" s="12">
        <v>5000</v>
      </c>
      <c r="R116" s="12">
        <v>0</v>
      </c>
      <c r="S116" s="12">
        <v>2421</v>
      </c>
      <c r="T116" s="12">
        <v>0</v>
      </c>
      <c r="U116" s="12">
        <v>0</v>
      </c>
      <c r="V116" s="12">
        <v>6455</v>
      </c>
      <c r="W116" s="12">
        <v>3429</v>
      </c>
      <c r="X116" s="12">
        <v>10287</v>
      </c>
      <c r="Y116" s="12"/>
      <c r="Z116" s="12"/>
      <c r="AA116" s="12" t="str">
        <f>SUM(O116:Z116)</f>
        <v>0</v>
      </c>
      <c r="AB116" s="12" t="str">
        <f>M116*N116</f>
        <v>0</v>
      </c>
      <c r="AC116" s="12">
        <v>0</v>
      </c>
      <c r="AD116" s="12" t="str">
        <f>+(AA116/30*K116)+(AA116/30*(21-21))</f>
        <v>0</v>
      </c>
      <c r="AE116" s="12">
        <v>959</v>
      </c>
      <c r="AF116" s="12"/>
      <c r="AG116" s="12"/>
      <c r="AH116" s="12" t="str">
        <f>SUM(AD116:AG116)</f>
        <v>0</v>
      </c>
      <c r="AI116" s="12" t="str">
        <f>AA116-AH116+AB116+AC116</f>
        <v>0</v>
      </c>
      <c r="AJ116" s="4"/>
    </row>
    <row r="117" spans="1:36">
      <c r="A117" s="4">
        <v>2</v>
      </c>
      <c r="B117" s="4">
        <v>114</v>
      </c>
      <c r="C117" s="7" t="s">
        <v>304</v>
      </c>
      <c r="D117" s="4" t="s">
        <v>305</v>
      </c>
      <c r="E117" s="4" t="s">
        <v>306</v>
      </c>
      <c r="F117" s="4">
        <v>16</v>
      </c>
      <c r="G117" s="8" t="s">
        <v>92</v>
      </c>
      <c r="H117" s="9" t="s">
        <v>307</v>
      </c>
      <c r="I117" s="9">
        <v>21</v>
      </c>
      <c r="J117" s="9"/>
      <c r="K117" s="9"/>
      <c r="L117" s="9">
        <v>21</v>
      </c>
      <c r="M117" s="12">
        <v>10.89</v>
      </c>
      <c r="N117" s="12">
        <v>75</v>
      </c>
      <c r="O117" s="12">
        <v>17160</v>
      </c>
      <c r="P117" s="12">
        <v>1818</v>
      </c>
      <c r="Q117" s="12">
        <v>5000</v>
      </c>
      <c r="R117" s="12">
        <v>0</v>
      </c>
      <c r="S117" s="12">
        <v>1500</v>
      </c>
      <c r="T117" s="12">
        <v>0</v>
      </c>
      <c r="U117" s="12">
        <v>0</v>
      </c>
      <c r="V117" s="12">
        <v>3030</v>
      </c>
      <c r="W117" s="12">
        <v>1716</v>
      </c>
      <c r="X117" s="12">
        <v>5148</v>
      </c>
      <c r="Y117" s="12"/>
      <c r="Z117" s="12"/>
      <c r="AA117" s="12" t="str">
        <f>SUM(O117:Z117)</f>
        <v>0</v>
      </c>
      <c r="AB117" s="12" t="str">
        <f>M117*N117</f>
        <v>0</v>
      </c>
      <c r="AC117" s="12">
        <v>0</v>
      </c>
      <c r="AD117" s="12" t="str">
        <f>+(AA117/30*K117)+(AA117/30*(21-21))</f>
        <v>0</v>
      </c>
      <c r="AE117" s="12">
        <v>41</v>
      </c>
      <c r="AF117" s="12"/>
      <c r="AG117" s="12"/>
      <c r="AH117" s="12" t="str">
        <f>SUM(AD117:AG117)</f>
        <v>0</v>
      </c>
      <c r="AI117" s="12" t="str">
        <f>AA117-AH117+AB117+AC117</f>
        <v>0</v>
      </c>
      <c r="AJ117" s="4"/>
    </row>
    <row r="118" spans="1:36">
      <c r="A118" s="4">
        <v>3</v>
      </c>
      <c r="B118" s="4">
        <v>81</v>
      </c>
      <c r="C118" s="7" t="s">
        <v>308</v>
      </c>
      <c r="D118" s="4" t="s">
        <v>309</v>
      </c>
      <c r="E118" s="4" t="s">
        <v>310</v>
      </c>
      <c r="F118" s="4" t="s">
        <v>42</v>
      </c>
      <c r="G118" s="8" t="s">
        <v>311</v>
      </c>
      <c r="H118" s="9" t="s">
        <v>312</v>
      </c>
      <c r="I118" s="9">
        <v>21</v>
      </c>
      <c r="J118" s="9"/>
      <c r="K118" s="9"/>
      <c r="L118" s="9">
        <v>21</v>
      </c>
      <c r="M118" s="12"/>
      <c r="N118" s="12">
        <v>45</v>
      </c>
      <c r="O118" s="12">
        <v>12000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/>
      <c r="Z118" s="12"/>
      <c r="AA118" s="12" t="str">
        <f>SUM(O118:Z118)</f>
        <v>0</v>
      </c>
      <c r="AB118" s="12" t="str">
        <f>M118*N118</f>
        <v>0</v>
      </c>
      <c r="AC118" s="12">
        <v>0</v>
      </c>
      <c r="AD118" s="12" t="str">
        <f>+(AA118/30*K118)+(AA118/30*(21-21))</f>
        <v>0</v>
      </c>
      <c r="AE118" s="12"/>
      <c r="AF118" s="12"/>
      <c r="AG118" s="12"/>
      <c r="AH118" s="12" t="str">
        <f>SUM(AD118:AG118)</f>
        <v>0</v>
      </c>
      <c r="AI118" s="12" t="str">
        <f>AA118-AH118+AB118+AC118</f>
        <v>0</v>
      </c>
      <c r="AJ118" s="4"/>
    </row>
    <row r="119" spans="1:36">
      <c r="A119" s="4">
        <v>4</v>
      </c>
      <c r="B119" s="4">
        <v>73</v>
      </c>
      <c r="C119" s="7" t="s">
        <v>313</v>
      </c>
      <c r="D119" s="4" t="s">
        <v>314</v>
      </c>
      <c r="E119" s="4" t="s">
        <v>315</v>
      </c>
      <c r="F119" s="4" t="s">
        <v>42</v>
      </c>
      <c r="G119" s="8" t="s">
        <v>316</v>
      </c>
      <c r="H119" s="9" t="s">
        <v>317</v>
      </c>
      <c r="I119" s="9">
        <v>21</v>
      </c>
      <c r="J119" s="9"/>
      <c r="K119" s="9"/>
      <c r="L119" s="9">
        <v>21</v>
      </c>
      <c r="M119" s="12"/>
      <c r="N119" s="12">
        <v>45</v>
      </c>
      <c r="O119" s="12">
        <v>10000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/>
      <c r="Z119" s="12"/>
      <c r="AA119" s="12" t="str">
        <f>SUM(O119:Z119)</f>
        <v>0</v>
      </c>
      <c r="AB119" s="12" t="str">
        <f>M119*N119</f>
        <v>0</v>
      </c>
      <c r="AC119" s="12">
        <v>0</v>
      </c>
      <c r="AD119" s="12" t="str">
        <f>+(AA119/30*K119)+(AA119/30*(21-21))</f>
        <v>0</v>
      </c>
      <c r="AE119" s="12"/>
      <c r="AF119" s="12"/>
      <c r="AG119" s="12"/>
      <c r="AH119" s="12" t="str">
        <f>SUM(AD119:AG119)</f>
        <v>0</v>
      </c>
      <c r="AI119" s="12" t="str">
        <f>AA119-AH119+AB119+AC119</f>
        <v>0</v>
      </c>
      <c r="AJ119" s="4"/>
    </row>
    <row r="120" spans="1:36">
      <c r="A120" s="4">
        <v>5</v>
      </c>
      <c r="B120" s="4">
        <v>75</v>
      </c>
      <c r="C120" s="7" t="s">
        <v>318</v>
      </c>
      <c r="D120" s="4" t="s">
        <v>319</v>
      </c>
      <c r="E120" s="4" t="s">
        <v>320</v>
      </c>
      <c r="F120" s="4" t="s">
        <v>42</v>
      </c>
      <c r="G120" s="8" t="s">
        <v>316</v>
      </c>
      <c r="H120" s="9" t="s">
        <v>321</v>
      </c>
      <c r="I120" s="9">
        <v>21</v>
      </c>
      <c r="J120" s="9"/>
      <c r="K120" s="9"/>
      <c r="L120" s="9">
        <v>21</v>
      </c>
      <c r="M120" s="12"/>
      <c r="N120" s="12">
        <v>45</v>
      </c>
      <c r="O120" s="12">
        <v>10000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/>
      <c r="Z120" s="12"/>
      <c r="AA120" s="12" t="str">
        <f>SUM(O120:Z120)</f>
        <v>0</v>
      </c>
      <c r="AB120" s="12" t="str">
        <f>M120*N120</f>
        <v>0</v>
      </c>
      <c r="AC120" s="12">
        <v>0</v>
      </c>
      <c r="AD120" s="12" t="str">
        <f>+(AA120/30*K120)+(AA120/30*(21-21))</f>
        <v>0</v>
      </c>
      <c r="AE120" s="12"/>
      <c r="AF120" s="12"/>
      <c r="AG120" s="12"/>
      <c r="AH120" s="12" t="str">
        <f>SUM(AD120:AG120)</f>
        <v>0</v>
      </c>
      <c r="AI120" s="12" t="str">
        <f>AA120-AH120+AB120+AC120</f>
        <v>0</v>
      </c>
      <c r="AJ120" s="4"/>
    </row>
    <row r="121" spans="1:36">
      <c r="A121" s="4">
        <v>6</v>
      </c>
      <c r="B121" s="4">
        <v>92</v>
      </c>
      <c r="C121" s="7" t="s">
        <v>322</v>
      </c>
      <c r="D121" s="4" t="s">
        <v>323</v>
      </c>
      <c r="E121" s="4" t="s">
        <v>274</v>
      </c>
      <c r="F121" s="4" t="s">
        <v>42</v>
      </c>
      <c r="G121" s="8" t="s">
        <v>311</v>
      </c>
      <c r="H121" s="9" t="s">
        <v>324</v>
      </c>
      <c r="I121" s="9">
        <v>21</v>
      </c>
      <c r="J121" s="9"/>
      <c r="K121" s="9"/>
      <c r="L121" s="9">
        <v>21</v>
      </c>
      <c r="M121" s="12"/>
      <c r="N121" s="12">
        <v>45</v>
      </c>
      <c r="O121" s="12">
        <v>8365</v>
      </c>
      <c r="P121" s="12">
        <v>942</v>
      </c>
      <c r="Q121" s="12">
        <v>1785</v>
      </c>
      <c r="R121" s="12">
        <v>0</v>
      </c>
      <c r="S121" s="12">
        <v>1500</v>
      </c>
      <c r="T121" s="12">
        <v>0</v>
      </c>
      <c r="U121" s="12">
        <v>0</v>
      </c>
      <c r="V121" s="12">
        <v>1570</v>
      </c>
      <c r="W121" s="12">
        <v>837</v>
      </c>
      <c r="X121" s="12">
        <v>2510</v>
      </c>
      <c r="Y121" s="12"/>
      <c r="Z121" s="12"/>
      <c r="AA121" s="12" t="str">
        <f>SUM(O121:Z121)</f>
        <v>0</v>
      </c>
      <c r="AB121" s="12" t="str">
        <f>M121*N121</f>
        <v>0</v>
      </c>
      <c r="AC121" s="12">
        <v>0</v>
      </c>
      <c r="AD121" s="12" t="str">
        <f>+(AA121/30*K121)+(AA121/30*(21-21))</f>
        <v>0</v>
      </c>
      <c r="AE121" s="12"/>
      <c r="AF121" s="12"/>
      <c r="AG121" s="12"/>
      <c r="AH121" s="12" t="str">
        <f>SUM(AD121:AG121)</f>
        <v>0</v>
      </c>
      <c r="AI121" s="12" t="str">
        <f>AA121-AH121+AB121+AC121</f>
        <v>0</v>
      </c>
      <c r="AJ121" s="4"/>
    </row>
    <row r="122" spans="1:36">
      <c r="A122" s="4">
        <v>7</v>
      </c>
      <c r="B122" s="4">
        <v>23</v>
      </c>
      <c r="C122" s="7" t="s">
        <v>325</v>
      </c>
      <c r="D122" s="4" t="s">
        <v>326</v>
      </c>
      <c r="E122" s="4" t="s">
        <v>327</v>
      </c>
      <c r="F122" s="4">
        <v>3</v>
      </c>
      <c r="G122" s="8" t="s">
        <v>76</v>
      </c>
      <c r="H122" s="9" t="s">
        <v>328</v>
      </c>
      <c r="I122" s="9">
        <v>21</v>
      </c>
      <c r="J122" s="9"/>
      <c r="K122" s="9"/>
      <c r="L122" s="9">
        <v>21</v>
      </c>
      <c r="M122" s="12">
        <v>69.68</v>
      </c>
      <c r="N122" s="12">
        <v>45</v>
      </c>
      <c r="O122" s="12">
        <v>8365</v>
      </c>
      <c r="P122" s="12">
        <v>942</v>
      </c>
      <c r="Q122" s="12">
        <v>1785</v>
      </c>
      <c r="R122" s="12">
        <v>0</v>
      </c>
      <c r="S122" s="12">
        <v>1500</v>
      </c>
      <c r="T122" s="12">
        <v>0</v>
      </c>
      <c r="U122" s="12">
        <v>0</v>
      </c>
      <c r="V122" s="12">
        <v>1570</v>
      </c>
      <c r="W122" s="12">
        <v>837</v>
      </c>
      <c r="X122" s="12">
        <v>2510</v>
      </c>
      <c r="Y122" s="12"/>
      <c r="Z122" s="12"/>
      <c r="AA122" s="12" t="str">
        <f>SUM(O122:Z122)</f>
        <v>0</v>
      </c>
      <c r="AB122" s="12" t="str">
        <f>M122*N122</f>
        <v>0</v>
      </c>
      <c r="AC122" s="12">
        <v>0</v>
      </c>
      <c r="AD122" s="12" t="str">
        <f>+(AA122/30*K122)+(AA122/30*(21-21))</f>
        <v>0</v>
      </c>
      <c r="AE122" s="12"/>
      <c r="AF122" s="12"/>
      <c r="AG122" s="12"/>
      <c r="AH122" s="12" t="str">
        <f>SUM(AD122:AG122)</f>
        <v>0</v>
      </c>
      <c r="AI122" s="12" t="str">
        <f>AA122-AH122+AB122+AC122</f>
        <v>0</v>
      </c>
      <c r="AJ122" s="4"/>
    </row>
    <row r="123" spans="1:36">
      <c r="A123" s="4">
        <v>8</v>
      </c>
      <c r="B123" s="4"/>
      <c r="C123" s="7" t="s">
        <v>329</v>
      </c>
      <c r="D123" s="4" t="s">
        <v>330</v>
      </c>
      <c r="E123" s="4" t="s">
        <v>86</v>
      </c>
      <c r="F123" s="4">
        <v>3</v>
      </c>
      <c r="G123" s="8" t="s">
        <v>76</v>
      </c>
      <c r="H123" s="9" t="s">
        <v>331</v>
      </c>
      <c r="I123" s="9">
        <v>21</v>
      </c>
      <c r="J123" s="9"/>
      <c r="K123" s="9"/>
      <c r="L123" s="9">
        <v>21</v>
      </c>
      <c r="M123" s="12">
        <v>62.44</v>
      </c>
      <c r="N123" s="12">
        <v>45</v>
      </c>
      <c r="O123" s="12">
        <v>8365</v>
      </c>
      <c r="P123" s="12">
        <v>942</v>
      </c>
      <c r="Q123" s="12">
        <v>1785</v>
      </c>
      <c r="R123" s="12">
        <v>0</v>
      </c>
      <c r="S123" s="12">
        <v>1500</v>
      </c>
      <c r="T123" s="12">
        <v>0</v>
      </c>
      <c r="U123" s="12">
        <v>0</v>
      </c>
      <c r="V123" s="12">
        <v>1570</v>
      </c>
      <c r="W123" s="12">
        <v>837</v>
      </c>
      <c r="X123" s="12">
        <v>2510</v>
      </c>
      <c r="Y123" s="12"/>
      <c r="Z123" s="12"/>
      <c r="AA123" s="12" t="str">
        <f>SUM(O123:Z123)</f>
        <v>0</v>
      </c>
      <c r="AB123" s="12" t="str">
        <f>M123*N123</f>
        <v>0</v>
      </c>
      <c r="AC123" s="12">
        <v>0</v>
      </c>
      <c r="AD123" s="12" t="str">
        <f>+(AA123/30*K123)+(AA123/30*(21-21))</f>
        <v>0</v>
      </c>
      <c r="AE123" s="12"/>
      <c r="AF123" s="12"/>
      <c r="AG123" s="12"/>
      <c r="AH123" s="12" t="str">
        <f>SUM(AD123:AG123)</f>
        <v>0</v>
      </c>
      <c r="AI123" s="12" t="str">
        <f>AA123-AH123+AB123+AC123</f>
        <v>0</v>
      </c>
      <c r="AJ123" s="4"/>
    </row>
    <row r="124" spans="1:36">
      <c r="A124" s="5" t="s">
        <v>82</v>
      </c>
      <c r="B124" s="5"/>
      <c r="C124" s="5"/>
      <c r="D124" s="5"/>
      <c r="E124" s="5"/>
      <c r="F124" s="5"/>
      <c r="G124" s="5"/>
      <c r="H124" s="10"/>
      <c r="I124" s="10"/>
      <c r="J124" s="10"/>
      <c r="K124" s="10"/>
      <c r="L124" s="11"/>
      <c r="M124" s="11" t="str">
        <f>SUM(M116:M123)</f>
        <v>0</v>
      </c>
      <c r="N124" s="11"/>
      <c r="O124" s="11" t="str">
        <f>SUM(O116:O123)</f>
        <v>0</v>
      </c>
      <c r="P124" s="11" t="str">
        <f>SUM(P116:P123)</f>
        <v>0</v>
      </c>
      <c r="Q124" s="11" t="str">
        <f>SUM(Q116:Q123)</f>
        <v>0</v>
      </c>
      <c r="R124" s="11" t="str">
        <f>SUM(R116:R123)</f>
        <v>0</v>
      </c>
      <c r="S124" s="11" t="str">
        <f>SUM(S116:S123)</f>
        <v>0</v>
      </c>
      <c r="T124" s="11" t="str">
        <f>SUM(T116:T123)</f>
        <v>0</v>
      </c>
      <c r="U124" s="11" t="str">
        <f>SUM(U116:U123)</f>
        <v>0</v>
      </c>
      <c r="V124" s="11" t="str">
        <f>SUM(V116:V123)</f>
        <v>0</v>
      </c>
      <c r="W124" s="11" t="str">
        <f>SUM(W116:W123)</f>
        <v>0</v>
      </c>
      <c r="X124" s="11" t="str">
        <f>SUM(X116:X123)</f>
        <v>0</v>
      </c>
      <c r="Y124" s="11" t="str">
        <f>SUM(Y116:Y123)</f>
        <v>0</v>
      </c>
      <c r="Z124" s="11" t="str">
        <f>SUM(Z116:Z123)</f>
        <v>0</v>
      </c>
      <c r="AA124" s="11" t="str">
        <f>SUM(AA116:AA123)</f>
        <v>0</v>
      </c>
      <c r="AB124" s="11" t="str">
        <f>SUM(AB116:AB123)</f>
        <v>0</v>
      </c>
      <c r="AC124" s="11" t="str">
        <f>SUM(AC116:AC123)</f>
        <v>0</v>
      </c>
      <c r="AD124" s="11" t="str">
        <f>SUM(AD116:AD123)</f>
        <v>0</v>
      </c>
      <c r="AE124" s="11" t="str">
        <f>SUM(AE116:AE123)</f>
        <v>0</v>
      </c>
      <c r="AF124" s="11" t="str">
        <f>SUM(AF116:AF123)</f>
        <v>0</v>
      </c>
      <c r="AG124" s="11" t="str">
        <f>SUM(AG116:AG123)</f>
        <v>0</v>
      </c>
      <c r="AH124" s="11" t="str">
        <f>SUM(AH116:AH123)</f>
        <v>0</v>
      </c>
      <c r="AI124" s="11" t="str">
        <f>SUM(AI116:AI123)</f>
        <v>0</v>
      </c>
      <c r="AJ124" s="10"/>
    </row>
    <row r="125" spans="1:3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>
      <c r="A126" s="2" t="s">
        <v>332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>
      <c r="A127" s="3" t="s">
        <v>3</v>
      </c>
      <c r="B127" s="6" t="s">
        <v>4</v>
      </c>
      <c r="C127" s="6" t="s">
        <v>5</v>
      </c>
      <c r="D127" s="6" t="s">
        <v>6</v>
      </c>
      <c r="E127" s="6" t="s">
        <v>7</v>
      </c>
      <c r="F127" s="6" t="s">
        <v>8</v>
      </c>
      <c r="G127" s="6" t="s">
        <v>9</v>
      </c>
      <c r="H127" s="6" t="s">
        <v>10</v>
      </c>
      <c r="I127" s="6" t="s">
        <v>11</v>
      </c>
      <c r="J127" s="6" t="s">
        <v>12</v>
      </c>
      <c r="K127" s="6" t="s">
        <v>13</v>
      </c>
      <c r="L127" s="6" t="s">
        <v>14</v>
      </c>
      <c r="M127" s="6" t="s">
        <v>15</v>
      </c>
      <c r="N127" s="6" t="s">
        <v>16</v>
      </c>
      <c r="O127" s="6" t="s">
        <v>17</v>
      </c>
      <c r="P127" s="6" t="s">
        <v>18</v>
      </c>
      <c r="Q127" s="6" t="s">
        <v>19</v>
      </c>
      <c r="R127" s="6" t="s">
        <v>20</v>
      </c>
      <c r="S127" s="6" t="s">
        <v>21</v>
      </c>
      <c r="T127" s="6" t="s">
        <v>22</v>
      </c>
      <c r="U127" s="6" t="s">
        <v>23</v>
      </c>
      <c r="V127" s="6" t="s">
        <v>24</v>
      </c>
      <c r="W127" s="6" t="s">
        <v>25</v>
      </c>
      <c r="X127" s="6" t="s">
        <v>26</v>
      </c>
      <c r="Y127" s="6" t="s">
        <v>27</v>
      </c>
      <c r="Z127" s="6" t="s">
        <v>28</v>
      </c>
      <c r="AA127" s="6" t="s">
        <v>29</v>
      </c>
      <c r="AB127" s="6" t="s">
        <v>30</v>
      </c>
      <c r="AC127" s="6" t="s">
        <v>31</v>
      </c>
      <c r="AD127" s="6" t="s">
        <v>32</v>
      </c>
      <c r="AE127" s="6" t="s">
        <v>33</v>
      </c>
      <c r="AF127" s="6" t="s">
        <v>34</v>
      </c>
      <c r="AG127" s="6" t="s">
        <v>35</v>
      </c>
      <c r="AH127" s="6" t="s">
        <v>36</v>
      </c>
      <c r="AI127" s="6" t="s">
        <v>37</v>
      </c>
      <c r="AJ127" s="13" t="s">
        <v>38</v>
      </c>
    </row>
    <row r="128" spans="1:36">
      <c r="A128" s="4">
        <v>1</v>
      </c>
      <c r="B128" s="4">
        <v>50</v>
      </c>
      <c r="C128" s="7" t="s">
        <v>333</v>
      </c>
      <c r="D128" s="4" t="s">
        <v>334</v>
      </c>
      <c r="E128" s="4" t="s">
        <v>335</v>
      </c>
      <c r="F128" s="4" t="s">
        <v>42</v>
      </c>
      <c r="G128" s="8" t="s">
        <v>336</v>
      </c>
      <c r="H128" s="9" t="s">
        <v>337</v>
      </c>
      <c r="I128" s="9">
        <v>21</v>
      </c>
      <c r="J128" s="9"/>
      <c r="K128" s="9"/>
      <c r="L128" s="9">
        <v>21</v>
      </c>
      <c r="M128" s="12"/>
      <c r="N128" s="12"/>
      <c r="O128" s="12">
        <v>90000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/>
      <c r="Z128" s="12"/>
      <c r="AA128" s="12" t="str">
        <f>SUM(O128:Z128)</f>
        <v>0</v>
      </c>
      <c r="AB128" s="12" t="str">
        <f>M128*N128</f>
        <v>0</v>
      </c>
      <c r="AC128" s="12">
        <v>0</v>
      </c>
      <c r="AD128" s="12" t="str">
        <f>+(AA128/30*K128)+(AA128/30*(21-21))</f>
        <v>0</v>
      </c>
      <c r="AE128" s="12">
        <v>4208</v>
      </c>
      <c r="AF128" s="12"/>
      <c r="AG128" s="12"/>
      <c r="AH128" s="12" t="str">
        <f>SUM(AD128:AG128)</f>
        <v>0</v>
      </c>
      <c r="AI128" s="12" t="str">
        <f>AA128-AH128+AB128+AC128</f>
        <v>0</v>
      </c>
      <c r="AJ128" s="4"/>
    </row>
    <row r="129" spans="1:36">
      <c r="A129" s="4">
        <v>2</v>
      </c>
      <c r="B129" s="4">
        <v>20</v>
      </c>
      <c r="C129" s="7" t="s">
        <v>338</v>
      </c>
      <c r="D129" s="4" t="s">
        <v>339</v>
      </c>
      <c r="E129" s="4" t="s">
        <v>249</v>
      </c>
      <c r="F129" s="4">
        <v>17</v>
      </c>
      <c r="G129" s="8" t="s">
        <v>336</v>
      </c>
      <c r="H129" s="9" t="s">
        <v>67</v>
      </c>
      <c r="I129" s="9">
        <v>21</v>
      </c>
      <c r="J129" s="9"/>
      <c r="K129" s="9"/>
      <c r="L129" s="9">
        <v>21</v>
      </c>
      <c r="M129" s="12"/>
      <c r="N129" s="12"/>
      <c r="O129" s="12">
        <v>27370</v>
      </c>
      <c r="P129" s="12">
        <v>2955</v>
      </c>
      <c r="Q129" s="12">
        <v>5000</v>
      </c>
      <c r="R129" s="12">
        <v>0</v>
      </c>
      <c r="S129" s="12">
        <v>1848</v>
      </c>
      <c r="T129" s="12">
        <v>0</v>
      </c>
      <c r="U129" s="12">
        <v>0</v>
      </c>
      <c r="V129" s="12">
        <v>4925</v>
      </c>
      <c r="W129" s="12">
        <v>2737</v>
      </c>
      <c r="X129" s="12">
        <v>8211</v>
      </c>
      <c r="Y129" s="12"/>
      <c r="Z129" s="12"/>
      <c r="AA129" s="12" t="str">
        <f>SUM(O129:Z129)</f>
        <v>0</v>
      </c>
      <c r="AB129" s="12" t="str">
        <f>M129*N129</f>
        <v>0</v>
      </c>
      <c r="AC129" s="12">
        <v>0</v>
      </c>
      <c r="AD129" s="12" t="str">
        <f>+(AA129/30*K129)+(AA129/30*(21-21))</f>
        <v>0</v>
      </c>
      <c r="AE129" s="12">
        <v>736</v>
      </c>
      <c r="AF129" s="12"/>
      <c r="AG129" s="12"/>
      <c r="AH129" s="12" t="str">
        <f>SUM(AD129:AG129)</f>
        <v>0</v>
      </c>
      <c r="AI129" s="12" t="str">
        <f>AA129-AH129+AB129+AC129</f>
        <v>0</v>
      </c>
      <c r="AJ129" s="4"/>
    </row>
    <row r="130" spans="1:36">
      <c r="A130" s="4">
        <v>3</v>
      </c>
      <c r="B130" s="4">
        <v>147</v>
      </c>
      <c r="C130" s="7" t="s">
        <v>340</v>
      </c>
      <c r="D130" s="4" t="s">
        <v>341</v>
      </c>
      <c r="E130" s="4" t="s">
        <v>41</v>
      </c>
      <c r="F130" s="4" t="s">
        <v>42</v>
      </c>
      <c r="G130" s="8" t="s">
        <v>342</v>
      </c>
      <c r="H130" s="9" t="s">
        <v>343</v>
      </c>
      <c r="I130" s="9">
        <v>21</v>
      </c>
      <c r="J130" s="9"/>
      <c r="K130" s="9"/>
      <c r="L130" s="9">
        <v>21</v>
      </c>
      <c r="M130" s="12"/>
      <c r="N130" s="12">
        <v>75</v>
      </c>
      <c r="O130" s="12">
        <v>40000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/>
      <c r="Z130" s="12"/>
      <c r="AA130" s="12" t="str">
        <f>SUM(O130:Z130)</f>
        <v>0</v>
      </c>
      <c r="AB130" s="12" t="str">
        <f>M130*N130</f>
        <v>0</v>
      </c>
      <c r="AC130" s="12">
        <v>0</v>
      </c>
      <c r="AD130" s="12" t="str">
        <f>+(AA130/30*K130)+(AA130/30*(21-21))</f>
        <v>0</v>
      </c>
      <c r="AE130" s="12">
        <v>133</v>
      </c>
      <c r="AF130" s="12"/>
      <c r="AG130" s="12"/>
      <c r="AH130" s="12" t="str">
        <f>SUM(AD130:AG130)</f>
        <v>0</v>
      </c>
      <c r="AI130" s="12" t="str">
        <f>AA130-AH130+AB130+AC130</f>
        <v>0</v>
      </c>
      <c r="AJ130" s="4"/>
    </row>
    <row r="131" spans="1:36">
      <c r="A131" s="4">
        <v>4</v>
      </c>
      <c r="B131" s="4">
        <v>150</v>
      </c>
      <c r="C131" s="7" t="s">
        <v>344</v>
      </c>
      <c r="D131" s="4" t="s">
        <v>345</v>
      </c>
      <c r="E131" s="4" t="s">
        <v>346</v>
      </c>
      <c r="F131" s="4" t="s">
        <v>42</v>
      </c>
      <c r="G131" s="8" t="s">
        <v>347</v>
      </c>
      <c r="H131" s="9" t="s">
        <v>348</v>
      </c>
      <c r="I131" s="9">
        <v>21</v>
      </c>
      <c r="J131" s="9"/>
      <c r="K131" s="9"/>
      <c r="L131" s="9">
        <v>21</v>
      </c>
      <c r="M131" s="12">
        <v>57.36</v>
      </c>
      <c r="N131" s="12">
        <v>60</v>
      </c>
      <c r="O131" s="12">
        <v>30000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  <c r="Y131" s="12"/>
      <c r="Z131" s="12"/>
      <c r="AA131" s="12" t="str">
        <f>SUM(O131:Z131)</f>
        <v>0</v>
      </c>
      <c r="AB131" s="12" t="str">
        <f>M131*N131</f>
        <v>0</v>
      </c>
      <c r="AC131" s="12">
        <v>0</v>
      </c>
      <c r="AD131" s="12" t="str">
        <f>+(AA131/30*K131)+(AA131/30*(21-21))</f>
        <v>0</v>
      </c>
      <c r="AE131" s="12"/>
      <c r="AF131" s="12"/>
      <c r="AG131" s="12"/>
      <c r="AH131" s="12" t="str">
        <f>SUM(AD131:AG131)</f>
        <v>0</v>
      </c>
      <c r="AI131" s="12" t="str">
        <f>AA131-AH131+AB131+AC131</f>
        <v>0</v>
      </c>
      <c r="AJ131" s="4"/>
    </row>
    <row r="132" spans="1:36">
      <c r="A132" s="4">
        <v>5</v>
      </c>
      <c r="B132" s="4">
        <v>144</v>
      </c>
      <c r="C132" s="7" t="s">
        <v>349</v>
      </c>
      <c r="D132" s="4" t="s">
        <v>350</v>
      </c>
      <c r="E132" s="4" t="s">
        <v>351</v>
      </c>
      <c r="F132" s="4" t="s">
        <v>42</v>
      </c>
      <c r="G132" s="8" t="s">
        <v>347</v>
      </c>
      <c r="H132" s="9" t="s">
        <v>352</v>
      </c>
      <c r="I132" s="9">
        <v>21</v>
      </c>
      <c r="J132" s="9"/>
      <c r="K132" s="9"/>
      <c r="L132" s="9">
        <v>21</v>
      </c>
      <c r="M132" s="12">
        <v>99.76</v>
      </c>
      <c r="N132" s="12">
        <v>60</v>
      </c>
      <c r="O132" s="12">
        <v>30000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>
        <v>0</v>
      </c>
      <c r="Y132" s="12"/>
      <c r="Z132" s="12"/>
      <c r="AA132" s="12" t="str">
        <f>SUM(O132:Z132)</f>
        <v>0</v>
      </c>
      <c r="AB132" s="12" t="str">
        <f>M132*N132</f>
        <v>0</v>
      </c>
      <c r="AC132" s="12">
        <v>0</v>
      </c>
      <c r="AD132" s="12" t="str">
        <f>+(AA132/30*K132)+(AA132/30*(21-21))</f>
        <v>0</v>
      </c>
      <c r="AE132" s="12"/>
      <c r="AF132" s="12"/>
      <c r="AG132" s="12"/>
      <c r="AH132" s="12" t="str">
        <f>SUM(AD132:AG132)</f>
        <v>0</v>
      </c>
      <c r="AI132" s="12" t="str">
        <f>AA132-AH132+AB132+AC132</f>
        <v>0</v>
      </c>
      <c r="AJ132" s="4"/>
    </row>
    <row r="133" spans="1:36">
      <c r="A133" s="4">
        <v>6</v>
      </c>
      <c r="B133" s="4">
        <v>142</v>
      </c>
      <c r="C133" s="7" t="s">
        <v>353</v>
      </c>
      <c r="D133" s="4" t="s">
        <v>354</v>
      </c>
      <c r="E133" s="4" t="s">
        <v>172</v>
      </c>
      <c r="F133" s="4" t="s">
        <v>42</v>
      </c>
      <c r="G133" s="8" t="s">
        <v>347</v>
      </c>
      <c r="H133" s="9" t="s">
        <v>355</v>
      </c>
      <c r="I133" s="9">
        <v>21</v>
      </c>
      <c r="J133" s="9"/>
      <c r="K133" s="9"/>
      <c r="L133" s="9">
        <v>21</v>
      </c>
      <c r="M133" s="12">
        <v>79.4</v>
      </c>
      <c r="N133" s="12">
        <v>60</v>
      </c>
      <c r="O133" s="12">
        <v>30000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>
        <v>0</v>
      </c>
      <c r="Y133" s="12"/>
      <c r="Z133" s="12"/>
      <c r="AA133" s="12" t="str">
        <f>SUM(O133:Z133)</f>
        <v>0</v>
      </c>
      <c r="AB133" s="12" t="str">
        <f>M133*N133</f>
        <v>0</v>
      </c>
      <c r="AC133" s="12">
        <v>0</v>
      </c>
      <c r="AD133" s="12" t="str">
        <f>+(AA133/30*K133)+(AA133/30*(21-21))</f>
        <v>0</v>
      </c>
      <c r="AE133" s="12"/>
      <c r="AF133" s="12"/>
      <c r="AG133" s="12"/>
      <c r="AH133" s="12" t="str">
        <f>SUM(AD133:AG133)</f>
        <v>0</v>
      </c>
      <c r="AI133" s="12" t="str">
        <f>AA133-AH133+AB133+AC133</f>
        <v>0</v>
      </c>
      <c r="AJ133" s="4"/>
    </row>
    <row r="134" spans="1:36">
      <c r="A134" s="4">
        <v>7</v>
      </c>
      <c r="B134" s="4">
        <v>148</v>
      </c>
      <c r="C134" s="7" t="s">
        <v>356</v>
      </c>
      <c r="D134" s="4" t="s">
        <v>357</v>
      </c>
      <c r="E134" s="4" t="s">
        <v>358</v>
      </c>
      <c r="F134" s="4" t="s">
        <v>42</v>
      </c>
      <c r="G134" s="8" t="s">
        <v>359</v>
      </c>
      <c r="H134" s="9" t="s">
        <v>360</v>
      </c>
      <c r="I134" s="9">
        <v>21</v>
      </c>
      <c r="J134" s="9"/>
      <c r="K134" s="9"/>
      <c r="L134" s="9">
        <v>21</v>
      </c>
      <c r="M134" s="12">
        <v>6.85</v>
      </c>
      <c r="N134" s="12">
        <v>60</v>
      </c>
      <c r="O134" s="12">
        <v>30000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/>
      <c r="Z134" s="12"/>
      <c r="AA134" s="12" t="str">
        <f>SUM(O134:Z134)</f>
        <v>0</v>
      </c>
      <c r="AB134" s="12" t="str">
        <f>M134*N134</f>
        <v>0</v>
      </c>
      <c r="AC134" s="12">
        <v>0</v>
      </c>
      <c r="AD134" s="12" t="str">
        <f>+(AA134/30*K134)+(AA134/30*(21-21))</f>
        <v>0</v>
      </c>
      <c r="AE134" s="12"/>
      <c r="AF134" s="12"/>
      <c r="AG134" s="12"/>
      <c r="AH134" s="12" t="str">
        <f>SUM(AD134:AG134)</f>
        <v>0</v>
      </c>
      <c r="AI134" s="12" t="str">
        <f>AA134-AH134+AB134+AC134</f>
        <v>0</v>
      </c>
      <c r="AJ134" s="4"/>
    </row>
    <row r="135" spans="1:36">
      <c r="A135" s="4">
        <v>8</v>
      </c>
      <c r="B135" s="4">
        <v>145</v>
      </c>
      <c r="C135" s="7" t="s">
        <v>361</v>
      </c>
      <c r="D135" s="4" t="s">
        <v>362</v>
      </c>
      <c r="E135" s="4" t="s">
        <v>363</v>
      </c>
      <c r="F135" s="4" t="s">
        <v>42</v>
      </c>
      <c r="G135" s="8" t="s">
        <v>347</v>
      </c>
      <c r="H135" s="9" t="s">
        <v>364</v>
      </c>
      <c r="I135" s="9">
        <v>21</v>
      </c>
      <c r="J135" s="9"/>
      <c r="K135" s="9"/>
      <c r="L135" s="9">
        <v>21</v>
      </c>
      <c r="M135" s="12">
        <v>61.73</v>
      </c>
      <c r="N135" s="12">
        <v>60</v>
      </c>
      <c r="O135" s="12">
        <v>30000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/>
      <c r="Z135" s="12"/>
      <c r="AA135" s="12" t="str">
        <f>SUM(O135:Z135)</f>
        <v>0</v>
      </c>
      <c r="AB135" s="12" t="str">
        <f>M135*N135</f>
        <v>0</v>
      </c>
      <c r="AC135" s="12">
        <v>0</v>
      </c>
      <c r="AD135" s="12" t="str">
        <f>+(AA135/30*K135)+(AA135/30*(21-21))</f>
        <v>0</v>
      </c>
      <c r="AE135" s="12"/>
      <c r="AF135" s="12"/>
      <c r="AG135" s="12"/>
      <c r="AH135" s="12" t="str">
        <f>SUM(AD135:AG135)</f>
        <v>0</v>
      </c>
      <c r="AI135" s="12" t="str">
        <f>AA135-AH135+AB135+AC135</f>
        <v>0</v>
      </c>
      <c r="AJ135" s="4"/>
    </row>
    <row r="136" spans="1:36">
      <c r="A136" s="4">
        <v>9</v>
      </c>
      <c r="B136" s="4">
        <v>28</v>
      </c>
      <c r="C136" s="7" t="s">
        <v>365</v>
      </c>
      <c r="D136" s="4" t="s">
        <v>366</v>
      </c>
      <c r="E136" s="4" t="s">
        <v>205</v>
      </c>
      <c r="F136" s="4" t="s">
        <v>42</v>
      </c>
      <c r="G136" s="8" t="s">
        <v>347</v>
      </c>
      <c r="H136" s="9" t="s">
        <v>367</v>
      </c>
      <c r="I136" s="9">
        <v>21</v>
      </c>
      <c r="J136" s="9"/>
      <c r="K136" s="9"/>
      <c r="L136" s="9">
        <v>21</v>
      </c>
      <c r="M136" s="12">
        <v>99</v>
      </c>
      <c r="N136" s="12">
        <v>60</v>
      </c>
      <c r="O136" s="12">
        <v>35000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>
        <v>0</v>
      </c>
      <c r="Y136" s="12"/>
      <c r="Z136" s="12"/>
      <c r="AA136" s="12" t="str">
        <f>SUM(O136:Z136)</f>
        <v>0</v>
      </c>
      <c r="AB136" s="12" t="str">
        <f>M136*N136</f>
        <v>0</v>
      </c>
      <c r="AC136" s="12">
        <v>0</v>
      </c>
      <c r="AD136" s="12" t="str">
        <f>+(AA136/30*K136)+(AA136/30*(21-21))</f>
        <v>0</v>
      </c>
      <c r="AE136" s="12">
        <v>33</v>
      </c>
      <c r="AF136" s="12"/>
      <c r="AG136" s="12"/>
      <c r="AH136" s="12" t="str">
        <f>SUM(AD136:AG136)</f>
        <v>0</v>
      </c>
      <c r="AI136" s="12" t="str">
        <f>AA136-AH136+AB136+AC136</f>
        <v>0</v>
      </c>
      <c r="AJ136" s="4"/>
    </row>
    <row r="137" spans="1:36">
      <c r="A137" s="4">
        <v>10</v>
      </c>
      <c r="B137" s="4">
        <v>191</v>
      </c>
      <c r="C137" s="7" t="s">
        <v>368</v>
      </c>
      <c r="D137" s="4" t="s">
        <v>369</v>
      </c>
      <c r="E137" s="4" t="s">
        <v>218</v>
      </c>
      <c r="F137" s="4" t="s">
        <v>42</v>
      </c>
      <c r="G137" s="8" t="s">
        <v>370</v>
      </c>
      <c r="H137" s="9" t="s">
        <v>371</v>
      </c>
      <c r="I137" s="9">
        <v>21</v>
      </c>
      <c r="J137" s="9"/>
      <c r="K137" s="9"/>
      <c r="L137" s="9">
        <v>21</v>
      </c>
      <c r="M137" s="12">
        <v>37.96</v>
      </c>
      <c r="N137" s="12">
        <v>60</v>
      </c>
      <c r="O137" s="12">
        <v>12720</v>
      </c>
      <c r="P137" s="12">
        <v>1476</v>
      </c>
      <c r="Q137" s="12">
        <v>2856</v>
      </c>
      <c r="R137" s="12">
        <v>0</v>
      </c>
      <c r="S137" s="12">
        <v>1500</v>
      </c>
      <c r="T137" s="12">
        <v>0</v>
      </c>
      <c r="U137" s="12">
        <v>0</v>
      </c>
      <c r="V137" s="12">
        <v>2460</v>
      </c>
      <c r="W137" s="12">
        <v>1272</v>
      </c>
      <c r="X137" s="12">
        <v>3816</v>
      </c>
      <c r="Y137" s="12"/>
      <c r="Z137" s="12"/>
      <c r="AA137" s="12" t="str">
        <f>SUM(O137:Z137)</f>
        <v>0</v>
      </c>
      <c r="AB137" s="12" t="str">
        <f>M137*N137</f>
        <v>0</v>
      </c>
      <c r="AC137" s="12">
        <v>0</v>
      </c>
      <c r="AD137" s="12" t="str">
        <f>+(AA137/30*K137)+(AA137/30*(21-21))</f>
        <v>0</v>
      </c>
      <c r="AE137" s="12"/>
      <c r="AF137" s="12"/>
      <c r="AG137" s="12"/>
      <c r="AH137" s="12" t="str">
        <f>SUM(AD137:AG137)</f>
        <v>0</v>
      </c>
      <c r="AI137" s="12" t="str">
        <f>AA137-AH137+AB137+AC137</f>
        <v>0</v>
      </c>
      <c r="AJ137" s="4"/>
    </row>
    <row r="138" spans="1:36">
      <c r="A138" s="4">
        <v>11</v>
      </c>
      <c r="B138" s="4">
        <v>190</v>
      </c>
      <c r="C138" s="7" t="s">
        <v>372</v>
      </c>
      <c r="D138" s="4" t="s">
        <v>373</v>
      </c>
      <c r="E138" s="4" t="s">
        <v>218</v>
      </c>
      <c r="F138" s="4" t="s">
        <v>42</v>
      </c>
      <c r="G138" s="8" t="s">
        <v>370</v>
      </c>
      <c r="H138" s="9" t="s">
        <v>374</v>
      </c>
      <c r="I138" s="9">
        <v>21</v>
      </c>
      <c r="J138" s="9"/>
      <c r="K138" s="9"/>
      <c r="L138" s="9">
        <v>21</v>
      </c>
      <c r="M138" s="12">
        <v>29.33</v>
      </c>
      <c r="N138" s="12">
        <v>60</v>
      </c>
      <c r="O138" s="12">
        <v>12720</v>
      </c>
      <c r="P138" s="12">
        <v>1476</v>
      </c>
      <c r="Q138" s="12">
        <v>2856</v>
      </c>
      <c r="R138" s="12">
        <v>0</v>
      </c>
      <c r="S138" s="12">
        <v>1500</v>
      </c>
      <c r="T138" s="12">
        <v>0</v>
      </c>
      <c r="U138" s="12">
        <v>0</v>
      </c>
      <c r="V138" s="12">
        <v>2460</v>
      </c>
      <c r="W138" s="12">
        <v>1272</v>
      </c>
      <c r="X138" s="12">
        <v>3816</v>
      </c>
      <c r="Y138" s="12"/>
      <c r="Z138" s="12"/>
      <c r="AA138" s="12" t="str">
        <f>SUM(O138:Z138)</f>
        <v>0</v>
      </c>
      <c r="AB138" s="12" t="str">
        <f>M138*N138</f>
        <v>0</v>
      </c>
      <c r="AC138" s="12">
        <v>0</v>
      </c>
      <c r="AD138" s="12" t="str">
        <f>+(AA138/30*K138)+(AA138/30*(21-21))</f>
        <v>0</v>
      </c>
      <c r="AE138" s="12"/>
      <c r="AF138" s="12"/>
      <c r="AG138" s="12"/>
      <c r="AH138" s="12" t="str">
        <f>SUM(AD138:AG138)</f>
        <v>0</v>
      </c>
      <c r="AI138" s="12" t="str">
        <f>AA138-AH138+AB138+AC138</f>
        <v>0</v>
      </c>
      <c r="AJ138" s="4"/>
    </row>
    <row r="139" spans="1:36">
      <c r="A139" s="4">
        <v>12</v>
      </c>
      <c r="B139" s="4"/>
      <c r="C139" s="7" t="s">
        <v>375</v>
      </c>
      <c r="D139" s="4" t="s">
        <v>376</v>
      </c>
      <c r="E139" s="4" t="s">
        <v>377</v>
      </c>
      <c r="F139" s="4">
        <v>14</v>
      </c>
      <c r="G139" s="8" t="s">
        <v>378</v>
      </c>
      <c r="H139" s="9" t="s">
        <v>67</v>
      </c>
      <c r="I139" s="9"/>
      <c r="J139" s="9"/>
      <c r="K139" s="9"/>
      <c r="L139" s="9"/>
      <c r="M139" s="12"/>
      <c r="N139" s="12">
        <v>60</v>
      </c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 t="str">
        <f>SUM(O139:Z139)</f>
        <v>0</v>
      </c>
      <c r="AB139" s="12" t="str">
        <f>M139*N139</f>
        <v>0</v>
      </c>
      <c r="AC139" s="12"/>
      <c r="AD139" s="12" t="str">
        <f>+(AA139/30*K139)+(AA139/30*(21-0))</f>
        <v>0</v>
      </c>
      <c r="AE139" s="12"/>
      <c r="AF139" s="12"/>
      <c r="AG139" s="12"/>
      <c r="AH139" s="12" t="str">
        <f>SUM(AD139:AG139)</f>
        <v>0</v>
      </c>
      <c r="AI139" s="12" t="str">
        <f>AA139-AH139+AB139+AC139</f>
        <v>0</v>
      </c>
      <c r="AJ139" s="4"/>
    </row>
    <row r="140" spans="1:36">
      <c r="A140" s="4">
        <v>13</v>
      </c>
      <c r="B140" s="4"/>
      <c r="C140" s="7" t="s">
        <v>379</v>
      </c>
      <c r="D140" s="4" t="s">
        <v>380</v>
      </c>
      <c r="E140" s="4" t="s">
        <v>381</v>
      </c>
      <c r="F140" s="4">
        <v>14</v>
      </c>
      <c r="G140" s="8" t="s">
        <v>347</v>
      </c>
      <c r="H140" s="9" t="s">
        <v>67</v>
      </c>
      <c r="I140" s="9"/>
      <c r="J140" s="9"/>
      <c r="K140" s="9"/>
      <c r="L140" s="9"/>
      <c r="M140" s="12"/>
      <c r="N140" s="12">
        <v>60</v>
      </c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 t="str">
        <f>SUM(O140:Z140)</f>
        <v>0</v>
      </c>
      <c r="AB140" s="12" t="str">
        <f>M140*N140</f>
        <v>0</v>
      </c>
      <c r="AC140" s="12"/>
      <c r="AD140" s="12" t="str">
        <f>+(AA140/30*K140)+(AA140/30*(21-0))</f>
        <v>0</v>
      </c>
      <c r="AE140" s="12"/>
      <c r="AF140" s="12"/>
      <c r="AG140" s="12"/>
      <c r="AH140" s="12" t="str">
        <f>SUM(AD140:AG140)</f>
        <v>0</v>
      </c>
      <c r="AI140" s="12" t="str">
        <f>AA140-AH140+AB140+AC140</f>
        <v>0</v>
      </c>
      <c r="AJ140" s="4"/>
    </row>
    <row r="141" spans="1:36">
      <c r="A141" s="4">
        <v>14</v>
      </c>
      <c r="B141" s="4">
        <v>187</v>
      </c>
      <c r="C141" s="7" t="s">
        <v>382</v>
      </c>
      <c r="D141" s="4" t="s">
        <v>383</v>
      </c>
      <c r="E141" s="4" t="s">
        <v>218</v>
      </c>
      <c r="F141" s="4" t="s">
        <v>42</v>
      </c>
      <c r="G141" s="8" t="s">
        <v>384</v>
      </c>
      <c r="H141" s="9" t="s">
        <v>385</v>
      </c>
      <c r="I141" s="9">
        <v>21</v>
      </c>
      <c r="J141" s="9"/>
      <c r="K141" s="9"/>
      <c r="L141" s="9">
        <v>21</v>
      </c>
      <c r="M141" s="12">
        <v>40.76</v>
      </c>
      <c r="N141" s="12">
        <v>45</v>
      </c>
      <c r="O141" s="12">
        <v>8590</v>
      </c>
      <c r="P141" s="12">
        <v>1002</v>
      </c>
      <c r="Q141" s="12">
        <v>1932</v>
      </c>
      <c r="R141" s="12">
        <v>0</v>
      </c>
      <c r="S141" s="12">
        <v>1500</v>
      </c>
      <c r="T141" s="12">
        <v>0</v>
      </c>
      <c r="U141" s="12">
        <v>0</v>
      </c>
      <c r="V141" s="12">
        <v>1670</v>
      </c>
      <c r="W141" s="12">
        <v>859</v>
      </c>
      <c r="X141" s="12">
        <v>2577</v>
      </c>
      <c r="Y141" s="12"/>
      <c r="Z141" s="12"/>
      <c r="AA141" s="12" t="str">
        <f>SUM(O141:Z141)</f>
        <v>0</v>
      </c>
      <c r="AB141" s="12" t="str">
        <f>M141*N141</f>
        <v>0</v>
      </c>
      <c r="AC141" s="12">
        <v>0</v>
      </c>
      <c r="AD141" s="12" t="str">
        <f>+(AA141/30*K141)+(AA141/30*(21-21))</f>
        <v>0</v>
      </c>
      <c r="AE141" s="12"/>
      <c r="AF141" s="12"/>
      <c r="AG141" s="12"/>
      <c r="AH141" s="12" t="str">
        <f>SUM(AD141:AG141)</f>
        <v>0</v>
      </c>
      <c r="AI141" s="12" t="str">
        <f>AA141-AH141+AB141+AC141</f>
        <v>0</v>
      </c>
      <c r="AJ141" s="4"/>
    </row>
    <row r="142" spans="1:36">
      <c r="A142" s="4">
        <v>15</v>
      </c>
      <c r="B142" s="4"/>
      <c r="C142" s="7" t="s">
        <v>386</v>
      </c>
      <c r="D142" s="4" t="s">
        <v>387</v>
      </c>
      <c r="E142" s="4" t="s">
        <v>388</v>
      </c>
      <c r="F142" s="4">
        <v>7</v>
      </c>
      <c r="G142" s="8" t="s">
        <v>389</v>
      </c>
      <c r="H142" s="9" t="s">
        <v>67</v>
      </c>
      <c r="I142" s="9"/>
      <c r="J142" s="9"/>
      <c r="K142" s="9"/>
      <c r="L142" s="9"/>
      <c r="M142" s="12"/>
      <c r="N142" s="12">
        <v>45</v>
      </c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 t="str">
        <f>SUM(O142:Z142)</f>
        <v>0</v>
      </c>
      <c r="AB142" s="12" t="str">
        <f>M142*N142</f>
        <v>0</v>
      </c>
      <c r="AC142" s="12"/>
      <c r="AD142" s="12" t="str">
        <f>+(AA142/30*K142)+(AA142/30*(21-0))</f>
        <v>0</v>
      </c>
      <c r="AE142" s="12"/>
      <c r="AF142" s="12"/>
      <c r="AG142" s="12"/>
      <c r="AH142" s="12" t="str">
        <f>SUM(AD142:AG142)</f>
        <v>0</v>
      </c>
      <c r="AI142" s="12" t="str">
        <f>AA142-AH142+AB142+AC142</f>
        <v>0</v>
      </c>
      <c r="AJ142" s="4"/>
    </row>
    <row r="143" spans="1:36">
      <c r="A143" s="4">
        <v>16</v>
      </c>
      <c r="B143" s="4"/>
      <c r="C143" s="7" t="s">
        <v>390</v>
      </c>
      <c r="D143" s="4" t="s">
        <v>391</v>
      </c>
      <c r="E143" s="4" t="s">
        <v>392</v>
      </c>
      <c r="F143" s="4">
        <v>7</v>
      </c>
      <c r="G143" s="8" t="s">
        <v>389</v>
      </c>
      <c r="H143" s="9" t="s">
        <v>67</v>
      </c>
      <c r="I143" s="9"/>
      <c r="J143" s="9"/>
      <c r="K143" s="9"/>
      <c r="L143" s="9"/>
      <c r="M143" s="12"/>
      <c r="N143" s="12">
        <v>45</v>
      </c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 t="str">
        <f>SUM(O143:Z143)</f>
        <v>0</v>
      </c>
      <c r="AB143" s="12" t="str">
        <f>M143*N143</f>
        <v>0</v>
      </c>
      <c r="AC143" s="12"/>
      <c r="AD143" s="12" t="str">
        <f>+(AA143/30*K143)+(AA143/30*(21-0))</f>
        <v>0</v>
      </c>
      <c r="AE143" s="12"/>
      <c r="AF143" s="12"/>
      <c r="AG143" s="12"/>
      <c r="AH143" s="12" t="str">
        <f>SUM(AD143:AG143)</f>
        <v>0</v>
      </c>
      <c r="AI143" s="12" t="str">
        <f>AA143-AH143+AB143+AC143</f>
        <v>0</v>
      </c>
      <c r="AJ143" s="4"/>
    </row>
    <row r="144" spans="1:36">
      <c r="A144" s="4">
        <v>17</v>
      </c>
      <c r="B144" s="4"/>
      <c r="C144" s="7" t="s">
        <v>393</v>
      </c>
      <c r="D144" s="4" t="s">
        <v>394</v>
      </c>
      <c r="E144" s="4" t="s">
        <v>395</v>
      </c>
      <c r="F144" s="4">
        <v>6</v>
      </c>
      <c r="G144" s="8" t="s">
        <v>396</v>
      </c>
      <c r="H144" s="9" t="s">
        <v>67</v>
      </c>
      <c r="I144" s="9"/>
      <c r="J144" s="9"/>
      <c r="K144" s="9"/>
      <c r="L144" s="9"/>
      <c r="M144" s="12"/>
      <c r="N144" s="12">
        <v>45</v>
      </c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 t="str">
        <f>SUM(O144:Z144)</f>
        <v>0</v>
      </c>
      <c r="AB144" s="12" t="str">
        <f>M144*N144</f>
        <v>0</v>
      </c>
      <c r="AC144" s="12"/>
      <c r="AD144" s="12" t="str">
        <f>+(AA144/30*K144)+(AA144/30*(21-0))</f>
        <v>0</v>
      </c>
      <c r="AE144" s="12"/>
      <c r="AF144" s="12"/>
      <c r="AG144" s="12"/>
      <c r="AH144" s="12" t="str">
        <f>SUM(AD144:AG144)</f>
        <v>0</v>
      </c>
      <c r="AI144" s="12" t="str">
        <f>AA144-AH144+AB144+AC144</f>
        <v>0</v>
      </c>
      <c r="AJ144" s="4"/>
    </row>
    <row r="145" spans="1:36">
      <c r="A145" s="4">
        <v>18</v>
      </c>
      <c r="B145" s="4">
        <v>189</v>
      </c>
      <c r="C145" s="7" t="s">
        <v>397</v>
      </c>
      <c r="D145" s="4" t="s">
        <v>398</v>
      </c>
      <c r="E145" s="4" t="s">
        <v>218</v>
      </c>
      <c r="F145" s="4" t="s">
        <v>42</v>
      </c>
      <c r="G145" s="8" t="s">
        <v>384</v>
      </c>
      <c r="H145" s="9" t="s">
        <v>399</v>
      </c>
      <c r="I145" s="9">
        <v>21</v>
      </c>
      <c r="J145" s="9"/>
      <c r="K145" s="9"/>
      <c r="L145" s="9">
        <v>21</v>
      </c>
      <c r="M145" s="12">
        <v>38.78</v>
      </c>
      <c r="N145" s="12">
        <v>45</v>
      </c>
      <c r="O145" s="12">
        <v>8590</v>
      </c>
      <c r="P145" s="12">
        <v>1002</v>
      </c>
      <c r="Q145" s="12">
        <v>1932</v>
      </c>
      <c r="R145" s="12">
        <v>0</v>
      </c>
      <c r="S145" s="12">
        <v>1500</v>
      </c>
      <c r="T145" s="12">
        <v>0</v>
      </c>
      <c r="U145" s="12">
        <v>0</v>
      </c>
      <c r="V145" s="12">
        <v>1670</v>
      </c>
      <c r="W145" s="12">
        <v>859</v>
      </c>
      <c r="X145" s="12">
        <v>2577</v>
      </c>
      <c r="Y145" s="12"/>
      <c r="Z145" s="12"/>
      <c r="AA145" s="12" t="str">
        <f>SUM(O145:Z145)</f>
        <v>0</v>
      </c>
      <c r="AB145" s="12" t="str">
        <f>M145*N145</f>
        <v>0</v>
      </c>
      <c r="AC145" s="12">
        <v>0</v>
      </c>
      <c r="AD145" s="12" t="str">
        <f>+(AA145/30*K145)+(AA145/30*(21-21))</f>
        <v>0</v>
      </c>
      <c r="AE145" s="12"/>
      <c r="AF145" s="12"/>
      <c r="AG145" s="12"/>
      <c r="AH145" s="12" t="str">
        <f>SUM(AD145:AG145)</f>
        <v>0</v>
      </c>
      <c r="AI145" s="12" t="str">
        <f>AA145-AH145+AB145+AC145</f>
        <v>0</v>
      </c>
      <c r="AJ145" s="4"/>
    </row>
    <row r="146" spans="1:36">
      <c r="A146" s="4">
        <v>19</v>
      </c>
      <c r="B146" s="4">
        <v>188</v>
      </c>
      <c r="C146" s="7" t="s">
        <v>400</v>
      </c>
      <c r="D146" s="4" t="s">
        <v>401</v>
      </c>
      <c r="E146" s="4" t="s">
        <v>218</v>
      </c>
      <c r="F146" s="4" t="s">
        <v>42</v>
      </c>
      <c r="G146" s="8" t="s">
        <v>384</v>
      </c>
      <c r="H146" s="9" t="s">
        <v>402</v>
      </c>
      <c r="I146" s="9">
        <v>21</v>
      </c>
      <c r="J146" s="9"/>
      <c r="K146" s="9"/>
      <c r="L146" s="9">
        <v>21</v>
      </c>
      <c r="M146" s="12">
        <v>33.87</v>
      </c>
      <c r="N146" s="12">
        <v>45</v>
      </c>
      <c r="O146" s="12">
        <v>8590</v>
      </c>
      <c r="P146" s="12">
        <v>1002</v>
      </c>
      <c r="Q146" s="12">
        <v>1932</v>
      </c>
      <c r="R146" s="12">
        <v>0</v>
      </c>
      <c r="S146" s="12">
        <v>1500</v>
      </c>
      <c r="T146" s="12">
        <v>0</v>
      </c>
      <c r="U146" s="12">
        <v>0</v>
      </c>
      <c r="V146" s="12">
        <v>1670</v>
      </c>
      <c r="W146" s="12">
        <v>859</v>
      </c>
      <c r="X146" s="12">
        <v>2577</v>
      </c>
      <c r="Y146" s="12"/>
      <c r="Z146" s="12"/>
      <c r="AA146" s="12" t="str">
        <f>SUM(O146:Z146)</f>
        <v>0</v>
      </c>
      <c r="AB146" s="12" t="str">
        <f>M146*N146</f>
        <v>0</v>
      </c>
      <c r="AC146" s="12">
        <v>0</v>
      </c>
      <c r="AD146" s="12" t="str">
        <f>+(AA146/30*K146)+(AA146/30*(21-21))</f>
        <v>0</v>
      </c>
      <c r="AE146" s="12"/>
      <c r="AF146" s="12"/>
      <c r="AG146" s="12"/>
      <c r="AH146" s="12" t="str">
        <f>SUM(AD146:AG146)</f>
        <v>0</v>
      </c>
      <c r="AI146" s="12" t="str">
        <f>AA146-AH146+AB146+AC146</f>
        <v>0</v>
      </c>
      <c r="AJ146" s="4"/>
    </row>
    <row r="147" spans="1:36">
      <c r="A147" s="4">
        <v>20</v>
      </c>
      <c r="B147" s="4"/>
      <c r="C147" s="7" t="s">
        <v>403</v>
      </c>
      <c r="D147" s="4" t="s">
        <v>404</v>
      </c>
      <c r="E147" s="4" t="s">
        <v>405</v>
      </c>
      <c r="F147" s="4">
        <v>5</v>
      </c>
      <c r="G147" s="8" t="s">
        <v>396</v>
      </c>
      <c r="H147" s="9" t="s">
        <v>67</v>
      </c>
      <c r="I147" s="9"/>
      <c r="J147" s="9"/>
      <c r="K147" s="9"/>
      <c r="L147" s="9"/>
      <c r="M147" s="12"/>
      <c r="N147" s="12">
        <v>45</v>
      </c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 t="str">
        <f>SUM(O147:Z147)</f>
        <v>0</v>
      </c>
      <c r="AB147" s="12" t="str">
        <f>M147*N147</f>
        <v>0</v>
      </c>
      <c r="AC147" s="12"/>
      <c r="AD147" s="12" t="str">
        <f>+(AA147/30*K147)+(AA147/30*(21-0))</f>
        <v>0</v>
      </c>
      <c r="AE147" s="12"/>
      <c r="AF147" s="12"/>
      <c r="AG147" s="12"/>
      <c r="AH147" s="12" t="str">
        <f>SUM(AD147:AG147)</f>
        <v>0</v>
      </c>
      <c r="AI147" s="12" t="str">
        <f>AA147-AH147+AB147+AC147</f>
        <v>0</v>
      </c>
      <c r="AJ147" s="4"/>
    </row>
    <row r="148" spans="1:36">
      <c r="A148" s="4">
        <v>21</v>
      </c>
      <c r="B148" s="4"/>
      <c r="C148" s="7" t="s">
        <v>406</v>
      </c>
      <c r="D148" s="4" t="s">
        <v>407</v>
      </c>
      <c r="E148" s="4" t="s">
        <v>408</v>
      </c>
      <c r="F148" s="4">
        <v>5</v>
      </c>
      <c r="G148" s="8" t="s">
        <v>396</v>
      </c>
      <c r="H148" s="9" t="s">
        <v>67</v>
      </c>
      <c r="I148" s="9"/>
      <c r="J148" s="9"/>
      <c r="K148" s="9"/>
      <c r="L148" s="9"/>
      <c r="M148" s="12"/>
      <c r="N148" s="12">
        <v>45</v>
      </c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 t="str">
        <f>SUM(O148:Z148)</f>
        <v>0</v>
      </c>
      <c r="AB148" s="12" t="str">
        <f>M148*N148</f>
        <v>0</v>
      </c>
      <c r="AC148" s="12"/>
      <c r="AD148" s="12" t="str">
        <f>+(AA148/30*K148)+(AA148/30*(21-0))</f>
        <v>0</v>
      </c>
      <c r="AE148" s="12"/>
      <c r="AF148" s="12"/>
      <c r="AG148" s="12"/>
      <c r="AH148" s="12" t="str">
        <f>SUM(AD148:AG148)</f>
        <v>0</v>
      </c>
      <c r="AI148" s="12" t="str">
        <f>AA148-AH148+AB148+AC148</f>
        <v>0</v>
      </c>
      <c r="AJ148" s="4"/>
    </row>
    <row r="149" spans="1:36">
      <c r="A149" s="4">
        <v>22</v>
      </c>
      <c r="B149" s="4"/>
      <c r="C149" s="7" t="s">
        <v>409</v>
      </c>
      <c r="D149" s="4" t="s">
        <v>410</v>
      </c>
      <c r="E149" s="4" t="s">
        <v>411</v>
      </c>
      <c r="F149" s="4">
        <v>5</v>
      </c>
      <c r="G149" s="8" t="s">
        <v>396</v>
      </c>
      <c r="H149" s="9" t="s">
        <v>67</v>
      </c>
      <c r="I149" s="9"/>
      <c r="J149" s="9"/>
      <c r="K149" s="9"/>
      <c r="L149" s="9"/>
      <c r="M149" s="12"/>
      <c r="N149" s="12">
        <v>45</v>
      </c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 t="str">
        <f>SUM(O149:Z149)</f>
        <v>0</v>
      </c>
      <c r="AB149" s="12" t="str">
        <f>M149*N149</f>
        <v>0</v>
      </c>
      <c r="AC149" s="12"/>
      <c r="AD149" s="12" t="str">
        <f>+(AA149/30*K149)+(AA149/30*(21-0))</f>
        <v>0</v>
      </c>
      <c r="AE149" s="12"/>
      <c r="AF149" s="12"/>
      <c r="AG149" s="12"/>
      <c r="AH149" s="12" t="str">
        <f>SUM(AD149:AG149)</f>
        <v>0</v>
      </c>
      <c r="AI149" s="12" t="str">
        <f>AA149-AH149+AB149+AC149</f>
        <v>0</v>
      </c>
      <c r="AJ149" s="4"/>
    </row>
    <row r="150" spans="1:36">
      <c r="A150" s="4">
        <v>23</v>
      </c>
      <c r="B150" s="4"/>
      <c r="C150" s="7" t="s">
        <v>412</v>
      </c>
      <c r="D150" s="4" t="s">
        <v>413</v>
      </c>
      <c r="E150" s="4" t="s">
        <v>411</v>
      </c>
      <c r="F150" s="4">
        <v>5</v>
      </c>
      <c r="G150" s="8" t="s">
        <v>396</v>
      </c>
      <c r="H150" s="9" t="s">
        <v>67</v>
      </c>
      <c r="I150" s="9"/>
      <c r="J150" s="9"/>
      <c r="K150" s="9"/>
      <c r="L150" s="9"/>
      <c r="M150" s="12"/>
      <c r="N150" s="12">
        <v>45</v>
      </c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 t="str">
        <f>SUM(O150:Z150)</f>
        <v>0</v>
      </c>
      <c r="AB150" s="12" t="str">
        <f>M150*N150</f>
        <v>0</v>
      </c>
      <c r="AC150" s="12"/>
      <c r="AD150" s="12" t="str">
        <f>+(AA150/30*K150)+(AA150/30*(21-0))</f>
        <v>0</v>
      </c>
      <c r="AE150" s="12"/>
      <c r="AF150" s="12"/>
      <c r="AG150" s="12"/>
      <c r="AH150" s="12" t="str">
        <f>SUM(AD150:AG150)</f>
        <v>0</v>
      </c>
      <c r="AI150" s="12" t="str">
        <f>AA150-AH150+AB150+AC150</f>
        <v>0</v>
      </c>
      <c r="AJ150" s="4"/>
    </row>
    <row r="151" spans="1:36">
      <c r="A151" s="4">
        <v>24</v>
      </c>
      <c r="B151" s="4">
        <v>14</v>
      </c>
      <c r="C151" s="7" t="s">
        <v>414</v>
      </c>
      <c r="D151" s="4" t="s">
        <v>415</v>
      </c>
      <c r="E151" s="4" t="s">
        <v>274</v>
      </c>
      <c r="F151" s="4">
        <v>3</v>
      </c>
      <c r="G151" s="8" t="s">
        <v>396</v>
      </c>
      <c r="H151" s="9" t="s">
        <v>416</v>
      </c>
      <c r="I151" s="9">
        <v>21</v>
      </c>
      <c r="J151" s="9"/>
      <c r="K151" s="9"/>
      <c r="L151" s="9">
        <v>21</v>
      </c>
      <c r="M151" s="12"/>
      <c r="N151" s="12">
        <v>45</v>
      </c>
      <c r="O151" s="12">
        <v>8365</v>
      </c>
      <c r="P151" s="12">
        <v>942</v>
      </c>
      <c r="Q151" s="12">
        <v>1785</v>
      </c>
      <c r="R151" s="12">
        <v>0</v>
      </c>
      <c r="S151" s="12">
        <v>1500</v>
      </c>
      <c r="T151" s="12">
        <v>0</v>
      </c>
      <c r="U151" s="12">
        <v>0</v>
      </c>
      <c r="V151" s="12">
        <v>1570</v>
      </c>
      <c r="W151" s="12">
        <v>837</v>
      </c>
      <c r="X151" s="12">
        <v>2510</v>
      </c>
      <c r="Y151" s="12"/>
      <c r="Z151" s="12"/>
      <c r="AA151" s="12" t="str">
        <f>SUM(O151:Z151)</f>
        <v>0</v>
      </c>
      <c r="AB151" s="12" t="str">
        <f>M151*N151</f>
        <v>0</v>
      </c>
      <c r="AC151" s="12">
        <v>0</v>
      </c>
      <c r="AD151" s="12" t="str">
        <f>+(AA151/30*K151)+(AA151/30*(21-21))</f>
        <v>0</v>
      </c>
      <c r="AE151" s="12"/>
      <c r="AF151" s="12"/>
      <c r="AG151" s="12"/>
      <c r="AH151" s="12" t="str">
        <f>SUM(AD151:AG151)</f>
        <v>0</v>
      </c>
      <c r="AI151" s="12" t="str">
        <f>AA151-AH151+AB151+AC151</f>
        <v>0</v>
      </c>
      <c r="AJ151" s="4"/>
    </row>
    <row r="152" spans="1:36">
      <c r="A152" s="4">
        <v>25</v>
      </c>
      <c r="B152" s="4">
        <v>17</v>
      </c>
      <c r="C152" s="7" t="s">
        <v>417</v>
      </c>
      <c r="D152" s="4" t="s">
        <v>418</v>
      </c>
      <c r="E152" s="4" t="s">
        <v>419</v>
      </c>
      <c r="F152" s="4">
        <v>3</v>
      </c>
      <c r="G152" s="8" t="s">
        <v>396</v>
      </c>
      <c r="H152" s="9" t="s">
        <v>420</v>
      </c>
      <c r="I152" s="9">
        <v>21</v>
      </c>
      <c r="J152" s="9"/>
      <c r="K152" s="9"/>
      <c r="L152" s="9">
        <v>21</v>
      </c>
      <c r="M152" s="12">
        <v>20.01</v>
      </c>
      <c r="N152" s="12">
        <v>45</v>
      </c>
      <c r="O152" s="12">
        <v>8365</v>
      </c>
      <c r="P152" s="12">
        <v>942</v>
      </c>
      <c r="Q152" s="12">
        <v>1785</v>
      </c>
      <c r="R152" s="12">
        <v>0</v>
      </c>
      <c r="S152" s="12">
        <v>1500</v>
      </c>
      <c r="T152" s="12">
        <v>0</v>
      </c>
      <c r="U152" s="12">
        <v>0</v>
      </c>
      <c r="V152" s="12">
        <v>1570</v>
      </c>
      <c r="W152" s="12">
        <v>837</v>
      </c>
      <c r="X152" s="12">
        <v>2510</v>
      </c>
      <c r="Y152" s="12"/>
      <c r="Z152" s="12"/>
      <c r="AA152" s="12" t="str">
        <f>SUM(O152:Z152)</f>
        <v>0</v>
      </c>
      <c r="AB152" s="12" t="str">
        <f>M152*N152</f>
        <v>0</v>
      </c>
      <c r="AC152" s="12">
        <v>0</v>
      </c>
      <c r="AD152" s="12" t="str">
        <f>+(AA152/30*K152)+(AA152/30*(21-21))</f>
        <v>0</v>
      </c>
      <c r="AE152" s="12"/>
      <c r="AF152" s="12"/>
      <c r="AG152" s="12"/>
      <c r="AH152" s="12" t="str">
        <f>SUM(AD152:AG152)</f>
        <v>0</v>
      </c>
      <c r="AI152" s="12" t="str">
        <f>AA152-AH152+AB152+AC152</f>
        <v>0</v>
      </c>
      <c r="AJ152" s="4"/>
    </row>
    <row r="153" spans="1:36">
      <c r="A153" s="4">
        <v>26</v>
      </c>
      <c r="B153" s="4">
        <v>15</v>
      </c>
      <c r="C153" s="7" t="s">
        <v>421</v>
      </c>
      <c r="D153" s="4" t="s">
        <v>422</v>
      </c>
      <c r="E153" s="4" t="s">
        <v>419</v>
      </c>
      <c r="F153" s="4">
        <v>3</v>
      </c>
      <c r="G153" s="8" t="s">
        <v>396</v>
      </c>
      <c r="H153" s="9" t="s">
        <v>423</v>
      </c>
      <c r="I153" s="9">
        <v>21</v>
      </c>
      <c r="J153" s="9"/>
      <c r="K153" s="9"/>
      <c r="L153" s="9">
        <v>21</v>
      </c>
      <c r="M153" s="12">
        <v>4.89</v>
      </c>
      <c r="N153" s="12">
        <v>45</v>
      </c>
      <c r="O153" s="12">
        <v>8365</v>
      </c>
      <c r="P153" s="12">
        <v>942</v>
      </c>
      <c r="Q153" s="12">
        <v>1785</v>
      </c>
      <c r="R153" s="12">
        <v>0</v>
      </c>
      <c r="S153" s="12">
        <v>1500</v>
      </c>
      <c r="T153" s="12">
        <v>0</v>
      </c>
      <c r="U153" s="12">
        <v>0</v>
      </c>
      <c r="V153" s="12">
        <v>1570</v>
      </c>
      <c r="W153" s="12">
        <v>837</v>
      </c>
      <c r="X153" s="12">
        <v>2510</v>
      </c>
      <c r="Y153" s="12"/>
      <c r="Z153" s="12"/>
      <c r="AA153" s="12" t="str">
        <f>SUM(O153:Z153)</f>
        <v>0</v>
      </c>
      <c r="AB153" s="12" t="str">
        <f>M153*N153</f>
        <v>0</v>
      </c>
      <c r="AC153" s="12">
        <v>0</v>
      </c>
      <c r="AD153" s="12" t="str">
        <f>+(AA153/30*K153)+(AA153/30*(21-21))</f>
        <v>0</v>
      </c>
      <c r="AE153" s="12"/>
      <c r="AF153" s="12"/>
      <c r="AG153" s="12"/>
      <c r="AH153" s="12" t="str">
        <f>SUM(AD153:AG153)</f>
        <v>0</v>
      </c>
      <c r="AI153" s="12" t="str">
        <f>AA153-AH153+AB153+AC153</f>
        <v>0</v>
      </c>
      <c r="AJ153" s="4"/>
    </row>
    <row r="154" spans="1:36">
      <c r="A154" s="4">
        <v>27</v>
      </c>
      <c r="B154" s="4">
        <v>16</v>
      </c>
      <c r="C154" s="7" t="s">
        <v>424</v>
      </c>
      <c r="D154" s="4" t="s">
        <v>425</v>
      </c>
      <c r="E154" s="4" t="s">
        <v>419</v>
      </c>
      <c r="F154" s="4">
        <v>3</v>
      </c>
      <c r="G154" s="8" t="s">
        <v>396</v>
      </c>
      <c r="H154" s="9" t="s">
        <v>426</v>
      </c>
      <c r="I154" s="9">
        <v>21</v>
      </c>
      <c r="J154" s="9"/>
      <c r="K154" s="9"/>
      <c r="L154" s="9">
        <v>21</v>
      </c>
      <c r="M154" s="12">
        <v>81.77</v>
      </c>
      <c r="N154" s="12">
        <v>45</v>
      </c>
      <c r="O154" s="12">
        <v>8365</v>
      </c>
      <c r="P154" s="12">
        <v>942</v>
      </c>
      <c r="Q154" s="12">
        <v>1785</v>
      </c>
      <c r="R154" s="12">
        <v>0</v>
      </c>
      <c r="S154" s="12">
        <v>1500</v>
      </c>
      <c r="T154" s="12">
        <v>0</v>
      </c>
      <c r="U154" s="12">
        <v>0</v>
      </c>
      <c r="V154" s="12">
        <v>1570</v>
      </c>
      <c r="W154" s="12">
        <v>837</v>
      </c>
      <c r="X154" s="12">
        <v>2510</v>
      </c>
      <c r="Y154" s="12"/>
      <c r="Z154" s="12"/>
      <c r="AA154" s="12" t="str">
        <f>SUM(O154:Z154)</f>
        <v>0</v>
      </c>
      <c r="AB154" s="12" t="str">
        <f>M154*N154</f>
        <v>0</v>
      </c>
      <c r="AC154" s="12">
        <v>0</v>
      </c>
      <c r="AD154" s="12" t="str">
        <f>+(AA154/30*K154)+(AA154/30*(21-21))</f>
        <v>0</v>
      </c>
      <c r="AE154" s="12"/>
      <c r="AF154" s="12"/>
      <c r="AG154" s="12"/>
      <c r="AH154" s="12" t="str">
        <f>SUM(AD154:AG154)</f>
        <v>0</v>
      </c>
      <c r="AI154" s="12" t="str">
        <f>AA154-AH154+AB154+AC154</f>
        <v>0</v>
      </c>
      <c r="AJ154" s="4"/>
    </row>
    <row r="155" spans="1:36">
      <c r="A155" s="4">
        <v>28</v>
      </c>
      <c r="B155" s="4">
        <v>30</v>
      </c>
      <c r="C155" s="7" t="s">
        <v>427</v>
      </c>
      <c r="D155" s="4" t="s">
        <v>428</v>
      </c>
      <c r="E155" s="4" t="s">
        <v>419</v>
      </c>
      <c r="F155" s="4">
        <v>3</v>
      </c>
      <c r="G155" s="8" t="s">
        <v>396</v>
      </c>
      <c r="H155" s="9" t="s">
        <v>429</v>
      </c>
      <c r="I155" s="9">
        <v>21</v>
      </c>
      <c r="J155" s="9"/>
      <c r="K155" s="9"/>
      <c r="L155" s="9">
        <v>21</v>
      </c>
      <c r="M155" s="12">
        <v>62.68</v>
      </c>
      <c r="N155" s="12">
        <v>45</v>
      </c>
      <c r="O155" s="12">
        <v>8365</v>
      </c>
      <c r="P155" s="12">
        <v>942</v>
      </c>
      <c r="Q155" s="12">
        <v>1785</v>
      </c>
      <c r="R155" s="12">
        <v>0</v>
      </c>
      <c r="S155" s="12">
        <v>1500</v>
      </c>
      <c r="T155" s="12">
        <v>0</v>
      </c>
      <c r="U155" s="12">
        <v>0</v>
      </c>
      <c r="V155" s="12">
        <v>1570</v>
      </c>
      <c r="W155" s="12">
        <v>837</v>
      </c>
      <c r="X155" s="12">
        <v>2510</v>
      </c>
      <c r="Y155" s="12"/>
      <c r="Z155" s="12"/>
      <c r="AA155" s="12" t="str">
        <f>SUM(O155:Z155)</f>
        <v>0</v>
      </c>
      <c r="AB155" s="12" t="str">
        <f>M155*N155</f>
        <v>0</v>
      </c>
      <c r="AC155" s="12">
        <v>0</v>
      </c>
      <c r="AD155" s="12" t="str">
        <f>+(AA155/30*K155)+(AA155/30*(21-21))</f>
        <v>0</v>
      </c>
      <c r="AE155" s="12"/>
      <c r="AF155" s="12"/>
      <c r="AG155" s="12"/>
      <c r="AH155" s="12" t="str">
        <f>SUM(AD155:AG155)</f>
        <v>0</v>
      </c>
      <c r="AI155" s="12" t="str">
        <f>AA155-AH155+AB155+AC155</f>
        <v>0</v>
      </c>
      <c r="AJ155" s="4"/>
    </row>
    <row r="156" spans="1:36">
      <c r="A156" s="4">
        <v>29</v>
      </c>
      <c r="B156" s="4">
        <v>193</v>
      </c>
      <c r="C156" s="7" t="s">
        <v>430</v>
      </c>
      <c r="D156" s="4" t="s">
        <v>431</v>
      </c>
      <c r="E156" s="4" t="s">
        <v>432</v>
      </c>
      <c r="F156" s="4">
        <v>3</v>
      </c>
      <c r="G156" s="8" t="s">
        <v>396</v>
      </c>
      <c r="H156" s="9" t="s">
        <v>433</v>
      </c>
      <c r="I156" s="9">
        <v>21</v>
      </c>
      <c r="J156" s="9"/>
      <c r="K156" s="9"/>
      <c r="L156" s="9">
        <v>21</v>
      </c>
      <c r="M156" s="12">
        <v>5.08</v>
      </c>
      <c r="N156" s="12">
        <v>45</v>
      </c>
      <c r="O156" s="12">
        <v>8365</v>
      </c>
      <c r="P156" s="12">
        <v>942</v>
      </c>
      <c r="Q156" s="12">
        <v>1785</v>
      </c>
      <c r="R156" s="12">
        <v>0</v>
      </c>
      <c r="S156" s="12">
        <v>1500</v>
      </c>
      <c r="T156" s="12">
        <v>0</v>
      </c>
      <c r="U156" s="12">
        <v>0</v>
      </c>
      <c r="V156" s="12">
        <v>1570</v>
      </c>
      <c r="W156" s="12">
        <v>837</v>
      </c>
      <c r="X156" s="12">
        <v>2510</v>
      </c>
      <c r="Y156" s="12"/>
      <c r="Z156" s="12"/>
      <c r="AA156" s="12" t="str">
        <f>SUM(O156:Z156)</f>
        <v>0</v>
      </c>
      <c r="AB156" s="12" t="str">
        <f>M156*N156</f>
        <v>0</v>
      </c>
      <c r="AC156" s="12">
        <v>0</v>
      </c>
      <c r="AD156" s="12" t="str">
        <f>+(AA156/30*K156)+(AA156/30*(21-21))</f>
        <v>0</v>
      </c>
      <c r="AE156" s="12"/>
      <c r="AF156" s="12"/>
      <c r="AG156" s="12"/>
      <c r="AH156" s="12" t="str">
        <f>SUM(AD156:AG156)</f>
        <v>0</v>
      </c>
      <c r="AI156" s="12" t="str">
        <f>AA156-AH156+AB156+AC156</f>
        <v>0</v>
      </c>
      <c r="AJ156" s="4"/>
    </row>
    <row r="157" spans="1:36">
      <c r="A157" s="4">
        <v>30</v>
      </c>
      <c r="B157" s="4">
        <v>137</v>
      </c>
      <c r="C157" s="7" t="s">
        <v>434</v>
      </c>
      <c r="D157" s="4" t="s">
        <v>435</v>
      </c>
      <c r="E157" s="4" t="s">
        <v>41</v>
      </c>
      <c r="F157" s="4">
        <v>3</v>
      </c>
      <c r="G157" s="8" t="s">
        <v>396</v>
      </c>
      <c r="H157" s="9" t="s">
        <v>436</v>
      </c>
      <c r="I157" s="9">
        <v>21</v>
      </c>
      <c r="J157" s="9"/>
      <c r="K157" s="9"/>
      <c r="L157" s="9">
        <v>21</v>
      </c>
      <c r="M157" s="12"/>
      <c r="N157" s="12">
        <v>45</v>
      </c>
      <c r="O157" s="12">
        <v>8365</v>
      </c>
      <c r="P157" s="12">
        <v>942</v>
      </c>
      <c r="Q157" s="12">
        <v>1785</v>
      </c>
      <c r="R157" s="12">
        <v>0</v>
      </c>
      <c r="S157" s="12">
        <v>1500</v>
      </c>
      <c r="T157" s="12">
        <v>0</v>
      </c>
      <c r="U157" s="12">
        <v>0</v>
      </c>
      <c r="V157" s="12">
        <v>1570</v>
      </c>
      <c r="W157" s="12">
        <v>837</v>
      </c>
      <c r="X157" s="12">
        <v>2510</v>
      </c>
      <c r="Y157" s="12"/>
      <c r="Z157" s="12"/>
      <c r="AA157" s="12" t="str">
        <f>SUM(O157:Z157)</f>
        <v>0</v>
      </c>
      <c r="AB157" s="12" t="str">
        <f>M157*N157</f>
        <v>0</v>
      </c>
      <c r="AC157" s="12">
        <v>0</v>
      </c>
      <c r="AD157" s="12" t="str">
        <f>+(AA157/30*K157)+(AA157/30*(21-21))</f>
        <v>0</v>
      </c>
      <c r="AE157" s="12"/>
      <c r="AF157" s="12"/>
      <c r="AG157" s="12"/>
      <c r="AH157" s="12" t="str">
        <f>SUM(AD157:AG157)</f>
        <v>0</v>
      </c>
      <c r="AI157" s="12" t="str">
        <f>AA157-AH157+AB157+AC157</f>
        <v>0</v>
      </c>
      <c r="AJ157" s="4"/>
    </row>
    <row r="158" spans="1:36">
      <c r="A158" s="4">
        <v>31</v>
      </c>
      <c r="B158" s="4">
        <v>13</v>
      </c>
      <c r="C158" s="7" t="s">
        <v>437</v>
      </c>
      <c r="D158" s="4" t="s">
        <v>438</v>
      </c>
      <c r="E158" s="4" t="s">
        <v>419</v>
      </c>
      <c r="F158" s="4">
        <v>3</v>
      </c>
      <c r="G158" s="8" t="s">
        <v>396</v>
      </c>
      <c r="H158" s="9" t="s">
        <v>439</v>
      </c>
      <c r="I158" s="9">
        <v>21</v>
      </c>
      <c r="J158" s="9"/>
      <c r="K158" s="9"/>
      <c r="L158" s="9">
        <v>21</v>
      </c>
      <c r="M158" s="12">
        <v>29.36</v>
      </c>
      <c r="N158" s="12">
        <v>45</v>
      </c>
      <c r="O158" s="12">
        <v>8365</v>
      </c>
      <c r="P158" s="12">
        <v>942</v>
      </c>
      <c r="Q158" s="12">
        <v>1785</v>
      </c>
      <c r="R158" s="12">
        <v>0</v>
      </c>
      <c r="S158" s="12">
        <v>1500</v>
      </c>
      <c r="T158" s="12">
        <v>0</v>
      </c>
      <c r="U158" s="12">
        <v>0</v>
      </c>
      <c r="V158" s="12">
        <v>1570</v>
      </c>
      <c r="W158" s="12">
        <v>837</v>
      </c>
      <c r="X158" s="12">
        <v>2510</v>
      </c>
      <c r="Y158" s="12"/>
      <c r="Z158" s="12"/>
      <c r="AA158" s="12" t="str">
        <f>SUM(O158:Z158)</f>
        <v>0</v>
      </c>
      <c r="AB158" s="12" t="str">
        <f>M158*N158</f>
        <v>0</v>
      </c>
      <c r="AC158" s="12">
        <v>0</v>
      </c>
      <c r="AD158" s="12" t="str">
        <f>+(AA158/30*K158)+(AA158/30*(21-21))</f>
        <v>0</v>
      </c>
      <c r="AE158" s="12"/>
      <c r="AF158" s="12"/>
      <c r="AG158" s="12"/>
      <c r="AH158" s="12" t="str">
        <f>SUM(AD158:AG158)</f>
        <v>0</v>
      </c>
      <c r="AI158" s="12" t="str">
        <f>AA158-AH158+AB158+AC158</f>
        <v>0</v>
      </c>
      <c r="AJ158" s="4"/>
    </row>
    <row r="159" spans="1:36">
      <c r="A159" s="4">
        <v>32</v>
      </c>
      <c r="B159" s="4">
        <v>155</v>
      </c>
      <c r="C159" s="7" t="s">
        <v>440</v>
      </c>
      <c r="D159" s="4" t="s">
        <v>441</v>
      </c>
      <c r="E159" s="4" t="s">
        <v>432</v>
      </c>
      <c r="F159" s="4">
        <v>3</v>
      </c>
      <c r="G159" s="8" t="s">
        <v>396</v>
      </c>
      <c r="H159" s="9" t="s">
        <v>442</v>
      </c>
      <c r="I159" s="9">
        <v>21</v>
      </c>
      <c r="J159" s="9"/>
      <c r="K159" s="9"/>
      <c r="L159" s="9">
        <v>21</v>
      </c>
      <c r="M159" s="12">
        <v>42.34</v>
      </c>
      <c r="N159" s="12">
        <v>45</v>
      </c>
      <c r="O159" s="12">
        <v>8365</v>
      </c>
      <c r="P159" s="12">
        <v>942</v>
      </c>
      <c r="Q159" s="12">
        <v>1785</v>
      </c>
      <c r="R159" s="12">
        <v>0</v>
      </c>
      <c r="S159" s="12">
        <v>1500</v>
      </c>
      <c r="T159" s="12">
        <v>0</v>
      </c>
      <c r="U159" s="12">
        <v>0</v>
      </c>
      <c r="V159" s="12">
        <v>1570</v>
      </c>
      <c r="W159" s="12">
        <v>837</v>
      </c>
      <c r="X159" s="12">
        <v>2510</v>
      </c>
      <c r="Y159" s="12"/>
      <c r="Z159" s="12"/>
      <c r="AA159" s="12" t="str">
        <f>SUM(O159:Z159)</f>
        <v>0</v>
      </c>
      <c r="AB159" s="12" t="str">
        <f>M159*N159</f>
        <v>0</v>
      </c>
      <c r="AC159" s="12">
        <v>0</v>
      </c>
      <c r="AD159" s="12" t="str">
        <f>+(AA159/30*K159)+(AA159/30*(21-21))</f>
        <v>0</v>
      </c>
      <c r="AE159" s="12"/>
      <c r="AF159" s="12"/>
      <c r="AG159" s="12"/>
      <c r="AH159" s="12" t="str">
        <f>SUM(AD159:AG159)</f>
        <v>0</v>
      </c>
      <c r="AI159" s="12" t="str">
        <f>AA159-AH159+AB159+AC159</f>
        <v>0</v>
      </c>
      <c r="AJ159" s="4"/>
    </row>
    <row r="160" spans="1:36">
      <c r="A160" s="4">
        <v>33</v>
      </c>
      <c r="B160" s="4">
        <v>135</v>
      </c>
      <c r="C160" s="7" t="s">
        <v>443</v>
      </c>
      <c r="D160" s="4" t="s">
        <v>444</v>
      </c>
      <c r="E160" s="4" t="s">
        <v>432</v>
      </c>
      <c r="F160" s="4">
        <v>3</v>
      </c>
      <c r="G160" s="8" t="s">
        <v>396</v>
      </c>
      <c r="H160" s="9" t="s">
        <v>445</v>
      </c>
      <c r="I160" s="9">
        <v>21</v>
      </c>
      <c r="J160" s="9"/>
      <c r="K160" s="9"/>
      <c r="L160" s="9">
        <v>21</v>
      </c>
      <c r="M160" s="12">
        <v>34.38</v>
      </c>
      <c r="N160" s="12">
        <v>45</v>
      </c>
      <c r="O160" s="12">
        <v>8365</v>
      </c>
      <c r="P160" s="12">
        <v>942</v>
      </c>
      <c r="Q160" s="12">
        <v>1785</v>
      </c>
      <c r="R160" s="12">
        <v>0</v>
      </c>
      <c r="S160" s="12">
        <v>1500</v>
      </c>
      <c r="T160" s="12">
        <v>0</v>
      </c>
      <c r="U160" s="12">
        <v>0</v>
      </c>
      <c r="V160" s="12">
        <v>1570</v>
      </c>
      <c r="W160" s="12">
        <v>837</v>
      </c>
      <c r="X160" s="12">
        <v>2510</v>
      </c>
      <c r="Y160" s="12"/>
      <c r="Z160" s="12"/>
      <c r="AA160" s="12" t="str">
        <f>SUM(O160:Z160)</f>
        <v>0</v>
      </c>
      <c r="AB160" s="12" t="str">
        <f>M160*N160</f>
        <v>0</v>
      </c>
      <c r="AC160" s="12">
        <v>0</v>
      </c>
      <c r="AD160" s="12" t="str">
        <f>+(AA160/30*K160)+(AA160/30*(21-21))</f>
        <v>0</v>
      </c>
      <c r="AE160" s="12"/>
      <c r="AF160" s="12"/>
      <c r="AG160" s="12"/>
      <c r="AH160" s="12" t="str">
        <f>SUM(AD160:AG160)</f>
        <v>0</v>
      </c>
      <c r="AI160" s="12" t="str">
        <f>AA160-AH160+AB160+AC160</f>
        <v>0</v>
      </c>
      <c r="AJ160" s="4"/>
    </row>
    <row r="161" spans="1:36">
      <c r="A161" s="4">
        <v>34</v>
      </c>
      <c r="B161" s="4">
        <v>58</v>
      </c>
      <c r="C161" s="7" t="s">
        <v>446</v>
      </c>
      <c r="D161" s="4" t="s">
        <v>447</v>
      </c>
      <c r="E161" s="4" t="s">
        <v>419</v>
      </c>
      <c r="F161" s="4">
        <v>3</v>
      </c>
      <c r="G161" s="8" t="s">
        <v>396</v>
      </c>
      <c r="H161" s="9" t="s">
        <v>448</v>
      </c>
      <c r="I161" s="9">
        <v>21</v>
      </c>
      <c r="J161" s="9"/>
      <c r="K161" s="9"/>
      <c r="L161" s="9">
        <v>21</v>
      </c>
      <c r="M161" s="12">
        <v>86.08</v>
      </c>
      <c r="N161" s="12">
        <v>45</v>
      </c>
      <c r="O161" s="12">
        <v>8365</v>
      </c>
      <c r="P161" s="12">
        <v>942</v>
      </c>
      <c r="Q161" s="12">
        <v>1785</v>
      </c>
      <c r="R161" s="12">
        <v>0</v>
      </c>
      <c r="S161" s="12">
        <v>1500</v>
      </c>
      <c r="T161" s="12">
        <v>0</v>
      </c>
      <c r="U161" s="12">
        <v>0</v>
      </c>
      <c r="V161" s="12">
        <v>1570</v>
      </c>
      <c r="W161" s="12">
        <v>837</v>
      </c>
      <c r="X161" s="12">
        <v>2510</v>
      </c>
      <c r="Y161" s="12"/>
      <c r="Z161" s="12"/>
      <c r="AA161" s="12" t="str">
        <f>SUM(O161:Z161)</f>
        <v>0</v>
      </c>
      <c r="AB161" s="12" t="str">
        <f>M161*N161</f>
        <v>0</v>
      </c>
      <c r="AC161" s="12">
        <v>0</v>
      </c>
      <c r="AD161" s="12" t="str">
        <f>+(AA161/30*K161)+(AA161/30*(21-21))</f>
        <v>0</v>
      </c>
      <c r="AE161" s="12"/>
      <c r="AF161" s="12"/>
      <c r="AG161" s="12"/>
      <c r="AH161" s="12" t="str">
        <f>SUM(AD161:AG161)</f>
        <v>0</v>
      </c>
      <c r="AI161" s="12" t="str">
        <f>AA161-AH161+AB161+AC161</f>
        <v>0</v>
      </c>
      <c r="AJ161" s="4"/>
    </row>
    <row r="162" spans="1:36">
      <c r="A162" s="4">
        <v>35</v>
      </c>
      <c r="B162" s="4">
        <v>141</v>
      </c>
      <c r="C162" s="7" t="s">
        <v>449</v>
      </c>
      <c r="D162" s="4" t="s">
        <v>450</v>
      </c>
      <c r="E162" s="4" t="s">
        <v>41</v>
      </c>
      <c r="F162" s="4">
        <v>3</v>
      </c>
      <c r="G162" s="8" t="s">
        <v>396</v>
      </c>
      <c r="H162" s="9" t="s">
        <v>451</v>
      </c>
      <c r="I162" s="9">
        <v>21</v>
      </c>
      <c r="J162" s="9"/>
      <c r="K162" s="9"/>
      <c r="L162" s="9">
        <v>21</v>
      </c>
      <c r="M162" s="12">
        <v>81.1</v>
      </c>
      <c r="N162" s="12">
        <v>45</v>
      </c>
      <c r="O162" s="12">
        <v>8365</v>
      </c>
      <c r="P162" s="12">
        <v>942</v>
      </c>
      <c r="Q162" s="12">
        <v>1785</v>
      </c>
      <c r="R162" s="12">
        <v>0</v>
      </c>
      <c r="S162" s="12">
        <v>1500</v>
      </c>
      <c r="T162" s="12">
        <v>0</v>
      </c>
      <c r="U162" s="12">
        <v>0</v>
      </c>
      <c r="V162" s="12">
        <v>1570</v>
      </c>
      <c r="W162" s="12">
        <v>837</v>
      </c>
      <c r="X162" s="12">
        <v>2510</v>
      </c>
      <c r="Y162" s="12"/>
      <c r="Z162" s="12"/>
      <c r="AA162" s="12" t="str">
        <f>SUM(O162:Z162)</f>
        <v>0</v>
      </c>
      <c r="AB162" s="12" t="str">
        <f>M162*N162</f>
        <v>0</v>
      </c>
      <c r="AC162" s="12">
        <v>0</v>
      </c>
      <c r="AD162" s="12" t="str">
        <f>+(AA162/30*K162)+(AA162/30*(21-21))</f>
        <v>0</v>
      </c>
      <c r="AE162" s="12"/>
      <c r="AF162" s="12"/>
      <c r="AG162" s="12"/>
      <c r="AH162" s="12" t="str">
        <f>SUM(AD162:AG162)</f>
        <v>0</v>
      </c>
      <c r="AI162" s="12" t="str">
        <f>AA162-AH162+AB162+AC162</f>
        <v>0</v>
      </c>
      <c r="AJ162" s="4"/>
    </row>
    <row r="163" spans="1:36">
      <c r="A163" s="4">
        <v>36</v>
      </c>
      <c r="B163" s="4">
        <v>152</v>
      </c>
      <c r="C163" s="7" t="s">
        <v>452</v>
      </c>
      <c r="D163" s="4" t="s">
        <v>453</v>
      </c>
      <c r="E163" s="4" t="s">
        <v>335</v>
      </c>
      <c r="F163" s="4">
        <v>3</v>
      </c>
      <c r="G163" s="8" t="s">
        <v>396</v>
      </c>
      <c r="H163" s="9" t="s">
        <v>454</v>
      </c>
      <c r="I163" s="9">
        <v>21</v>
      </c>
      <c r="J163" s="9"/>
      <c r="K163" s="9"/>
      <c r="L163" s="9">
        <v>21</v>
      </c>
      <c r="M163" s="12"/>
      <c r="N163" s="12">
        <v>45</v>
      </c>
      <c r="O163" s="12">
        <v>8365</v>
      </c>
      <c r="P163" s="12">
        <v>942</v>
      </c>
      <c r="Q163" s="12">
        <v>1785</v>
      </c>
      <c r="R163" s="12">
        <v>0</v>
      </c>
      <c r="S163" s="12">
        <v>1500</v>
      </c>
      <c r="T163" s="12">
        <v>0</v>
      </c>
      <c r="U163" s="12">
        <v>0</v>
      </c>
      <c r="V163" s="12">
        <v>1570</v>
      </c>
      <c r="W163" s="12">
        <v>837</v>
      </c>
      <c r="X163" s="12">
        <v>2510</v>
      </c>
      <c r="Y163" s="12"/>
      <c r="Z163" s="12"/>
      <c r="AA163" s="12" t="str">
        <f>SUM(O163:Z163)</f>
        <v>0</v>
      </c>
      <c r="AB163" s="12" t="str">
        <f>M163*N163</f>
        <v>0</v>
      </c>
      <c r="AC163" s="12">
        <v>0</v>
      </c>
      <c r="AD163" s="12" t="str">
        <f>+(AA163/30*K163)+(AA163/30*(21-21))</f>
        <v>0</v>
      </c>
      <c r="AE163" s="12"/>
      <c r="AF163" s="12"/>
      <c r="AG163" s="12"/>
      <c r="AH163" s="12" t="str">
        <f>SUM(AD163:AG163)</f>
        <v>0</v>
      </c>
      <c r="AI163" s="12" t="str">
        <f>AA163-AH163+AB163+AC163</f>
        <v>0</v>
      </c>
      <c r="AJ163" s="4"/>
    </row>
    <row r="164" spans="1:36">
      <c r="A164" s="4">
        <v>37</v>
      </c>
      <c r="B164" s="4">
        <v>151</v>
      </c>
      <c r="C164" s="7" t="s">
        <v>455</v>
      </c>
      <c r="D164" s="4" t="s">
        <v>456</v>
      </c>
      <c r="E164" s="4" t="s">
        <v>274</v>
      </c>
      <c r="F164" s="4">
        <v>3</v>
      </c>
      <c r="G164" s="8" t="s">
        <v>396</v>
      </c>
      <c r="H164" s="9" t="s">
        <v>457</v>
      </c>
      <c r="I164" s="9">
        <v>21</v>
      </c>
      <c r="J164" s="9"/>
      <c r="K164" s="9"/>
      <c r="L164" s="9">
        <v>21</v>
      </c>
      <c r="M164" s="12">
        <v>65.61</v>
      </c>
      <c r="N164" s="12">
        <v>45</v>
      </c>
      <c r="O164" s="12">
        <v>8365</v>
      </c>
      <c r="P164" s="12">
        <v>942</v>
      </c>
      <c r="Q164" s="12">
        <v>1785</v>
      </c>
      <c r="R164" s="12">
        <v>0</v>
      </c>
      <c r="S164" s="12">
        <v>1500</v>
      </c>
      <c r="T164" s="12">
        <v>0</v>
      </c>
      <c r="U164" s="12">
        <v>0</v>
      </c>
      <c r="V164" s="12">
        <v>1570</v>
      </c>
      <c r="W164" s="12">
        <v>837</v>
      </c>
      <c r="X164" s="12">
        <v>2510</v>
      </c>
      <c r="Y164" s="12"/>
      <c r="Z164" s="12"/>
      <c r="AA164" s="12" t="str">
        <f>SUM(O164:Z164)</f>
        <v>0</v>
      </c>
      <c r="AB164" s="12" t="str">
        <f>M164*N164</f>
        <v>0</v>
      </c>
      <c r="AC164" s="12">
        <v>0</v>
      </c>
      <c r="AD164" s="12" t="str">
        <f>+(AA164/30*K164)+(AA164/30*(21-21))</f>
        <v>0</v>
      </c>
      <c r="AE164" s="12"/>
      <c r="AF164" s="12"/>
      <c r="AG164" s="12"/>
      <c r="AH164" s="12" t="str">
        <f>SUM(AD164:AG164)</f>
        <v>0</v>
      </c>
      <c r="AI164" s="12" t="str">
        <f>AA164-AH164+AB164+AC164</f>
        <v>0</v>
      </c>
      <c r="AJ164" s="4"/>
    </row>
    <row r="165" spans="1:36">
      <c r="A165" s="4">
        <v>38</v>
      </c>
      <c r="B165" s="4">
        <v>143</v>
      </c>
      <c r="C165" s="7" t="s">
        <v>458</v>
      </c>
      <c r="D165" s="4" t="s">
        <v>459</v>
      </c>
      <c r="E165" s="4" t="s">
        <v>274</v>
      </c>
      <c r="F165" s="4">
        <v>3</v>
      </c>
      <c r="G165" s="8" t="s">
        <v>396</v>
      </c>
      <c r="H165" s="9" t="s">
        <v>460</v>
      </c>
      <c r="I165" s="9">
        <v>21</v>
      </c>
      <c r="J165" s="9"/>
      <c r="K165" s="9"/>
      <c r="L165" s="9">
        <v>21</v>
      </c>
      <c r="M165" s="12">
        <v>56.53</v>
      </c>
      <c r="N165" s="12">
        <v>45</v>
      </c>
      <c r="O165" s="12">
        <v>8365</v>
      </c>
      <c r="P165" s="12">
        <v>942</v>
      </c>
      <c r="Q165" s="12">
        <v>1785</v>
      </c>
      <c r="R165" s="12">
        <v>0</v>
      </c>
      <c r="S165" s="12">
        <v>1500</v>
      </c>
      <c r="T165" s="12">
        <v>0</v>
      </c>
      <c r="U165" s="12">
        <v>0</v>
      </c>
      <c r="V165" s="12">
        <v>1570</v>
      </c>
      <c r="W165" s="12">
        <v>837</v>
      </c>
      <c r="X165" s="12">
        <v>2510</v>
      </c>
      <c r="Y165" s="12"/>
      <c r="Z165" s="12"/>
      <c r="AA165" s="12" t="str">
        <f>SUM(O165:Z165)</f>
        <v>0</v>
      </c>
      <c r="AB165" s="12" t="str">
        <f>M165*N165</f>
        <v>0</v>
      </c>
      <c r="AC165" s="12">
        <v>0</v>
      </c>
      <c r="AD165" s="12" t="str">
        <f>+(AA165/30*K165)+(AA165/30*(21-21))</f>
        <v>0</v>
      </c>
      <c r="AE165" s="12"/>
      <c r="AF165" s="12"/>
      <c r="AG165" s="12"/>
      <c r="AH165" s="12" t="str">
        <f>SUM(AD165:AG165)</f>
        <v>0</v>
      </c>
      <c r="AI165" s="12" t="str">
        <f>AA165-AH165+AB165+AC165</f>
        <v>0</v>
      </c>
      <c r="AJ165" s="4"/>
    </row>
    <row r="166" spans="1:36">
      <c r="A166" s="4">
        <v>39</v>
      </c>
      <c r="B166" s="4">
        <v>21</v>
      </c>
      <c r="C166" s="7" t="s">
        <v>461</v>
      </c>
      <c r="D166" s="4" t="s">
        <v>462</v>
      </c>
      <c r="E166" s="4" t="s">
        <v>463</v>
      </c>
      <c r="F166" s="4">
        <v>3</v>
      </c>
      <c r="G166" s="8" t="s">
        <v>396</v>
      </c>
      <c r="H166" s="9" t="s">
        <v>464</v>
      </c>
      <c r="I166" s="9">
        <v>21</v>
      </c>
      <c r="J166" s="9"/>
      <c r="K166" s="9"/>
      <c r="L166" s="9">
        <v>21</v>
      </c>
      <c r="M166" s="12"/>
      <c r="N166" s="12">
        <v>45</v>
      </c>
      <c r="O166" s="12">
        <v>8365</v>
      </c>
      <c r="P166" s="12">
        <v>942</v>
      </c>
      <c r="Q166" s="12">
        <v>1785</v>
      </c>
      <c r="R166" s="12">
        <v>0</v>
      </c>
      <c r="S166" s="12">
        <v>1500</v>
      </c>
      <c r="T166" s="12">
        <v>0</v>
      </c>
      <c r="U166" s="12">
        <v>0</v>
      </c>
      <c r="V166" s="12">
        <v>1570</v>
      </c>
      <c r="W166" s="12">
        <v>837</v>
      </c>
      <c r="X166" s="12">
        <v>2510</v>
      </c>
      <c r="Y166" s="12"/>
      <c r="Z166" s="12"/>
      <c r="AA166" s="12" t="str">
        <f>SUM(O166:Z166)</f>
        <v>0</v>
      </c>
      <c r="AB166" s="12" t="str">
        <f>M166*N166</f>
        <v>0</v>
      </c>
      <c r="AC166" s="12">
        <v>0</v>
      </c>
      <c r="AD166" s="12" t="str">
        <f>+(AA166/30*K166)+(AA166/30*(21-21))</f>
        <v>0</v>
      </c>
      <c r="AE166" s="12"/>
      <c r="AF166" s="12"/>
      <c r="AG166" s="12"/>
      <c r="AH166" s="12" t="str">
        <f>SUM(AD166:AG166)</f>
        <v>0</v>
      </c>
      <c r="AI166" s="12" t="str">
        <f>AA166-AH166+AB166+AC166</f>
        <v>0</v>
      </c>
      <c r="AJ166" s="4"/>
    </row>
    <row r="167" spans="1:36">
      <c r="A167" s="4">
        <v>40</v>
      </c>
      <c r="B167" s="4">
        <v>103</v>
      </c>
      <c r="C167" s="7" t="s">
        <v>465</v>
      </c>
      <c r="D167" s="4" t="s">
        <v>466</v>
      </c>
      <c r="E167" s="4" t="s">
        <v>432</v>
      </c>
      <c r="F167" s="4">
        <v>3</v>
      </c>
      <c r="G167" s="8" t="s">
        <v>396</v>
      </c>
      <c r="H167" s="9" t="s">
        <v>467</v>
      </c>
      <c r="I167" s="9">
        <v>21</v>
      </c>
      <c r="J167" s="9"/>
      <c r="K167" s="9"/>
      <c r="L167" s="9">
        <v>21</v>
      </c>
      <c r="M167" s="12"/>
      <c r="N167" s="12">
        <v>45</v>
      </c>
      <c r="O167" s="12">
        <v>8365</v>
      </c>
      <c r="P167" s="12">
        <v>942</v>
      </c>
      <c r="Q167" s="12">
        <v>1785</v>
      </c>
      <c r="R167" s="12">
        <v>0</v>
      </c>
      <c r="S167" s="12">
        <v>1500</v>
      </c>
      <c r="T167" s="12">
        <v>0</v>
      </c>
      <c r="U167" s="12">
        <v>0</v>
      </c>
      <c r="V167" s="12">
        <v>1570</v>
      </c>
      <c r="W167" s="12">
        <v>837</v>
      </c>
      <c r="X167" s="12">
        <v>2510</v>
      </c>
      <c r="Y167" s="12"/>
      <c r="Z167" s="12"/>
      <c r="AA167" s="12" t="str">
        <f>SUM(O167:Z167)</f>
        <v>0</v>
      </c>
      <c r="AB167" s="12" t="str">
        <f>M167*N167</f>
        <v>0</v>
      </c>
      <c r="AC167" s="12">
        <v>0</v>
      </c>
      <c r="AD167" s="12" t="str">
        <f>+(AA167/30*K167)+(AA167/30*(21-21))</f>
        <v>0</v>
      </c>
      <c r="AE167" s="12"/>
      <c r="AF167" s="12"/>
      <c r="AG167" s="12"/>
      <c r="AH167" s="12" t="str">
        <f>SUM(AD167:AG167)</f>
        <v>0</v>
      </c>
      <c r="AI167" s="12" t="str">
        <f>AA167-AH167+AB167+AC167</f>
        <v>0</v>
      </c>
      <c r="AJ167" s="4"/>
    </row>
    <row r="168" spans="1:36">
      <c r="A168" s="4">
        <v>41</v>
      </c>
      <c r="B168" s="4">
        <v>144</v>
      </c>
      <c r="C168" s="7" t="s">
        <v>468</v>
      </c>
      <c r="D168" s="4" t="s">
        <v>469</v>
      </c>
      <c r="E168" s="4" t="s">
        <v>470</v>
      </c>
      <c r="F168" s="4">
        <v>3</v>
      </c>
      <c r="G168" s="8" t="s">
        <v>396</v>
      </c>
      <c r="H168" s="9" t="s">
        <v>471</v>
      </c>
      <c r="I168" s="9">
        <v>21</v>
      </c>
      <c r="J168" s="9"/>
      <c r="K168" s="9"/>
      <c r="L168" s="9">
        <v>21</v>
      </c>
      <c r="M168" s="12"/>
      <c r="N168" s="12">
        <v>45</v>
      </c>
      <c r="O168" s="12">
        <v>8365</v>
      </c>
      <c r="P168" s="12">
        <v>942</v>
      </c>
      <c r="Q168" s="12">
        <v>1785</v>
      </c>
      <c r="R168" s="12">
        <v>0</v>
      </c>
      <c r="S168" s="12">
        <v>1500</v>
      </c>
      <c r="T168" s="12">
        <v>0</v>
      </c>
      <c r="U168" s="12">
        <v>0</v>
      </c>
      <c r="V168" s="12">
        <v>1570</v>
      </c>
      <c r="W168" s="12">
        <v>837</v>
      </c>
      <c r="X168" s="12">
        <v>2510</v>
      </c>
      <c r="Y168" s="12"/>
      <c r="Z168" s="12"/>
      <c r="AA168" s="12" t="str">
        <f>SUM(O168:Z168)</f>
        <v>0</v>
      </c>
      <c r="AB168" s="12" t="str">
        <f>M168*N168</f>
        <v>0</v>
      </c>
      <c r="AC168" s="12">
        <v>0</v>
      </c>
      <c r="AD168" s="12" t="str">
        <f>+(AA168/30*K168)+(AA168/30*(21-21))</f>
        <v>0</v>
      </c>
      <c r="AE168" s="12"/>
      <c r="AF168" s="12"/>
      <c r="AG168" s="12"/>
      <c r="AH168" s="12" t="str">
        <f>SUM(AD168:AG168)</f>
        <v>0</v>
      </c>
      <c r="AI168" s="12" t="str">
        <f>AA168-AH168+AB168+AC168</f>
        <v>0</v>
      </c>
      <c r="AJ168" s="4"/>
    </row>
    <row r="169" spans="1:36">
      <c r="A169" s="4">
        <v>42</v>
      </c>
      <c r="B169" s="4">
        <v>61</v>
      </c>
      <c r="C169" s="7" t="s">
        <v>472</v>
      </c>
      <c r="D169" s="4" t="s">
        <v>473</v>
      </c>
      <c r="E169" s="4" t="s">
        <v>419</v>
      </c>
      <c r="F169" s="4">
        <v>3</v>
      </c>
      <c r="G169" s="8" t="s">
        <v>396</v>
      </c>
      <c r="H169" s="9" t="s">
        <v>474</v>
      </c>
      <c r="I169" s="9">
        <v>21</v>
      </c>
      <c r="J169" s="9"/>
      <c r="K169" s="9"/>
      <c r="L169" s="9">
        <v>21</v>
      </c>
      <c r="M169" s="12">
        <v>96.08</v>
      </c>
      <c r="N169" s="12">
        <v>45</v>
      </c>
      <c r="O169" s="12">
        <v>8365</v>
      </c>
      <c r="P169" s="12">
        <v>942</v>
      </c>
      <c r="Q169" s="12">
        <v>1785</v>
      </c>
      <c r="R169" s="12">
        <v>0</v>
      </c>
      <c r="S169" s="12">
        <v>1500</v>
      </c>
      <c r="T169" s="12">
        <v>0</v>
      </c>
      <c r="U169" s="12">
        <v>0</v>
      </c>
      <c r="V169" s="12">
        <v>1570</v>
      </c>
      <c r="W169" s="12">
        <v>837</v>
      </c>
      <c r="X169" s="12">
        <v>2510</v>
      </c>
      <c r="Y169" s="12"/>
      <c r="Z169" s="12"/>
      <c r="AA169" s="12" t="str">
        <f>SUM(O169:Z169)</f>
        <v>0</v>
      </c>
      <c r="AB169" s="12" t="str">
        <f>M169*N169</f>
        <v>0</v>
      </c>
      <c r="AC169" s="12">
        <v>0</v>
      </c>
      <c r="AD169" s="12" t="str">
        <f>+(AA169/30*K169)+(AA169/30*(21-21))</f>
        <v>0</v>
      </c>
      <c r="AE169" s="12"/>
      <c r="AF169" s="12"/>
      <c r="AG169" s="12"/>
      <c r="AH169" s="12" t="str">
        <f>SUM(AD169:AG169)</f>
        <v>0</v>
      </c>
      <c r="AI169" s="12" t="str">
        <f>AA169-AH169+AB169+AC169</f>
        <v>0</v>
      </c>
      <c r="AJ169" s="4"/>
    </row>
    <row r="170" spans="1:36">
      <c r="A170" s="4">
        <v>43</v>
      </c>
      <c r="B170" s="4">
        <v>149</v>
      </c>
      <c r="C170" s="7" t="s">
        <v>475</v>
      </c>
      <c r="D170" s="4" t="s">
        <v>476</v>
      </c>
      <c r="E170" s="4" t="s">
        <v>41</v>
      </c>
      <c r="F170" s="4">
        <v>3</v>
      </c>
      <c r="G170" s="8" t="s">
        <v>396</v>
      </c>
      <c r="H170" s="9" t="s">
        <v>477</v>
      </c>
      <c r="I170" s="9">
        <v>21</v>
      </c>
      <c r="J170" s="9"/>
      <c r="K170" s="9"/>
      <c r="L170" s="9">
        <v>21</v>
      </c>
      <c r="M170" s="12">
        <v>48.96</v>
      </c>
      <c r="N170" s="12">
        <v>45</v>
      </c>
      <c r="O170" s="12">
        <v>8365</v>
      </c>
      <c r="P170" s="12">
        <v>942</v>
      </c>
      <c r="Q170" s="12">
        <v>1785</v>
      </c>
      <c r="R170" s="12">
        <v>0</v>
      </c>
      <c r="S170" s="12">
        <v>1500</v>
      </c>
      <c r="T170" s="12">
        <v>0</v>
      </c>
      <c r="U170" s="12">
        <v>0</v>
      </c>
      <c r="V170" s="12">
        <v>1570</v>
      </c>
      <c r="W170" s="12">
        <v>837</v>
      </c>
      <c r="X170" s="12">
        <v>2510</v>
      </c>
      <c r="Y170" s="12"/>
      <c r="Z170" s="12"/>
      <c r="AA170" s="12" t="str">
        <f>SUM(O170:Z170)</f>
        <v>0</v>
      </c>
      <c r="AB170" s="12" t="str">
        <f>M170*N170</f>
        <v>0</v>
      </c>
      <c r="AC170" s="12">
        <v>0</v>
      </c>
      <c r="AD170" s="12" t="str">
        <f>+(AA170/30*K170)+(AA170/30*(21-21))</f>
        <v>0</v>
      </c>
      <c r="AE170" s="12"/>
      <c r="AF170" s="12"/>
      <c r="AG170" s="12"/>
      <c r="AH170" s="12" t="str">
        <f>SUM(AD170:AG170)</f>
        <v>0</v>
      </c>
      <c r="AI170" s="12" t="str">
        <f>AA170-AH170+AB170+AC170</f>
        <v>0</v>
      </c>
      <c r="AJ170" s="4"/>
    </row>
    <row r="171" spans="1:36">
      <c r="A171" s="4">
        <v>44</v>
      </c>
      <c r="B171" s="4">
        <v>154</v>
      </c>
      <c r="C171" s="7" t="s">
        <v>478</v>
      </c>
      <c r="D171" s="4" t="s">
        <v>479</v>
      </c>
      <c r="E171" s="4" t="s">
        <v>480</v>
      </c>
      <c r="F171" s="4" t="s">
        <v>42</v>
      </c>
      <c r="G171" s="8" t="s">
        <v>311</v>
      </c>
      <c r="H171" s="9" t="s">
        <v>481</v>
      </c>
      <c r="I171" s="9">
        <v>21</v>
      </c>
      <c r="J171" s="9"/>
      <c r="K171" s="9"/>
      <c r="L171" s="9">
        <v>21</v>
      </c>
      <c r="M171" s="12">
        <v>94.52</v>
      </c>
      <c r="N171" s="12">
        <v>45</v>
      </c>
      <c r="O171" s="12">
        <v>15000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/>
      <c r="Z171" s="12"/>
      <c r="AA171" s="12" t="str">
        <f>SUM(O171:Z171)</f>
        <v>0</v>
      </c>
      <c r="AB171" s="12" t="str">
        <f>M171*N171</f>
        <v>0</v>
      </c>
      <c r="AC171" s="12">
        <v>0</v>
      </c>
      <c r="AD171" s="12" t="str">
        <f>+(AA171/30*K171)+(AA171/30*(21-21))</f>
        <v>0</v>
      </c>
      <c r="AE171" s="12"/>
      <c r="AF171" s="12"/>
      <c r="AG171" s="12"/>
      <c r="AH171" s="12" t="str">
        <f>SUM(AD171:AG171)</f>
        <v>0</v>
      </c>
      <c r="AI171" s="12" t="str">
        <f>AA171-AH171+AB171+AC171</f>
        <v>0</v>
      </c>
      <c r="AJ171" s="4"/>
    </row>
    <row r="172" spans="1:36">
      <c r="A172" s="4">
        <v>45</v>
      </c>
      <c r="B172" s="4">
        <v>117</v>
      </c>
      <c r="C172" s="7" t="s">
        <v>482</v>
      </c>
      <c r="D172" s="4" t="s">
        <v>483</v>
      </c>
      <c r="E172" s="4" t="s">
        <v>484</v>
      </c>
      <c r="F172" s="4">
        <v>3</v>
      </c>
      <c r="G172" s="8" t="s">
        <v>396</v>
      </c>
      <c r="H172" s="9" t="s">
        <v>485</v>
      </c>
      <c r="I172" s="9">
        <v>21</v>
      </c>
      <c r="J172" s="9"/>
      <c r="K172" s="9"/>
      <c r="L172" s="9">
        <v>21</v>
      </c>
      <c r="M172" s="12">
        <v>60.95</v>
      </c>
      <c r="N172" s="12">
        <v>45</v>
      </c>
      <c r="O172" s="12">
        <v>8365</v>
      </c>
      <c r="P172" s="12">
        <v>942</v>
      </c>
      <c r="Q172" s="12">
        <v>1785</v>
      </c>
      <c r="R172" s="12">
        <v>0</v>
      </c>
      <c r="S172" s="12">
        <v>1500</v>
      </c>
      <c r="T172" s="12">
        <v>0</v>
      </c>
      <c r="U172" s="12">
        <v>0</v>
      </c>
      <c r="V172" s="12">
        <v>1570</v>
      </c>
      <c r="W172" s="12">
        <v>837</v>
      </c>
      <c r="X172" s="12">
        <v>2510</v>
      </c>
      <c r="Y172" s="12"/>
      <c r="Z172" s="12"/>
      <c r="AA172" s="12" t="str">
        <f>SUM(O172:Z172)</f>
        <v>0</v>
      </c>
      <c r="AB172" s="12" t="str">
        <f>M172*N172</f>
        <v>0</v>
      </c>
      <c r="AC172" s="12">
        <v>0</v>
      </c>
      <c r="AD172" s="12" t="str">
        <f>+(AA172/30*K172)+(AA172/30*(21-21))</f>
        <v>0</v>
      </c>
      <c r="AE172" s="12"/>
      <c r="AF172" s="12"/>
      <c r="AG172" s="12"/>
      <c r="AH172" s="12" t="str">
        <f>SUM(AD172:AG172)</f>
        <v>0</v>
      </c>
      <c r="AI172" s="12" t="str">
        <f>AA172-AH172+AB172+AC172</f>
        <v>0</v>
      </c>
      <c r="AJ172" s="4"/>
    </row>
    <row r="173" spans="1:36">
      <c r="A173" s="4">
        <v>46</v>
      </c>
      <c r="B173" s="4">
        <v>109</v>
      </c>
      <c r="C173" s="7" t="s">
        <v>486</v>
      </c>
      <c r="D173" s="4" t="s">
        <v>487</v>
      </c>
      <c r="E173" s="4" t="s">
        <v>484</v>
      </c>
      <c r="F173" s="4">
        <v>3</v>
      </c>
      <c r="G173" s="8" t="s">
        <v>396</v>
      </c>
      <c r="H173" s="9" t="s">
        <v>488</v>
      </c>
      <c r="I173" s="9">
        <v>21</v>
      </c>
      <c r="J173" s="9"/>
      <c r="K173" s="9"/>
      <c r="L173" s="9">
        <v>21</v>
      </c>
      <c r="M173" s="12">
        <v>77.22</v>
      </c>
      <c r="N173" s="12">
        <v>45</v>
      </c>
      <c r="O173" s="12">
        <v>8365</v>
      </c>
      <c r="P173" s="12">
        <v>942</v>
      </c>
      <c r="Q173" s="12">
        <v>1785</v>
      </c>
      <c r="R173" s="12">
        <v>0</v>
      </c>
      <c r="S173" s="12">
        <v>1500</v>
      </c>
      <c r="T173" s="12">
        <v>0</v>
      </c>
      <c r="U173" s="12">
        <v>0</v>
      </c>
      <c r="V173" s="12">
        <v>1570</v>
      </c>
      <c r="W173" s="12">
        <v>837</v>
      </c>
      <c r="X173" s="12">
        <v>2510</v>
      </c>
      <c r="Y173" s="12"/>
      <c r="Z173" s="12"/>
      <c r="AA173" s="12" t="str">
        <f>SUM(O173:Z173)</f>
        <v>0</v>
      </c>
      <c r="AB173" s="12" t="str">
        <f>M173*N173</f>
        <v>0</v>
      </c>
      <c r="AC173" s="12">
        <v>0</v>
      </c>
      <c r="AD173" s="12" t="str">
        <f>+(AA173/30*K173)+(AA173/30*(21-21))</f>
        <v>0</v>
      </c>
      <c r="AE173" s="12"/>
      <c r="AF173" s="12"/>
      <c r="AG173" s="12"/>
      <c r="AH173" s="12" t="str">
        <f>SUM(AD173:AG173)</f>
        <v>0</v>
      </c>
      <c r="AI173" s="12" t="str">
        <f>AA173-AH173+AB173+AC173</f>
        <v>0</v>
      </c>
      <c r="AJ173" s="4"/>
    </row>
    <row r="174" spans="1:36">
      <c r="A174" s="4">
        <v>47</v>
      </c>
      <c r="B174" s="4">
        <v>111</v>
      </c>
      <c r="C174" s="7" t="s">
        <v>489</v>
      </c>
      <c r="D174" s="4" t="s">
        <v>490</v>
      </c>
      <c r="E174" s="4" t="s">
        <v>484</v>
      </c>
      <c r="F174" s="4">
        <v>3</v>
      </c>
      <c r="G174" s="8" t="s">
        <v>396</v>
      </c>
      <c r="H174" s="9" t="s">
        <v>491</v>
      </c>
      <c r="I174" s="9">
        <v>21</v>
      </c>
      <c r="J174" s="9"/>
      <c r="K174" s="9"/>
      <c r="L174" s="9">
        <v>21</v>
      </c>
      <c r="M174" s="12">
        <v>66.1</v>
      </c>
      <c r="N174" s="12">
        <v>45</v>
      </c>
      <c r="O174" s="12">
        <v>8365</v>
      </c>
      <c r="P174" s="12">
        <v>942</v>
      </c>
      <c r="Q174" s="12">
        <v>1785</v>
      </c>
      <c r="R174" s="12">
        <v>0</v>
      </c>
      <c r="S174" s="12">
        <v>1500</v>
      </c>
      <c r="T174" s="12">
        <v>0</v>
      </c>
      <c r="U174" s="12">
        <v>0</v>
      </c>
      <c r="V174" s="12">
        <v>1570</v>
      </c>
      <c r="W174" s="12">
        <v>837</v>
      </c>
      <c r="X174" s="12">
        <v>2510</v>
      </c>
      <c r="Y174" s="12"/>
      <c r="Z174" s="12"/>
      <c r="AA174" s="12" t="str">
        <f>SUM(O174:Z174)</f>
        <v>0</v>
      </c>
      <c r="AB174" s="12" t="str">
        <f>M174*N174</f>
        <v>0</v>
      </c>
      <c r="AC174" s="12">
        <v>0</v>
      </c>
      <c r="AD174" s="12" t="str">
        <f>+(AA174/30*K174)+(AA174/30*(21-21))</f>
        <v>0</v>
      </c>
      <c r="AE174" s="12"/>
      <c r="AF174" s="12"/>
      <c r="AG174" s="12"/>
      <c r="AH174" s="12" t="str">
        <f>SUM(AD174:AG174)</f>
        <v>0</v>
      </c>
      <c r="AI174" s="12" t="str">
        <f>AA174-AH174+AB174+AC174</f>
        <v>0</v>
      </c>
      <c r="AJ174" s="4"/>
    </row>
    <row r="175" spans="1:36">
      <c r="A175" s="4">
        <v>48</v>
      </c>
      <c r="B175" s="4">
        <v>101</v>
      </c>
      <c r="C175" s="7" t="s">
        <v>492</v>
      </c>
      <c r="D175" s="4" t="s">
        <v>493</v>
      </c>
      <c r="E175" s="4" t="s">
        <v>484</v>
      </c>
      <c r="F175" s="4">
        <v>3</v>
      </c>
      <c r="G175" s="8" t="s">
        <v>396</v>
      </c>
      <c r="H175" s="9" t="s">
        <v>494</v>
      </c>
      <c r="I175" s="9">
        <v>21</v>
      </c>
      <c r="J175" s="9"/>
      <c r="K175" s="9"/>
      <c r="L175" s="9">
        <v>21</v>
      </c>
      <c r="M175" s="12">
        <v>99</v>
      </c>
      <c r="N175" s="12">
        <v>45</v>
      </c>
      <c r="O175" s="12">
        <v>8365</v>
      </c>
      <c r="P175" s="12">
        <v>942</v>
      </c>
      <c r="Q175" s="12">
        <v>1785</v>
      </c>
      <c r="R175" s="12">
        <v>0</v>
      </c>
      <c r="S175" s="12">
        <v>1500</v>
      </c>
      <c r="T175" s="12">
        <v>0</v>
      </c>
      <c r="U175" s="12">
        <v>0</v>
      </c>
      <c r="V175" s="12">
        <v>1570</v>
      </c>
      <c r="W175" s="12">
        <v>837</v>
      </c>
      <c r="X175" s="12">
        <v>2510</v>
      </c>
      <c r="Y175" s="12"/>
      <c r="Z175" s="12"/>
      <c r="AA175" s="12" t="str">
        <f>SUM(O175:Z175)</f>
        <v>0</v>
      </c>
      <c r="AB175" s="12" t="str">
        <f>M175*N175</f>
        <v>0</v>
      </c>
      <c r="AC175" s="12">
        <v>0</v>
      </c>
      <c r="AD175" s="12" t="str">
        <f>+(AA175/30*K175)+(AA175/30*(21-21))</f>
        <v>0</v>
      </c>
      <c r="AE175" s="12"/>
      <c r="AF175" s="12"/>
      <c r="AG175" s="12"/>
      <c r="AH175" s="12" t="str">
        <f>SUM(AD175:AG175)</f>
        <v>0</v>
      </c>
      <c r="AI175" s="12" t="str">
        <f>AA175-AH175+AB175+AC175</f>
        <v>0</v>
      </c>
      <c r="AJ175" s="4"/>
    </row>
    <row r="176" spans="1:36">
      <c r="A176" s="4">
        <v>49</v>
      </c>
      <c r="B176" s="4">
        <v>115</v>
      </c>
      <c r="C176" s="7" t="s">
        <v>495</v>
      </c>
      <c r="D176" s="4" t="s">
        <v>496</v>
      </c>
      <c r="E176" s="4" t="s">
        <v>484</v>
      </c>
      <c r="F176" s="4">
        <v>3</v>
      </c>
      <c r="G176" s="8" t="s">
        <v>396</v>
      </c>
      <c r="H176" s="9" t="s">
        <v>497</v>
      </c>
      <c r="I176" s="9">
        <v>21</v>
      </c>
      <c r="J176" s="9"/>
      <c r="K176" s="9"/>
      <c r="L176" s="9">
        <v>21</v>
      </c>
      <c r="M176" s="12">
        <v>87.99</v>
      </c>
      <c r="N176" s="12">
        <v>45</v>
      </c>
      <c r="O176" s="12">
        <v>8365</v>
      </c>
      <c r="P176" s="12">
        <v>942</v>
      </c>
      <c r="Q176" s="12">
        <v>1785</v>
      </c>
      <c r="R176" s="12">
        <v>0</v>
      </c>
      <c r="S176" s="12">
        <v>1500</v>
      </c>
      <c r="T176" s="12">
        <v>0</v>
      </c>
      <c r="U176" s="12">
        <v>0</v>
      </c>
      <c r="V176" s="12">
        <v>1570</v>
      </c>
      <c r="W176" s="12">
        <v>837</v>
      </c>
      <c r="X176" s="12">
        <v>2510</v>
      </c>
      <c r="Y176" s="12"/>
      <c r="Z176" s="12"/>
      <c r="AA176" s="12" t="str">
        <f>SUM(O176:Z176)</f>
        <v>0</v>
      </c>
      <c r="AB176" s="12" t="str">
        <f>M176*N176</f>
        <v>0</v>
      </c>
      <c r="AC176" s="12">
        <v>0</v>
      </c>
      <c r="AD176" s="12" t="str">
        <f>+(AA176/30*K176)+(AA176/30*(21-21))</f>
        <v>0</v>
      </c>
      <c r="AE176" s="12"/>
      <c r="AF176" s="12"/>
      <c r="AG176" s="12"/>
      <c r="AH176" s="12" t="str">
        <f>SUM(AD176:AG176)</f>
        <v>0</v>
      </c>
      <c r="AI176" s="12" t="str">
        <f>AA176-AH176+AB176+AC176</f>
        <v>0</v>
      </c>
      <c r="AJ176" s="4"/>
    </row>
    <row r="177" spans="1:36">
      <c r="A177" s="4">
        <v>50</v>
      </c>
      <c r="B177" s="4">
        <v>107</v>
      </c>
      <c r="C177" s="7" t="s">
        <v>498</v>
      </c>
      <c r="D177" s="4" t="s">
        <v>499</v>
      </c>
      <c r="E177" s="4" t="s">
        <v>484</v>
      </c>
      <c r="F177" s="4">
        <v>3</v>
      </c>
      <c r="G177" s="8" t="s">
        <v>396</v>
      </c>
      <c r="H177" s="9" t="s">
        <v>500</v>
      </c>
      <c r="I177" s="9">
        <v>21</v>
      </c>
      <c r="J177" s="9"/>
      <c r="K177" s="9"/>
      <c r="L177" s="9">
        <v>21</v>
      </c>
      <c r="M177" s="12">
        <v>44.19</v>
      </c>
      <c r="N177" s="12">
        <v>45</v>
      </c>
      <c r="O177" s="12">
        <v>8365</v>
      </c>
      <c r="P177" s="12">
        <v>942</v>
      </c>
      <c r="Q177" s="12">
        <v>1785</v>
      </c>
      <c r="R177" s="12">
        <v>0</v>
      </c>
      <c r="S177" s="12">
        <v>1500</v>
      </c>
      <c r="T177" s="12">
        <v>0</v>
      </c>
      <c r="U177" s="12">
        <v>0</v>
      </c>
      <c r="V177" s="12">
        <v>1570</v>
      </c>
      <c r="W177" s="12">
        <v>837</v>
      </c>
      <c r="X177" s="12">
        <v>2510</v>
      </c>
      <c r="Y177" s="12"/>
      <c r="Z177" s="12"/>
      <c r="AA177" s="12" t="str">
        <f>SUM(O177:Z177)</f>
        <v>0</v>
      </c>
      <c r="AB177" s="12" t="str">
        <f>M177*N177</f>
        <v>0</v>
      </c>
      <c r="AC177" s="12">
        <v>0</v>
      </c>
      <c r="AD177" s="12" t="str">
        <f>+(AA177/30*K177)+(AA177/30*(21-21))</f>
        <v>0</v>
      </c>
      <c r="AE177" s="12"/>
      <c r="AF177" s="12"/>
      <c r="AG177" s="12"/>
      <c r="AH177" s="12" t="str">
        <f>SUM(AD177:AG177)</f>
        <v>0</v>
      </c>
      <c r="AI177" s="12" t="str">
        <f>AA177-AH177+AB177+AC177</f>
        <v>0</v>
      </c>
      <c r="AJ177" s="4"/>
    </row>
    <row r="178" spans="1:36">
      <c r="A178" s="4">
        <v>51</v>
      </c>
      <c r="B178" s="4">
        <v>97</v>
      </c>
      <c r="C178" s="7" t="s">
        <v>501</v>
      </c>
      <c r="D178" s="4" t="s">
        <v>502</v>
      </c>
      <c r="E178" s="4" t="s">
        <v>484</v>
      </c>
      <c r="F178" s="4">
        <v>3</v>
      </c>
      <c r="G178" s="8" t="s">
        <v>396</v>
      </c>
      <c r="H178" s="9" t="s">
        <v>503</v>
      </c>
      <c r="I178" s="9">
        <v>21</v>
      </c>
      <c r="J178" s="9"/>
      <c r="K178" s="9"/>
      <c r="L178" s="9">
        <v>21</v>
      </c>
      <c r="M178" s="12">
        <v>99</v>
      </c>
      <c r="N178" s="12">
        <v>45</v>
      </c>
      <c r="O178" s="12">
        <v>8365</v>
      </c>
      <c r="P178" s="12">
        <v>942</v>
      </c>
      <c r="Q178" s="12">
        <v>1785</v>
      </c>
      <c r="R178" s="12">
        <v>0</v>
      </c>
      <c r="S178" s="12">
        <v>1500</v>
      </c>
      <c r="T178" s="12">
        <v>0</v>
      </c>
      <c r="U178" s="12">
        <v>0</v>
      </c>
      <c r="V178" s="12">
        <v>1570</v>
      </c>
      <c r="W178" s="12">
        <v>837</v>
      </c>
      <c r="X178" s="12">
        <v>2510</v>
      </c>
      <c r="Y178" s="12"/>
      <c r="Z178" s="12"/>
      <c r="AA178" s="12" t="str">
        <f>SUM(O178:Z178)</f>
        <v>0</v>
      </c>
      <c r="AB178" s="12" t="str">
        <f>M178*N178</f>
        <v>0</v>
      </c>
      <c r="AC178" s="12">
        <v>0</v>
      </c>
      <c r="AD178" s="12" t="str">
        <f>+(AA178/30*K178)+(AA178/30*(21-21))</f>
        <v>0</v>
      </c>
      <c r="AE178" s="12"/>
      <c r="AF178" s="12"/>
      <c r="AG178" s="12"/>
      <c r="AH178" s="12" t="str">
        <f>SUM(AD178:AG178)</f>
        <v>0</v>
      </c>
      <c r="AI178" s="12" t="str">
        <f>AA178-AH178+AB178+AC178</f>
        <v>0</v>
      </c>
      <c r="AJ178" s="4"/>
    </row>
    <row r="179" spans="1:36">
      <c r="A179" s="4">
        <v>52</v>
      </c>
      <c r="B179" s="4">
        <v>105</v>
      </c>
      <c r="C179" s="7" t="s">
        <v>504</v>
      </c>
      <c r="D179" s="4" t="s">
        <v>505</v>
      </c>
      <c r="E179" s="4" t="s">
        <v>484</v>
      </c>
      <c r="F179" s="4">
        <v>3</v>
      </c>
      <c r="G179" s="8" t="s">
        <v>396</v>
      </c>
      <c r="H179" s="9" t="s">
        <v>506</v>
      </c>
      <c r="I179" s="9">
        <v>21</v>
      </c>
      <c r="J179" s="9"/>
      <c r="K179" s="9"/>
      <c r="L179" s="9">
        <v>21</v>
      </c>
      <c r="M179" s="12">
        <v>41.83</v>
      </c>
      <c r="N179" s="12">
        <v>45</v>
      </c>
      <c r="O179" s="12">
        <v>8365</v>
      </c>
      <c r="P179" s="12">
        <v>942</v>
      </c>
      <c r="Q179" s="12">
        <v>1785</v>
      </c>
      <c r="R179" s="12">
        <v>0</v>
      </c>
      <c r="S179" s="12">
        <v>1500</v>
      </c>
      <c r="T179" s="12">
        <v>0</v>
      </c>
      <c r="U179" s="12">
        <v>0</v>
      </c>
      <c r="V179" s="12">
        <v>1570</v>
      </c>
      <c r="W179" s="12">
        <v>837</v>
      </c>
      <c r="X179" s="12">
        <v>2510</v>
      </c>
      <c r="Y179" s="12"/>
      <c r="Z179" s="12"/>
      <c r="AA179" s="12" t="str">
        <f>SUM(O179:Z179)</f>
        <v>0</v>
      </c>
      <c r="AB179" s="12" t="str">
        <f>M179*N179</f>
        <v>0</v>
      </c>
      <c r="AC179" s="12">
        <v>0</v>
      </c>
      <c r="AD179" s="12" t="str">
        <f>+(AA179/30*K179)+(AA179/30*(21-21))</f>
        <v>0</v>
      </c>
      <c r="AE179" s="12"/>
      <c r="AF179" s="12"/>
      <c r="AG179" s="12"/>
      <c r="AH179" s="12" t="str">
        <f>SUM(AD179:AG179)</f>
        <v>0</v>
      </c>
      <c r="AI179" s="12" t="str">
        <f>AA179-AH179+AB179+AC179</f>
        <v>0</v>
      </c>
      <c r="AJ179" s="4"/>
    </row>
    <row r="180" spans="1:36">
      <c r="A180" s="4">
        <v>53</v>
      </c>
      <c r="B180" s="4">
        <v>113</v>
      </c>
      <c r="C180" s="7" t="s">
        <v>507</v>
      </c>
      <c r="D180" s="4" t="s">
        <v>508</v>
      </c>
      <c r="E180" s="4" t="s">
        <v>484</v>
      </c>
      <c r="F180" s="4">
        <v>3</v>
      </c>
      <c r="G180" s="8" t="s">
        <v>396</v>
      </c>
      <c r="H180" s="9" t="s">
        <v>509</v>
      </c>
      <c r="I180" s="9">
        <v>21</v>
      </c>
      <c r="J180" s="9"/>
      <c r="K180" s="9"/>
      <c r="L180" s="9">
        <v>21</v>
      </c>
      <c r="M180" s="12">
        <v>19.14</v>
      </c>
      <c r="N180" s="12">
        <v>45</v>
      </c>
      <c r="O180" s="12">
        <v>8365</v>
      </c>
      <c r="P180" s="12">
        <v>942</v>
      </c>
      <c r="Q180" s="12">
        <v>1785</v>
      </c>
      <c r="R180" s="12">
        <v>0</v>
      </c>
      <c r="S180" s="12">
        <v>1500</v>
      </c>
      <c r="T180" s="12">
        <v>0</v>
      </c>
      <c r="U180" s="12">
        <v>0</v>
      </c>
      <c r="V180" s="12">
        <v>1570</v>
      </c>
      <c r="W180" s="12">
        <v>837</v>
      </c>
      <c r="X180" s="12">
        <v>2510</v>
      </c>
      <c r="Y180" s="12"/>
      <c r="Z180" s="12"/>
      <c r="AA180" s="12" t="str">
        <f>SUM(O180:Z180)</f>
        <v>0</v>
      </c>
      <c r="AB180" s="12" t="str">
        <f>M180*N180</f>
        <v>0</v>
      </c>
      <c r="AC180" s="12">
        <v>0</v>
      </c>
      <c r="AD180" s="12" t="str">
        <f>+(AA180/30*K180)+(AA180/30*(21-21))</f>
        <v>0</v>
      </c>
      <c r="AE180" s="12"/>
      <c r="AF180" s="12"/>
      <c r="AG180" s="12"/>
      <c r="AH180" s="12" t="str">
        <f>SUM(AD180:AG180)</f>
        <v>0</v>
      </c>
      <c r="AI180" s="12" t="str">
        <f>AA180-AH180+AB180+AC180</f>
        <v>0</v>
      </c>
      <c r="AJ180" s="4"/>
    </row>
    <row r="181" spans="1:36">
      <c r="A181" s="4">
        <v>54</v>
      </c>
      <c r="B181" s="4">
        <v>99</v>
      </c>
      <c r="C181" s="7" t="s">
        <v>510</v>
      </c>
      <c r="D181" s="4" t="s">
        <v>511</v>
      </c>
      <c r="E181" s="4" t="s">
        <v>484</v>
      </c>
      <c r="F181" s="4">
        <v>3</v>
      </c>
      <c r="G181" s="8" t="s">
        <v>396</v>
      </c>
      <c r="H181" s="9" t="s">
        <v>512</v>
      </c>
      <c r="I181" s="9">
        <v>21</v>
      </c>
      <c r="J181" s="9"/>
      <c r="K181" s="9"/>
      <c r="L181" s="9">
        <v>21</v>
      </c>
      <c r="M181" s="12">
        <v>75.2</v>
      </c>
      <c r="N181" s="12">
        <v>45</v>
      </c>
      <c r="O181" s="12">
        <v>8365</v>
      </c>
      <c r="P181" s="12">
        <v>942</v>
      </c>
      <c r="Q181" s="12">
        <v>1785</v>
      </c>
      <c r="R181" s="12">
        <v>0</v>
      </c>
      <c r="S181" s="12">
        <v>1500</v>
      </c>
      <c r="T181" s="12">
        <v>0</v>
      </c>
      <c r="U181" s="12">
        <v>0</v>
      </c>
      <c r="V181" s="12">
        <v>1570</v>
      </c>
      <c r="W181" s="12">
        <v>837</v>
      </c>
      <c r="X181" s="12">
        <v>2510</v>
      </c>
      <c r="Y181" s="12"/>
      <c r="Z181" s="12"/>
      <c r="AA181" s="12" t="str">
        <f>SUM(O181:Z181)</f>
        <v>0</v>
      </c>
      <c r="AB181" s="12" t="str">
        <f>M181*N181</f>
        <v>0</v>
      </c>
      <c r="AC181" s="12">
        <v>0</v>
      </c>
      <c r="AD181" s="12" t="str">
        <f>+(AA181/30*K181)+(AA181/30*(21-21))</f>
        <v>0</v>
      </c>
      <c r="AE181" s="12"/>
      <c r="AF181" s="12"/>
      <c r="AG181" s="12"/>
      <c r="AH181" s="12" t="str">
        <f>SUM(AD181:AG181)</f>
        <v>0</v>
      </c>
      <c r="AI181" s="12" t="str">
        <f>AA181-AH181+AB181+AC181</f>
        <v>0</v>
      </c>
      <c r="AJ181" s="4"/>
    </row>
    <row r="182" spans="1:36">
      <c r="A182" s="4">
        <v>55</v>
      </c>
      <c r="B182" s="4">
        <v>156</v>
      </c>
      <c r="C182" s="7" t="s">
        <v>513</v>
      </c>
      <c r="D182" s="4" t="s">
        <v>466</v>
      </c>
      <c r="E182" s="4" t="s">
        <v>514</v>
      </c>
      <c r="F182" s="4">
        <v>3</v>
      </c>
      <c r="G182" s="8" t="s">
        <v>396</v>
      </c>
      <c r="H182" s="9" t="s">
        <v>515</v>
      </c>
      <c r="I182" s="9">
        <v>21</v>
      </c>
      <c r="J182" s="9"/>
      <c r="K182" s="9"/>
      <c r="L182" s="9">
        <v>21</v>
      </c>
      <c r="M182" s="12">
        <v>94.56</v>
      </c>
      <c r="N182" s="12">
        <v>45</v>
      </c>
      <c r="O182" s="12">
        <v>8365</v>
      </c>
      <c r="P182" s="12">
        <v>942</v>
      </c>
      <c r="Q182" s="12">
        <v>1785</v>
      </c>
      <c r="R182" s="12">
        <v>0</v>
      </c>
      <c r="S182" s="12">
        <v>1500</v>
      </c>
      <c r="T182" s="12">
        <v>0</v>
      </c>
      <c r="U182" s="12">
        <v>0</v>
      </c>
      <c r="V182" s="12">
        <v>1570</v>
      </c>
      <c r="W182" s="12">
        <v>837</v>
      </c>
      <c r="X182" s="12">
        <v>2510</v>
      </c>
      <c r="Y182" s="12"/>
      <c r="Z182" s="12"/>
      <c r="AA182" s="12" t="str">
        <f>SUM(O182:Z182)</f>
        <v>0</v>
      </c>
      <c r="AB182" s="12" t="str">
        <f>M182*N182</f>
        <v>0</v>
      </c>
      <c r="AC182" s="12">
        <v>0</v>
      </c>
      <c r="AD182" s="12" t="str">
        <f>+(AA182/30*K182)+(AA182/30*(21-21))</f>
        <v>0</v>
      </c>
      <c r="AE182" s="12"/>
      <c r="AF182" s="12"/>
      <c r="AG182" s="12"/>
      <c r="AH182" s="12" t="str">
        <f>SUM(AD182:AG182)</f>
        <v>0</v>
      </c>
      <c r="AI182" s="12" t="str">
        <f>AA182-AH182+AB182+AC182</f>
        <v>0</v>
      </c>
      <c r="AJ182" s="4"/>
    </row>
    <row r="183" spans="1:36">
      <c r="A183" s="4">
        <v>56</v>
      </c>
      <c r="B183" s="4">
        <v>93</v>
      </c>
      <c r="C183" s="7" t="s">
        <v>516</v>
      </c>
      <c r="D183" s="4" t="s">
        <v>517</v>
      </c>
      <c r="E183" s="4" t="s">
        <v>484</v>
      </c>
      <c r="F183" s="4">
        <v>3</v>
      </c>
      <c r="G183" s="8" t="s">
        <v>396</v>
      </c>
      <c r="H183" s="9" t="s">
        <v>518</v>
      </c>
      <c r="I183" s="9">
        <v>21</v>
      </c>
      <c r="J183" s="9"/>
      <c r="K183" s="9"/>
      <c r="L183" s="9">
        <v>21</v>
      </c>
      <c r="M183" s="12">
        <v>59.42</v>
      </c>
      <c r="N183" s="12">
        <v>45</v>
      </c>
      <c r="O183" s="12">
        <v>8365</v>
      </c>
      <c r="P183" s="12">
        <v>942</v>
      </c>
      <c r="Q183" s="12">
        <v>1785</v>
      </c>
      <c r="R183" s="12">
        <v>0</v>
      </c>
      <c r="S183" s="12">
        <v>1500</v>
      </c>
      <c r="T183" s="12">
        <v>0</v>
      </c>
      <c r="U183" s="12">
        <v>0</v>
      </c>
      <c r="V183" s="12">
        <v>1570</v>
      </c>
      <c r="W183" s="12">
        <v>837</v>
      </c>
      <c r="X183" s="12">
        <v>2510</v>
      </c>
      <c r="Y183" s="12"/>
      <c r="Z183" s="12"/>
      <c r="AA183" s="12" t="str">
        <f>SUM(O183:Z183)</f>
        <v>0</v>
      </c>
      <c r="AB183" s="12" t="str">
        <f>M183*N183</f>
        <v>0</v>
      </c>
      <c r="AC183" s="12">
        <v>0</v>
      </c>
      <c r="AD183" s="12" t="str">
        <f>+(AA183/30*K183)+(AA183/30*(21-21))</f>
        <v>0</v>
      </c>
      <c r="AE183" s="12"/>
      <c r="AF183" s="12"/>
      <c r="AG183" s="12"/>
      <c r="AH183" s="12" t="str">
        <f>SUM(AD183:AG183)</f>
        <v>0</v>
      </c>
      <c r="AI183" s="12" t="str">
        <f>AA183-AH183+AB183+AC183</f>
        <v>0</v>
      </c>
      <c r="AJ183" s="4"/>
    </row>
    <row r="184" spans="1:36">
      <c r="A184" s="4">
        <v>57</v>
      </c>
      <c r="B184" s="4">
        <v>95</v>
      </c>
      <c r="C184" s="7" t="s">
        <v>519</v>
      </c>
      <c r="D184" s="4" t="s">
        <v>520</v>
      </c>
      <c r="E184" s="4" t="s">
        <v>484</v>
      </c>
      <c r="F184" s="4">
        <v>3</v>
      </c>
      <c r="G184" s="8" t="s">
        <v>396</v>
      </c>
      <c r="H184" s="9" t="s">
        <v>521</v>
      </c>
      <c r="I184" s="9">
        <v>21</v>
      </c>
      <c r="J184" s="9"/>
      <c r="K184" s="9"/>
      <c r="L184" s="9">
        <v>21</v>
      </c>
      <c r="M184" s="12">
        <v>98.25</v>
      </c>
      <c r="N184" s="12">
        <v>45</v>
      </c>
      <c r="O184" s="12">
        <v>8365</v>
      </c>
      <c r="P184" s="12">
        <v>942</v>
      </c>
      <c r="Q184" s="12">
        <v>1785</v>
      </c>
      <c r="R184" s="12">
        <v>0</v>
      </c>
      <c r="S184" s="12">
        <v>1500</v>
      </c>
      <c r="T184" s="12">
        <v>0</v>
      </c>
      <c r="U184" s="12">
        <v>0</v>
      </c>
      <c r="V184" s="12">
        <v>1570</v>
      </c>
      <c r="W184" s="12">
        <v>837</v>
      </c>
      <c r="X184" s="12">
        <v>2510</v>
      </c>
      <c r="Y184" s="12"/>
      <c r="Z184" s="12"/>
      <c r="AA184" s="12" t="str">
        <f>SUM(O184:Z184)</f>
        <v>0</v>
      </c>
      <c r="AB184" s="12" t="str">
        <f>M184*N184</f>
        <v>0</v>
      </c>
      <c r="AC184" s="12">
        <v>0</v>
      </c>
      <c r="AD184" s="12" t="str">
        <f>+(AA184/30*K184)+(AA184/30*(21-21))</f>
        <v>0</v>
      </c>
      <c r="AE184" s="12"/>
      <c r="AF184" s="12"/>
      <c r="AG184" s="12"/>
      <c r="AH184" s="12" t="str">
        <f>SUM(AD184:AG184)</f>
        <v>0</v>
      </c>
      <c r="AI184" s="12" t="str">
        <f>AA184-AH184+AB184+AC184</f>
        <v>0</v>
      </c>
      <c r="AJ184" s="4"/>
    </row>
    <row r="185" spans="1:36">
      <c r="A185" s="4">
        <v>58</v>
      </c>
      <c r="B185" s="4">
        <v>56</v>
      </c>
      <c r="C185" s="7" t="s">
        <v>522</v>
      </c>
      <c r="D185" s="4" t="s">
        <v>523</v>
      </c>
      <c r="E185" s="4" t="s">
        <v>524</v>
      </c>
      <c r="F185" s="4">
        <v>3</v>
      </c>
      <c r="G185" s="8" t="s">
        <v>396</v>
      </c>
      <c r="H185" s="9" t="s">
        <v>525</v>
      </c>
      <c r="I185" s="9">
        <v>21</v>
      </c>
      <c r="J185" s="9"/>
      <c r="K185" s="9"/>
      <c r="L185" s="9">
        <v>21</v>
      </c>
      <c r="M185" s="12">
        <v>75.2</v>
      </c>
      <c r="N185" s="12">
        <v>45</v>
      </c>
      <c r="O185" s="12">
        <v>8365</v>
      </c>
      <c r="P185" s="12">
        <v>942</v>
      </c>
      <c r="Q185" s="12">
        <v>1785</v>
      </c>
      <c r="R185" s="12">
        <v>0</v>
      </c>
      <c r="S185" s="12">
        <v>1500</v>
      </c>
      <c r="T185" s="12">
        <v>0</v>
      </c>
      <c r="U185" s="12">
        <v>0</v>
      </c>
      <c r="V185" s="12">
        <v>1570</v>
      </c>
      <c r="W185" s="12">
        <v>837</v>
      </c>
      <c r="X185" s="12">
        <v>2510</v>
      </c>
      <c r="Y185" s="12"/>
      <c r="Z185" s="12"/>
      <c r="AA185" s="12" t="str">
        <f>SUM(O185:Z185)</f>
        <v>0</v>
      </c>
      <c r="AB185" s="12" t="str">
        <f>M185*N185</f>
        <v>0</v>
      </c>
      <c r="AC185" s="12">
        <v>0</v>
      </c>
      <c r="AD185" s="12" t="str">
        <f>+(AA185/30*K185)+(AA185/30*(21-21))</f>
        <v>0</v>
      </c>
      <c r="AE185" s="12"/>
      <c r="AF185" s="12"/>
      <c r="AG185" s="12"/>
      <c r="AH185" s="12" t="str">
        <f>SUM(AD185:AG185)</f>
        <v>0</v>
      </c>
      <c r="AI185" s="12" t="str">
        <f>AA185-AH185+AB185+AC185</f>
        <v>0</v>
      </c>
      <c r="AJ185" s="4"/>
    </row>
    <row r="186" spans="1:36">
      <c r="A186" s="4">
        <v>59</v>
      </c>
      <c r="B186" s="4">
        <v>68</v>
      </c>
      <c r="C186" s="7" t="s">
        <v>526</v>
      </c>
      <c r="D186" s="4" t="s">
        <v>527</v>
      </c>
      <c r="E186" s="4" t="s">
        <v>306</v>
      </c>
      <c r="F186" s="4">
        <v>3</v>
      </c>
      <c r="G186" s="8" t="s">
        <v>396</v>
      </c>
      <c r="H186" s="9" t="s">
        <v>528</v>
      </c>
      <c r="I186" s="9">
        <v>21</v>
      </c>
      <c r="J186" s="9"/>
      <c r="K186" s="9"/>
      <c r="L186" s="9">
        <v>21</v>
      </c>
      <c r="M186" s="12">
        <v>22.41</v>
      </c>
      <c r="N186" s="12">
        <v>45</v>
      </c>
      <c r="O186" s="12">
        <v>8365</v>
      </c>
      <c r="P186" s="12">
        <v>942</v>
      </c>
      <c r="Q186" s="12">
        <v>1785</v>
      </c>
      <c r="R186" s="12">
        <v>0</v>
      </c>
      <c r="S186" s="12">
        <v>1500</v>
      </c>
      <c r="T186" s="12">
        <v>0</v>
      </c>
      <c r="U186" s="12">
        <v>0</v>
      </c>
      <c r="V186" s="12">
        <v>1570</v>
      </c>
      <c r="W186" s="12">
        <v>837</v>
      </c>
      <c r="X186" s="12">
        <v>2510</v>
      </c>
      <c r="Y186" s="12"/>
      <c r="Z186" s="12"/>
      <c r="AA186" s="12" t="str">
        <f>SUM(O186:Z186)</f>
        <v>0</v>
      </c>
      <c r="AB186" s="12" t="str">
        <f>M186*N186</f>
        <v>0</v>
      </c>
      <c r="AC186" s="12">
        <v>0</v>
      </c>
      <c r="AD186" s="12" t="str">
        <f>+(AA186/30*K186)+(AA186/30*(21-21))</f>
        <v>0</v>
      </c>
      <c r="AE186" s="12"/>
      <c r="AF186" s="12"/>
      <c r="AG186" s="12"/>
      <c r="AH186" s="12" t="str">
        <f>SUM(AD186:AG186)</f>
        <v>0</v>
      </c>
      <c r="AI186" s="12" t="str">
        <f>AA186-AH186+AB186+AC186</f>
        <v>0</v>
      </c>
      <c r="AJ186" s="4"/>
    </row>
    <row r="187" spans="1:36">
      <c r="A187" s="4">
        <v>60</v>
      </c>
      <c r="B187" s="4">
        <v>54</v>
      </c>
      <c r="C187" s="7" t="s">
        <v>529</v>
      </c>
      <c r="D187" s="4" t="s">
        <v>530</v>
      </c>
      <c r="E187" s="4" t="s">
        <v>531</v>
      </c>
      <c r="F187" s="4">
        <v>3</v>
      </c>
      <c r="G187" s="8" t="s">
        <v>396</v>
      </c>
      <c r="H187" s="9" t="s">
        <v>532</v>
      </c>
      <c r="I187" s="9">
        <v>21</v>
      </c>
      <c r="J187" s="9"/>
      <c r="K187" s="9"/>
      <c r="L187" s="9">
        <v>21</v>
      </c>
      <c r="M187" s="12">
        <v>41.48</v>
      </c>
      <c r="N187" s="12">
        <v>45</v>
      </c>
      <c r="O187" s="12">
        <v>8365</v>
      </c>
      <c r="P187" s="12">
        <v>942</v>
      </c>
      <c r="Q187" s="12">
        <v>1785</v>
      </c>
      <c r="R187" s="12">
        <v>0</v>
      </c>
      <c r="S187" s="12">
        <v>1500</v>
      </c>
      <c r="T187" s="12">
        <v>0</v>
      </c>
      <c r="U187" s="12">
        <v>0</v>
      </c>
      <c r="V187" s="12">
        <v>1570</v>
      </c>
      <c r="W187" s="12">
        <v>837</v>
      </c>
      <c r="X187" s="12">
        <v>2510</v>
      </c>
      <c r="Y187" s="12"/>
      <c r="Z187" s="12"/>
      <c r="AA187" s="12" t="str">
        <f>SUM(O187:Z187)</f>
        <v>0</v>
      </c>
      <c r="AB187" s="12" t="str">
        <f>M187*N187</f>
        <v>0</v>
      </c>
      <c r="AC187" s="12">
        <v>0</v>
      </c>
      <c r="AD187" s="12" t="str">
        <f>+(AA187/30*K187)+(AA187/30*(21-21))</f>
        <v>0</v>
      </c>
      <c r="AE187" s="12"/>
      <c r="AF187" s="12"/>
      <c r="AG187" s="12"/>
      <c r="AH187" s="12" t="str">
        <f>SUM(AD187:AG187)</f>
        <v>0</v>
      </c>
      <c r="AI187" s="12" t="str">
        <f>AA187-AH187+AB187+AC187</f>
        <v>0</v>
      </c>
      <c r="AJ187" s="4"/>
    </row>
    <row r="188" spans="1:36">
      <c r="A188" s="4">
        <v>61</v>
      </c>
      <c r="B188" s="4">
        <v>62</v>
      </c>
      <c r="C188" s="7" t="s">
        <v>533</v>
      </c>
      <c r="D188" s="4" t="s">
        <v>534</v>
      </c>
      <c r="E188" s="4" t="s">
        <v>306</v>
      </c>
      <c r="F188" s="4">
        <v>3</v>
      </c>
      <c r="G188" s="8" t="s">
        <v>396</v>
      </c>
      <c r="H188" s="9" t="s">
        <v>535</v>
      </c>
      <c r="I188" s="9">
        <v>21</v>
      </c>
      <c r="J188" s="9"/>
      <c r="K188" s="9"/>
      <c r="L188" s="9">
        <v>21</v>
      </c>
      <c r="M188" s="12"/>
      <c r="N188" s="12">
        <v>45</v>
      </c>
      <c r="O188" s="12">
        <v>8365</v>
      </c>
      <c r="P188" s="12">
        <v>942</v>
      </c>
      <c r="Q188" s="12">
        <v>1785</v>
      </c>
      <c r="R188" s="12">
        <v>0</v>
      </c>
      <c r="S188" s="12">
        <v>1500</v>
      </c>
      <c r="T188" s="12">
        <v>0</v>
      </c>
      <c r="U188" s="12">
        <v>0</v>
      </c>
      <c r="V188" s="12">
        <v>1570</v>
      </c>
      <c r="W188" s="12">
        <v>837</v>
      </c>
      <c r="X188" s="12">
        <v>2510</v>
      </c>
      <c r="Y188" s="12"/>
      <c r="Z188" s="12"/>
      <c r="AA188" s="12" t="str">
        <f>SUM(O188:Z188)</f>
        <v>0</v>
      </c>
      <c r="AB188" s="12" t="str">
        <f>M188*N188</f>
        <v>0</v>
      </c>
      <c r="AC188" s="12">
        <v>0</v>
      </c>
      <c r="AD188" s="12" t="str">
        <f>+(AA188/30*K188)+(AA188/30*(21-21))</f>
        <v>0</v>
      </c>
      <c r="AE188" s="12"/>
      <c r="AF188" s="12"/>
      <c r="AG188" s="12"/>
      <c r="AH188" s="12" t="str">
        <f>SUM(AD188:AG188)</f>
        <v>0</v>
      </c>
      <c r="AI188" s="12" t="str">
        <f>AA188-AH188+AB188+AC188</f>
        <v>0</v>
      </c>
      <c r="AJ188" s="4"/>
    </row>
    <row r="189" spans="1:36">
      <c r="A189" s="4">
        <v>62</v>
      </c>
      <c r="B189" s="4">
        <v>64</v>
      </c>
      <c r="C189" s="7" t="s">
        <v>536</v>
      </c>
      <c r="D189" s="4" t="s">
        <v>537</v>
      </c>
      <c r="E189" s="4" t="s">
        <v>306</v>
      </c>
      <c r="F189" s="4">
        <v>3</v>
      </c>
      <c r="G189" s="8" t="s">
        <v>396</v>
      </c>
      <c r="H189" s="9" t="s">
        <v>538</v>
      </c>
      <c r="I189" s="9">
        <v>21</v>
      </c>
      <c r="J189" s="9"/>
      <c r="K189" s="9"/>
      <c r="L189" s="9">
        <v>21</v>
      </c>
      <c r="M189" s="12">
        <v>99</v>
      </c>
      <c r="N189" s="12">
        <v>45</v>
      </c>
      <c r="O189" s="12">
        <v>8365</v>
      </c>
      <c r="P189" s="12">
        <v>942</v>
      </c>
      <c r="Q189" s="12">
        <v>1785</v>
      </c>
      <c r="R189" s="12">
        <v>0</v>
      </c>
      <c r="S189" s="12">
        <v>1500</v>
      </c>
      <c r="T189" s="12">
        <v>0</v>
      </c>
      <c r="U189" s="12">
        <v>0</v>
      </c>
      <c r="V189" s="12">
        <v>1570</v>
      </c>
      <c r="W189" s="12">
        <v>837</v>
      </c>
      <c r="X189" s="12">
        <v>2510</v>
      </c>
      <c r="Y189" s="12"/>
      <c r="Z189" s="12"/>
      <c r="AA189" s="12" t="str">
        <f>SUM(O189:Z189)</f>
        <v>0</v>
      </c>
      <c r="AB189" s="12" t="str">
        <f>M189*N189</f>
        <v>0</v>
      </c>
      <c r="AC189" s="12">
        <v>0</v>
      </c>
      <c r="AD189" s="12" t="str">
        <f>+(AA189/30*K189)+(AA189/30*(21-21))</f>
        <v>0</v>
      </c>
      <c r="AE189" s="12"/>
      <c r="AF189" s="12"/>
      <c r="AG189" s="12"/>
      <c r="AH189" s="12" t="str">
        <f>SUM(AD189:AG189)</f>
        <v>0</v>
      </c>
      <c r="AI189" s="12" t="str">
        <f>AA189-AH189+AB189+AC189</f>
        <v>0</v>
      </c>
      <c r="AJ189" s="4"/>
    </row>
    <row r="190" spans="1:36">
      <c r="A190" s="4">
        <v>63</v>
      </c>
      <c r="B190" s="4">
        <v>66</v>
      </c>
      <c r="C190" s="7" t="s">
        <v>539</v>
      </c>
      <c r="D190" s="4" t="s">
        <v>540</v>
      </c>
      <c r="E190" s="4" t="s">
        <v>306</v>
      </c>
      <c r="F190" s="4">
        <v>3</v>
      </c>
      <c r="G190" s="8" t="s">
        <v>396</v>
      </c>
      <c r="H190" s="9" t="s">
        <v>541</v>
      </c>
      <c r="I190" s="9">
        <v>21</v>
      </c>
      <c r="J190" s="9"/>
      <c r="K190" s="9"/>
      <c r="L190" s="9">
        <v>21</v>
      </c>
      <c r="M190" s="12">
        <v>51.39</v>
      </c>
      <c r="N190" s="12">
        <v>45</v>
      </c>
      <c r="O190" s="12">
        <v>8365</v>
      </c>
      <c r="P190" s="12">
        <v>942</v>
      </c>
      <c r="Q190" s="12">
        <v>1785</v>
      </c>
      <c r="R190" s="12">
        <v>0</v>
      </c>
      <c r="S190" s="12">
        <v>1500</v>
      </c>
      <c r="T190" s="12">
        <v>0</v>
      </c>
      <c r="U190" s="12">
        <v>0</v>
      </c>
      <c r="V190" s="12">
        <v>1570</v>
      </c>
      <c r="W190" s="12">
        <v>837</v>
      </c>
      <c r="X190" s="12">
        <v>2510</v>
      </c>
      <c r="Y190" s="12"/>
      <c r="Z190" s="12"/>
      <c r="AA190" s="12" t="str">
        <f>SUM(O190:Z190)</f>
        <v>0</v>
      </c>
      <c r="AB190" s="12" t="str">
        <f>M190*N190</f>
        <v>0</v>
      </c>
      <c r="AC190" s="12">
        <v>0</v>
      </c>
      <c r="AD190" s="12" t="str">
        <f>+(AA190/30*K190)+(AA190/30*(21-21))</f>
        <v>0</v>
      </c>
      <c r="AE190" s="12"/>
      <c r="AF190" s="12"/>
      <c r="AG190" s="12"/>
      <c r="AH190" s="12" t="str">
        <f>SUM(AD190:AG190)</f>
        <v>0</v>
      </c>
      <c r="AI190" s="12" t="str">
        <f>AA190-AH190+AB190+AC190</f>
        <v>0</v>
      </c>
      <c r="AJ190" s="4"/>
    </row>
    <row r="191" spans="1:36">
      <c r="A191" s="4">
        <v>64</v>
      </c>
      <c r="B191" s="4">
        <v>100</v>
      </c>
      <c r="C191" s="7" t="s">
        <v>542</v>
      </c>
      <c r="D191" s="4" t="s">
        <v>543</v>
      </c>
      <c r="E191" s="4" t="s">
        <v>544</v>
      </c>
      <c r="F191" s="4">
        <v>3</v>
      </c>
      <c r="G191" s="8" t="s">
        <v>396</v>
      </c>
      <c r="H191" s="9" t="s">
        <v>545</v>
      </c>
      <c r="I191" s="9">
        <v>21</v>
      </c>
      <c r="J191" s="9"/>
      <c r="K191" s="9"/>
      <c r="L191" s="9">
        <v>21</v>
      </c>
      <c r="M191" s="12">
        <v>13.12</v>
      </c>
      <c r="N191" s="12">
        <v>45</v>
      </c>
      <c r="O191" s="12">
        <v>8365</v>
      </c>
      <c r="P191" s="12">
        <v>942</v>
      </c>
      <c r="Q191" s="12">
        <v>1785</v>
      </c>
      <c r="R191" s="12">
        <v>0</v>
      </c>
      <c r="S191" s="12">
        <v>1500</v>
      </c>
      <c r="T191" s="12">
        <v>0</v>
      </c>
      <c r="U191" s="12">
        <v>0</v>
      </c>
      <c r="V191" s="12">
        <v>1570</v>
      </c>
      <c r="W191" s="12">
        <v>837</v>
      </c>
      <c r="X191" s="12">
        <v>2510</v>
      </c>
      <c r="Y191" s="12"/>
      <c r="Z191" s="12"/>
      <c r="AA191" s="12" t="str">
        <f>SUM(O191:Z191)</f>
        <v>0</v>
      </c>
      <c r="AB191" s="12" t="str">
        <f>M191*N191</f>
        <v>0</v>
      </c>
      <c r="AC191" s="12">
        <v>0</v>
      </c>
      <c r="AD191" s="12" t="str">
        <f>+(AA191/30*K191)+(AA191/30*(21-21))</f>
        <v>0</v>
      </c>
      <c r="AE191" s="12"/>
      <c r="AF191" s="12"/>
      <c r="AG191" s="12"/>
      <c r="AH191" s="12" t="str">
        <f>SUM(AD191:AG191)</f>
        <v>0</v>
      </c>
      <c r="AI191" s="12" t="str">
        <f>AA191-AH191+AB191+AC191</f>
        <v>0</v>
      </c>
      <c r="AJ191" s="4"/>
    </row>
    <row r="192" spans="1:36">
      <c r="A192" s="4">
        <v>65</v>
      </c>
      <c r="B192" s="4">
        <v>96</v>
      </c>
      <c r="C192" s="7" t="s">
        <v>546</v>
      </c>
      <c r="D192" s="4" t="s">
        <v>547</v>
      </c>
      <c r="E192" s="4" t="s">
        <v>548</v>
      </c>
      <c r="F192" s="4" t="s">
        <v>42</v>
      </c>
      <c r="G192" s="8" t="s">
        <v>76</v>
      </c>
      <c r="H192" s="9" t="s">
        <v>549</v>
      </c>
      <c r="I192" s="9">
        <v>21</v>
      </c>
      <c r="J192" s="9"/>
      <c r="K192" s="9"/>
      <c r="L192" s="9">
        <v>21</v>
      </c>
      <c r="M192" s="12">
        <v>87.06</v>
      </c>
      <c r="N192" s="12">
        <v>45</v>
      </c>
      <c r="O192" s="12">
        <v>8365</v>
      </c>
      <c r="P192" s="12">
        <v>942</v>
      </c>
      <c r="Q192" s="12">
        <v>1785</v>
      </c>
      <c r="R192" s="12">
        <v>0</v>
      </c>
      <c r="S192" s="12">
        <v>1500</v>
      </c>
      <c r="T192" s="12">
        <v>0</v>
      </c>
      <c r="U192" s="12">
        <v>0</v>
      </c>
      <c r="V192" s="12">
        <v>1570</v>
      </c>
      <c r="W192" s="12">
        <v>837</v>
      </c>
      <c r="X192" s="12">
        <v>2510</v>
      </c>
      <c r="Y192" s="12"/>
      <c r="Z192" s="12"/>
      <c r="AA192" s="12" t="str">
        <f>SUM(O192:Z192)</f>
        <v>0</v>
      </c>
      <c r="AB192" s="12" t="str">
        <f>M192*N192</f>
        <v>0</v>
      </c>
      <c r="AC192" s="12">
        <v>0</v>
      </c>
      <c r="AD192" s="12" t="str">
        <f>+(AA192/30*K192)+(AA192/30*(21-21))</f>
        <v>0</v>
      </c>
      <c r="AE192" s="12"/>
      <c r="AF192" s="12"/>
      <c r="AG192" s="12"/>
      <c r="AH192" s="12" t="str">
        <f>SUM(AD192:AG192)</f>
        <v>0</v>
      </c>
      <c r="AI192" s="12" t="str">
        <f>AA192-AH192+AB192+AC192</f>
        <v>0</v>
      </c>
      <c r="AJ192" s="4"/>
    </row>
    <row r="193" spans="1:36">
      <c r="A193" s="4">
        <v>66</v>
      </c>
      <c r="B193" s="4">
        <v>98</v>
      </c>
      <c r="C193" s="7" t="s">
        <v>550</v>
      </c>
      <c r="D193" s="4" t="s">
        <v>551</v>
      </c>
      <c r="E193" s="4" t="s">
        <v>552</v>
      </c>
      <c r="F193" s="4">
        <v>3</v>
      </c>
      <c r="G193" s="8" t="s">
        <v>311</v>
      </c>
      <c r="H193" s="9" t="s">
        <v>67</v>
      </c>
      <c r="I193" s="9">
        <v>21</v>
      </c>
      <c r="J193" s="9"/>
      <c r="K193" s="9"/>
      <c r="L193" s="9">
        <v>21</v>
      </c>
      <c r="M193" s="12">
        <v>99</v>
      </c>
      <c r="N193" s="12">
        <v>45</v>
      </c>
      <c r="O193" s="12">
        <v>8365</v>
      </c>
      <c r="P193" s="12">
        <v>942</v>
      </c>
      <c r="Q193" s="12">
        <v>1785</v>
      </c>
      <c r="R193" s="12">
        <v>0</v>
      </c>
      <c r="S193" s="12">
        <v>1500</v>
      </c>
      <c r="T193" s="12">
        <v>0</v>
      </c>
      <c r="U193" s="12">
        <v>0</v>
      </c>
      <c r="V193" s="12">
        <v>1570</v>
      </c>
      <c r="W193" s="12">
        <v>837</v>
      </c>
      <c r="X193" s="12">
        <v>2510</v>
      </c>
      <c r="Y193" s="12"/>
      <c r="Z193" s="12"/>
      <c r="AA193" s="12" t="str">
        <f>SUM(O193:Z193)</f>
        <v>0</v>
      </c>
      <c r="AB193" s="12" t="str">
        <f>M193*N193</f>
        <v>0</v>
      </c>
      <c r="AC193" s="12">
        <v>0</v>
      </c>
      <c r="AD193" s="12" t="str">
        <f>+(AA193/30*K193)+(AA193/30*(21-21))</f>
        <v>0</v>
      </c>
      <c r="AE193" s="12"/>
      <c r="AF193" s="12"/>
      <c r="AG193" s="12"/>
      <c r="AH193" s="12" t="str">
        <f>SUM(AD193:AG193)</f>
        <v>0</v>
      </c>
      <c r="AI193" s="12" t="str">
        <f>AA193-AH193+AB193+AC193</f>
        <v>0</v>
      </c>
      <c r="AJ193" s="4"/>
    </row>
    <row r="194" spans="1:36">
      <c r="A194" s="4">
        <v>67</v>
      </c>
      <c r="B194" s="4"/>
      <c r="C194" s="7" t="s">
        <v>553</v>
      </c>
      <c r="D194" s="4" t="s">
        <v>554</v>
      </c>
      <c r="E194" s="4" t="s">
        <v>555</v>
      </c>
      <c r="F194" s="4">
        <v>3</v>
      </c>
      <c r="G194" s="8" t="s">
        <v>396</v>
      </c>
      <c r="H194" s="9" t="s">
        <v>67</v>
      </c>
      <c r="I194" s="9"/>
      <c r="J194" s="9"/>
      <c r="K194" s="9"/>
      <c r="L194" s="9"/>
      <c r="M194" s="12"/>
      <c r="N194" s="12">
        <v>45</v>
      </c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 t="str">
        <f>SUM(O194:Z194)</f>
        <v>0</v>
      </c>
      <c r="AB194" s="12" t="str">
        <f>M194*N194</f>
        <v>0</v>
      </c>
      <c r="AC194" s="12"/>
      <c r="AD194" s="12" t="str">
        <f>+(AA194/30*K194)+(AA194/30*(21-0))</f>
        <v>0</v>
      </c>
      <c r="AE194" s="12"/>
      <c r="AF194" s="12"/>
      <c r="AG194" s="12"/>
      <c r="AH194" s="12" t="str">
        <f>SUM(AD194:AG194)</f>
        <v>0</v>
      </c>
      <c r="AI194" s="12" t="str">
        <f>AA194-AH194+AB194+AC194</f>
        <v>0</v>
      </c>
      <c r="AJ194" s="4"/>
    </row>
    <row r="195" spans="1:36">
      <c r="A195" s="4">
        <v>68</v>
      </c>
      <c r="B195" s="4"/>
      <c r="C195" s="7" t="s">
        <v>556</v>
      </c>
      <c r="D195" s="4" t="s">
        <v>557</v>
      </c>
      <c r="E195" s="4" t="s">
        <v>558</v>
      </c>
      <c r="F195" s="4">
        <v>3</v>
      </c>
      <c r="G195" s="8" t="s">
        <v>396</v>
      </c>
      <c r="H195" s="9" t="s">
        <v>67</v>
      </c>
      <c r="I195" s="9"/>
      <c r="J195" s="9"/>
      <c r="K195" s="9"/>
      <c r="L195" s="9"/>
      <c r="M195" s="12"/>
      <c r="N195" s="12">
        <v>45</v>
      </c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 t="str">
        <f>SUM(O195:Z195)</f>
        <v>0</v>
      </c>
      <c r="AB195" s="12" t="str">
        <f>M195*N195</f>
        <v>0</v>
      </c>
      <c r="AC195" s="12"/>
      <c r="AD195" s="12" t="str">
        <f>+(AA195/30*K195)+(AA195/30*(21-0))</f>
        <v>0</v>
      </c>
      <c r="AE195" s="12"/>
      <c r="AF195" s="12"/>
      <c r="AG195" s="12"/>
      <c r="AH195" s="12" t="str">
        <f>SUM(AD195:AG195)</f>
        <v>0</v>
      </c>
      <c r="AI195" s="12" t="str">
        <f>AA195-AH195+AB195+AC195</f>
        <v>0</v>
      </c>
      <c r="AJ195" s="4"/>
    </row>
    <row r="196" spans="1:36">
      <c r="A196" s="4">
        <v>69</v>
      </c>
      <c r="B196" s="4"/>
      <c r="C196" s="7" t="s">
        <v>559</v>
      </c>
      <c r="D196" s="4" t="s">
        <v>560</v>
      </c>
      <c r="E196" s="4" t="s">
        <v>411</v>
      </c>
      <c r="F196" s="4">
        <v>3</v>
      </c>
      <c r="G196" s="8" t="s">
        <v>396</v>
      </c>
      <c r="H196" s="9" t="s">
        <v>67</v>
      </c>
      <c r="I196" s="9"/>
      <c r="J196" s="9"/>
      <c r="K196" s="9"/>
      <c r="L196" s="9"/>
      <c r="M196" s="12"/>
      <c r="N196" s="12">
        <v>45</v>
      </c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 t="str">
        <f>SUM(O196:Z196)</f>
        <v>0</v>
      </c>
      <c r="AB196" s="12" t="str">
        <f>M196*N196</f>
        <v>0</v>
      </c>
      <c r="AC196" s="12"/>
      <c r="AD196" s="12" t="str">
        <f>+(AA196/30*K196)+(AA196/30*(21-0))</f>
        <v>0</v>
      </c>
      <c r="AE196" s="12"/>
      <c r="AF196" s="12"/>
      <c r="AG196" s="12"/>
      <c r="AH196" s="12" t="str">
        <f>SUM(AD196:AG196)</f>
        <v>0</v>
      </c>
      <c r="AI196" s="12" t="str">
        <f>AA196-AH196+AB196+AC196</f>
        <v>0</v>
      </c>
      <c r="AJ196" s="4"/>
    </row>
    <row r="197" spans="1:36">
      <c r="A197" s="5" t="s">
        <v>82</v>
      </c>
      <c r="B197" s="5"/>
      <c r="C197" s="5"/>
      <c r="D197" s="5"/>
      <c r="E197" s="5"/>
      <c r="F197" s="5"/>
      <c r="G197" s="5"/>
      <c r="H197" s="10"/>
      <c r="I197" s="10"/>
      <c r="J197" s="10"/>
      <c r="K197" s="10"/>
      <c r="L197" s="11"/>
      <c r="M197" s="11" t="str">
        <f>SUM(M128:M196)</f>
        <v>0</v>
      </c>
      <c r="N197" s="11"/>
      <c r="O197" s="11" t="str">
        <f>SUM(O128:O196)</f>
        <v>0</v>
      </c>
      <c r="P197" s="11" t="str">
        <f>SUM(P128:P196)</f>
        <v>0</v>
      </c>
      <c r="Q197" s="11" t="str">
        <f>SUM(Q128:Q196)</f>
        <v>0</v>
      </c>
      <c r="R197" s="11" t="str">
        <f>SUM(R128:R196)</f>
        <v>0</v>
      </c>
      <c r="S197" s="11" t="str">
        <f>SUM(S128:S196)</f>
        <v>0</v>
      </c>
      <c r="T197" s="11" t="str">
        <f>SUM(T128:T196)</f>
        <v>0</v>
      </c>
      <c r="U197" s="11" t="str">
        <f>SUM(U128:U196)</f>
        <v>0</v>
      </c>
      <c r="V197" s="11" t="str">
        <f>SUM(V128:V196)</f>
        <v>0</v>
      </c>
      <c r="W197" s="11" t="str">
        <f>SUM(W128:W196)</f>
        <v>0</v>
      </c>
      <c r="X197" s="11" t="str">
        <f>SUM(X128:X196)</f>
        <v>0</v>
      </c>
      <c r="Y197" s="11" t="str">
        <f>SUM(Y128:Y196)</f>
        <v>0</v>
      </c>
      <c r="Z197" s="11" t="str">
        <f>SUM(Z128:Z196)</f>
        <v>0</v>
      </c>
      <c r="AA197" s="11" t="str">
        <f>SUM(AA128:AA196)</f>
        <v>0</v>
      </c>
      <c r="AB197" s="11" t="str">
        <f>SUM(AB128:AB196)</f>
        <v>0</v>
      </c>
      <c r="AC197" s="11" t="str">
        <f>SUM(AC128:AC196)</f>
        <v>0</v>
      </c>
      <c r="AD197" s="11" t="str">
        <f>SUM(AD128:AD196)</f>
        <v>0</v>
      </c>
      <c r="AE197" s="11" t="str">
        <f>SUM(AE128:AE196)</f>
        <v>0</v>
      </c>
      <c r="AF197" s="11" t="str">
        <f>SUM(AF128:AF196)</f>
        <v>0</v>
      </c>
      <c r="AG197" s="11" t="str">
        <f>SUM(AG128:AG196)</f>
        <v>0</v>
      </c>
      <c r="AH197" s="11" t="str">
        <f>SUM(AH128:AH196)</f>
        <v>0</v>
      </c>
      <c r="AI197" s="11" t="str">
        <f>SUM(AI128:AI196)</f>
        <v>0</v>
      </c>
      <c r="AJ197" s="10"/>
    </row>
    <row r="198" spans="1:3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>
      <c r="A199" s="2" t="s">
        <v>561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>
      <c r="A200" s="3" t="s">
        <v>3</v>
      </c>
      <c r="B200" s="6" t="s">
        <v>4</v>
      </c>
      <c r="C200" s="6" t="s">
        <v>5</v>
      </c>
      <c r="D200" s="6" t="s">
        <v>6</v>
      </c>
      <c r="E200" s="6" t="s">
        <v>7</v>
      </c>
      <c r="F200" s="6" t="s">
        <v>8</v>
      </c>
      <c r="G200" s="6" t="s">
        <v>9</v>
      </c>
      <c r="H200" s="6" t="s">
        <v>10</v>
      </c>
      <c r="I200" s="6" t="s">
        <v>11</v>
      </c>
      <c r="J200" s="6" t="s">
        <v>12</v>
      </c>
      <c r="K200" s="6" t="s">
        <v>13</v>
      </c>
      <c r="L200" s="6" t="s">
        <v>14</v>
      </c>
      <c r="M200" s="6" t="s">
        <v>15</v>
      </c>
      <c r="N200" s="6" t="s">
        <v>16</v>
      </c>
      <c r="O200" s="6" t="s">
        <v>17</v>
      </c>
      <c r="P200" s="6" t="s">
        <v>18</v>
      </c>
      <c r="Q200" s="6" t="s">
        <v>19</v>
      </c>
      <c r="R200" s="6" t="s">
        <v>20</v>
      </c>
      <c r="S200" s="6" t="s">
        <v>21</v>
      </c>
      <c r="T200" s="6" t="s">
        <v>22</v>
      </c>
      <c r="U200" s="6" t="s">
        <v>23</v>
      </c>
      <c r="V200" s="6" t="s">
        <v>24</v>
      </c>
      <c r="W200" s="6" t="s">
        <v>25</v>
      </c>
      <c r="X200" s="6" t="s">
        <v>26</v>
      </c>
      <c r="Y200" s="6" t="s">
        <v>27</v>
      </c>
      <c r="Z200" s="6" t="s">
        <v>28</v>
      </c>
      <c r="AA200" s="6" t="s">
        <v>29</v>
      </c>
      <c r="AB200" s="6" t="s">
        <v>30</v>
      </c>
      <c r="AC200" s="6" t="s">
        <v>31</v>
      </c>
      <c r="AD200" s="6" t="s">
        <v>32</v>
      </c>
      <c r="AE200" s="6" t="s">
        <v>33</v>
      </c>
      <c r="AF200" s="6" t="s">
        <v>34</v>
      </c>
      <c r="AG200" s="6" t="s">
        <v>35</v>
      </c>
      <c r="AH200" s="6" t="s">
        <v>36</v>
      </c>
      <c r="AI200" s="6" t="s">
        <v>37</v>
      </c>
      <c r="AJ200" s="13" t="s">
        <v>38</v>
      </c>
    </row>
    <row r="201" spans="1:36">
      <c r="A201" s="4">
        <v>1</v>
      </c>
      <c r="B201" s="4">
        <v>123</v>
      </c>
      <c r="C201" s="7" t="s">
        <v>562</v>
      </c>
      <c r="D201" s="4" t="s">
        <v>563</v>
      </c>
      <c r="E201" s="4" t="s">
        <v>564</v>
      </c>
      <c r="F201" s="4">
        <v>17</v>
      </c>
      <c r="G201" s="8" t="s">
        <v>565</v>
      </c>
      <c r="H201" s="9" t="s">
        <v>566</v>
      </c>
      <c r="I201" s="9">
        <v>21</v>
      </c>
      <c r="J201" s="9"/>
      <c r="K201" s="9"/>
      <c r="L201" s="9">
        <v>21</v>
      </c>
      <c r="M201" s="12"/>
      <c r="N201" s="12"/>
      <c r="O201" s="12">
        <v>27370</v>
      </c>
      <c r="P201" s="12">
        <v>2955</v>
      </c>
      <c r="Q201" s="12">
        <v>5000</v>
      </c>
      <c r="R201" s="12">
        <v>0</v>
      </c>
      <c r="S201" s="12">
        <v>1848</v>
      </c>
      <c r="T201" s="12">
        <v>0</v>
      </c>
      <c r="U201" s="12">
        <v>0</v>
      </c>
      <c r="V201" s="12">
        <v>4925</v>
      </c>
      <c r="W201" s="12">
        <v>2737</v>
      </c>
      <c r="X201" s="12">
        <v>8211</v>
      </c>
      <c r="Y201" s="12"/>
      <c r="Z201" s="12"/>
      <c r="AA201" s="12" t="str">
        <f>SUM(O201:Z201)</f>
        <v>0</v>
      </c>
      <c r="AB201" s="12" t="str">
        <f>M201*N201</f>
        <v>0</v>
      </c>
      <c r="AC201" s="12">
        <v>0</v>
      </c>
      <c r="AD201" s="12" t="str">
        <f>+(AA201/30*K201)+(AA201/30*(21-21))</f>
        <v>0</v>
      </c>
      <c r="AE201" s="12">
        <v>736</v>
      </c>
      <c r="AF201" s="12"/>
      <c r="AG201" s="12"/>
      <c r="AH201" s="12" t="str">
        <f>SUM(AD201:AG201)</f>
        <v>0</v>
      </c>
      <c r="AI201" s="12" t="str">
        <f>AA201-AH201+AB201+AC201</f>
        <v>0</v>
      </c>
      <c r="AJ201" s="4"/>
    </row>
    <row r="202" spans="1:36">
      <c r="A202" s="4">
        <v>2</v>
      </c>
      <c r="B202" s="4">
        <v>175</v>
      </c>
      <c r="C202" s="7" t="s">
        <v>567</v>
      </c>
      <c r="D202" s="4" t="s">
        <v>568</v>
      </c>
      <c r="E202" s="4" t="s">
        <v>569</v>
      </c>
      <c r="F202" s="4">
        <v>4</v>
      </c>
      <c r="G202" s="8" t="s">
        <v>570</v>
      </c>
      <c r="H202" s="9" t="s">
        <v>571</v>
      </c>
      <c r="I202" s="9">
        <v>21</v>
      </c>
      <c r="J202" s="9"/>
      <c r="K202" s="9"/>
      <c r="L202" s="9">
        <v>21</v>
      </c>
      <c r="M202" s="12">
        <v>79.95</v>
      </c>
      <c r="N202" s="12">
        <v>45</v>
      </c>
      <c r="O202" s="12">
        <v>8650</v>
      </c>
      <c r="P202" s="12">
        <v>972</v>
      </c>
      <c r="Q202" s="12">
        <v>1785</v>
      </c>
      <c r="R202" s="12">
        <v>0</v>
      </c>
      <c r="S202" s="12">
        <v>1500</v>
      </c>
      <c r="T202" s="12">
        <v>0</v>
      </c>
      <c r="U202" s="12">
        <v>0</v>
      </c>
      <c r="V202" s="12">
        <v>1620</v>
      </c>
      <c r="W202" s="12">
        <v>865</v>
      </c>
      <c r="X202" s="12">
        <v>2595</v>
      </c>
      <c r="Y202" s="12"/>
      <c r="Z202" s="12"/>
      <c r="AA202" s="12" t="str">
        <f>SUM(O202:Z202)</f>
        <v>0</v>
      </c>
      <c r="AB202" s="12" t="str">
        <f>M202*N202</f>
        <v>0</v>
      </c>
      <c r="AC202" s="12">
        <v>0</v>
      </c>
      <c r="AD202" s="12" t="str">
        <f>+(AA202/30*K202)+(AA202/30*(21-21))</f>
        <v>0</v>
      </c>
      <c r="AE202" s="12"/>
      <c r="AF202" s="12"/>
      <c r="AG202" s="12"/>
      <c r="AH202" s="12" t="str">
        <f>SUM(AD202:AG202)</f>
        <v>0</v>
      </c>
      <c r="AI202" s="12" t="str">
        <f>AA202-AH202+AB202+AC202</f>
        <v>0</v>
      </c>
      <c r="AJ202" s="4"/>
    </row>
    <row r="203" spans="1:36">
      <c r="A203" s="4">
        <v>3</v>
      </c>
      <c r="B203" s="4">
        <v>177</v>
      </c>
      <c r="C203" s="7" t="s">
        <v>572</v>
      </c>
      <c r="D203" s="4" t="s">
        <v>573</v>
      </c>
      <c r="E203" s="4" t="s">
        <v>574</v>
      </c>
      <c r="F203" s="4">
        <v>4</v>
      </c>
      <c r="G203" s="8" t="s">
        <v>570</v>
      </c>
      <c r="H203" s="9" t="s">
        <v>575</v>
      </c>
      <c r="I203" s="9">
        <v>21</v>
      </c>
      <c r="J203" s="9"/>
      <c r="K203" s="9"/>
      <c r="L203" s="9">
        <v>21</v>
      </c>
      <c r="M203" s="12">
        <v>56.9</v>
      </c>
      <c r="N203" s="12">
        <v>45</v>
      </c>
      <c r="O203" s="12">
        <v>8650</v>
      </c>
      <c r="P203" s="12">
        <v>972</v>
      </c>
      <c r="Q203" s="12">
        <v>1785</v>
      </c>
      <c r="R203" s="12">
        <v>0</v>
      </c>
      <c r="S203" s="12">
        <v>1500</v>
      </c>
      <c r="T203" s="12">
        <v>0</v>
      </c>
      <c r="U203" s="12">
        <v>0</v>
      </c>
      <c r="V203" s="12">
        <v>1620</v>
      </c>
      <c r="W203" s="12">
        <v>865</v>
      </c>
      <c r="X203" s="12">
        <v>2595</v>
      </c>
      <c r="Y203" s="12"/>
      <c r="Z203" s="12"/>
      <c r="AA203" s="12" t="str">
        <f>SUM(O203:Z203)</f>
        <v>0</v>
      </c>
      <c r="AB203" s="12" t="str">
        <f>M203*N203</f>
        <v>0</v>
      </c>
      <c r="AC203" s="12">
        <v>0</v>
      </c>
      <c r="AD203" s="12" t="str">
        <f>+(AA203/30*K203)+(AA203/30*(21-21))</f>
        <v>0</v>
      </c>
      <c r="AE203" s="12"/>
      <c r="AF203" s="12"/>
      <c r="AG203" s="12"/>
      <c r="AH203" s="12" t="str">
        <f>SUM(AD203:AG203)</f>
        <v>0</v>
      </c>
      <c r="AI203" s="12" t="str">
        <f>AA203-AH203+AB203+AC203</f>
        <v>0</v>
      </c>
      <c r="AJ203" s="4"/>
    </row>
    <row r="204" spans="1:36">
      <c r="A204" s="4">
        <v>4</v>
      </c>
      <c r="B204" s="4">
        <v>116</v>
      </c>
      <c r="C204" s="7" t="s">
        <v>576</v>
      </c>
      <c r="D204" s="4" t="s">
        <v>577</v>
      </c>
      <c r="E204" s="4" t="s">
        <v>578</v>
      </c>
      <c r="F204" s="4">
        <v>4</v>
      </c>
      <c r="G204" s="8" t="s">
        <v>570</v>
      </c>
      <c r="H204" s="9" t="s">
        <v>579</v>
      </c>
      <c r="I204" s="9">
        <v>21</v>
      </c>
      <c r="J204" s="9"/>
      <c r="K204" s="9"/>
      <c r="L204" s="9">
        <v>21</v>
      </c>
      <c r="M204" s="12">
        <v>64.68</v>
      </c>
      <c r="N204" s="12">
        <v>45</v>
      </c>
      <c r="O204" s="12">
        <v>8650</v>
      </c>
      <c r="P204" s="12">
        <v>972</v>
      </c>
      <c r="Q204" s="12">
        <v>1785</v>
      </c>
      <c r="R204" s="12">
        <v>0</v>
      </c>
      <c r="S204" s="12">
        <v>1500</v>
      </c>
      <c r="T204" s="12">
        <v>0</v>
      </c>
      <c r="U204" s="12">
        <v>0</v>
      </c>
      <c r="V204" s="12">
        <v>1620</v>
      </c>
      <c r="W204" s="12">
        <v>865</v>
      </c>
      <c r="X204" s="12">
        <v>2595</v>
      </c>
      <c r="Y204" s="12"/>
      <c r="Z204" s="12"/>
      <c r="AA204" s="12" t="str">
        <f>SUM(O204:Z204)</f>
        <v>0</v>
      </c>
      <c r="AB204" s="12" t="str">
        <f>M204*N204</f>
        <v>0</v>
      </c>
      <c r="AC204" s="12">
        <v>0</v>
      </c>
      <c r="AD204" s="12" t="str">
        <f>+(AA204/30*K204)+(AA204/30*(21-21))</f>
        <v>0</v>
      </c>
      <c r="AE204" s="12"/>
      <c r="AF204" s="12"/>
      <c r="AG204" s="12"/>
      <c r="AH204" s="12" t="str">
        <f>SUM(AD204:AG204)</f>
        <v>0</v>
      </c>
      <c r="AI204" s="12" t="str">
        <f>AA204-AH204+AB204+AC204</f>
        <v>0</v>
      </c>
      <c r="AJ204" s="4"/>
    </row>
    <row r="205" spans="1:36">
      <c r="A205" s="4">
        <v>5</v>
      </c>
      <c r="B205" s="4">
        <v>156</v>
      </c>
      <c r="C205" s="7" t="s">
        <v>580</v>
      </c>
      <c r="D205" s="4" t="s">
        <v>466</v>
      </c>
      <c r="E205" s="4" t="s">
        <v>239</v>
      </c>
      <c r="F205" s="4">
        <v>4</v>
      </c>
      <c r="G205" s="8" t="s">
        <v>570</v>
      </c>
      <c r="H205" s="9" t="s">
        <v>515</v>
      </c>
      <c r="I205" s="9">
        <v>21</v>
      </c>
      <c r="J205" s="9"/>
      <c r="K205" s="9"/>
      <c r="L205" s="9">
        <v>21</v>
      </c>
      <c r="M205" s="12">
        <v>79.37</v>
      </c>
      <c r="N205" s="12">
        <v>45</v>
      </c>
      <c r="O205" s="12">
        <v>8650</v>
      </c>
      <c r="P205" s="12">
        <v>972</v>
      </c>
      <c r="Q205" s="12">
        <v>1785</v>
      </c>
      <c r="R205" s="12">
        <v>0</v>
      </c>
      <c r="S205" s="12">
        <v>1500</v>
      </c>
      <c r="T205" s="12">
        <v>0</v>
      </c>
      <c r="U205" s="12">
        <v>0</v>
      </c>
      <c r="V205" s="12">
        <v>1620</v>
      </c>
      <c r="W205" s="12">
        <v>865</v>
      </c>
      <c r="X205" s="12">
        <v>2595</v>
      </c>
      <c r="Y205" s="12"/>
      <c r="Z205" s="12"/>
      <c r="AA205" s="12" t="str">
        <f>SUM(O205:Z205)</f>
        <v>0</v>
      </c>
      <c r="AB205" s="12" t="str">
        <f>M205*N205</f>
        <v>0</v>
      </c>
      <c r="AC205" s="12">
        <v>0</v>
      </c>
      <c r="AD205" s="12" t="str">
        <f>+(AA205/30*K205)+(AA205/30*(21-21))</f>
        <v>0</v>
      </c>
      <c r="AE205" s="12"/>
      <c r="AF205" s="12"/>
      <c r="AG205" s="12"/>
      <c r="AH205" s="12" t="str">
        <f>SUM(AD205:AG205)</f>
        <v>0</v>
      </c>
      <c r="AI205" s="12" t="str">
        <f>AA205-AH205+AB205+AC205</f>
        <v>0</v>
      </c>
      <c r="AJ205" s="4"/>
    </row>
    <row r="206" spans="1:36">
      <c r="A206" s="4">
        <v>6</v>
      </c>
      <c r="B206" s="4">
        <v>178</v>
      </c>
      <c r="C206" s="7" t="s">
        <v>581</v>
      </c>
      <c r="D206" s="4" t="s">
        <v>582</v>
      </c>
      <c r="E206" s="4" t="s">
        <v>578</v>
      </c>
      <c r="F206" s="4">
        <v>4</v>
      </c>
      <c r="G206" s="8" t="s">
        <v>570</v>
      </c>
      <c r="H206" s="9" t="s">
        <v>583</v>
      </c>
      <c r="I206" s="9">
        <v>21</v>
      </c>
      <c r="J206" s="9"/>
      <c r="K206" s="9"/>
      <c r="L206" s="9">
        <v>21</v>
      </c>
      <c r="M206" s="12">
        <v>58.23</v>
      </c>
      <c r="N206" s="12">
        <v>45</v>
      </c>
      <c r="O206" s="12">
        <v>8650</v>
      </c>
      <c r="P206" s="12">
        <v>972</v>
      </c>
      <c r="Q206" s="12">
        <v>1785</v>
      </c>
      <c r="R206" s="12">
        <v>0</v>
      </c>
      <c r="S206" s="12">
        <v>1500</v>
      </c>
      <c r="T206" s="12">
        <v>0</v>
      </c>
      <c r="U206" s="12">
        <v>0</v>
      </c>
      <c r="V206" s="12">
        <v>1620</v>
      </c>
      <c r="W206" s="12">
        <v>865</v>
      </c>
      <c r="X206" s="12">
        <v>2595</v>
      </c>
      <c r="Y206" s="12"/>
      <c r="Z206" s="12"/>
      <c r="AA206" s="12" t="str">
        <f>SUM(O206:Z206)</f>
        <v>0</v>
      </c>
      <c r="AB206" s="12" t="str">
        <f>M206*N206</f>
        <v>0</v>
      </c>
      <c r="AC206" s="12">
        <v>0</v>
      </c>
      <c r="AD206" s="12" t="str">
        <f>+(AA206/30*K206)+(AA206/30*(21-21))</f>
        <v>0</v>
      </c>
      <c r="AE206" s="12"/>
      <c r="AF206" s="12"/>
      <c r="AG206" s="12"/>
      <c r="AH206" s="12" t="str">
        <f>SUM(AD206:AG206)</f>
        <v>0</v>
      </c>
      <c r="AI206" s="12" t="str">
        <f>AA206-AH206+AB206+AC206</f>
        <v>0</v>
      </c>
      <c r="AJ206" s="4"/>
    </row>
    <row r="207" spans="1:36">
      <c r="A207" s="4">
        <v>7</v>
      </c>
      <c r="B207" s="4">
        <v>138</v>
      </c>
      <c r="C207" s="7" t="s">
        <v>584</v>
      </c>
      <c r="D207" s="4" t="s">
        <v>585</v>
      </c>
      <c r="E207" s="4" t="s">
        <v>586</v>
      </c>
      <c r="F207" s="4">
        <v>4</v>
      </c>
      <c r="G207" s="8" t="s">
        <v>570</v>
      </c>
      <c r="H207" s="9" t="s">
        <v>587</v>
      </c>
      <c r="I207" s="9">
        <v>21</v>
      </c>
      <c r="J207" s="9"/>
      <c r="K207" s="9"/>
      <c r="L207" s="9">
        <v>21</v>
      </c>
      <c r="M207" s="12">
        <v>62.22</v>
      </c>
      <c r="N207" s="12">
        <v>45</v>
      </c>
      <c r="O207" s="12">
        <v>8650</v>
      </c>
      <c r="P207" s="12">
        <v>972</v>
      </c>
      <c r="Q207" s="12">
        <v>1785</v>
      </c>
      <c r="R207" s="12">
        <v>0</v>
      </c>
      <c r="S207" s="12">
        <v>1500</v>
      </c>
      <c r="T207" s="12">
        <v>0</v>
      </c>
      <c r="U207" s="12">
        <v>0</v>
      </c>
      <c r="V207" s="12">
        <v>1620</v>
      </c>
      <c r="W207" s="12">
        <v>865</v>
      </c>
      <c r="X207" s="12">
        <v>2595</v>
      </c>
      <c r="Y207" s="12"/>
      <c r="Z207" s="12"/>
      <c r="AA207" s="12" t="str">
        <f>SUM(O207:Z207)</f>
        <v>0</v>
      </c>
      <c r="AB207" s="12" t="str">
        <f>M207*N207</f>
        <v>0</v>
      </c>
      <c r="AC207" s="12">
        <v>0</v>
      </c>
      <c r="AD207" s="12" t="str">
        <f>+(AA207/30*K207)+(AA207/30*(21-21))</f>
        <v>0</v>
      </c>
      <c r="AE207" s="12"/>
      <c r="AF207" s="12"/>
      <c r="AG207" s="12"/>
      <c r="AH207" s="12" t="str">
        <f>SUM(AD207:AG207)</f>
        <v>0</v>
      </c>
      <c r="AI207" s="12" t="str">
        <f>AA207-AH207+AB207+AC207</f>
        <v>0</v>
      </c>
      <c r="AJ207" s="4"/>
    </row>
    <row r="208" spans="1:36">
      <c r="A208" s="4">
        <v>8</v>
      </c>
      <c r="B208" s="4">
        <v>140</v>
      </c>
      <c r="C208" s="7" t="s">
        <v>588</v>
      </c>
      <c r="D208" s="4" t="s">
        <v>589</v>
      </c>
      <c r="E208" s="4" t="s">
        <v>239</v>
      </c>
      <c r="F208" s="4">
        <v>4</v>
      </c>
      <c r="G208" s="8" t="s">
        <v>570</v>
      </c>
      <c r="H208" s="9" t="s">
        <v>590</v>
      </c>
      <c r="I208" s="9">
        <v>21</v>
      </c>
      <c r="J208" s="9"/>
      <c r="K208" s="9"/>
      <c r="L208" s="9">
        <v>21</v>
      </c>
      <c r="M208" s="12">
        <v>87.69</v>
      </c>
      <c r="N208" s="12">
        <v>45</v>
      </c>
      <c r="O208" s="12">
        <v>8650</v>
      </c>
      <c r="P208" s="12">
        <v>972</v>
      </c>
      <c r="Q208" s="12">
        <v>1785</v>
      </c>
      <c r="R208" s="12">
        <v>0</v>
      </c>
      <c r="S208" s="12">
        <v>1500</v>
      </c>
      <c r="T208" s="12">
        <v>0</v>
      </c>
      <c r="U208" s="12">
        <v>0</v>
      </c>
      <c r="V208" s="12">
        <v>1620</v>
      </c>
      <c r="W208" s="12">
        <v>865</v>
      </c>
      <c r="X208" s="12">
        <v>2595</v>
      </c>
      <c r="Y208" s="12"/>
      <c r="Z208" s="12"/>
      <c r="AA208" s="12" t="str">
        <f>SUM(O208:Z208)</f>
        <v>0</v>
      </c>
      <c r="AB208" s="12" t="str">
        <f>M208*N208</f>
        <v>0</v>
      </c>
      <c r="AC208" s="12">
        <v>0</v>
      </c>
      <c r="AD208" s="12" t="str">
        <f>+(AA208/30*K208)+(AA208/30*(21-21))</f>
        <v>0</v>
      </c>
      <c r="AE208" s="12"/>
      <c r="AF208" s="12"/>
      <c r="AG208" s="12"/>
      <c r="AH208" s="12" t="str">
        <f>SUM(AD208:AG208)</f>
        <v>0</v>
      </c>
      <c r="AI208" s="12" t="str">
        <f>AA208-AH208+AB208+AC208</f>
        <v>0</v>
      </c>
      <c r="AJ208" s="4"/>
    </row>
    <row r="209" spans="1:36">
      <c r="A209" s="4">
        <v>9</v>
      </c>
      <c r="B209" s="4">
        <v>189</v>
      </c>
      <c r="C209" s="7" t="s">
        <v>591</v>
      </c>
      <c r="D209" s="4" t="s">
        <v>592</v>
      </c>
      <c r="E209" s="4" t="s">
        <v>146</v>
      </c>
      <c r="F209" s="4">
        <v>4</v>
      </c>
      <c r="G209" s="8" t="s">
        <v>570</v>
      </c>
      <c r="H209" s="9" t="s">
        <v>593</v>
      </c>
      <c r="I209" s="9">
        <v>21</v>
      </c>
      <c r="J209" s="9"/>
      <c r="K209" s="9"/>
      <c r="L209" s="9">
        <v>21</v>
      </c>
      <c r="M209" s="12">
        <v>44.83</v>
      </c>
      <c r="N209" s="12">
        <v>45</v>
      </c>
      <c r="O209" s="12">
        <v>8650</v>
      </c>
      <c r="P209" s="12">
        <v>972</v>
      </c>
      <c r="Q209" s="12">
        <v>1785</v>
      </c>
      <c r="R209" s="12">
        <v>0</v>
      </c>
      <c r="S209" s="12">
        <v>1500</v>
      </c>
      <c r="T209" s="12">
        <v>0</v>
      </c>
      <c r="U209" s="12">
        <v>0</v>
      </c>
      <c r="V209" s="12">
        <v>1620</v>
      </c>
      <c r="W209" s="12">
        <v>865</v>
      </c>
      <c r="X209" s="12">
        <v>2595</v>
      </c>
      <c r="Y209" s="12"/>
      <c r="Z209" s="12"/>
      <c r="AA209" s="12" t="str">
        <f>SUM(O209:Z209)</f>
        <v>0</v>
      </c>
      <c r="AB209" s="12" t="str">
        <f>M209*N209</f>
        <v>0</v>
      </c>
      <c r="AC209" s="12">
        <v>0</v>
      </c>
      <c r="AD209" s="12" t="str">
        <f>+(AA209/30*K209)+(AA209/30*(21-21))</f>
        <v>0</v>
      </c>
      <c r="AE209" s="12"/>
      <c r="AF209" s="12"/>
      <c r="AG209" s="12"/>
      <c r="AH209" s="12" t="str">
        <f>SUM(AD209:AG209)</f>
        <v>0</v>
      </c>
      <c r="AI209" s="12" t="str">
        <f>AA209-AH209+AB209+AC209</f>
        <v>0</v>
      </c>
      <c r="AJ209" s="4"/>
    </row>
    <row r="210" spans="1:36">
      <c r="A210" s="4">
        <v>10</v>
      </c>
      <c r="B210" s="4">
        <v>71</v>
      </c>
      <c r="C210" s="7" t="s">
        <v>594</v>
      </c>
      <c r="D210" s="4" t="s">
        <v>456</v>
      </c>
      <c r="E210" s="4" t="s">
        <v>595</v>
      </c>
      <c r="F210" s="4">
        <v>4</v>
      </c>
      <c r="G210" s="8" t="s">
        <v>570</v>
      </c>
      <c r="H210" s="9" t="s">
        <v>596</v>
      </c>
      <c r="I210" s="9">
        <v>21</v>
      </c>
      <c r="J210" s="9"/>
      <c r="K210" s="9"/>
      <c r="L210" s="9">
        <v>21</v>
      </c>
      <c r="M210" s="12">
        <v>48.55</v>
      </c>
      <c r="N210" s="12">
        <v>45</v>
      </c>
      <c r="O210" s="12">
        <v>8650</v>
      </c>
      <c r="P210" s="12">
        <v>972</v>
      </c>
      <c r="Q210" s="12">
        <v>1785</v>
      </c>
      <c r="R210" s="12">
        <v>0</v>
      </c>
      <c r="S210" s="12">
        <v>1500</v>
      </c>
      <c r="T210" s="12">
        <v>0</v>
      </c>
      <c r="U210" s="12">
        <v>0</v>
      </c>
      <c r="V210" s="12">
        <v>1620</v>
      </c>
      <c r="W210" s="12">
        <v>865</v>
      </c>
      <c r="X210" s="12">
        <v>2595</v>
      </c>
      <c r="Y210" s="12"/>
      <c r="Z210" s="12"/>
      <c r="AA210" s="12" t="str">
        <f>SUM(O210:Z210)</f>
        <v>0</v>
      </c>
      <c r="AB210" s="12" t="str">
        <f>M210*N210</f>
        <v>0</v>
      </c>
      <c r="AC210" s="12">
        <v>0</v>
      </c>
      <c r="AD210" s="12" t="str">
        <f>+(AA210/30*K210)+(AA210/30*(21-21))</f>
        <v>0</v>
      </c>
      <c r="AE210" s="12"/>
      <c r="AF210" s="12"/>
      <c r="AG210" s="12"/>
      <c r="AH210" s="12" t="str">
        <f>SUM(AD210:AG210)</f>
        <v>0</v>
      </c>
      <c r="AI210" s="12" t="str">
        <f>AA210-AH210+AB210+AC210</f>
        <v>0</v>
      </c>
      <c r="AJ210" s="4"/>
    </row>
    <row r="211" spans="1:36">
      <c r="A211" s="4">
        <v>11</v>
      </c>
      <c r="B211" s="4">
        <v>179</v>
      </c>
      <c r="C211" s="7" t="s">
        <v>597</v>
      </c>
      <c r="D211" s="4" t="s">
        <v>598</v>
      </c>
      <c r="E211" s="4" t="s">
        <v>599</v>
      </c>
      <c r="F211" s="4">
        <v>3</v>
      </c>
      <c r="G211" s="8" t="s">
        <v>600</v>
      </c>
      <c r="H211" s="9" t="s">
        <v>601</v>
      </c>
      <c r="I211" s="9">
        <v>21</v>
      </c>
      <c r="J211" s="9"/>
      <c r="K211" s="9"/>
      <c r="L211" s="9">
        <v>21</v>
      </c>
      <c r="M211" s="12">
        <v>50.54</v>
      </c>
      <c r="N211" s="12">
        <v>45</v>
      </c>
      <c r="O211" s="12">
        <v>8365</v>
      </c>
      <c r="P211" s="12">
        <v>942</v>
      </c>
      <c r="Q211" s="12">
        <v>1785</v>
      </c>
      <c r="R211" s="12">
        <v>0</v>
      </c>
      <c r="S211" s="12">
        <v>1500</v>
      </c>
      <c r="T211" s="12">
        <v>0</v>
      </c>
      <c r="U211" s="12">
        <v>0</v>
      </c>
      <c r="V211" s="12">
        <v>1570</v>
      </c>
      <c r="W211" s="12">
        <v>837</v>
      </c>
      <c r="X211" s="12">
        <v>2510</v>
      </c>
      <c r="Y211" s="12"/>
      <c r="Z211" s="12"/>
      <c r="AA211" s="12" t="str">
        <f>SUM(O211:Z211)</f>
        <v>0</v>
      </c>
      <c r="AB211" s="12" t="str">
        <f>M211*N211</f>
        <v>0</v>
      </c>
      <c r="AC211" s="12">
        <v>0</v>
      </c>
      <c r="AD211" s="12" t="str">
        <f>+(AA211/30*K211)+(AA211/30*(21-21))</f>
        <v>0</v>
      </c>
      <c r="AE211" s="12"/>
      <c r="AF211" s="12"/>
      <c r="AG211" s="12"/>
      <c r="AH211" s="12" t="str">
        <f>SUM(AD211:AG211)</f>
        <v>0</v>
      </c>
      <c r="AI211" s="12" t="str">
        <f>AA211-AH211+AB211+AC211</f>
        <v>0</v>
      </c>
      <c r="AJ211" s="4"/>
    </row>
    <row r="212" spans="1:36">
      <c r="A212" s="4">
        <v>12</v>
      </c>
      <c r="B212" s="4">
        <v>108</v>
      </c>
      <c r="C212" s="7" t="s">
        <v>602</v>
      </c>
      <c r="D212" s="4" t="s">
        <v>603</v>
      </c>
      <c r="E212" s="4" t="s">
        <v>604</v>
      </c>
      <c r="F212" s="4">
        <v>3</v>
      </c>
      <c r="G212" s="8" t="s">
        <v>600</v>
      </c>
      <c r="H212" s="9" t="s">
        <v>605</v>
      </c>
      <c r="I212" s="9">
        <v>21</v>
      </c>
      <c r="J212" s="9"/>
      <c r="K212" s="9"/>
      <c r="L212" s="9">
        <v>21</v>
      </c>
      <c r="M212" s="12">
        <v>75.93</v>
      </c>
      <c r="N212" s="12">
        <v>45</v>
      </c>
      <c r="O212" s="12">
        <v>8365</v>
      </c>
      <c r="P212" s="12">
        <v>942</v>
      </c>
      <c r="Q212" s="12">
        <v>1785</v>
      </c>
      <c r="R212" s="12">
        <v>0</v>
      </c>
      <c r="S212" s="12">
        <v>1500</v>
      </c>
      <c r="T212" s="12">
        <v>0</v>
      </c>
      <c r="U212" s="12">
        <v>0</v>
      </c>
      <c r="V212" s="12">
        <v>1570</v>
      </c>
      <c r="W212" s="12">
        <v>837</v>
      </c>
      <c r="X212" s="12">
        <v>2510</v>
      </c>
      <c r="Y212" s="12"/>
      <c r="Z212" s="12"/>
      <c r="AA212" s="12" t="str">
        <f>SUM(O212:Z212)</f>
        <v>0</v>
      </c>
      <c r="AB212" s="12" t="str">
        <f>M212*N212</f>
        <v>0</v>
      </c>
      <c r="AC212" s="12">
        <v>0</v>
      </c>
      <c r="AD212" s="12" t="str">
        <f>+(AA212/30*K212)+(AA212/30*(21-21))</f>
        <v>0</v>
      </c>
      <c r="AE212" s="12"/>
      <c r="AF212" s="12"/>
      <c r="AG212" s="12"/>
      <c r="AH212" s="12" t="str">
        <f>SUM(AD212:AG212)</f>
        <v>0</v>
      </c>
      <c r="AI212" s="12" t="str">
        <f>AA212-AH212+AB212+AC212</f>
        <v>0</v>
      </c>
      <c r="AJ212" s="4"/>
    </row>
    <row r="213" spans="1:36">
      <c r="A213" s="4">
        <v>13</v>
      </c>
      <c r="B213" s="4">
        <v>185</v>
      </c>
      <c r="C213" s="7" t="s">
        <v>606</v>
      </c>
      <c r="D213" s="4" t="s">
        <v>607</v>
      </c>
      <c r="E213" s="4" t="s">
        <v>604</v>
      </c>
      <c r="F213" s="4">
        <v>3</v>
      </c>
      <c r="G213" s="8" t="s">
        <v>600</v>
      </c>
      <c r="H213" s="9" t="s">
        <v>608</v>
      </c>
      <c r="I213" s="9">
        <v>21</v>
      </c>
      <c r="J213" s="9"/>
      <c r="K213" s="9"/>
      <c r="L213" s="9">
        <v>21</v>
      </c>
      <c r="M213" s="12">
        <v>75.79</v>
      </c>
      <c r="N213" s="12">
        <v>45</v>
      </c>
      <c r="O213" s="12">
        <v>8365</v>
      </c>
      <c r="P213" s="12">
        <v>942</v>
      </c>
      <c r="Q213" s="12">
        <v>1785</v>
      </c>
      <c r="R213" s="12">
        <v>0</v>
      </c>
      <c r="S213" s="12">
        <v>1500</v>
      </c>
      <c r="T213" s="12">
        <v>0</v>
      </c>
      <c r="U213" s="12">
        <v>0</v>
      </c>
      <c r="V213" s="12">
        <v>1570</v>
      </c>
      <c r="W213" s="12">
        <v>837</v>
      </c>
      <c r="X213" s="12">
        <v>2510</v>
      </c>
      <c r="Y213" s="12"/>
      <c r="Z213" s="12"/>
      <c r="AA213" s="12" t="str">
        <f>SUM(O213:Z213)</f>
        <v>0</v>
      </c>
      <c r="AB213" s="12" t="str">
        <f>M213*N213</f>
        <v>0</v>
      </c>
      <c r="AC213" s="12">
        <v>0</v>
      </c>
      <c r="AD213" s="12" t="str">
        <f>+(AA213/30*K213)+(AA213/30*(21-21))</f>
        <v>0</v>
      </c>
      <c r="AE213" s="12"/>
      <c r="AF213" s="12"/>
      <c r="AG213" s="12"/>
      <c r="AH213" s="12" t="str">
        <f>SUM(AD213:AG213)</f>
        <v>0</v>
      </c>
      <c r="AI213" s="12" t="str">
        <f>AA213-AH213+AB213+AC213</f>
        <v>0</v>
      </c>
      <c r="AJ213" s="4"/>
    </row>
    <row r="214" spans="1:36">
      <c r="A214" s="4">
        <v>14</v>
      </c>
      <c r="B214" s="4">
        <v>173</v>
      </c>
      <c r="C214" s="7" t="s">
        <v>609</v>
      </c>
      <c r="D214" s="4" t="s">
        <v>610</v>
      </c>
      <c r="E214" s="4" t="s">
        <v>569</v>
      </c>
      <c r="F214" s="4">
        <v>3</v>
      </c>
      <c r="G214" s="8" t="s">
        <v>600</v>
      </c>
      <c r="H214" s="9" t="s">
        <v>611</v>
      </c>
      <c r="I214" s="9">
        <v>21</v>
      </c>
      <c r="J214" s="9"/>
      <c r="K214" s="9"/>
      <c r="L214" s="9">
        <v>21</v>
      </c>
      <c r="M214" s="12">
        <v>76.04</v>
      </c>
      <c r="N214" s="12">
        <v>45</v>
      </c>
      <c r="O214" s="12">
        <v>8365</v>
      </c>
      <c r="P214" s="12">
        <v>942</v>
      </c>
      <c r="Q214" s="12">
        <v>1785</v>
      </c>
      <c r="R214" s="12">
        <v>0</v>
      </c>
      <c r="S214" s="12">
        <v>1500</v>
      </c>
      <c r="T214" s="12">
        <v>0</v>
      </c>
      <c r="U214" s="12">
        <v>0</v>
      </c>
      <c r="V214" s="12">
        <v>1570</v>
      </c>
      <c r="W214" s="12">
        <v>837</v>
      </c>
      <c r="X214" s="12">
        <v>2510</v>
      </c>
      <c r="Y214" s="12"/>
      <c r="Z214" s="12"/>
      <c r="AA214" s="12" t="str">
        <f>SUM(O214:Z214)</f>
        <v>0</v>
      </c>
      <c r="AB214" s="12" t="str">
        <f>M214*N214</f>
        <v>0</v>
      </c>
      <c r="AC214" s="12">
        <v>0</v>
      </c>
      <c r="AD214" s="12" t="str">
        <f>+(AA214/30*K214)+(AA214/30*(21-21))</f>
        <v>0</v>
      </c>
      <c r="AE214" s="12"/>
      <c r="AF214" s="12"/>
      <c r="AG214" s="12"/>
      <c r="AH214" s="12" t="str">
        <f>SUM(AD214:AG214)</f>
        <v>0</v>
      </c>
      <c r="AI214" s="12" t="str">
        <f>AA214-AH214+AB214+AC214</f>
        <v>0</v>
      </c>
      <c r="AJ214" s="4"/>
    </row>
    <row r="215" spans="1:36">
      <c r="A215" s="4">
        <v>15</v>
      </c>
      <c r="B215" s="4">
        <v>171</v>
      </c>
      <c r="C215" s="7" t="s">
        <v>612</v>
      </c>
      <c r="D215" s="4" t="s">
        <v>613</v>
      </c>
      <c r="E215" s="4" t="s">
        <v>112</v>
      </c>
      <c r="F215" s="4">
        <v>3</v>
      </c>
      <c r="G215" s="8" t="s">
        <v>600</v>
      </c>
      <c r="H215" s="9" t="s">
        <v>614</v>
      </c>
      <c r="I215" s="9">
        <v>21</v>
      </c>
      <c r="J215" s="9"/>
      <c r="K215" s="9"/>
      <c r="L215" s="9">
        <v>21</v>
      </c>
      <c r="M215" s="12">
        <v>25.72</v>
      </c>
      <c r="N215" s="12">
        <v>45</v>
      </c>
      <c r="O215" s="12">
        <v>8365</v>
      </c>
      <c r="P215" s="12">
        <v>942</v>
      </c>
      <c r="Q215" s="12">
        <v>1785</v>
      </c>
      <c r="R215" s="12">
        <v>0</v>
      </c>
      <c r="S215" s="12">
        <v>1500</v>
      </c>
      <c r="T215" s="12">
        <v>0</v>
      </c>
      <c r="U215" s="12">
        <v>0</v>
      </c>
      <c r="V215" s="12">
        <v>1570</v>
      </c>
      <c r="W215" s="12">
        <v>837</v>
      </c>
      <c r="X215" s="12">
        <v>2510</v>
      </c>
      <c r="Y215" s="12"/>
      <c r="Z215" s="12"/>
      <c r="AA215" s="12" t="str">
        <f>SUM(O215:Z215)</f>
        <v>0</v>
      </c>
      <c r="AB215" s="12" t="str">
        <f>M215*N215</f>
        <v>0</v>
      </c>
      <c r="AC215" s="12">
        <v>0</v>
      </c>
      <c r="AD215" s="12" t="str">
        <f>+(AA215/30*K215)+(AA215/30*(21-21))</f>
        <v>0</v>
      </c>
      <c r="AE215" s="12"/>
      <c r="AF215" s="12"/>
      <c r="AG215" s="12"/>
      <c r="AH215" s="12" t="str">
        <f>SUM(AD215:AG215)</f>
        <v>0</v>
      </c>
      <c r="AI215" s="12" t="str">
        <f>AA215-AH215+AB215+AC215</f>
        <v>0</v>
      </c>
      <c r="AJ215" s="4"/>
    </row>
    <row r="216" spans="1:36">
      <c r="A216" s="4">
        <v>16</v>
      </c>
      <c r="B216" s="4">
        <v>22</v>
      </c>
      <c r="C216" s="7" t="s">
        <v>615</v>
      </c>
      <c r="D216" s="4" t="s">
        <v>616</v>
      </c>
      <c r="E216" s="4" t="s">
        <v>327</v>
      </c>
      <c r="F216" s="4">
        <v>3</v>
      </c>
      <c r="G216" s="8" t="s">
        <v>76</v>
      </c>
      <c r="H216" s="9" t="s">
        <v>617</v>
      </c>
      <c r="I216" s="9">
        <v>21</v>
      </c>
      <c r="J216" s="9"/>
      <c r="K216" s="9"/>
      <c r="L216" s="9">
        <v>21</v>
      </c>
      <c r="M216" s="12">
        <v>70.58</v>
      </c>
      <c r="N216" s="12">
        <v>45</v>
      </c>
      <c r="O216" s="12">
        <v>8365</v>
      </c>
      <c r="P216" s="12">
        <v>942</v>
      </c>
      <c r="Q216" s="12">
        <v>1785</v>
      </c>
      <c r="R216" s="12">
        <v>0</v>
      </c>
      <c r="S216" s="12">
        <v>1500</v>
      </c>
      <c r="T216" s="12">
        <v>0</v>
      </c>
      <c r="U216" s="12">
        <v>0</v>
      </c>
      <c r="V216" s="12">
        <v>1570</v>
      </c>
      <c r="W216" s="12">
        <v>837</v>
      </c>
      <c r="X216" s="12">
        <v>2510</v>
      </c>
      <c r="Y216" s="12"/>
      <c r="Z216" s="12"/>
      <c r="AA216" s="12" t="str">
        <f>SUM(O216:Z216)</f>
        <v>0</v>
      </c>
      <c r="AB216" s="12" t="str">
        <f>M216*N216</f>
        <v>0</v>
      </c>
      <c r="AC216" s="12">
        <v>0</v>
      </c>
      <c r="AD216" s="12" t="str">
        <f>+(AA216/30*K216)+(AA216/30*(21-21))</f>
        <v>0</v>
      </c>
      <c r="AE216" s="12"/>
      <c r="AF216" s="12"/>
      <c r="AG216" s="12"/>
      <c r="AH216" s="12" t="str">
        <f>SUM(AD216:AG216)</f>
        <v>0</v>
      </c>
      <c r="AI216" s="12" t="str">
        <f>AA216-AH216+AB216+AC216</f>
        <v>0</v>
      </c>
      <c r="AJ216" s="4"/>
    </row>
    <row r="217" spans="1:36">
      <c r="A217" s="4">
        <v>17</v>
      </c>
      <c r="B217" s="4">
        <v>187</v>
      </c>
      <c r="C217" s="7" t="s">
        <v>618</v>
      </c>
      <c r="D217" s="4" t="s">
        <v>619</v>
      </c>
      <c r="E217" s="4" t="s">
        <v>620</v>
      </c>
      <c r="F217" s="4">
        <v>3</v>
      </c>
      <c r="G217" s="8" t="s">
        <v>600</v>
      </c>
      <c r="H217" s="9" t="s">
        <v>621</v>
      </c>
      <c r="I217" s="9">
        <v>21</v>
      </c>
      <c r="J217" s="9"/>
      <c r="K217" s="9"/>
      <c r="L217" s="9">
        <v>21</v>
      </c>
      <c r="M217" s="12">
        <v>38.69</v>
      </c>
      <c r="N217" s="12">
        <v>45</v>
      </c>
      <c r="O217" s="12">
        <v>8365</v>
      </c>
      <c r="P217" s="12">
        <v>942</v>
      </c>
      <c r="Q217" s="12">
        <v>1785</v>
      </c>
      <c r="R217" s="12">
        <v>0</v>
      </c>
      <c r="S217" s="12">
        <v>1500</v>
      </c>
      <c r="T217" s="12">
        <v>0</v>
      </c>
      <c r="U217" s="12">
        <v>0</v>
      </c>
      <c r="V217" s="12">
        <v>1570</v>
      </c>
      <c r="W217" s="12">
        <v>837</v>
      </c>
      <c r="X217" s="12">
        <v>2510</v>
      </c>
      <c r="Y217" s="12"/>
      <c r="Z217" s="12"/>
      <c r="AA217" s="12" t="str">
        <f>SUM(O217:Z217)</f>
        <v>0</v>
      </c>
      <c r="AB217" s="12" t="str">
        <f>M217*N217</f>
        <v>0</v>
      </c>
      <c r="AC217" s="12">
        <v>0</v>
      </c>
      <c r="AD217" s="12" t="str">
        <f>+(AA217/30*K217)+(AA217/30*(21-21))</f>
        <v>0</v>
      </c>
      <c r="AE217" s="12"/>
      <c r="AF217" s="12"/>
      <c r="AG217" s="12"/>
      <c r="AH217" s="12" t="str">
        <f>SUM(AD217:AG217)</f>
        <v>0</v>
      </c>
      <c r="AI217" s="12" t="str">
        <f>AA217-AH217+AB217+AC217</f>
        <v>0</v>
      </c>
      <c r="AJ217" s="4"/>
    </row>
    <row r="218" spans="1:36">
      <c r="A218" s="4">
        <v>18</v>
      </c>
      <c r="B218" s="4">
        <v>182</v>
      </c>
      <c r="C218" s="7" t="s">
        <v>622</v>
      </c>
      <c r="D218" s="4" t="s">
        <v>623</v>
      </c>
      <c r="E218" s="4" t="s">
        <v>239</v>
      </c>
      <c r="F218" s="4">
        <v>3</v>
      </c>
      <c r="G218" s="8" t="s">
        <v>600</v>
      </c>
      <c r="H218" s="9" t="s">
        <v>624</v>
      </c>
      <c r="I218" s="9">
        <v>21</v>
      </c>
      <c r="J218" s="9"/>
      <c r="K218" s="9"/>
      <c r="L218" s="9">
        <v>21</v>
      </c>
      <c r="M218" s="12">
        <v>88.61</v>
      </c>
      <c r="N218" s="12">
        <v>45</v>
      </c>
      <c r="O218" s="12">
        <v>8365</v>
      </c>
      <c r="P218" s="12">
        <v>942</v>
      </c>
      <c r="Q218" s="12">
        <v>1785</v>
      </c>
      <c r="R218" s="12">
        <v>0</v>
      </c>
      <c r="S218" s="12">
        <v>1500</v>
      </c>
      <c r="T218" s="12">
        <v>0</v>
      </c>
      <c r="U218" s="12">
        <v>0</v>
      </c>
      <c r="V218" s="12">
        <v>1570</v>
      </c>
      <c r="W218" s="12">
        <v>837</v>
      </c>
      <c r="X218" s="12">
        <v>2510</v>
      </c>
      <c r="Y218" s="12"/>
      <c r="Z218" s="12"/>
      <c r="AA218" s="12" t="str">
        <f>SUM(O218:Z218)</f>
        <v>0</v>
      </c>
      <c r="AB218" s="12" t="str">
        <f>M218*N218</f>
        <v>0</v>
      </c>
      <c r="AC218" s="12">
        <v>0</v>
      </c>
      <c r="AD218" s="12" t="str">
        <f>+(AA218/30*K218)+(AA218/30*(21-21))</f>
        <v>0</v>
      </c>
      <c r="AE218" s="12"/>
      <c r="AF218" s="12"/>
      <c r="AG218" s="12"/>
      <c r="AH218" s="12" t="str">
        <f>SUM(AD218:AG218)</f>
        <v>0</v>
      </c>
      <c r="AI218" s="12" t="str">
        <f>AA218-AH218+AB218+AC218</f>
        <v>0</v>
      </c>
      <c r="AJ218" s="4"/>
    </row>
    <row r="219" spans="1:36">
      <c r="A219" s="4">
        <v>19</v>
      </c>
      <c r="B219" s="4">
        <v>180</v>
      </c>
      <c r="C219" s="7" t="s">
        <v>625</v>
      </c>
      <c r="D219" s="4" t="s">
        <v>626</v>
      </c>
      <c r="E219" s="4" t="s">
        <v>239</v>
      </c>
      <c r="F219" s="4">
        <v>3</v>
      </c>
      <c r="G219" s="8" t="s">
        <v>600</v>
      </c>
      <c r="H219" s="9" t="s">
        <v>627</v>
      </c>
      <c r="I219" s="9">
        <v>21</v>
      </c>
      <c r="J219" s="9"/>
      <c r="K219" s="9"/>
      <c r="L219" s="9">
        <v>21</v>
      </c>
      <c r="M219" s="12">
        <v>37.39</v>
      </c>
      <c r="N219" s="12">
        <v>45</v>
      </c>
      <c r="O219" s="12">
        <v>8365</v>
      </c>
      <c r="P219" s="12">
        <v>942</v>
      </c>
      <c r="Q219" s="12">
        <v>1785</v>
      </c>
      <c r="R219" s="12">
        <v>0</v>
      </c>
      <c r="S219" s="12">
        <v>1500</v>
      </c>
      <c r="T219" s="12">
        <v>0</v>
      </c>
      <c r="U219" s="12">
        <v>0</v>
      </c>
      <c r="V219" s="12">
        <v>1570</v>
      </c>
      <c r="W219" s="12">
        <v>837</v>
      </c>
      <c r="X219" s="12">
        <v>2510</v>
      </c>
      <c r="Y219" s="12"/>
      <c r="Z219" s="12"/>
      <c r="AA219" s="12" t="str">
        <f>SUM(O219:Z219)</f>
        <v>0</v>
      </c>
      <c r="AB219" s="12" t="str">
        <f>M219*N219</f>
        <v>0</v>
      </c>
      <c r="AC219" s="12">
        <v>0</v>
      </c>
      <c r="AD219" s="12" t="str">
        <f>+(AA219/30*K219)+(AA219/30*(21-21))</f>
        <v>0</v>
      </c>
      <c r="AE219" s="12"/>
      <c r="AF219" s="12"/>
      <c r="AG219" s="12"/>
      <c r="AH219" s="12" t="str">
        <f>SUM(AD219:AG219)</f>
        <v>0</v>
      </c>
      <c r="AI219" s="12" t="str">
        <f>AA219-AH219+AB219+AC219</f>
        <v>0</v>
      </c>
      <c r="AJ219" s="4"/>
    </row>
    <row r="220" spans="1:36">
      <c r="A220" s="4">
        <v>20</v>
      </c>
      <c r="B220" s="4">
        <v>181</v>
      </c>
      <c r="C220" s="7" t="s">
        <v>628</v>
      </c>
      <c r="D220" s="4" t="s">
        <v>603</v>
      </c>
      <c r="E220" s="4" t="s">
        <v>629</v>
      </c>
      <c r="F220" s="4">
        <v>3</v>
      </c>
      <c r="G220" s="8" t="s">
        <v>600</v>
      </c>
      <c r="H220" s="9" t="s">
        <v>630</v>
      </c>
      <c r="I220" s="9">
        <v>21</v>
      </c>
      <c r="J220" s="9"/>
      <c r="K220" s="9"/>
      <c r="L220" s="9">
        <v>21</v>
      </c>
      <c r="M220" s="12">
        <v>30.32</v>
      </c>
      <c r="N220" s="12">
        <v>45</v>
      </c>
      <c r="O220" s="12">
        <v>8365</v>
      </c>
      <c r="P220" s="12">
        <v>942</v>
      </c>
      <c r="Q220" s="12">
        <v>1785</v>
      </c>
      <c r="R220" s="12">
        <v>0</v>
      </c>
      <c r="S220" s="12">
        <v>1500</v>
      </c>
      <c r="T220" s="12">
        <v>0</v>
      </c>
      <c r="U220" s="12">
        <v>0</v>
      </c>
      <c r="V220" s="12">
        <v>1570</v>
      </c>
      <c r="W220" s="12">
        <v>837</v>
      </c>
      <c r="X220" s="12">
        <v>2510</v>
      </c>
      <c r="Y220" s="12"/>
      <c r="Z220" s="12"/>
      <c r="AA220" s="12" t="str">
        <f>SUM(O220:Z220)</f>
        <v>0</v>
      </c>
      <c r="AB220" s="12" t="str">
        <f>M220*N220</f>
        <v>0</v>
      </c>
      <c r="AC220" s="12">
        <v>0</v>
      </c>
      <c r="AD220" s="12" t="str">
        <f>+(AA220/30*K220)+(AA220/30*(21-21))</f>
        <v>0</v>
      </c>
      <c r="AE220" s="12"/>
      <c r="AF220" s="12"/>
      <c r="AG220" s="12"/>
      <c r="AH220" s="12" t="str">
        <f>SUM(AD220:AG220)</f>
        <v>0</v>
      </c>
      <c r="AI220" s="12" t="str">
        <f>AA220-AH220+AB220+AC220</f>
        <v>0</v>
      </c>
      <c r="AJ220" s="4"/>
    </row>
    <row r="221" spans="1:36">
      <c r="A221" s="4">
        <v>21</v>
      </c>
      <c r="B221" s="4">
        <v>106</v>
      </c>
      <c r="C221" s="7" t="s">
        <v>631</v>
      </c>
      <c r="D221" s="4" t="s">
        <v>632</v>
      </c>
      <c r="E221" s="4" t="s">
        <v>239</v>
      </c>
      <c r="F221" s="4">
        <v>3</v>
      </c>
      <c r="G221" s="8" t="s">
        <v>600</v>
      </c>
      <c r="H221" s="9" t="s">
        <v>633</v>
      </c>
      <c r="I221" s="9">
        <v>21</v>
      </c>
      <c r="J221" s="9"/>
      <c r="K221" s="9"/>
      <c r="L221" s="9">
        <v>21</v>
      </c>
      <c r="M221" s="12">
        <v>63.6</v>
      </c>
      <c r="N221" s="12">
        <v>45</v>
      </c>
      <c r="O221" s="12">
        <v>8365</v>
      </c>
      <c r="P221" s="12">
        <v>942</v>
      </c>
      <c r="Q221" s="12">
        <v>1785</v>
      </c>
      <c r="R221" s="12">
        <v>0</v>
      </c>
      <c r="S221" s="12">
        <v>1500</v>
      </c>
      <c r="T221" s="12">
        <v>0</v>
      </c>
      <c r="U221" s="12">
        <v>0</v>
      </c>
      <c r="V221" s="12">
        <v>1570</v>
      </c>
      <c r="W221" s="12">
        <v>837</v>
      </c>
      <c r="X221" s="12">
        <v>2510</v>
      </c>
      <c r="Y221" s="12"/>
      <c r="Z221" s="12"/>
      <c r="AA221" s="12" t="str">
        <f>SUM(O221:Z221)</f>
        <v>0</v>
      </c>
      <c r="AB221" s="12" t="str">
        <f>M221*N221</f>
        <v>0</v>
      </c>
      <c r="AC221" s="12">
        <v>0</v>
      </c>
      <c r="AD221" s="12" t="str">
        <f>+(AA221/30*K221)+(AA221/30*(21-21))</f>
        <v>0</v>
      </c>
      <c r="AE221" s="12"/>
      <c r="AF221" s="12"/>
      <c r="AG221" s="12"/>
      <c r="AH221" s="12" t="str">
        <f>SUM(AD221:AG221)</f>
        <v>0</v>
      </c>
      <c r="AI221" s="12" t="str">
        <f>AA221-AH221+AB221+AC221</f>
        <v>0</v>
      </c>
      <c r="AJ221" s="4"/>
    </row>
    <row r="222" spans="1:36">
      <c r="A222" s="4">
        <v>22</v>
      </c>
      <c r="B222" s="4">
        <v>128</v>
      </c>
      <c r="C222" s="7" t="s">
        <v>634</v>
      </c>
      <c r="D222" s="4" t="s">
        <v>635</v>
      </c>
      <c r="E222" s="4" t="s">
        <v>239</v>
      </c>
      <c r="F222" s="4">
        <v>3</v>
      </c>
      <c r="G222" s="8" t="s">
        <v>600</v>
      </c>
      <c r="H222" s="9" t="s">
        <v>636</v>
      </c>
      <c r="I222" s="9">
        <v>21</v>
      </c>
      <c r="J222" s="9"/>
      <c r="K222" s="9"/>
      <c r="L222" s="9">
        <v>21</v>
      </c>
      <c r="M222" s="12"/>
      <c r="N222" s="12">
        <v>45</v>
      </c>
      <c r="O222" s="12">
        <v>8365</v>
      </c>
      <c r="P222" s="12">
        <v>942</v>
      </c>
      <c r="Q222" s="12">
        <v>1785</v>
      </c>
      <c r="R222" s="12">
        <v>0</v>
      </c>
      <c r="S222" s="12">
        <v>1500</v>
      </c>
      <c r="T222" s="12">
        <v>0</v>
      </c>
      <c r="U222" s="12">
        <v>0</v>
      </c>
      <c r="V222" s="12">
        <v>1570</v>
      </c>
      <c r="W222" s="12">
        <v>837</v>
      </c>
      <c r="X222" s="12">
        <v>2510</v>
      </c>
      <c r="Y222" s="12"/>
      <c r="Z222" s="12"/>
      <c r="AA222" s="12" t="str">
        <f>SUM(O222:Z222)</f>
        <v>0</v>
      </c>
      <c r="AB222" s="12" t="str">
        <f>M222*N222</f>
        <v>0</v>
      </c>
      <c r="AC222" s="12">
        <v>0</v>
      </c>
      <c r="AD222" s="12" t="str">
        <f>+(AA222/30*K222)+(AA222/30*(21-21))</f>
        <v>0</v>
      </c>
      <c r="AE222" s="12"/>
      <c r="AF222" s="12"/>
      <c r="AG222" s="12"/>
      <c r="AH222" s="12" t="str">
        <f>SUM(AD222:AG222)</f>
        <v>0</v>
      </c>
      <c r="AI222" s="12" t="str">
        <f>AA222-AH222+AB222+AC222</f>
        <v>0</v>
      </c>
      <c r="AJ222" s="4"/>
    </row>
    <row r="223" spans="1:36">
      <c r="A223" s="4">
        <v>23</v>
      </c>
      <c r="B223" s="4">
        <v>124</v>
      </c>
      <c r="C223" s="7" t="s">
        <v>637</v>
      </c>
      <c r="D223" s="4" t="s">
        <v>638</v>
      </c>
      <c r="E223" s="4" t="s">
        <v>239</v>
      </c>
      <c r="F223" s="4">
        <v>3</v>
      </c>
      <c r="G223" s="8" t="s">
        <v>600</v>
      </c>
      <c r="H223" s="9" t="s">
        <v>639</v>
      </c>
      <c r="I223" s="9">
        <v>21</v>
      </c>
      <c r="J223" s="9"/>
      <c r="K223" s="9"/>
      <c r="L223" s="9">
        <v>21</v>
      </c>
      <c r="M223" s="12">
        <v>72.43</v>
      </c>
      <c r="N223" s="12">
        <v>45</v>
      </c>
      <c r="O223" s="12">
        <v>8365</v>
      </c>
      <c r="P223" s="12">
        <v>942</v>
      </c>
      <c r="Q223" s="12">
        <v>1785</v>
      </c>
      <c r="R223" s="12">
        <v>0</v>
      </c>
      <c r="S223" s="12">
        <v>1500</v>
      </c>
      <c r="T223" s="12">
        <v>0</v>
      </c>
      <c r="U223" s="12">
        <v>0</v>
      </c>
      <c r="V223" s="12">
        <v>1570</v>
      </c>
      <c r="W223" s="12">
        <v>837</v>
      </c>
      <c r="X223" s="12">
        <v>2510</v>
      </c>
      <c r="Y223" s="12"/>
      <c r="Z223" s="12"/>
      <c r="AA223" s="12" t="str">
        <f>SUM(O223:Z223)</f>
        <v>0</v>
      </c>
      <c r="AB223" s="12" t="str">
        <f>M223*N223</f>
        <v>0</v>
      </c>
      <c r="AC223" s="12">
        <v>0</v>
      </c>
      <c r="AD223" s="12" t="str">
        <f>+(AA223/30*K223)+(AA223/30*(21-21))</f>
        <v>0</v>
      </c>
      <c r="AE223" s="12"/>
      <c r="AF223" s="12"/>
      <c r="AG223" s="12"/>
      <c r="AH223" s="12" t="str">
        <f>SUM(AD223:AG223)</f>
        <v>0</v>
      </c>
      <c r="AI223" s="12" t="str">
        <f>AA223-AH223+AB223+AC223</f>
        <v>0</v>
      </c>
      <c r="AJ223" s="4"/>
    </row>
    <row r="224" spans="1:36">
      <c r="A224" s="4">
        <v>24</v>
      </c>
      <c r="B224" s="4">
        <v>191</v>
      </c>
      <c r="C224" s="7" t="s">
        <v>640</v>
      </c>
      <c r="D224" s="4" t="s">
        <v>641</v>
      </c>
      <c r="E224" s="4" t="s">
        <v>599</v>
      </c>
      <c r="F224" s="4">
        <v>3</v>
      </c>
      <c r="G224" s="8" t="s">
        <v>600</v>
      </c>
      <c r="H224" s="9" t="s">
        <v>642</v>
      </c>
      <c r="I224" s="9">
        <v>21</v>
      </c>
      <c r="J224" s="9"/>
      <c r="K224" s="9"/>
      <c r="L224" s="9">
        <v>21</v>
      </c>
      <c r="M224" s="12">
        <v>69.79</v>
      </c>
      <c r="N224" s="12">
        <v>45</v>
      </c>
      <c r="O224" s="12">
        <v>8365</v>
      </c>
      <c r="P224" s="12">
        <v>942</v>
      </c>
      <c r="Q224" s="12">
        <v>1785</v>
      </c>
      <c r="R224" s="12">
        <v>0</v>
      </c>
      <c r="S224" s="12">
        <v>1500</v>
      </c>
      <c r="T224" s="12">
        <v>0</v>
      </c>
      <c r="U224" s="12">
        <v>0</v>
      </c>
      <c r="V224" s="12">
        <v>1570</v>
      </c>
      <c r="W224" s="12">
        <v>837</v>
      </c>
      <c r="X224" s="12">
        <v>2510</v>
      </c>
      <c r="Y224" s="12"/>
      <c r="Z224" s="12"/>
      <c r="AA224" s="12" t="str">
        <f>SUM(O224:Z224)</f>
        <v>0</v>
      </c>
      <c r="AB224" s="12" t="str">
        <f>M224*N224</f>
        <v>0</v>
      </c>
      <c r="AC224" s="12">
        <v>0</v>
      </c>
      <c r="AD224" s="12" t="str">
        <f>+(AA224/30*K224)+(AA224/30*(21-21))</f>
        <v>0</v>
      </c>
      <c r="AE224" s="12"/>
      <c r="AF224" s="12"/>
      <c r="AG224" s="12"/>
      <c r="AH224" s="12" t="str">
        <f>SUM(AD224:AG224)</f>
        <v>0</v>
      </c>
      <c r="AI224" s="12" t="str">
        <f>AA224-AH224+AB224+AC224</f>
        <v>0</v>
      </c>
      <c r="AJ224" s="4"/>
    </row>
    <row r="225" spans="1:36">
      <c r="A225" s="4">
        <v>25</v>
      </c>
      <c r="B225" s="4">
        <v>130</v>
      </c>
      <c r="C225" s="7" t="s">
        <v>643</v>
      </c>
      <c r="D225" s="4" t="s">
        <v>179</v>
      </c>
      <c r="E225" s="4" t="s">
        <v>239</v>
      </c>
      <c r="F225" s="4">
        <v>3</v>
      </c>
      <c r="G225" s="8" t="s">
        <v>600</v>
      </c>
      <c r="H225" s="9" t="s">
        <v>644</v>
      </c>
      <c r="I225" s="9">
        <v>21</v>
      </c>
      <c r="J225" s="9"/>
      <c r="K225" s="9"/>
      <c r="L225" s="9">
        <v>21</v>
      </c>
      <c r="M225" s="12">
        <v>51.59</v>
      </c>
      <c r="N225" s="12">
        <v>45</v>
      </c>
      <c r="O225" s="12">
        <v>8365</v>
      </c>
      <c r="P225" s="12">
        <v>942</v>
      </c>
      <c r="Q225" s="12">
        <v>1785</v>
      </c>
      <c r="R225" s="12">
        <v>0</v>
      </c>
      <c r="S225" s="12">
        <v>1500</v>
      </c>
      <c r="T225" s="12">
        <v>0</v>
      </c>
      <c r="U225" s="12">
        <v>0</v>
      </c>
      <c r="V225" s="12">
        <v>1570</v>
      </c>
      <c r="W225" s="12">
        <v>837</v>
      </c>
      <c r="X225" s="12">
        <v>2510</v>
      </c>
      <c r="Y225" s="12"/>
      <c r="Z225" s="12"/>
      <c r="AA225" s="12" t="str">
        <f>SUM(O225:Z225)</f>
        <v>0</v>
      </c>
      <c r="AB225" s="12" t="str">
        <f>M225*N225</f>
        <v>0</v>
      </c>
      <c r="AC225" s="12">
        <v>0</v>
      </c>
      <c r="AD225" s="12" t="str">
        <f>+(AA225/30*K225)+(AA225/30*(21-21))</f>
        <v>0</v>
      </c>
      <c r="AE225" s="12"/>
      <c r="AF225" s="12"/>
      <c r="AG225" s="12"/>
      <c r="AH225" s="12" t="str">
        <f>SUM(AD225:AG225)</f>
        <v>0</v>
      </c>
      <c r="AI225" s="12" t="str">
        <f>AA225-AH225+AB225+AC225</f>
        <v>0</v>
      </c>
      <c r="AJ225" s="4"/>
    </row>
    <row r="226" spans="1:36">
      <c r="A226" s="4">
        <v>26</v>
      </c>
      <c r="B226" s="4">
        <v>136</v>
      </c>
      <c r="C226" s="7" t="s">
        <v>645</v>
      </c>
      <c r="D226" s="4" t="s">
        <v>646</v>
      </c>
      <c r="E226" s="4" t="s">
        <v>239</v>
      </c>
      <c r="F226" s="4">
        <v>3</v>
      </c>
      <c r="G226" s="8" t="s">
        <v>600</v>
      </c>
      <c r="H226" s="9" t="s">
        <v>647</v>
      </c>
      <c r="I226" s="9">
        <v>21</v>
      </c>
      <c r="J226" s="9"/>
      <c r="K226" s="9"/>
      <c r="L226" s="9">
        <v>21</v>
      </c>
      <c r="M226" s="12">
        <v>74.05</v>
      </c>
      <c r="N226" s="12">
        <v>45</v>
      </c>
      <c r="O226" s="12">
        <v>8365</v>
      </c>
      <c r="P226" s="12">
        <v>942</v>
      </c>
      <c r="Q226" s="12">
        <v>1785</v>
      </c>
      <c r="R226" s="12">
        <v>0</v>
      </c>
      <c r="S226" s="12">
        <v>1500</v>
      </c>
      <c r="T226" s="12">
        <v>0</v>
      </c>
      <c r="U226" s="12">
        <v>0</v>
      </c>
      <c r="V226" s="12">
        <v>1570</v>
      </c>
      <c r="W226" s="12">
        <v>837</v>
      </c>
      <c r="X226" s="12">
        <v>2510</v>
      </c>
      <c r="Y226" s="12"/>
      <c r="Z226" s="12"/>
      <c r="AA226" s="12" t="str">
        <f>SUM(O226:Z226)</f>
        <v>0</v>
      </c>
      <c r="AB226" s="12" t="str">
        <f>M226*N226</f>
        <v>0</v>
      </c>
      <c r="AC226" s="12">
        <v>0</v>
      </c>
      <c r="AD226" s="12" t="str">
        <f>+(AA226/30*K226)+(AA226/30*(21-21))</f>
        <v>0</v>
      </c>
      <c r="AE226" s="12"/>
      <c r="AF226" s="12"/>
      <c r="AG226" s="12"/>
      <c r="AH226" s="12" t="str">
        <f>SUM(AD226:AG226)</f>
        <v>0</v>
      </c>
      <c r="AI226" s="12" t="str">
        <f>AA226-AH226+AB226+AC226</f>
        <v>0</v>
      </c>
      <c r="AJ226" s="4"/>
    </row>
    <row r="227" spans="1:36">
      <c r="A227" s="4">
        <v>27</v>
      </c>
      <c r="B227" s="4">
        <v>184</v>
      </c>
      <c r="C227" s="7" t="s">
        <v>648</v>
      </c>
      <c r="D227" s="4" t="s">
        <v>649</v>
      </c>
      <c r="E227" s="4" t="s">
        <v>650</v>
      </c>
      <c r="F227" s="4">
        <v>3</v>
      </c>
      <c r="G227" s="8" t="s">
        <v>600</v>
      </c>
      <c r="H227" s="9" t="s">
        <v>651</v>
      </c>
      <c r="I227" s="9">
        <v>21</v>
      </c>
      <c r="J227" s="9"/>
      <c r="K227" s="9"/>
      <c r="L227" s="9">
        <v>21</v>
      </c>
      <c r="M227" s="12">
        <v>71.47</v>
      </c>
      <c r="N227" s="12">
        <v>45</v>
      </c>
      <c r="O227" s="12">
        <v>8365</v>
      </c>
      <c r="P227" s="12">
        <v>942</v>
      </c>
      <c r="Q227" s="12">
        <v>1785</v>
      </c>
      <c r="R227" s="12">
        <v>0</v>
      </c>
      <c r="S227" s="12">
        <v>1500</v>
      </c>
      <c r="T227" s="12">
        <v>0</v>
      </c>
      <c r="U227" s="12">
        <v>0</v>
      </c>
      <c r="V227" s="12">
        <v>1570</v>
      </c>
      <c r="W227" s="12">
        <v>837</v>
      </c>
      <c r="X227" s="12">
        <v>2510</v>
      </c>
      <c r="Y227" s="12"/>
      <c r="Z227" s="12"/>
      <c r="AA227" s="12" t="str">
        <f>SUM(O227:Z227)</f>
        <v>0</v>
      </c>
      <c r="AB227" s="12" t="str">
        <f>M227*N227</f>
        <v>0</v>
      </c>
      <c r="AC227" s="12">
        <v>0</v>
      </c>
      <c r="AD227" s="12" t="str">
        <f>+(AA227/30*K227)+(AA227/30*(21-21))</f>
        <v>0</v>
      </c>
      <c r="AE227" s="12"/>
      <c r="AF227" s="12"/>
      <c r="AG227" s="12"/>
      <c r="AH227" s="12" t="str">
        <f>SUM(AD227:AG227)</f>
        <v>0</v>
      </c>
      <c r="AI227" s="12" t="str">
        <f>AA227-AH227+AB227+AC227</f>
        <v>0</v>
      </c>
      <c r="AJ227" s="4"/>
    </row>
    <row r="228" spans="1:36">
      <c r="A228" s="4">
        <v>28</v>
      </c>
      <c r="B228" s="4">
        <v>114</v>
      </c>
      <c r="C228" s="7" t="s">
        <v>652</v>
      </c>
      <c r="D228" s="4" t="s">
        <v>653</v>
      </c>
      <c r="E228" s="4" t="s">
        <v>578</v>
      </c>
      <c r="F228" s="4">
        <v>3</v>
      </c>
      <c r="G228" s="8" t="s">
        <v>600</v>
      </c>
      <c r="H228" s="9" t="s">
        <v>654</v>
      </c>
      <c r="I228" s="9">
        <v>21</v>
      </c>
      <c r="J228" s="9"/>
      <c r="K228" s="9"/>
      <c r="L228" s="9">
        <v>21</v>
      </c>
      <c r="M228" s="12">
        <v>56.07</v>
      </c>
      <c r="N228" s="12">
        <v>45</v>
      </c>
      <c r="O228" s="12">
        <v>8365</v>
      </c>
      <c r="P228" s="12">
        <v>942</v>
      </c>
      <c r="Q228" s="12">
        <v>1785</v>
      </c>
      <c r="R228" s="12">
        <v>0</v>
      </c>
      <c r="S228" s="12">
        <v>1500</v>
      </c>
      <c r="T228" s="12">
        <v>0</v>
      </c>
      <c r="U228" s="12">
        <v>0</v>
      </c>
      <c r="V228" s="12">
        <v>1570</v>
      </c>
      <c r="W228" s="12">
        <v>837</v>
      </c>
      <c r="X228" s="12">
        <v>2510</v>
      </c>
      <c r="Y228" s="12"/>
      <c r="Z228" s="12"/>
      <c r="AA228" s="12" t="str">
        <f>SUM(O228:Z228)</f>
        <v>0</v>
      </c>
      <c r="AB228" s="12" t="str">
        <f>M228*N228</f>
        <v>0</v>
      </c>
      <c r="AC228" s="12">
        <v>0</v>
      </c>
      <c r="AD228" s="12" t="str">
        <f>+(AA228/30*K228)+(AA228/30*(21-21))</f>
        <v>0</v>
      </c>
      <c r="AE228" s="12"/>
      <c r="AF228" s="12"/>
      <c r="AG228" s="12"/>
      <c r="AH228" s="12" t="str">
        <f>SUM(AD228:AG228)</f>
        <v>0</v>
      </c>
      <c r="AI228" s="12" t="str">
        <f>AA228-AH228+AB228+AC228</f>
        <v>0</v>
      </c>
      <c r="AJ228" s="4"/>
    </row>
    <row r="229" spans="1:36">
      <c r="A229" s="4">
        <v>29</v>
      </c>
      <c r="B229" s="4">
        <v>112</v>
      </c>
      <c r="C229" s="7" t="s">
        <v>655</v>
      </c>
      <c r="D229" s="4" t="s">
        <v>656</v>
      </c>
      <c r="E229" s="4" t="s">
        <v>578</v>
      </c>
      <c r="F229" s="4">
        <v>3</v>
      </c>
      <c r="G229" s="8" t="s">
        <v>600</v>
      </c>
      <c r="H229" s="9" t="s">
        <v>657</v>
      </c>
      <c r="I229" s="9">
        <v>21</v>
      </c>
      <c r="J229" s="9"/>
      <c r="K229" s="9"/>
      <c r="L229" s="9">
        <v>21</v>
      </c>
      <c r="M229" s="12">
        <v>31.52</v>
      </c>
      <c r="N229" s="12">
        <v>45</v>
      </c>
      <c r="O229" s="12">
        <v>8365</v>
      </c>
      <c r="P229" s="12">
        <v>942</v>
      </c>
      <c r="Q229" s="12">
        <v>1785</v>
      </c>
      <c r="R229" s="12">
        <v>0</v>
      </c>
      <c r="S229" s="12">
        <v>1500</v>
      </c>
      <c r="T229" s="12">
        <v>0</v>
      </c>
      <c r="U229" s="12">
        <v>0</v>
      </c>
      <c r="V229" s="12">
        <v>1570</v>
      </c>
      <c r="W229" s="12">
        <v>837</v>
      </c>
      <c r="X229" s="12">
        <v>2510</v>
      </c>
      <c r="Y229" s="12"/>
      <c r="Z229" s="12"/>
      <c r="AA229" s="12" t="str">
        <f>SUM(O229:Z229)</f>
        <v>0</v>
      </c>
      <c r="AB229" s="12" t="str">
        <f>M229*N229</f>
        <v>0</v>
      </c>
      <c r="AC229" s="12">
        <v>0</v>
      </c>
      <c r="AD229" s="12" t="str">
        <f>+(AA229/30*K229)+(AA229/30*(21-21))</f>
        <v>0</v>
      </c>
      <c r="AE229" s="12"/>
      <c r="AF229" s="12"/>
      <c r="AG229" s="12"/>
      <c r="AH229" s="12" t="str">
        <f>SUM(AD229:AG229)</f>
        <v>0</v>
      </c>
      <c r="AI229" s="12" t="str">
        <f>AA229-AH229+AB229+AC229</f>
        <v>0</v>
      </c>
      <c r="AJ229" s="4"/>
    </row>
    <row r="230" spans="1:36">
      <c r="A230" s="4">
        <v>30</v>
      </c>
      <c r="B230" s="4">
        <v>188</v>
      </c>
      <c r="C230" s="7" t="s">
        <v>658</v>
      </c>
      <c r="D230" s="4" t="s">
        <v>659</v>
      </c>
      <c r="E230" s="4" t="s">
        <v>586</v>
      </c>
      <c r="F230" s="4">
        <v>3</v>
      </c>
      <c r="G230" s="8" t="s">
        <v>600</v>
      </c>
      <c r="H230" s="9" t="s">
        <v>660</v>
      </c>
      <c r="I230" s="9">
        <v>21</v>
      </c>
      <c r="J230" s="9"/>
      <c r="K230" s="9"/>
      <c r="L230" s="9">
        <v>21</v>
      </c>
      <c r="M230" s="12">
        <v>74.03</v>
      </c>
      <c r="N230" s="12">
        <v>45</v>
      </c>
      <c r="O230" s="12">
        <v>8365</v>
      </c>
      <c r="P230" s="12">
        <v>942</v>
      </c>
      <c r="Q230" s="12">
        <v>1785</v>
      </c>
      <c r="R230" s="12">
        <v>0</v>
      </c>
      <c r="S230" s="12">
        <v>1500</v>
      </c>
      <c r="T230" s="12">
        <v>0</v>
      </c>
      <c r="U230" s="12">
        <v>0</v>
      </c>
      <c r="V230" s="12">
        <v>1570</v>
      </c>
      <c r="W230" s="12">
        <v>837</v>
      </c>
      <c r="X230" s="12">
        <v>2510</v>
      </c>
      <c r="Y230" s="12"/>
      <c r="Z230" s="12"/>
      <c r="AA230" s="12" t="str">
        <f>SUM(O230:Z230)</f>
        <v>0</v>
      </c>
      <c r="AB230" s="12" t="str">
        <f>M230*N230</f>
        <v>0</v>
      </c>
      <c r="AC230" s="12">
        <v>0</v>
      </c>
      <c r="AD230" s="12" t="str">
        <f>+(AA230/30*K230)+(AA230/30*(21-21))</f>
        <v>0</v>
      </c>
      <c r="AE230" s="12"/>
      <c r="AF230" s="12"/>
      <c r="AG230" s="12"/>
      <c r="AH230" s="12" t="str">
        <f>SUM(AD230:AG230)</f>
        <v>0</v>
      </c>
      <c r="AI230" s="12" t="str">
        <f>AA230-AH230+AB230+AC230</f>
        <v>0</v>
      </c>
      <c r="AJ230" s="4"/>
    </row>
    <row r="231" spans="1:36">
      <c r="A231" s="4">
        <v>31</v>
      </c>
      <c r="B231" s="4">
        <v>183</v>
      </c>
      <c r="C231" s="7" t="s">
        <v>661</v>
      </c>
      <c r="D231" s="4" t="s">
        <v>662</v>
      </c>
      <c r="E231" s="4" t="s">
        <v>620</v>
      </c>
      <c r="F231" s="4">
        <v>3</v>
      </c>
      <c r="G231" s="8" t="s">
        <v>600</v>
      </c>
      <c r="H231" s="9" t="s">
        <v>663</v>
      </c>
      <c r="I231" s="9">
        <v>21</v>
      </c>
      <c r="J231" s="9"/>
      <c r="K231" s="9"/>
      <c r="L231" s="9">
        <v>21</v>
      </c>
      <c r="M231" s="12">
        <v>67.8</v>
      </c>
      <c r="N231" s="12">
        <v>45</v>
      </c>
      <c r="O231" s="12">
        <v>8365</v>
      </c>
      <c r="P231" s="12">
        <v>942</v>
      </c>
      <c r="Q231" s="12">
        <v>1785</v>
      </c>
      <c r="R231" s="12">
        <v>0</v>
      </c>
      <c r="S231" s="12">
        <v>1500</v>
      </c>
      <c r="T231" s="12">
        <v>0</v>
      </c>
      <c r="U231" s="12">
        <v>0</v>
      </c>
      <c r="V231" s="12">
        <v>1570</v>
      </c>
      <c r="W231" s="12">
        <v>837</v>
      </c>
      <c r="X231" s="12">
        <v>2510</v>
      </c>
      <c r="Y231" s="12"/>
      <c r="Z231" s="12"/>
      <c r="AA231" s="12" t="str">
        <f>SUM(O231:Z231)</f>
        <v>0</v>
      </c>
      <c r="AB231" s="12" t="str">
        <f>M231*N231</f>
        <v>0</v>
      </c>
      <c r="AC231" s="12">
        <v>0</v>
      </c>
      <c r="AD231" s="12" t="str">
        <f>+(AA231/30*K231)+(AA231/30*(21-21))</f>
        <v>0</v>
      </c>
      <c r="AE231" s="12"/>
      <c r="AF231" s="12"/>
      <c r="AG231" s="12"/>
      <c r="AH231" s="12" t="str">
        <f>SUM(AD231:AG231)</f>
        <v>0</v>
      </c>
      <c r="AI231" s="12" t="str">
        <f>AA231-AH231+AB231+AC231</f>
        <v>0</v>
      </c>
      <c r="AJ231" s="4"/>
    </row>
    <row r="232" spans="1:36">
      <c r="A232" s="5" t="s">
        <v>82</v>
      </c>
      <c r="B232" s="5"/>
      <c r="C232" s="5"/>
      <c r="D232" s="5"/>
      <c r="E232" s="5"/>
      <c r="F232" s="5"/>
      <c r="G232" s="5"/>
      <c r="H232" s="10"/>
      <c r="I232" s="10"/>
      <c r="J232" s="10"/>
      <c r="K232" s="10"/>
      <c r="L232" s="11"/>
      <c r="M232" s="11" t="str">
        <f>SUM(M201:M231)</f>
        <v>0</v>
      </c>
      <c r="N232" s="11"/>
      <c r="O232" s="11" t="str">
        <f>SUM(O201:O231)</f>
        <v>0</v>
      </c>
      <c r="P232" s="11" t="str">
        <f>SUM(P201:P231)</f>
        <v>0</v>
      </c>
      <c r="Q232" s="11" t="str">
        <f>SUM(Q201:Q231)</f>
        <v>0</v>
      </c>
      <c r="R232" s="11" t="str">
        <f>SUM(R201:R231)</f>
        <v>0</v>
      </c>
      <c r="S232" s="11" t="str">
        <f>SUM(S201:S231)</f>
        <v>0</v>
      </c>
      <c r="T232" s="11" t="str">
        <f>SUM(T201:T231)</f>
        <v>0</v>
      </c>
      <c r="U232" s="11" t="str">
        <f>SUM(U201:U231)</f>
        <v>0</v>
      </c>
      <c r="V232" s="11" t="str">
        <f>SUM(V201:V231)</f>
        <v>0</v>
      </c>
      <c r="W232" s="11" t="str">
        <f>SUM(W201:W231)</f>
        <v>0</v>
      </c>
      <c r="X232" s="11" t="str">
        <f>SUM(X201:X231)</f>
        <v>0</v>
      </c>
      <c r="Y232" s="11" t="str">
        <f>SUM(Y201:Y231)</f>
        <v>0</v>
      </c>
      <c r="Z232" s="11" t="str">
        <f>SUM(Z201:Z231)</f>
        <v>0</v>
      </c>
      <c r="AA232" s="11" t="str">
        <f>SUM(AA201:AA231)</f>
        <v>0</v>
      </c>
      <c r="AB232" s="11" t="str">
        <f>SUM(AB201:AB231)</f>
        <v>0</v>
      </c>
      <c r="AC232" s="11" t="str">
        <f>SUM(AC201:AC231)</f>
        <v>0</v>
      </c>
      <c r="AD232" s="11" t="str">
        <f>SUM(AD201:AD231)</f>
        <v>0</v>
      </c>
      <c r="AE232" s="11" t="str">
        <f>SUM(AE201:AE231)</f>
        <v>0</v>
      </c>
      <c r="AF232" s="11" t="str">
        <f>SUM(AF201:AF231)</f>
        <v>0</v>
      </c>
      <c r="AG232" s="11" t="str">
        <f>SUM(AG201:AG231)</f>
        <v>0</v>
      </c>
      <c r="AH232" s="11" t="str">
        <f>SUM(AH201:AH231)</f>
        <v>0</v>
      </c>
      <c r="AI232" s="11" t="str">
        <f>SUM(AI201:AI231)</f>
        <v>0</v>
      </c>
      <c r="AJ232" s="10"/>
    </row>
    <row r="233" spans="1:3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>
      <c r="A234" s="2" t="s">
        <v>664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>
      <c r="A235" s="3" t="s">
        <v>3</v>
      </c>
      <c r="B235" s="6" t="s">
        <v>4</v>
      </c>
      <c r="C235" s="6" t="s">
        <v>5</v>
      </c>
      <c r="D235" s="6" t="s">
        <v>6</v>
      </c>
      <c r="E235" s="6" t="s">
        <v>7</v>
      </c>
      <c r="F235" s="6" t="s">
        <v>8</v>
      </c>
      <c r="G235" s="6" t="s">
        <v>9</v>
      </c>
      <c r="H235" s="6" t="s">
        <v>10</v>
      </c>
      <c r="I235" s="6" t="s">
        <v>11</v>
      </c>
      <c r="J235" s="6" t="s">
        <v>12</v>
      </c>
      <c r="K235" s="6" t="s">
        <v>13</v>
      </c>
      <c r="L235" s="6" t="s">
        <v>14</v>
      </c>
      <c r="M235" s="6" t="s">
        <v>15</v>
      </c>
      <c r="N235" s="6" t="s">
        <v>16</v>
      </c>
      <c r="O235" s="6" t="s">
        <v>17</v>
      </c>
      <c r="P235" s="6" t="s">
        <v>18</v>
      </c>
      <c r="Q235" s="6" t="s">
        <v>19</v>
      </c>
      <c r="R235" s="6" t="s">
        <v>20</v>
      </c>
      <c r="S235" s="6" t="s">
        <v>21</v>
      </c>
      <c r="T235" s="6" t="s">
        <v>22</v>
      </c>
      <c r="U235" s="6" t="s">
        <v>23</v>
      </c>
      <c r="V235" s="6" t="s">
        <v>24</v>
      </c>
      <c r="W235" s="6" t="s">
        <v>25</v>
      </c>
      <c r="X235" s="6" t="s">
        <v>26</v>
      </c>
      <c r="Y235" s="6" t="s">
        <v>27</v>
      </c>
      <c r="Z235" s="6" t="s">
        <v>28</v>
      </c>
      <c r="AA235" s="6" t="s">
        <v>29</v>
      </c>
      <c r="AB235" s="6" t="s">
        <v>30</v>
      </c>
      <c r="AC235" s="6" t="s">
        <v>31</v>
      </c>
      <c r="AD235" s="6" t="s">
        <v>32</v>
      </c>
      <c r="AE235" s="6" t="s">
        <v>33</v>
      </c>
      <c r="AF235" s="6" t="s">
        <v>34</v>
      </c>
      <c r="AG235" s="6" t="s">
        <v>35</v>
      </c>
      <c r="AH235" s="6" t="s">
        <v>36</v>
      </c>
      <c r="AI235" s="6" t="s">
        <v>37</v>
      </c>
      <c r="AJ235" s="13" t="s">
        <v>38</v>
      </c>
    </row>
    <row r="236" spans="1:36">
      <c r="A236" s="4">
        <v>1</v>
      </c>
      <c r="B236" s="4">
        <v>79</v>
      </c>
      <c r="C236" s="7" t="s">
        <v>665</v>
      </c>
      <c r="D236" s="4" t="s">
        <v>666</v>
      </c>
      <c r="E236" s="4" t="s">
        <v>667</v>
      </c>
      <c r="F236" s="4" t="s">
        <v>42</v>
      </c>
      <c r="G236" s="8" t="s">
        <v>668</v>
      </c>
      <c r="H236" s="9" t="s">
        <v>669</v>
      </c>
      <c r="I236" s="9">
        <v>21</v>
      </c>
      <c r="J236" s="9"/>
      <c r="K236" s="9"/>
      <c r="L236" s="9">
        <v>21</v>
      </c>
      <c r="M236" s="12"/>
      <c r="N236" s="12"/>
      <c r="O236" s="12">
        <v>110000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/>
      <c r="Z236" s="12"/>
      <c r="AA236" s="12" t="str">
        <f>SUM(O236:Z236)</f>
        <v>0</v>
      </c>
      <c r="AB236" s="12" t="str">
        <f>M236*N236</f>
        <v>0</v>
      </c>
      <c r="AC236" s="12">
        <v>0</v>
      </c>
      <c r="AD236" s="12" t="str">
        <f>+(AA236/30*K236)+(AA236/30*(21-21))</f>
        <v>0</v>
      </c>
      <c r="AE236" s="12">
        <v>5000</v>
      </c>
      <c r="AF236" s="12"/>
      <c r="AG236" s="12"/>
      <c r="AH236" s="12" t="str">
        <f>SUM(AD236:AG236)</f>
        <v>0</v>
      </c>
      <c r="AI236" s="12" t="str">
        <f>AA236-AH236+AB236+AC236</f>
        <v>0</v>
      </c>
      <c r="AJ236" s="4"/>
    </row>
    <row r="237" spans="1:36">
      <c r="A237" s="4">
        <v>2</v>
      </c>
      <c r="B237" s="4">
        <v>77</v>
      </c>
      <c r="C237" s="7" t="s">
        <v>670</v>
      </c>
      <c r="D237" s="4" t="s">
        <v>671</v>
      </c>
      <c r="E237" s="4" t="s">
        <v>672</v>
      </c>
      <c r="F237" s="4">
        <v>17</v>
      </c>
      <c r="G237" s="8" t="s">
        <v>673</v>
      </c>
      <c r="H237" s="9" t="s">
        <v>674</v>
      </c>
      <c r="I237" s="9">
        <v>21</v>
      </c>
      <c r="J237" s="9"/>
      <c r="K237" s="9"/>
      <c r="L237" s="9">
        <v>21</v>
      </c>
      <c r="M237" s="12"/>
      <c r="N237" s="12"/>
      <c r="O237" s="12">
        <v>27370</v>
      </c>
      <c r="P237" s="12">
        <v>2955</v>
      </c>
      <c r="Q237" s="12">
        <v>5000</v>
      </c>
      <c r="R237" s="12">
        <v>0</v>
      </c>
      <c r="S237" s="12">
        <v>1848</v>
      </c>
      <c r="T237" s="12">
        <v>0</v>
      </c>
      <c r="U237" s="12">
        <v>0</v>
      </c>
      <c r="V237" s="12">
        <v>4925</v>
      </c>
      <c r="W237" s="12">
        <v>2737</v>
      </c>
      <c r="X237" s="12">
        <v>0</v>
      </c>
      <c r="Y237" s="12"/>
      <c r="Z237" s="12"/>
      <c r="AA237" s="12" t="str">
        <f>SUM(O237:Z237)</f>
        <v>0</v>
      </c>
      <c r="AB237" s="12" t="str">
        <f>M237*N237</f>
        <v>0</v>
      </c>
      <c r="AC237" s="12">
        <v>0</v>
      </c>
      <c r="AD237" s="12" t="str">
        <f>+(AA237/30*K237)+(AA237/30*(21-21))</f>
        <v>0</v>
      </c>
      <c r="AE237" s="12">
        <v>1000</v>
      </c>
      <c r="AF237" s="12"/>
      <c r="AG237" s="12"/>
      <c r="AH237" s="12" t="str">
        <f>SUM(AD237:AG237)</f>
        <v>0</v>
      </c>
      <c r="AI237" s="12" t="str">
        <f>AA237-AH237+AB237+AC237</f>
        <v>0</v>
      </c>
      <c r="AJ237" s="4"/>
    </row>
    <row r="238" spans="1:36">
      <c r="A238" s="4">
        <v>3</v>
      </c>
      <c r="B238" s="4">
        <v>80</v>
      </c>
      <c r="C238" s="7" t="s">
        <v>675</v>
      </c>
      <c r="D238" s="4" t="s">
        <v>676</v>
      </c>
      <c r="E238" s="4" t="s">
        <v>677</v>
      </c>
      <c r="F238" s="4" t="s">
        <v>42</v>
      </c>
      <c r="G238" s="8" t="s">
        <v>92</v>
      </c>
      <c r="H238" s="9" t="s">
        <v>678</v>
      </c>
      <c r="I238" s="9">
        <v>21</v>
      </c>
      <c r="J238" s="9"/>
      <c r="K238" s="9"/>
      <c r="L238" s="9">
        <v>21</v>
      </c>
      <c r="M238" s="12">
        <v>9.42</v>
      </c>
      <c r="N238" s="12">
        <v>75</v>
      </c>
      <c r="O238" s="12">
        <v>32000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/>
      <c r="Z238" s="12"/>
      <c r="AA238" s="12" t="str">
        <f>SUM(O238:Z238)</f>
        <v>0</v>
      </c>
      <c r="AB238" s="12" t="str">
        <f>M238*N238</f>
        <v>0</v>
      </c>
      <c r="AC238" s="12">
        <v>0</v>
      </c>
      <c r="AD238" s="12" t="str">
        <f>+(AA238/30*K238)+(AA238/30*(21-21))</f>
        <v>0</v>
      </c>
      <c r="AE238" s="12"/>
      <c r="AF238" s="12"/>
      <c r="AG238" s="12"/>
      <c r="AH238" s="12" t="str">
        <f>SUM(AD238:AG238)</f>
        <v>0</v>
      </c>
      <c r="AI238" s="12" t="str">
        <f>AA238-AH238+AB238+AC238</f>
        <v>0</v>
      </c>
      <c r="AJ238" s="4"/>
    </row>
    <row r="239" spans="1:36">
      <c r="A239" s="4">
        <v>4</v>
      </c>
      <c r="B239" s="4">
        <v>51</v>
      </c>
      <c r="C239" s="7" t="s">
        <v>679</v>
      </c>
      <c r="D239" s="4" t="s">
        <v>680</v>
      </c>
      <c r="E239" s="4" t="s">
        <v>681</v>
      </c>
      <c r="F239" s="4" t="s">
        <v>42</v>
      </c>
      <c r="G239" s="8" t="s">
        <v>682</v>
      </c>
      <c r="H239" s="9" t="s">
        <v>683</v>
      </c>
      <c r="I239" s="9">
        <v>21</v>
      </c>
      <c r="J239" s="9"/>
      <c r="K239" s="9"/>
      <c r="L239" s="9">
        <v>21</v>
      </c>
      <c r="M239" s="12">
        <v>74.13</v>
      </c>
      <c r="N239" s="12">
        <v>60</v>
      </c>
      <c r="O239" s="12">
        <v>15000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/>
      <c r="Z239" s="12"/>
      <c r="AA239" s="12" t="str">
        <f>SUM(O239:Z239)</f>
        <v>0</v>
      </c>
      <c r="AB239" s="12" t="str">
        <f>M239*N239</f>
        <v>0</v>
      </c>
      <c r="AC239" s="12">
        <v>0</v>
      </c>
      <c r="AD239" s="12" t="str">
        <f>+(AA239/30*K239)+(AA239/30*(21-21))</f>
        <v>0</v>
      </c>
      <c r="AE239" s="12"/>
      <c r="AF239" s="12"/>
      <c r="AG239" s="12"/>
      <c r="AH239" s="12" t="str">
        <f>SUM(AD239:AG239)</f>
        <v>0</v>
      </c>
      <c r="AI239" s="12" t="str">
        <f>AA239-AH239+AB239+AC239</f>
        <v>0</v>
      </c>
      <c r="AJ239" s="4"/>
    </row>
    <row r="240" spans="1:36">
      <c r="A240" s="4">
        <v>5</v>
      </c>
      <c r="B240" s="4">
        <v>72</v>
      </c>
      <c r="C240" s="7" t="s">
        <v>684</v>
      </c>
      <c r="D240" s="4" t="s">
        <v>685</v>
      </c>
      <c r="E240" s="4" t="s">
        <v>686</v>
      </c>
      <c r="F240" s="4" t="s">
        <v>42</v>
      </c>
      <c r="G240" s="8" t="s">
        <v>687</v>
      </c>
      <c r="H240" s="9" t="s">
        <v>688</v>
      </c>
      <c r="I240" s="9">
        <v>21</v>
      </c>
      <c r="J240" s="9"/>
      <c r="K240" s="9"/>
      <c r="L240" s="9">
        <v>21</v>
      </c>
      <c r="M240" s="12">
        <v>87.5</v>
      </c>
      <c r="N240" s="12">
        <v>60</v>
      </c>
      <c r="O240" s="12">
        <v>14000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/>
      <c r="Z240" s="12"/>
      <c r="AA240" s="12" t="str">
        <f>SUM(O240:Z240)</f>
        <v>0</v>
      </c>
      <c r="AB240" s="12" t="str">
        <f>M240*N240</f>
        <v>0</v>
      </c>
      <c r="AC240" s="12">
        <v>0</v>
      </c>
      <c r="AD240" s="12" t="str">
        <f>+(AA240/30*K240)+(AA240/30*(21-21))</f>
        <v>0</v>
      </c>
      <c r="AE240" s="12"/>
      <c r="AF240" s="12"/>
      <c r="AG240" s="12"/>
      <c r="AH240" s="12" t="str">
        <f>SUM(AD240:AG240)</f>
        <v>0</v>
      </c>
      <c r="AI240" s="12" t="str">
        <f>AA240-AH240+AB240+AC240</f>
        <v>0</v>
      </c>
      <c r="AJ240" s="4"/>
    </row>
    <row r="241" spans="1:36">
      <c r="A241" s="4">
        <v>6</v>
      </c>
      <c r="B241" s="4">
        <v>170</v>
      </c>
      <c r="C241" s="7" t="s">
        <v>689</v>
      </c>
      <c r="D241" s="4" t="s">
        <v>690</v>
      </c>
      <c r="E241" s="4" t="s">
        <v>691</v>
      </c>
      <c r="F241" s="4">
        <v>14</v>
      </c>
      <c r="G241" s="8" t="s">
        <v>692</v>
      </c>
      <c r="H241" s="9" t="s">
        <v>693</v>
      </c>
      <c r="I241" s="9">
        <v>21</v>
      </c>
      <c r="J241" s="9"/>
      <c r="K241" s="9"/>
      <c r="L241" s="9">
        <v>21</v>
      </c>
      <c r="M241" s="12">
        <v>99</v>
      </c>
      <c r="N241" s="12">
        <v>60</v>
      </c>
      <c r="O241" s="12">
        <v>32437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/>
      <c r="Z241" s="12"/>
      <c r="AA241" s="12" t="str">
        <f>SUM(O241:Z241)</f>
        <v>0</v>
      </c>
      <c r="AB241" s="12" t="str">
        <f>M241*N241</f>
        <v>0</v>
      </c>
      <c r="AC241" s="12">
        <v>0</v>
      </c>
      <c r="AD241" s="12" t="str">
        <f>+(AA241/30*K241)+(AA241/30*(21-21))</f>
        <v>0</v>
      </c>
      <c r="AE241" s="12"/>
      <c r="AF241" s="12"/>
      <c r="AG241" s="12"/>
      <c r="AH241" s="12" t="str">
        <f>SUM(AD241:AG241)</f>
        <v>0</v>
      </c>
      <c r="AI241" s="12" t="str">
        <f>AA241-AH241+AB241+AC241</f>
        <v>0</v>
      </c>
      <c r="AJ241" s="4"/>
    </row>
    <row r="242" spans="1:36">
      <c r="A242" s="4">
        <v>7</v>
      </c>
      <c r="B242" s="4">
        <v>54</v>
      </c>
      <c r="C242" s="7" t="s">
        <v>694</v>
      </c>
      <c r="D242" s="4" t="s">
        <v>695</v>
      </c>
      <c r="E242" s="4" t="s">
        <v>165</v>
      </c>
      <c r="F242" s="4">
        <v>14</v>
      </c>
      <c r="G242" s="8" t="s">
        <v>97</v>
      </c>
      <c r="H242" s="9" t="s">
        <v>696</v>
      </c>
      <c r="I242" s="9">
        <v>21</v>
      </c>
      <c r="J242" s="9"/>
      <c r="K242" s="9"/>
      <c r="L242" s="9">
        <v>21</v>
      </c>
      <c r="M242" s="12">
        <v>99</v>
      </c>
      <c r="N242" s="12">
        <v>60</v>
      </c>
      <c r="O242" s="12">
        <v>13700</v>
      </c>
      <c r="P242" s="12">
        <v>1476</v>
      </c>
      <c r="Q242" s="12">
        <v>2856</v>
      </c>
      <c r="R242" s="12">
        <v>0</v>
      </c>
      <c r="S242" s="12">
        <v>1500</v>
      </c>
      <c r="T242" s="12">
        <v>0</v>
      </c>
      <c r="U242" s="12">
        <v>0</v>
      </c>
      <c r="V242" s="12">
        <v>2460</v>
      </c>
      <c r="W242" s="12">
        <v>1370</v>
      </c>
      <c r="X242" s="12">
        <v>4410</v>
      </c>
      <c r="Y242" s="12"/>
      <c r="Z242" s="12"/>
      <c r="AA242" s="12" t="str">
        <f>SUM(O242:Z242)</f>
        <v>0</v>
      </c>
      <c r="AB242" s="12" t="str">
        <f>M242*N242</f>
        <v>0</v>
      </c>
      <c r="AC242" s="12">
        <v>1372</v>
      </c>
      <c r="AD242" s="12" t="str">
        <f>+(AA242/30*K242)+(AA242/30*(21-21))</f>
        <v>0</v>
      </c>
      <c r="AE242" s="12"/>
      <c r="AF242" s="12"/>
      <c r="AG242" s="12"/>
      <c r="AH242" s="12" t="str">
        <f>SUM(AD242:AG242)</f>
        <v>0</v>
      </c>
      <c r="AI242" s="12" t="str">
        <f>AA242-AH242+AB242+AC242</f>
        <v>0</v>
      </c>
      <c r="AJ242" s="4"/>
    </row>
    <row r="243" spans="1:36">
      <c r="A243" s="4">
        <v>8</v>
      </c>
      <c r="B243" s="4">
        <v>160</v>
      </c>
      <c r="C243" s="7" t="s">
        <v>697</v>
      </c>
      <c r="D243" s="4" t="s">
        <v>698</v>
      </c>
      <c r="E243" s="4" t="s">
        <v>514</v>
      </c>
      <c r="F243" s="4">
        <v>8</v>
      </c>
      <c r="G243" s="8" t="s">
        <v>699</v>
      </c>
      <c r="H243" s="9" t="s">
        <v>700</v>
      </c>
      <c r="I243" s="9">
        <v>21</v>
      </c>
      <c r="J243" s="9"/>
      <c r="K243" s="9"/>
      <c r="L243" s="9">
        <v>21</v>
      </c>
      <c r="M243" s="12">
        <v>60.83</v>
      </c>
      <c r="N243" s="12">
        <v>45</v>
      </c>
      <c r="O243" s="12">
        <v>11220</v>
      </c>
      <c r="P243" s="12">
        <v>1100</v>
      </c>
      <c r="Q243" s="12">
        <v>1932</v>
      </c>
      <c r="R243" s="12">
        <v>0</v>
      </c>
      <c r="S243" s="12">
        <v>1500</v>
      </c>
      <c r="T243" s="12">
        <v>0</v>
      </c>
      <c r="U243" s="12">
        <v>0</v>
      </c>
      <c r="V243" s="12">
        <v>1833</v>
      </c>
      <c r="W243" s="12">
        <v>1122</v>
      </c>
      <c r="X243" s="12">
        <v>3366</v>
      </c>
      <c r="Y243" s="12"/>
      <c r="Z243" s="12"/>
      <c r="AA243" s="12" t="str">
        <f>SUM(O243:Z243)</f>
        <v>0</v>
      </c>
      <c r="AB243" s="12" t="str">
        <f>M243*N243</f>
        <v>0</v>
      </c>
      <c r="AC243" s="12">
        <v>0</v>
      </c>
      <c r="AD243" s="12" t="str">
        <f>+(AA243/30*K243)+(AA243/30*(21-21))</f>
        <v>0</v>
      </c>
      <c r="AE243" s="12"/>
      <c r="AF243" s="12"/>
      <c r="AG243" s="12"/>
      <c r="AH243" s="12" t="str">
        <f>SUM(AD243:AG243)</f>
        <v>0</v>
      </c>
      <c r="AI243" s="12" t="str">
        <f>AA243-AH243+AB243+AC243</f>
        <v>0</v>
      </c>
      <c r="AJ243" s="4"/>
    </row>
    <row r="244" spans="1:36">
      <c r="A244" s="4">
        <v>9</v>
      </c>
      <c r="B244" s="4">
        <v>173</v>
      </c>
      <c r="C244" s="7" t="s">
        <v>701</v>
      </c>
      <c r="D244" s="4" t="s">
        <v>702</v>
      </c>
      <c r="E244" s="4" t="s">
        <v>514</v>
      </c>
      <c r="F244" s="4">
        <v>8</v>
      </c>
      <c r="G244" s="8" t="s">
        <v>703</v>
      </c>
      <c r="H244" s="9" t="s">
        <v>704</v>
      </c>
      <c r="I244" s="9">
        <v>21</v>
      </c>
      <c r="J244" s="9"/>
      <c r="K244" s="9"/>
      <c r="L244" s="9">
        <v>21</v>
      </c>
      <c r="M244" s="12">
        <v>51.99</v>
      </c>
      <c r="N244" s="12">
        <v>45</v>
      </c>
      <c r="O244" s="12">
        <v>10100</v>
      </c>
      <c r="P244" s="12">
        <v>1100</v>
      </c>
      <c r="Q244" s="12">
        <v>1932</v>
      </c>
      <c r="R244" s="12">
        <v>0</v>
      </c>
      <c r="S244" s="12">
        <v>1500</v>
      </c>
      <c r="T244" s="12">
        <v>0</v>
      </c>
      <c r="U244" s="12">
        <v>0</v>
      </c>
      <c r="V244" s="12">
        <v>1833</v>
      </c>
      <c r="W244" s="12">
        <v>1010</v>
      </c>
      <c r="X244" s="12">
        <v>3030</v>
      </c>
      <c r="Y244" s="12"/>
      <c r="Z244" s="12"/>
      <c r="AA244" s="12" t="str">
        <f>SUM(O244:Z244)</f>
        <v>0</v>
      </c>
      <c r="AB244" s="12" t="str">
        <f>M244*N244</f>
        <v>0</v>
      </c>
      <c r="AC244" s="12">
        <v>0</v>
      </c>
      <c r="AD244" s="12" t="str">
        <f>+(AA244/30*K244)+(AA244/30*(21-21))</f>
        <v>0</v>
      </c>
      <c r="AE244" s="12"/>
      <c r="AF244" s="12"/>
      <c r="AG244" s="12"/>
      <c r="AH244" s="12" t="str">
        <f>SUM(AD244:AG244)</f>
        <v>0</v>
      </c>
      <c r="AI244" s="12" t="str">
        <f>AA244-AH244+AB244+AC244</f>
        <v>0</v>
      </c>
      <c r="AJ244" s="4"/>
    </row>
    <row r="245" spans="1:36">
      <c r="A245" s="4">
        <v>10</v>
      </c>
      <c r="B245" s="4">
        <v>11</v>
      </c>
      <c r="C245" s="7" t="s">
        <v>705</v>
      </c>
      <c r="D245" s="4" t="s">
        <v>706</v>
      </c>
      <c r="E245" s="4" t="s">
        <v>327</v>
      </c>
      <c r="F245" s="4">
        <v>8</v>
      </c>
      <c r="G245" s="8" t="s">
        <v>707</v>
      </c>
      <c r="H245" s="9" t="s">
        <v>708</v>
      </c>
      <c r="I245" s="9">
        <v>21</v>
      </c>
      <c r="J245" s="9"/>
      <c r="K245" s="9"/>
      <c r="L245" s="9">
        <v>21</v>
      </c>
      <c r="M245" s="12">
        <v>64.46</v>
      </c>
      <c r="N245" s="12">
        <v>45</v>
      </c>
      <c r="O245" s="12">
        <v>10100</v>
      </c>
      <c r="P245" s="12">
        <v>1100</v>
      </c>
      <c r="Q245" s="12">
        <v>1932</v>
      </c>
      <c r="R245" s="12">
        <v>0</v>
      </c>
      <c r="S245" s="12">
        <v>1500</v>
      </c>
      <c r="T245" s="12">
        <v>0</v>
      </c>
      <c r="U245" s="12">
        <v>0</v>
      </c>
      <c r="V245" s="12">
        <v>1833</v>
      </c>
      <c r="W245" s="12">
        <v>1010</v>
      </c>
      <c r="X245" s="12">
        <v>3030</v>
      </c>
      <c r="Y245" s="12"/>
      <c r="Z245" s="12"/>
      <c r="AA245" s="12" t="str">
        <f>SUM(O245:Z245)</f>
        <v>0</v>
      </c>
      <c r="AB245" s="12" t="str">
        <f>M245*N245</f>
        <v>0</v>
      </c>
      <c r="AC245" s="12">
        <v>0</v>
      </c>
      <c r="AD245" s="12" t="str">
        <f>+(AA245/30*K245)+(AA245/30*(21-21))</f>
        <v>0</v>
      </c>
      <c r="AE245" s="12"/>
      <c r="AF245" s="12"/>
      <c r="AG245" s="12"/>
      <c r="AH245" s="12" t="str">
        <f>SUM(AD245:AG245)</f>
        <v>0</v>
      </c>
      <c r="AI245" s="12" t="str">
        <f>AA245-AH245+AB245+AC245</f>
        <v>0</v>
      </c>
      <c r="AJ245" s="4"/>
    </row>
    <row r="246" spans="1:36">
      <c r="A246" s="4">
        <v>11</v>
      </c>
      <c r="B246" s="4">
        <v>53</v>
      </c>
      <c r="C246" s="7" t="s">
        <v>709</v>
      </c>
      <c r="D246" s="4" t="s">
        <v>710</v>
      </c>
      <c r="E246" s="4" t="s">
        <v>711</v>
      </c>
      <c r="F246" s="4">
        <v>8</v>
      </c>
      <c r="G246" s="8" t="s">
        <v>699</v>
      </c>
      <c r="H246" s="9" t="s">
        <v>712</v>
      </c>
      <c r="I246" s="9">
        <v>21</v>
      </c>
      <c r="J246" s="9"/>
      <c r="K246" s="9"/>
      <c r="L246" s="9">
        <v>21</v>
      </c>
      <c r="M246" s="12">
        <v>74.56</v>
      </c>
      <c r="N246" s="12">
        <v>45</v>
      </c>
      <c r="O246" s="12">
        <v>12340</v>
      </c>
      <c r="P246" s="12">
        <v>1100</v>
      </c>
      <c r="Q246" s="12">
        <v>1932</v>
      </c>
      <c r="R246" s="12">
        <v>0</v>
      </c>
      <c r="S246" s="12">
        <v>1500</v>
      </c>
      <c r="T246" s="12">
        <v>0</v>
      </c>
      <c r="U246" s="12">
        <v>0</v>
      </c>
      <c r="V246" s="12">
        <v>1833</v>
      </c>
      <c r="W246" s="12">
        <v>1234</v>
      </c>
      <c r="X246" s="12">
        <v>3702</v>
      </c>
      <c r="Y246" s="12"/>
      <c r="Z246" s="12"/>
      <c r="AA246" s="12" t="str">
        <f>SUM(O246:Z246)</f>
        <v>0</v>
      </c>
      <c r="AB246" s="12" t="str">
        <f>M246*N246</f>
        <v>0</v>
      </c>
      <c r="AC246" s="12">
        <v>0</v>
      </c>
      <c r="AD246" s="12" t="str">
        <f>+(AA246/30*K246)+(AA246/30*(21-21))</f>
        <v>0</v>
      </c>
      <c r="AE246" s="12"/>
      <c r="AF246" s="12"/>
      <c r="AG246" s="12"/>
      <c r="AH246" s="12" t="str">
        <f>SUM(AD246:AG246)</f>
        <v>0</v>
      </c>
      <c r="AI246" s="12" t="str">
        <f>AA246-AH246+AB246+AC246</f>
        <v>0</v>
      </c>
      <c r="AJ246" s="4"/>
    </row>
    <row r="247" spans="1:36">
      <c r="A247" s="4">
        <v>12</v>
      </c>
      <c r="B247" s="4">
        <v>33</v>
      </c>
      <c r="C247" s="7" t="s">
        <v>713</v>
      </c>
      <c r="D247" s="4" t="s">
        <v>714</v>
      </c>
      <c r="E247" s="4" t="s">
        <v>715</v>
      </c>
      <c r="F247" s="4">
        <v>8</v>
      </c>
      <c r="G247" s="8" t="s">
        <v>716</v>
      </c>
      <c r="H247" s="9" t="s">
        <v>717</v>
      </c>
      <c r="I247" s="9">
        <v>21</v>
      </c>
      <c r="J247" s="9"/>
      <c r="K247" s="9"/>
      <c r="L247" s="9">
        <v>21</v>
      </c>
      <c r="M247" s="12">
        <v>65.21</v>
      </c>
      <c r="N247" s="12">
        <v>45</v>
      </c>
      <c r="O247" s="12">
        <v>10100</v>
      </c>
      <c r="P247" s="12">
        <v>1100</v>
      </c>
      <c r="Q247" s="12">
        <v>1932</v>
      </c>
      <c r="R247" s="12">
        <v>0</v>
      </c>
      <c r="S247" s="12">
        <v>1500</v>
      </c>
      <c r="T247" s="12">
        <v>0</v>
      </c>
      <c r="U247" s="12">
        <v>0</v>
      </c>
      <c r="V247" s="12">
        <v>1833</v>
      </c>
      <c r="W247" s="12">
        <v>1010</v>
      </c>
      <c r="X247" s="12">
        <v>3030</v>
      </c>
      <c r="Y247" s="12"/>
      <c r="Z247" s="12"/>
      <c r="AA247" s="12" t="str">
        <f>SUM(O247:Z247)</f>
        <v>0</v>
      </c>
      <c r="AB247" s="12" t="str">
        <f>M247*N247</f>
        <v>0</v>
      </c>
      <c r="AC247" s="12">
        <v>0</v>
      </c>
      <c r="AD247" s="12" t="str">
        <f>+(AA247/30*K247)+(AA247/30*(21-21))</f>
        <v>0</v>
      </c>
      <c r="AE247" s="12"/>
      <c r="AF247" s="12"/>
      <c r="AG247" s="12"/>
      <c r="AH247" s="12" t="str">
        <f>SUM(AD247:AG247)</f>
        <v>0</v>
      </c>
      <c r="AI247" s="12" t="str">
        <f>AA247-AH247+AB247+AC247</f>
        <v>0</v>
      </c>
      <c r="AJ247" s="4"/>
    </row>
    <row r="248" spans="1:36">
      <c r="A248" s="4">
        <v>13</v>
      </c>
      <c r="B248" s="4">
        <v>18</v>
      </c>
      <c r="C248" s="7" t="s">
        <v>718</v>
      </c>
      <c r="D248" s="4" t="s">
        <v>719</v>
      </c>
      <c r="E248" s="4" t="s">
        <v>720</v>
      </c>
      <c r="F248" s="4" t="s">
        <v>42</v>
      </c>
      <c r="G248" s="8" t="s">
        <v>721</v>
      </c>
      <c r="H248" s="9" t="s">
        <v>722</v>
      </c>
      <c r="I248" s="9">
        <v>21</v>
      </c>
      <c r="J248" s="9"/>
      <c r="K248" s="9"/>
      <c r="L248" s="9">
        <v>21</v>
      </c>
      <c r="M248" s="12">
        <v>24.15</v>
      </c>
      <c r="N248" s="12">
        <v>45</v>
      </c>
      <c r="O248" s="12">
        <v>15000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/>
      <c r="Z248" s="12"/>
      <c r="AA248" s="12" t="str">
        <f>SUM(O248:Z248)</f>
        <v>0</v>
      </c>
      <c r="AB248" s="12" t="str">
        <f>M248*N248</f>
        <v>0</v>
      </c>
      <c r="AC248" s="12">
        <v>0</v>
      </c>
      <c r="AD248" s="12" t="str">
        <f>+(AA248/30*K248)+(AA248/30*(21-21))</f>
        <v>0</v>
      </c>
      <c r="AE248" s="12"/>
      <c r="AF248" s="12"/>
      <c r="AG248" s="12"/>
      <c r="AH248" s="12" t="str">
        <f>SUM(AD248:AG248)</f>
        <v>0</v>
      </c>
      <c r="AI248" s="12" t="str">
        <f>AA248-AH248+AB248+AC248</f>
        <v>0</v>
      </c>
      <c r="AJ248" s="4"/>
    </row>
    <row r="249" spans="1:36">
      <c r="A249" s="4">
        <v>14</v>
      </c>
      <c r="B249" s="4">
        <v>163</v>
      </c>
      <c r="C249" s="7" t="s">
        <v>723</v>
      </c>
      <c r="D249" s="4" t="s">
        <v>724</v>
      </c>
      <c r="E249" s="4" t="s">
        <v>725</v>
      </c>
      <c r="F249" s="4" t="s">
        <v>42</v>
      </c>
      <c r="G249" s="8" t="s">
        <v>76</v>
      </c>
      <c r="H249" s="9" t="s">
        <v>726</v>
      </c>
      <c r="I249" s="9">
        <v>21</v>
      </c>
      <c r="J249" s="9"/>
      <c r="K249" s="9"/>
      <c r="L249" s="9">
        <v>21</v>
      </c>
      <c r="M249" s="12">
        <v>89.11</v>
      </c>
      <c r="N249" s="12">
        <v>45</v>
      </c>
      <c r="O249" s="12">
        <v>12000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/>
      <c r="Z249" s="12"/>
      <c r="AA249" s="12" t="str">
        <f>SUM(O249:Z249)</f>
        <v>0</v>
      </c>
      <c r="AB249" s="12" t="str">
        <f>M249*N249</f>
        <v>0</v>
      </c>
      <c r="AC249" s="12">
        <v>0</v>
      </c>
      <c r="AD249" s="12" t="str">
        <f>+(AA249/30*K249)+(AA249/30*(21-21))</f>
        <v>0</v>
      </c>
      <c r="AE249" s="12"/>
      <c r="AF249" s="12"/>
      <c r="AG249" s="12"/>
      <c r="AH249" s="12" t="str">
        <f>SUM(AD249:AG249)</f>
        <v>0</v>
      </c>
      <c r="AI249" s="12" t="str">
        <f>AA249-AH249+AB249+AC249</f>
        <v>0</v>
      </c>
      <c r="AJ249" s="4"/>
    </row>
    <row r="250" spans="1:36">
      <c r="A250" s="4">
        <v>15</v>
      </c>
      <c r="B250" s="4">
        <v>165</v>
      </c>
      <c r="C250" s="7" t="s">
        <v>727</v>
      </c>
      <c r="D250" s="4" t="s">
        <v>728</v>
      </c>
      <c r="E250" s="4" t="s">
        <v>729</v>
      </c>
      <c r="F250" s="4">
        <v>3</v>
      </c>
      <c r="G250" s="8" t="s">
        <v>76</v>
      </c>
      <c r="H250" s="9" t="s">
        <v>730</v>
      </c>
      <c r="I250" s="9">
        <v>21</v>
      </c>
      <c r="J250" s="9"/>
      <c r="K250" s="9"/>
      <c r="L250" s="9">
        <v>21</v>
      </c>
      <c r="M250" s="12">
        <v>78.23</v>
      </c>
      <c r="N250" s="12">
        <v>45</v>
      </c>
      <c r="O250" s="12">
        <v>8365</v>
      </c>
      <c r="P250" s="12">
        <v>942</v>
      </c>
      <c r="Q250" s="12">
        <v>1785</v>
      </c>
      <c r="R250" s="12">
        <v>0</v>
      </c>
      <c r="S250" s="12">
        <v>1500</v>
      </c>
      <c r="T250" s="12">
        <v>0</v>
      </c>
      <c r="U250" s="12">
        <v>0</v>
      </c>
      <c r="V250" s="12">
        <v>1570</v>
      </c>
      <c r="W250" s="12">
        <v>837</v>
      </c>
      <c r="X250" s="12">
        <v>2510</v>
      </c>
      <c r="Y250" s="12"/>
      <c r="Z250" s="12"/>
      <c r="AA250" s="12" t="str">
        <f>SUM(O250:Z250)</f>
        <v>0</v>
      </c>
      <c r="AB250" s="12" t="str">
        <f>M250*N250</f>
        <v>0</v>
      </c>
      <c r="AC250" s="12">
        <v>0</v>
      </c>
      <c r="AD250" s="12" t="str">
        <f>+(AA250/30*K250)+(AA250/30*(21-21))</f>
        <v>0</v>
      </c>
      <c r="AE250" s="12"/>
      <c r="AF250" s="12"/>
      <c r="AG250" s="12"/>
      <c r="AH250" s="12" t="str">
        <f>SUM(AD250:AG250)</f>
        <v>0</v>
      </c>
      <c r="AI250" s="12" t="str">
        <f>AA250-AH250+AB250+AC250</f>
        <v>0</v>
      </c>
      <c r="AJ250" s="4"/>
    </row>
    <row r="251" spans="1:36">
      <c r="A251" s="4">
        <v>16</v>
      </c>
      <c r="B251" s="4"/>
      <c r="C251" s="7" t="s">
        <v>731</v>
      </c>
      <c r="D251" s="4" t="s">
        <v>732</v>
      </c>
      <c r="E251" s="4" t="s">
        <v>733</v>
      </c>
      <c r="F251" s="4">
        <v>3</v>
      </c>
      <c r="G251" s="8" t="s">
        <v>76</v>
      </c>
      <c r="H251" s="9" t="s">
        <v>67</v>
      </c>
      <c r="I251" s="9"/>
      <c r="J251" s="9"/>
      <c r="K251" s="9"/>
      <c r="L251" s="9"/>
      <c r="M251" s="12"/>
      <c r="N251" s="12">
        <v>45</v>
      </c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 t="str">
        <f>SUM(O251:Z251)</f>
        <v>0</v>
      </c>
      <c r="AB251" s="12" t="str">
        <f>M251*N251</f>
        <v>0</v>
      </c>
      <c r="AC251" s="12"/>
      <c r="AD251" s="12" t="str">
        <f>+(AA251/30*K251)+(AA251/30*(21-0))</f>
        <v>0</v>
      </c>
      <c r="AE251" s="12"/>
      <c r="AF251" s="12"/>
      <c r="AG251" s="12"/>
      <c r="AH251" s="12" t="str">
        <f>SUM(AD251:AG251)</f>
        <v>0</v>
      </c>
      <c r="AI251" s="12" t="str">
        <f>AA251-AH251+AB251+AC251</f>
        <v>0</v>
      </c>
      <c r="AJ251" s="4"/>
    </row>
    <row r="252" spans="1:36">
      <c r="A252" s="5" t="s">
        <v>82</v>
      </c>
      <c r="B252" s="5"/>
      <c r="C252" s="5"/>
      <c r="D252" s="5"/>
      <c r="E252" s="5"/>
      <c r="F252" s="5"/>
      <c r="G252" s="5"/>
      <c r="H252" s="10"/>
      <c r="I252" s="10"/>
      <c r="J252" s="10"/>
      <c r="K252" s="10"/>
      <c r="L252" s="11"/>
      <c r="M252" s="11" t="str">
        <f>SUM(M236:M251)</f>
        <v>0</v>
      </c>
      <c r="N252" s="11"/>
      <c r="O252" s="11" t="str">
        <f>SUM(O236:O251)</f>
        <v>0</v>
      </c>
      <c r="P252" s="11" t="str">
        <f>SUM(P236:P251)</f>
        <v>0</v>
      </c>
      <c r="Q252" s="11" t="str">
        <f>SUM(Q236:Q251)</f>
        <v>0</v>
      </c>
      <c r="R252" s="11" t="str">
        <f>SUM(R236:R251)</f>
        <v>0</v>
      </c>
      <c r="S252" s="11" t="str">
        <f>SUM(S236:S251)</f>
        <v>0</v>
      </c>
      <c r="T252" s="11" t="str">
        <f>SUM(T236:T251)</f>
        <v>0</v>
      </c>
      <c r="U252" s="11" t="str">
        <f>SUM(U236:U251)</f>
        <v>0</v>
      </c>
      <c r="V252" s="11" t="str">
        <f>SUM(V236:V251)</f>
        <v>0</v>
      </c>
      <c r="W252" s="11" t="str">
        <f>SUM(W236:W251)</f>
        <v>0</v>
      </c>
      <c r="X252" s="11" t="str">
        <f>SUM(X236:X251)</f>
        <v>0</v>
      </c>
      <c r="Y252" s="11" t="str">
        <f>SUM(Y236:Y251)</f>
        <v>0</v>
      </c>
      <c r="Z252" s="11" t="str">
        <f>SUM(Z236:Z251)</f>
        <v>0</v>
      </c>
      <c r="AA252" s="11" t="str">
        <f>SUM(AA236:AA251)</f>
        <v>0</v>
      </c>
      <c r="AB252" s="11" t="str">
        <f>SUM(AB236:AB251)</f>
        <v>0</v>
      </c>
      <c r="AC252" s="11" t="str">
        <f>SUM(AC236:AC251)</f>
        <v>0</v>
      </c>
      <c r="AD252" s="11" t="str">
        <f>SUM(AD236:AD251)</f>
        <v>0</v>
      </c>
      <c r="AE252" s="11" t="str">
        <f>SUM(AE236:AE251)</f>
        <v>0</v>
      </c>
      <c r="AF252" s="11" t="str">
        <f>SUM(AF236:AF251)</f>
        <v>0</v>
      </c>
      <c r="AG252" s="11" t="str">
        <f>SUM(AG236:AG251)</f>
        <v>0</v>
      </c>
      <c r="AH252" s="11" t="str">
        <f>SUM(AH236:AH251)</f>
        <v>0</v>
      </c>
      <c r="AI252" s="11" t="str">
        <f>SUM(AI236:AI251)</f>
        <v>0</v>
      </c>
      <c r="AJ252" s="10"/>
    </row>
    <row r="253" spans="1:3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>
      <c r="A254" s="2" t="s">
        <v>734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1:36">
      <c r="A255" s="3" t="s">
        <v>3</v>
      </c>
      <c r="B255" s="6" t="s">
        <v>4</v>
      </c>
      <c r="C255" s="6" t="s">
        <v>5</v>
      </c>
      <c r="D255" s="6" t="s">
        <v>6</v>
      </c>
      <c r="E255" s="6" t="s">
        <v>7</v>
      </c>
      <c r="F255" s="6" t="s">
        <v>8</v>
      </c>
      <c r="G255" s="6" t="s">
        <v>9</v>
      </c>
      <c r="H255" s="6" t="s">
        <v>10</v>
      </c>
      <c r="I255" s="6" t="s">
        <v>11</v>
      </c>
      <c r="J255" s="6" t="s">
        <v>12</v>
      </c>
      <c r="K255" s="6" t="s">
        <v>13</v>
      </c>
      <c r="L255" s="6" t="s">
        <v>14</v>
      </c>
      <c r="M255" s="6" t="s">
        <v>15</v>
      </c>
      <c r="N255" s="6" t="s">
        <v>16</v>
      </c>
      <c r="O255" s="6" t="s">
        <v>17</v>
      </c>
      <c r="P255" s="6" t="s">
        <v>18</v>
      </c>
      <c r="Q255" s="6" t="s">
        <v>19</v>
      </c>
      <c r="R255" s="6" t="s">
        <v>20</v>
      </c>
      <c r="S255" s="6" t="s">
        <v>21</v>
      </c>
      <c r="T255" s="6" t="s">
        <v>22</v>
      </c>
      <c r="U255" s="6" t="s">
        <v>23</v>
      </c>
      <c r="V255" s="6" t="s">
        <v>24</v>
      </c>
      <c r="W255" s="6" t="s">
        <v>25</v>
      </c>
      <c r="X255" s="6" t="s">
        <v>26</v>
      </c>
      <c r="Y255" s="6" t="s">
        <v>27</v>
      </c>
      <c r="Z255" s="6" t="s">
        <v>28</v>
      </c>
      <c r="AA255" s="6" t="s">
        <v>29</v>
      </c>
      <c r="AB255" s="6" t="s">
        <v>30</v>
      </c>
      <c r="AC255" s="6" t="s">
        <v>31</v>
      </c>
      <c r="AD255" s="6" t="s">
        <v>32</v>
      </c>
      <c r="AE255" s="6" t="s">
        <v>33</v>
      </c>
      <c r="AF255" s="6" t="s">
        <v>34</v>
      </c>
      <c r="AG255" s="6" t="s">
        <v>35</v>
      </c>
      <c r="AH255" s="6" t="s">
        <v>36</v>
      </c>
      <c r="AI255" s="6" t="s">
        <v>37</v>
      </c>
      <c r="AJ255" s="13" t="s">
        <v>38</v>
      </c>
    </row>
    <row r="256" spans="1:36">
      <c r="A256" s="4">
        <v>1</v>
      </c>
      <c r="B256" s="4"/>
      <c r="C256" s="7" t="s">
        <v>735</v>
      </c>
      <c r="D256" s="4" t="s">
        <v>736</v>
      </c>
      <c r="E256" s="4" t="s">
        <v>737</v>
      </c>
      <c r="F256" s="4" t="s">
        <v>42</v>
      </c>
      <c r="G256" s="8" t="s">
        <v>738</v>
      </c>
      <c r="H256" s="9" t="s">
        <v>67</v>
      </c>
      <c r="I256" s="9">
        <v>21</v>
      </c>
      <c r="J256" s="9"/>
      <c r="K256" s="9"/>
      <c r="L256" s="9">
        <v>21</v>
      </c>
      <c r="M256" s="12"/>
      <c r="N256" s="12"/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/>
      <c r="Z256" s="12"/>
      <c r="AA256" s="12" t="str">
        <f>SUM(O256:Z256)</f>
        <v>0</v>
      </c>
      <c r="AB256" s="12" t="str">
        <f>M256*N256</f>
        <v>0</v>
      </c>
      <c r="AC256" s="12">
        <v>0</v>
      </c>
      <c r="AD256" s="12" t="str">
        <f>+(AA256/30*K256)+(AA256/30*(21-21))</f>
        <v>0</v>
      </c>
      <c r="AE256" s="12"/>
      <c r="AF256" s="12"/>
      <c r="AG256" s="12"/>
      <c r="AH256" s="12" t="str">
        <f>SUM(AD256:AG256)</f>
        <v>0</v>
      </c>
      <c r="AI256" s="12" t="str">
        <f>AA256-AH256+AB256+AC256</f>
        <v>0</v>
      </c>
      <c r="AJ256" s="4"/>
    </row>
    <row r="257" spans="1:36">
      <c r="A257" s="4">
        <v>2</v>
      </c>
      <c r="B257" s="4">
        <v>127</v>
      </c>
      <c r="C257" s="7" t="s">
        <v>739</v>
      </c>
      <c r="D257" s="4" t="s">
        <v>740</v>
      </c>
      <c r="E257" s="4" t="s">
        <v>729</v>
      </c>
      <c r="F257" s="4" t="s">
        <v>42</v>
      </c>
      <c r="G257" s="8" t="s">
        <v>741</v>
      </c>
      <c r="H257" s="9" t="s">
        <v>742</v>
      </c>
      <c r="I257" s="9">
        <v>21</v>
      </c>
      <c r="J257" s="9"/>
      <c r="K257" s="9"/>
      <c r="L257" s="9">
        <v>21</v>
      </c>
      <c r="M257" s="12"/>
      <c r="N257" s="12"/>
      <c r="O257" s="12">
        <v>130000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/>
      <c r="Z257" s="12"/>
      <c r="AA257" s="12" t="str">
        <f>SUM(O257:Z257)</f>
        <v>0</v>
      </c>
      <c r="AB257" s="12" t="str">
        <f>M257*N257</f>
        <v>0</v>
      </c>
      <c r="AC257" s="12">
        <v>0</v>
      </c>
      <c r="AD257" s="12" t="str">
        <f>+(AA257/30*K257)+(AA257/30*(21-21))</f>
        <v>0</v>
      </c>
      <c r="AE257" s="12">
        <v>8000</v>
      </c>
      <c r="AF257" s="12"/>
      <c r="AG257" s="12"/>
      <c r="AH257" s="12" t="str">
        <f>SUM(AD257:AG257)</f>
        <v>0</v>
      </c>
      <c r="AI257" s="12" t="str">
        <f>AA257-AH257+AB257+AC257</f>
        <v>0</v>
      </c>
      <c r="AJ257" s="4"/>
    </row>
    <row r="258" spans="1:36">
      <c r="A258" s="4">
        <v>3</v>
      </c>
      <c r="B258" s="4"/>
      <c r="C258" s="7" t="s">
        <v>743</v>
      </c>
      <c r="D258" s="4" t="s">
        <v>744</v>
      </c>
      <c r="E258" s="4" t="s">
        <v>745</v>
      </c>
      <c r="F258" s="4" t="s">
        <v>42</v>
      </c>
      <c r="G258" s="8" t="s">
        <v>746</v>
      </c>
      <c r="H258" s="9" t="s">
        <v>67</v>
      </c>
      <c r="I258" s="9">
        <v>11</v>
      </c>
      <c r="J258" s="9"/>
      <c r="K258" s="9"/>
      <c r="L258" s="9">
        <v>11</v>
      </c>
      <c r="M258" s="12"/>
      <c r="N258" s="12">
        <v>75</v>
      </c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 t="str">
        <f>SUM(O258:Z258)</f>
        <v>0</v>
      </c>
      <c r="AB258" s="12" t="str">
        <f>M258*N258</f>
        <v>0</v>
      </c>
      <c r="AC258" s="12"/>
      <c r="AD258" s="12" t="str">
        <f>+(AA258/30*K258)+(AA258/30*(21-11))</f>
        <v>0</v>
      </c>
      <c r="AE258" s="12"/>
      <c r="AF258" s="12"/>
      <c r="AG258" s="12"/>
      <c r="AH258" s="12" t="str">
        <f>SUM(AD258:AG258)</f>
        <v>0</v>
      </c>
      <c r="AI258" s="12" t="str">
        <f>AA258-AH258+AB258+AC258</f>
        <v>0</v>
      </c>
      <c r="AJ258" s="4"/>
    </row>
    <row r="259" spans="1:36">
      <c r="A259" s="4">
        <v>4</v>
      </c>
      <c r="B259" s="4">
        <v>195</v>
      </c>
      <c r="C259" s="7" t="s">
        <v>747</v>
      </c>
      <c r="D259" s="4" t="s">
        <v>748</v>
      </c>
      <c r="E259" s="4" t="s">
        <v>749</v>
      </c>
      <c r="F259" s="4" t="s">
        <v>42</v>
      </c>
      <c r="G259" s="8" t="s">
        <v>750</v>
      </c>
      <c r="H259" s="9" t="s">
        <v>751</v>
      </c>
      <c r="I259" s="9">
        <v>21</v>
      </c>
      <c r="J259" s="9"/>
      <c r="K259" s="9"/>
      <c r="L259" s="9">
        <v>21</v>
      </c>
      <c r="M259" s="12">
        <v>17.86</v>
      </c>
      <c r="N259" s="12">
        <v>60</v>
      </c>
      <c r="O259" s="12">
        <v>35000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/>
      <c r="Z259" s="12"/>
      <c r="AA259" s="12" t="str">
        <f>SUM(O259:Z259)</f>
        <v>0</v>
      </c>
      <c r="AB259" s="12" t="str">
        <f>M259*N259</f>
        <v>0</v>
      </c>
      <c r="AC259" s="12">
        <v>0</v>
      </c>
      <c r="AD259" s="12" t="str">
        <f>+(AA259/30*K259)+(AA259/30*(21-21))</f>
        <v>0</v>
      </c>
      <c r="AE259" s="12">
        <v>33</v>
      </c>
      <c r="AF259" s="12"/>
      <c r="AG259" s="12"/>
      <c r="AH259" s="12" t="str">
        <f>SUM(AD259:AG259)</f>
        <v>0</v>
      </c>
      <c r="AI259" s="12" t="str">
        <f>AA259-AH259+AB259+AC259</f>
        <v>0</v>
      </c>
      <c r="AJ259" s="4"/>
    </row>
    <row r="260" spans="1:36">
      <c r="A260" s="4">
        <v>5</v>
      </c>
      <c r="B260" s="4">
        <v>167</v>
      </c>
      <c r="C260" s="7" t="s">
        <v>752</v>
      </c>
      <c r="D260" s="4" t="s">
        <v>753</v>
      </c>
      <c r="E260" s="4" t="s">
        <v>754</v>
      </c>
      <c r="F260" s="4" t="s">
        <v>42</v>
      </c>
      <c r="G260" s="8" t="s">
        <v>755</v>
      </c>
      <c r="H260" s="9" t="s">
        <v>756</v>
      </c>
      <c r="I260" s="9">
        <v>21</v>
      </c>
      <c r="J260" s="9"/>
      <c r="K260" s="9"/>
      <c r="L260" s="9">
        <v>21</v>
      </c>
      <c r="M260" s="12">
        <v>47.17</v>
      </c>
      <c r="N260" s="12">
        <v>60</v>
      </c>
      <c r="O260" s="12">
        <v>14000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/>
      <c r="Z260" s="12"/>
      <c r="AA260" s="12" t="str">
        <f>SUM(O260:Z260)</f>
        <v>0</v>
      </c>
      <c r="AB260" s="12" t="str">
        <f>M260*N260</f>
        <v>0</v>
      </c>
      <c r="AC260" s="12">
        <v>0</v>
      </c>
      <c r="AD260" s="12" t="str">
        <f>+(AA260/30*K260)+(AA260/30*(21-21))</f>
        <v>0</v>
      </c>
      <c r="AE260" s="12"/>
      <c r="AF260" s="12"/>
      <c r="AG260" s="12"/>
      <c r="AH260" s="12" t="str">
        <f>SUM(AD260:AG260)</f>
        <v>0</v>
      </c>
      <c r="AI260" s="12" t="str">
        <f>AA260-AH260+AB260+AC260</f>
        <v>0</v>
      </c>
      <c r="AJ260" s="4"/>
    </row>
    <row r="261" spans="1:36">
      <c r="A261" s="5" t="s">
        <v>82</v>
      </c>
      <c r="B261" s="5"/>
      <c r="C261" s="5"/>
      <c r="D261" s="5"/>
      <c r="E261" s="5"/>
      <c r="F261" s="5"/>
      <c r="G261" s="5"/>
      <c r="H261" s="10"/>
      <c r="I261" s="10"/>
      <c r="J261" s="10"/>
      <c r="K261" s="10"/>
      <c r="L261" s="11"/>
      <c r="M261" s="11" t="str">
        <f>SUM(M256:M260)</f>
        <v>0</v>
      </c>
      <c r="N261" s="11"/>
      <c r="O261" s="11" t="str">
        <f>SUM(O256:O260)</f>
        <v>0</v>
      </c>
      <c r="P261" s="11" t="str">
        <f>SUM(P256:P260)</f>
        <v>0</v>
      </c>
      <c r="Q261" s="11" t="str">
        <f>SUM(Q256:Q260)</f>
        <v>0</v>
      </c>
      <c r="R261" s="11" t="str">
        <f>SUM(R256:R260)</f>
        <v>0</v>
      </c>
      <c r="S261" s="11" t="str">
        <f>SUM(S256:S260)</f>
        <v>0</v>
      </c>
      <c r="T261" s="11" t="str">
        <f>SUM(T256:T260)</f>
        <v>0</v>
      </c>
      <c r="U261" s="11" t="str">
        <f>SUM(U256:U260)</f>
        <v>0</v>
      </c>
      <c r="V261" s="11" t="str">
        <f>SUM(V256:V260)</f>
        <v>0</v>
      </c>
      <c r="W261" s="11" t="str">
        <f>SUM(W256:W260)</f>
        <v>0</v>
      </c>
      <c r="X261" s="11" t="str">
        <f>SUM(X256:X260)</f>
        <v>0</v>
      </c>
      <c r="Y261" s="11" t="str">
        <f>SUM(Y256:Y260)</f>
        <v>0</v>
      </c>
      <c r="Z261" s="11" t="str">
        <f>SUM(Z256:Z260)</f>
        <v>0</v>
      </c>
      <c r="AA261" s="11" t="str">
        <f>SUM(AA256:AA260)</f>
        <v>0</v>
      </c>
      <c r="AB261" s="11" t="str">
        <f>SUM(AB256:AB260)</f>
        <v>0</v>
      </c>
      <c r="AC261" s="11" t="str">
        <f>SUM(AC256:AC260)</f>
        <v>0</v>
      </c>
      <c r="AD261" s="11" t="str">
        <f>SUM(AD256:AD260)</f>
        <v>0</v>
      </c>
      <c r="AE261" s="11" t="str">
        <f>SUM(AE256:AE260)</f>
        <v>0</v>
      </c>
      <c r="AF261" s="11" t="str">
        <f>SUM(AF256:AF260)</f>
        <v>0</v>
      </c>
      <c r="AG261" s="11" t="str">
        <f>SUM(AG256:AG260)</f>
        <v>0</v>
      </c>
      <c r="AH261" s="11" t="str">
        <f>SUM(AH256:AH260)</f>
        <v>0</v>
      </c>
      <c r="AI261" s="11" t="str">
        <f>SUM(AI256:AI260)</f>
        <v>0</v>
      </c>
      <c r="AJ261" s="10"/>
    </row>
    <row r="262" spans="1:3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>
      <c r="A263" s="2" t="s">
        <v>757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>
      <c r="A264" s="3" t="s">
        <v>3</v>
      </c>
      <c r="B264" s="6" t="s">
        <v>4</v>
      </c>
      <c r="C264" s="6" t="s">
        <v>5</v>
      </c>
      <c r="D264" s="6" t="s">
        <v>6</v>
      </c>
      <c r="E264" s="6" t="s">
        <v>7</v>
      </c>
      <c r="F264" s="6" t="s">
        <v>8</v>
      </c>
      <c r="G264" s="6" t="s">
        <v>9</v>
      </c>
      <c r="H264" s="6" t="s">
        <v>10</v>
      </c>
      <c r="I264" s="6" t="s">
        <v>11</v>
      </c>
      <c r="J264" s="6" t="s">
        <v>12</v>
      </c>
      <c r="K264" s="6" t="s">
        <v>13</v>
      </c>
      <c r="L264" s="6" t="s">
        <v>14</v>
      </c>
      <c r="M264" s="6" t="s">
        <v>15</v>
      </c>
      <c r="N264" s="6" t="s">
        <v>16</v>
      </c>
      <c r="O264" s="6" t="s">
        <v>17</v>
      </c>
      <c r="P264" s="6" t="s">
        <v>18</v>
      </c>
      <c r="Q264" s="6" t="s">
        <v>19</v>
      </c>
      <c r="R264" s="6" t="s">
        <v>20</v>
      </c>
      <c r="S264" s="6" t="s">
        <v>21</v>
      </c>
      <c r="T264" s="6" t="s">
        <v>22</v>
      </c>
      <c r="U264" s="6" t="s">
        <v>23</v>
      </c>
      <c r="V264" s="6" t="s">
        <v>24</v>
      </c>
      <c r="W264" s="6" t="s">
        <v>25</v>
      </c>
      <c r="X264" s="6" t="s">
        <v>26</v>
      </c>
      <c r="Y264" s="6" t="s">
        <v>27</v>
      </c>
      <c r="Z264" s="6" t="s">
        <v>28</v>
      </c>
      <c r="AA264" s="6" t="s">
        <v>29</v>
      </c>
      <c r="AB264" s="6" t="s">
        <v>30</v>
      </c>
      <c r="AC264" s="6" t="s">
        <v>31</v>
      </c>
      <c r="AD264" s="6" t="s">
        <v>32</v>
      </c>
      <c r="AE264" s="6" t="s">
        <v>33</v>
      </c>
      <c r="AF264" s="6" t="s">
        <v>34</v>
      </c>
      <c r="AG264" s="6" t="s">
        <v>35</v>
      </c>
      <c r="AH264" s="6" t="s">
        <v>36</v>
      </c>
      <c r="AI264" s="6" t="s">
        <v>37</v>
      </c>
      <c r="AJ264" s="13" t="s">
        <v>38</v>
      </c>
    </row>
    <row r="265" spans="1:36">
      <c r="A265" s="4">
        <v>1</v>
      </c>
      <c r="B265" s="4">
        <v>47</v>
      </c>
      <c r="C265" s="7" t="s">
        <v>758</v>
      </c>
      <c r="D265" s="4" t="s">
        <v>759</v>
      </c>
      <c r="E265" s="4" t="s">
        <v>760</v>
      </c>
      <c r="F265" s="4">
        <v>16</v>
      </c>
      <c r="G265" s="8" t="s">
        <v>761</v>
      </c>
      <c r="H265" s="9" t="s">
        <v>762</v>
      </c>
      <c r="I265" s="9">
        <v>21</v>
      </c>
      <c r="J265" s="9"/>
      <c r="K265" s="9"/>
      <c r="L265" s="9">
        <v>21</v>
      </c>
      <c r="M265" s="12">
        <v>99</v>
      </c>
      <c r="N265" s="12">
        <v>75</v>
      </c>
      <c r="O265" s="12">
        <v>17160</v>
      </c>
      <c r="P265" s="12">
        <v>1818</v>
      </c>
      <c r="Q265" s="12">
        <v>5000</v>
      </c>
      <c r="R265" s="12">
        <v>0</v>
      </c>
      <c r="S265" s="12">
        <v>1500</v>
      </c>
      <c r="T265" s="12">
        <v>0</v>
      </c>
      <c r="U265" s="12">
        <v>0</v>
      </c>
      <c r="V265" s="12">
        <v>3030</v>
      </c>
      <c r="W265" s="12">
        <v>1716</v>
      </c>
      <c r="X265" s="12">
        <v>5148</v>
      </c>
      <c r="Y265" s="12"/>
      <c r="Z265" s="12"/>
      <c r="AA265" s="12" t="str">
        <f>SUM(O265:Z265)</f>
        <v>0</v>
      </c>
      <c r="AB265" s="12" t="str">
        <f>M265*N265</f>
        <v>0</v>
      </c>
      <c r="AC265" s="12">
        <v>0</v>
      </c>
      <c r="AD265" s="12" t="str">
        <f>+(AA265/30*K265)+(AA265/30*(21-21))</f>
        <v>0</v>
      </c>
      <c r="AE265" s="12">
        <v>41</v>
      </c>
      <c r="AF265" s="12"/>
      <c r="AG265" s="12"/>
      <c r="AH265" s="12" t="str">
        <f>SUM(AD265:AG265)</f>
        <v>0</v>
      </c>
      <c r="AI265" s="12" t="str">
        <f>AA265-AH265+AB265+AC265</f>
        <v>0</v>
      </c>
      <c r="AJ265" s="4"/>
    </row>
    <row r="266" spans="1:36">
      <c r="A266" s="4">
        <v>2</v>
      </c>
      <c r="B266" s="4">
        <v>96</v>
      </c>
      <c r="C266" s="7" t="s">
        <v>763</v>
      </c>
      <c r="D266" s="4" t="s">
        <v>764</v>
      </c>
      <c r="E266" s="4" t="s">
        <v>765</v>
      </c>
      <c r="F266" s="4">
        <v>16</v>
      </c>
      <c r="G266" s="8" t="s">
        <v>92</v>
      </c>
      <c r="H266" s="9" t="s">
        <v>766</v>
      </c>
      <c r="I266" s="9">
        <v>21</v>
      </c>
      <c r="J266" s="9"/>
      <c r="K266" s="9"/>
      <c r="L266" s="9">
        <v>21</v>
      </c>
      <c r="M266" s="12">
        <v>16.02</v>
      </c>
      <c r="N266" s="12">
        <v>75</v>
      </c>
      <c r="O266" s="12">
        <v>17160</v>
      </c>
      <c r="P266" s="12">
        <v>1818</v>
      </c>
      <c r="Q266" s="12">
        <v>5000</v>
      </c>
      <c r="R266" s="12">
        <v>0</v>
      </c>
      <c r="S266" s="12">
        <v>1500</v>
      </c>
      <c r="T266" s="12">
        <v>0</v>
      </c>
      <c r="U266" s="12">
        <v>0</v>
      </c>
      <c r="V266" s="12">
        <v>3030</v>
      </c>
      <c r="W266" s="12">
        <v>1716</v>
      </c>
      <c r="X266" s="12">
        <v>5148</v>
      </c>
      <c r="Y266" s="12"/>
      <c r="Z266" s="12"/>
      <c r="AA266" s="12" t="str">
        <f>SUM(O266:Z266)</f>
        <v>0</v>
      </c>
      <c r="AB266" s="12" t="str">
        <f>M266*N266</f>
        <v>0</v>
      </c>
      <c r="AC266" s="12">
        <v>0</v>
      </c>
      <c r="AD266" s="12" t="str">
        <f>+(AA266/30*K266)+(AA266/30*(21-21))</f>
        <v>0</v>
      </c>
      <c r="AE266" s="12">
        <v>41</v>
      </c>
      <c r="AF266" s="12"/>
      <c r="AG266" s="12"/>
      <c r="AH266" s="12" t="str">
        <f>SUM(AD266:AG266)</f>
        <v>0</v>
      </c>
      <c r="AI266" s="12" t="str">
        <f>AA266-AH266+AB266+AC266</f>
        <v>0</v>
      </c>
      <c r="AJ266" s="4"/>
    </row>
    <row r="267" spans="1:36">
      <c r="A267" s="4">
        <v>3</v>
      </c>
      <c r="B267" s="4">
        <v>100</v>
      </c>
      <c r="C267" s="7" t="s">
        <v>767</v>
      </c>
      <c r="D267" s="4" t="s">
        <v>768</v>
      </c>
      <c r="E267" s="4" t="s">
        <v>586</v>
      </c>
      <c r="F267" s="4">
        <v>16</v>
      </c>
      <c r="G267" s="8" t="s">
        <v>761</v>
      </c>
      <c r="H267" s="9" t="s">
        <v>769</v>
      </c>
      <c r="I267" s="9">
        <v>21</v>
      </c>
      <c r="J267" s="9"/>
      <c r="K267" s="9"/>
      <c r="L267" s="9">
        <v>21</v>
      </c>
      <c r="M267" s="12">
        <v>23.88</v>
      </c>
      <c r="N267" s="12">
        <v>75</v>
      </c>
      <c r="O267" s="12">
        <v>17160</v>
      </c>
      <c r="P267" s="12">
        <v>1818</v>
      </c>
      <c r="Q267" s="12">
        <v>5000</v>
      </c>
      <c r="R267" s="12">
        <v>0</v>
      </c>
      <c r="S267" s="12">
        <v>1500</v>
      </c>
      <c r="T267" s="12">
        <v>0</v>
      </c>
      <c r="U267" s="12">
        <v>0</v>
      </c>
      <c r="V267" s="12">
        <v>3030</v>
      </c>
      <c r="W267" s="12">
        <v>1716</v>
      </c>
      <c r="X267" s="12">
        <v>5148</v>
      </c>
      <c r="Y267" s="12"/>
      <c r="Z267" s="12"/>
      <c r="AA267" s="12" t="str">
        <f>SUM(O267:Z267)</f>
        <v>0</v>
      </c>
      <c r="AB267" s="12" t="str">
        <f>M267*N267</f>
        <v>0</v>
      </c>
      <c r="AC267" s="12">
        <v>0</v>
      </c>
      <c r="AD267" s="12" t="str">
        <f>+(AA267/30*K267)+(AA267/30*(21-21))</f>
        <v>0</v>
      </c>
      <c r="AE267" s="12">
        <v>41</v>
      </c>
      <c r="AF267" s="12"/>
      <c r="AG267" s="12"/>
      <c r="AH267" s="12" t="str">
        <f>SUM(AD267:AG267)</f>
        <v>0</v>
      </c>
      <c r="AI267" s="12" t="str">
        <f>AA267-AH267+AB267+AC267</f>
        <v>0</v>
      </c>
      <c r="AJ267" s="4"/>
    </row>
    <row r="268" spans="1:36">
      <c r="A268" s="4">
        <v>4</v>
      </c>
      <c r="B268" s="4">
        <v>38</v>
      </c>
      <c r="C268" s="7" t="s">
        <v>770</v>
      </c>
      <c r="D268" s="4" t="s">
        <v>771</v>
      </c>
      <c r="E268" s="4" t="s">
        <v>772</v>
      </c>
      <c r="F268" s="4">
        <v>14</v>
      </c>
      <c r="G268" s="8" t="s">
        <v>97</v>
      </c>
      <c r="H268" s="9" t="s">
        <v>773</v>
      </c>
      <c r="I268" s="9">
        <v>21</v>
      </c>
      <c r="J268" s="9"/>
      <c r="K268" s="9"/>
      <c r="L268" s="9">
        <v>21</v>
      </c>
      <c r="M268" s="12">
        <v>12.51</v>
      </c>
      <c r="N268" s="12">
        <v>60</v>
      </c>
      <c r="O268" s="12">
        <v>13700</v>
      </c>
      <c r="P268" s="12">
        <v>1476</v>
      </c>
      <c r="Q268" s="12">
        <v>2856</v>
      </c>
      <c r="R268" s="12">
        <v>0</v>
      </c>
      <c r="S268" s="12">
        <v>1500</v>
      </c>
      <c r="T268" s="12">
        <v>0</v>
      </c>
      <c r="U268" s="12">
        <v>0</v>
      </c>
      <c r="V268" s="12">
        <v>2460</v>
      </c>
      <c r="W268" s="12">
        <v>1370</v>
      </c>
      <c r="X268" s="12">
        <v>4410</v>
      </c>
      <c r="Y268" s="12"/>
      <c r="Z268" s="12"/>
      <c r="AA268" s="12" t="str">
        <f>SUM(O268:Z268)</f>
        <v>0</v>
      </c>
      <c r="AB268" s="12" t="str">
        <f>M268*N268</f>
        <v>0</v>
      </c>
      <c r="AC268" s="12">
        <v>1372</v>
      </c>
      <c r="AD268" s="12" t="str">
        <f>+(AA268/30*K268)+(AA268/30*(21-21))</f>
        <v>0</v>
      </c>
      <c r="AE268" s="12"/>
      <c r="AF268" s="12"/>
      <c r="AG268" s="12"/>
      <c r="AH268" s="12" t="str">
        <f>SUM(AD268:AG268)</f>
        <v>0</v>
      </c>
      <c r="AI268" s="12" t="str">
        <f>AA268-AH268+AB268+AC268</f>
        <v>0</v>
      </c>
      <c r="AJ268" s="4"/>
    </row>
    <row r="269" spans="1:36">
      <c r="A269" s="4">
        <v>5</v>
      </c>
      <c r="B269" s="4">
        <v>59</v>
      </c>
      <c r="C269" s="7" t="s">
        <v>774</v>
      </c>
      <c r="D269" s="4" t="s">
        <v>759</v>
      </c>
      <c r="E269" s="4" t="s">
        <v>775</v>
      </c>
      <c r="F269" s="4">
        <v>5</v>
      </c>
      <c r="G269" s="8" t="s">
        <v>776</v>
      </c>
      <c r="H269" s="9" t="s">
        <v>777</v>
      </c>
      <c r="I269" s="9">
        <v>21</v>
      </c>
      <c r="J269" s="9"/>
      <c r="K269" s="9"/>
      <c r="L269" s="9">
        <v>21</v>
      </c>
      <c r="M269" s="12">
        <v>87.67</v>
      </c>
      <c r="N269" s="12">
        <v>45</v>
      </c>
      <c r="O269" s="12">
        <v>9010</v>
      </c>
      <c r="P269" s="12">
        <v>1002</v>
      </c>
      <c r="Q269" s="12">
        <v>1932</v>
      </c>
      <c r="R269" s="12">
        <v>0</v>
      </c>
      <c r="S269" s="12">
        <v>1500</v>
      </c>
      <c r="T269" s="12">
        <v>0</v>
      </c>
      <c r="U269" s="12">
        <v>0</v>
      </c>
      <c r="V269" s="12">
        <v>1670</v>
      </c>
      <c r="W269" s="12">
        <v>901</v>
      </c>
      <c r="X269" s="12">
        <v>2703</v>
      </c>
      <c r="Y269" s="12"/>
      <c r="Z269" s="12"/>
      <c r="AA269" s="12" t="str">
        <f>SUM(O269:Z269)</f>
        <v>0</v>
      </c>
      <c r="AB269" s="12" t="str">
        <f>M269*N269</f>
        <v>0</v>
      </c>
      <c r="AC269" s="12">
        <v>0</v>
      </c>
      <c r="AD269" s="12" t="str">
        <f>+(AA269/30*K269)+(AA269/30*(21-21))</f>
        <v>0</v>
      </c>
      <c r="AE269" s="12"/>
      <c r="AF269" s="12"/>
      <c r="AG269" s="12"/>
      <c r="AH269" s="12" t="str">
        <f>SUM(AD269:AG269)</f>
        <v>0</v>
      </c>
      <c r="AI269" s="12" t="str">
        <f>AA269-AH269+AB269+AC269</f>
        <v>0</v>
      </c>
      <c r="AJ269" s="4"/>
    </row>
    <row r="270" spans="1:36">
      <c r="A270" s="4">
        <v>6</v>
      </c>
      <c r="B270" s="4">
        <v>41</v>
      </c>
      <c r="C270" s="7" t="s">
        <v>778</v>
      </c>
      <c r="D270" s="4" t="s">
        <v>779</v>
      </c>
      <c r="E270" s="4" t="s">
        <v>775</v>
      </c>
      <c r="F270" s="4">
        <v>5</v>
      </c>
      <c r="G270" s="8" t="s">
        <v>776</v>
      </c>
      <c r="H270" s="9" t="s">
        <v>780</v>
      </c>
      <c r="I270" s="9">
        <v>21</v>
      </c>
      <c r="J270" s="9"/>
      <c r="K270" s="9"/>
      <c r="L270" s="9">
        <v>21</v>
      </c>
      <c r="M270" s="12"/>
      <c r="N270" s="12">
        <v>45</v>
      </c>
      <c r="O270" s="12">
        <v>9010</v>
      </c>
      <c r="P270" s="12">
        <v>1002</v>
      </c>
      <c r="Q270" s="12">
        <v>1932</v>
      </c>
      <c r="R270" s="12">
        <v>0</v>
      </c>
      <c r="S270" s="12">
        <v>1500</v>
      </c>
      <c r="T270" s="12">
        <v>0</v>
      </c>
      <c r="U270" s="12">
        <v>0</v>
      </c>
      <c r="V270" s="12">
        <v>1670</v>
      </c>
      <c r="W270" s="12">
        <v>901</v>
      </c>
      <c r="X270" s="12">
        <v>2703</v>
      </c>
      <c r="Y270" s="12"/>
      <c r="Z270" s="12"/>
      <c r="AA270" s="12" t="str">
        <f>SUM(O270:Z270)</f>
        <v>0</v>
      </c>
      <c r="AB270" s="12" t="str">
        <f>M270*N270</f>
        <v>0</v>
      </c>
      <c r="AC270" s="12">
        <v>0</v>
      </c>
      <c r="AD270" s="12" t="str">
        <f>+(AA270/30*K270)+(AA270/30*(21-21))</f>
        <v>0</v>
      </c>
      <c r="AE270" s="12"/>
      <c r="AF270" s="12"/>
      <c r="AG270" s="12"/>
      <c r="AH270" s="12" t="str">
        <f>SUM(AD270:AG270)</f>
        <v>0</v>
      </c>
      <c r="AI270" s="12" t="str">
        <f>AA270-AH270+AB270+AC270</f>
        <v>0</v>
      </c>
      <c r="AJ270" s="4"/>
    </row>
    <row r="271" spans="1:36">
      <c r="A271" s="4">
        <v>7</v>
      </c>
      <c r="B271" s="4">
        <v>84</v>
      </c>
      <c r="C271" s="7" t="s">
        <v>781</v>
      </c>
      <c r="D271" s="4" t="s">
        <v>782</v>
      </c>
      <c r="E271" s="4" t="s">
        <v>783</v>
      </c>
      <c r="F271" s="4">
        <v>5</v>
      </c>
      <c r="G271" s="8" t="s">
        <v>776</v>
      </c>
      <c r="H271" s="9" t="s">
        <v>784</v>
      </c>
      <c r="I271" s="9">
        <v>21</v>
      </c>
      <c r="J271" s="9"/>
      <c r="K271" s="9"/>
      <c r="L271" s="9">
        <v>21</v>
      </c>
      <c r="M271" s="12">
        <v>51.55</v>
      </c>
      <c r="N271" s="12">
        <v>45</v>
      </c>
      <c r="O271" s="12">
        <v>9010</v>
      </c>
      <c r="P271" s="12">
        <v>1002</v>
      </c>
      <c r="Q271" s="12">
        <v>1932</v>
      </c>
      <c r="R271" s="12">
        <v>0</v>
      </c>
      <c r="S271" s="12">
        <v>1500</v>
      </c>
      <c r="T271" s="12">
        <v>0</v>
      </c>
      <c r="U271" s="12">
        <v>0</v>
      </c>
      <c r="V271" s="12">
        <v>1670</v>
      </c>
      <c r="W271" s="12">
        <v>901</v>
      </c>
      <c r="X271" s="12">
        <v>2703</v>
      </c>
      <c r="Y271" s="12"/>
      <c r="Z271" s="12"/>
      <c r="AA271" s="12" t="str">
        <f>SUM(O271:Z271)</f>
        <v>0</v>
      </c>
      <c r="AB271" s="12" t="str">
        <f>M271*N271</f>
        <v>0</v>
      </c>
      <c r="AC271" s="12">
        <v>0</v>
      </c>
      <c r="AD271" s="12" t="str">
        <f>+(AA271/30*K271)+(AA271/30*(21-21))</f>
        <v>0</v>
      </c>
      <c r="AE271" s="12"/>
      <c r="AF271" s="12"/>
      <c r="AG271" s="12"/>
      <c r="AH271" s="12" t="str">
        <f>SUM(AD271:AG271)</f>
        <v>0</v>
      </c>
      <c r="AI271" s="12" t="str">
        <f>AA271-AH271+AB271+AC271</f>
        <v>0</v>
      </c>
      <c r="AJ271" s="4"/>
    </row>
    <row r="272" spans="1:36">
      <c r="A272" s="4">
        <v>8</v>
      </c>
      <c r="B272" s="4">
        <v>62</v>
      </c>
      <c r="C272" s="7" t="s">
        <v>785</v>
      </c>
      <c r="D272" s="4" t="s">
        <v>786</v>
      </c>
      <c r="E272" s="4" t="s">
        <v>783</v>
      </c>
      <c r="F272" s="4">
        <v>5</v>
      </c>
      <c r="G272" s="8" t="s">
        <v>776</v>
      </c>
      <c r="H272" s="9" t="s">
        <v>787</v>
      </c>
      <c r="I272" s="9">
        <v>21</v>
      </c>
      <c r="J272" s="9"/>
      <c r="K272" s="9"/>
      <c r="L272" s="9">
        <v>21</v>
      </c>
      <c r="M272" s="12">
        <v>99</v>
      </c>
      <c r="N272" s="12">
        <v>45</v>
      </c>
      <c r="O272" s="12">
        <v>9010</v>
      </c>
      <c r="P272" s="12">
        <v>1002</v>
      </c>
      <c r="Q272" s="12">
        <v>1932</v>
      </c>
      <c r="R272" s="12">
        <v>0</v>
      </c>
      <c r="S272" s="12">
        <v>1500</v>
      </c>
      <c r="T272" s="12">
        <v>0</v>
      </c>
      <c r="U272" s="12">
        <v>0</v>
      </c>
      <c r="V272" s="12">
        <v>1670</v>
      </c>
      <c r="W272" s="12">
        <v>901</v>
      </c>
      <c r="X272" s="12">
        <v>2703</v>
      </c>
      <c r="Y272" s="12"/>
      <c r="Z272" s="12"/>
      <c r="AA272" s="12" t="str">
        <f>SUM(O272:Z272)</f>
        <v>0</v>
      </c>
      <c r="AB272" s="12" t="str">
        <f>M272*N272</f>
        <v>0</v>
      </c>
      <c r="AC272" s="12">
        <v>0</v>
      </c>
      <c r="AD272" s="12" t="str">
        <f>+(AA272/30*K272)+(AA272/30*(21-21))</f>
        <v>0</v>
      </c>
      <c r="AE272" s="12"/>
      <c r="AF272" s="12"/>
      <c r="AG272" s="12"/>
      <c r="AH272" s="12" t="str">
        <f>SUM(AD272:AG272)</f>
        <v>0</v>
      </c>
      <c r="AI272" s="12" t="str">
        <f>AA272-AH272+AB272+AC272</f>
        <v>0</v>
      </c>
      <c r="AJ272" s="4"/>
    </row>
    <row r="273" spans="1:36">
      <c r="A273" s="4">
        <v>9</v>
      </c>
      <c r="B273" s="4">
        <v>34</v>
      </c>
      <c r="C273" s="7" t="s">
        <v>788</v>
      </c>
      <c r="D273" s="4" t="s">
        <v>789</v>
      </c>
      <c r="E273" s="4" t="s">
        <v>514</v>
      </c>
      <c r="F273" s="4">
        <v>5</v>
      </c>
      <c r="G273" s="8" t="s">
        <v>776</v>
      </c>
      <c r="H273" s="9" t="s">
        <v>790</v>
      </c>
      <c r="I273" s="9">
        <v>21</v>
      </c>
      <c r="J273" s="9"/>
      <c r="K273" s="9"/>
      <c r="L273" s="9">
        <v>21</v>
      </c>
      <c r="M273" s="12"/>
      <c r="N273" s="12">
        <v>45</v>
      </c>
      <c r="O273" s="12">
        <v>9010</v>
      </c>
      <c r="P273" s="12">
        <v>1002</v>
      </c>
      <c r="Q273" s="12">
        <v>1932</v>
      </c>
      <c r="R273" s="12">
        <v>0</v>
      </c>
      <c r="S273" s="12">
        <v>1500</v>
      </c>
      <c r="T273" s="12">
        <v>0</v>
      </c>
      <c r="U273" s="12">
        <v>0</v>
      </c>
      <c r="V273" s="12">
        <v>1670</v>
      </c>
      <c r="W273" s="12">
        <v>901</v>
      </c>
      <c r="X273" s="12">
        <v>2703</v>
      </c>
      <c r="Y273" s="12"/>
      <c r="Z273" s="12"/>
      <c r="AA273" s="12" t="str">
        <f>SUM(O273:Z273)</f>
        <v>0</v>
      </c>
      <c r="AB273" s="12" t="str">
        <f>M273*N273</f>
        <v>0</v>
      </c>
      <c r="AC273" s="12">
        <v>0</v>
      </c>
      <c r="AD273" s="12" t="str">
        <f>+(AA273/30*K273)+(AA273/30*(21-21))</f>
        <v>0</v>
      </c>
      <c r="AE273" s="12"/>
      <c r="AF273" s="12"/>
      <c r="AG273" s="12"/>
      <c r="AH273" s="12" t="str">
        <f>SUM(AD273:AG273)</f>
        <v>0</v>
      </c>
      <c r="AI273" s="12" t="str">
        <f>AA273-AH273+AB273+AC273</f>
        <v>0</v>
      </c>
      <c r="AJ273" s="4"/>
    </row>
    <row r="274" spans="1:36">
      <c r="A274" s="4">
        <v>10</v>
      </c>
      <c r="B274" s="4">
        <v>7</v>
      </c>
      <c r="C274" s="7" t="s">
        <v>791</v>
      </c>
      <c r="D274" s="4" t="s">
        <v>792</v>
      </c>
      <c r="E274" s="4" t="s">
        <v>419</v>
      </c>
      <c r="F274" s="4">
        <v>5</v>
      </c>
      <c r="G274" s="8" t="s">
        <v>776</v>
      </c>
      <c r="H274" s="9" t="s">
        <v>793</v>
      </c>
      <c r="I274" s="9">
        <v>21</v>
      </c>
      <c r="J274" s="9"/>
      <c r="K274" s="9"/>
      <c r="L274" s="9">
        <v>21</v>
      </c>
      <c r="M274" s="12">
        <v>2.18</v>
      </c>
      <c r="N274" s="12">
        <v>45</v>
      </c>
      <c r="O274" s="12">
        <v>9010</v>
      </c>
      <c r="P274" s="12">
        <v>1002</v>
      </c>
      <c r="Q274" s="12">
        <v>1932</v>
      </c>
      <c r="R274" s="12">
        <v>0</v>
      </c>
      <c r="S274" s="12">
        <v>1500</v>
      </c>
      <c r="T274" s="12">
        <v>0</v>
      </c>
      <c r="U274" s="12">
        <v>0</v>
      </c>
      <c r="V274" s="12">
        <v>1670</v>
      </c>
      <c r="W274" s="12">
        <v>901</v>
      </c>
      <c r="X274" s="12">
        <v>2703</v>
      </c>
      <c r="Y274" s="12"/>
      <c r="Z274" s="12"/>
      <c r="AA274" s="12" t="str">
        <f>SUM(O274:Z274)</f>
        <v>0</v>
      </c>
      <c r="AB274" s="12" t="str">
        <f>M274*N274</f>
        <v>0</v>
      </c>
      <c r="AC274" s="12">
        <v>0</v>
      </c>
      <c r="AD274" s="12" t="str">
        <f>+(AA274/30*K274)+(AA274/30*(21-21))</f>
        <v>0</v>
      </c>
      <c r="AE274" s="12"/>
      <c r="AF274" s="12"/>
      <c r="AG274" s="12"/>
      <c r="AH274" s="12" t="str">
        <f>SUM(AD274:AG274)</f>
        <v>0</v>
      </c>
      <c r="AI274" s="12" t="str">
        <f>AA274-AH274+AB274+AC274</f>
        <v>0</v>
      </c>
      <c r="AJ274" s="4"/>
    </row>
    <row r="275" spans="1:36">
      <c r="A275" s="4">
        <v>11</v>
      </c>
      <c r="B275" s="4">
        <v>70</v>
      </c>
      <c r="C275" s="7" t="s">
        <v>794</v>
      </c>
      <c r="D275" s="4" t="s">
        <v>795</v>
      </c>
      <c r="E275" s="4" t="s">
        <v>796</v>
      </c>
      <c r="F275" s="4">
        <v>5</v>
      </c>
      <c r="G275" s="8" t="s">
        <v>776</v>
      </c>
      <c r="H275" s="9" t="s">
        <v>797</v>
      </c>
      <c r="I275" s="9">
        <v>21</v>
      </c>
      <c r="J275" s="9"/>
      <c r="K275" s="9"/>
      <c r="L275" s="9">
        <v>21</v>
      </c>
      <c r="M275" s="12">
        <v>91.9</v>
      </c>
      <c r="N275" s="12">
        <v>45</v>
      </c>
      <c r="O275" s="12">
        <v>9010</v>
      </c>
      <c r="P275" s="12">
        <v>1002</v>
      </c>
      <c r="Q275" s="12">
        <v>1932</v>
      </c>
      <c r="R275" s="12">
        <v>0</v>
      </c>
      <c r="S275" s="12">
        <v>1500</v>
      </c>
      <c r="T275" s="12">
        <v>0</v>
      </c>
      <c r="U275" s="12">
        <v>0</v>
      </c>
      <c r="V275" s="12">
        <v>1670</v>
      </c>
      <c r="W275" s="12">
        <v>901</v>
      </c>
      <c r="X275" s="12">
        <v>2703</v>
      </c>
      <c r="Y275" s="12"/>
      <c r="Z275" s="12"/>
      <c r="AA275" s="12" t="str">
        <f>SUM(O275:Z275)</f>
        <v>0</v>
      </c>
      <c r="AB275" s="12" t="str">
        <f>M275*N275</f>
        <v>0</v>
      </c>
      <c r="AC275" s="12">
        <v>0</v>
      </c>
      <c r="AD275" s="12" t="str">
        <f>+(AA275/30*K275)+(AA275/30*(21-21))</f>
        <v>0</v>
      </c>
      <c r="AE275" s="12"/>
      <c r="AF275" s="12"/>
      <c r="AG275" s="12"/>
      <c r="AH275" s="12" t="str">
        <f>SUM(AD275:AG275)</f>
        <v>0</v>
      </c>
      <c r="AI275" s="12" t="str">
        <f>AA275-AH275+AB275+AC275</f>
        <v>0</v>
      </c>
      <c r="AJ275" s="4"/>
    </row>
    <row r="276" spans="1:36">
      <c r="A276" s="4">
        <v>12</v>
      </c>
      <c r="B276" s="4">
        <v>60</v>
      </c>
      <c r="C276" s="7" t="s">
        <v>798</v>
      </c>
      <c r="D276" s="4" t="s">
        <v>799</v>
      </c>
      <c r="E276" s="4" t="s">
        <v>672</v>
      </c>
      <c r="F276" s="4">
        <v>5</v>
      </c>
      <c r="G276" s="8" t="s">
        <v>776</v>
      </c>
      <c r="H276" s="9" t="s">
        <v>800</v>
      </c>
      <c r="I276" s="9">
        <v>21</v>
      </c>
      <c r="J276" s="9"/>
      <c r="K276" s="9"/>
      <c r="L276" s="9">
        <v>21</v>
      </c>
      <c r="M276" s="12">
        <v>49.16</v>
      </c>
      <c r="N276" s="12">
        <v>45</v>
      </c>
      <c r="O276" s="12">
        <v>9010</v>
      </c>
      <c r="P276" s="12">
        <v>1002</v>
      </c>
      <c r="Q276" s="12">
        <v>1932</v>
      </c>
      <c r="R276" s="12">
        <v>0</v>
      </c>
      <c r="S276" s="12">
        <v>1500</v>
      </c>
      <c r="T276" s="12">
        <v>0</v>
      </c>
      <c r="U276" s="12">
        <v>0</v>
      </c>
      <c r="V276" s="12">
        <v>1670</v>
      </c>
      <c r="W276" s="12">
        <v>901</v>
      </c>
      <c r="X276" s="12">
        <v>2703</v>
      </c>
      <c r="Y276" s="12"/>
      <c r="Z276" s="12"/>
      <c r="AA276" s="12" t="str">
        <f>SUM(O276:Z276)</f>
        <v>0</v>
      </c>
      <c r="AB276" s="12" t="str">
        <f>M276*N276</f>
        <v>0</v>
      </c>
      <c r="AC276" s="12">
        <v>0</v>
      </c>
      <c r="AD276" s="12" t="str">
        <f>+(AA276/30*K276)+(AA276/30*(21-21))</f>
        <v>0</v>
      </c>
      <c r="AE276" s="12"/>
      <c r="AF276" s="12"/>
      <c r="AG276" s="12"/>
      <c r="AH276" s="12" t="str">
        <f>SUM(AD276:AG276)</f>
        <v>0</v>
      </c>
      <c r="AI276" s="12" t="str">
        <f>AA276-AH276+AB276+AC276</f>
        <v>0</v>
      </c>
      <c r="AJ276" s="4"/>
    </row>
    <row r="277" spans="1:36">
      <c r="A277" s="4">
        <v>13</v>
      </c>
      <c r="B277" s="4">
        <v>57</v>
      </c>
      <c r="C277" s="7" t="s">
        <v>801</v>
      </c>
      <c r="D277" s="4" t="s">
        <v>802</v>
      </c>
      <c r="E277" s="4" t="s">
        <v>419</v>
      </c>
      <c r="F277" s="4">
        <v>5</v>
      </c>
      <c r="G277" s="8" t="s">
        <v>776</v>
      </c>
      <c r="H277" s="9" t="s">
        <v>803</v>
      </c>
      <c r="I277" s="9">
        <v>21</v>
      </c>
      <c r="J277" s="9"/>
      <c r="K277" s="9"/>
      <c r="L277" s="9">
        <v>21</v>
      </c>
      <c r="M277" s="12">
        <v>66.84</v>
      </c>
      <c r="N277" s="12">
        <v>45</v>
      </c>
      <c r="O277" s="12">
        <v>9010</v>
      </c>
      <c r="P277" s="12">
        <v>1002</v>
      </c>
      <c r="Q277" s="12">
        <v>1932</v>
      </c>
      <c r="R277" s="12">
        <v>0</v>
      </c>
      <c r="S277" s="12">
        <v>1500</v>
      </c>
      <c r="T277" s="12">
        <v>0</v>
      </c>
      <c r="U277" s="12">
        <v>0</v>
      </c>
      <c r="V277" s="12">
        <v>1670</v>
      </c>
      <c r="W277" s="12">
        <v>901</v>
      </c>
      <c r="X277" s="12">
        <v>2703</v>
      </c>
      <c r="Y277" s="12"/>
      <c r="Z277" s="12"/>
      <c r="AA277" s="12" t="str">
        <f>SUM(O277:Z277)</f>
        <v>0</v>
      </c>
      <c r="AB277" s="12" t="str">
        <f>M277*N277</f>
        <v>0</v>
      </c>
      <c r="AC277" s="12">
        <v>0</v>
      </c>
      <c r="AD277" s="12" t="str">
        <f>+(AA277/30*K277)+(AA277/30*(21-21))</f>
        <v>0</v>
      </c>
      <c r="AE277" s="12"/>
      <c r="AF277" s="12"/>
      <c r="AG277" s="12"/>
      <c r="AH277" s="12" t="str">
        <f>SUM(AD277:AG277)</f>
        <v>0</v>
      </c>
      <c r="AI277" s="12" t="str">
        <f>AA277-AH277+AB277+AC277</f>
        <v>0</v>
      </c>
      <c r="AJ277" s="4"/>
    </row>
    <row r="278" spans="1:36">
      <c r="A278" s="4">
        <v>14</v>
      </c>
      <c r="B278" s="4">
        <v>39</v>
      </c>
      <c r="C278" s="7" t="s">
        <v>804</v>
      </c>
      <c r="D278" s="4" t="s">
        <v>805</v>
      </c>
      <c r="E278" s="4" t="s">
        <v>775</v>
      </c>
      <c r="F278" s="4">
        <v>5</v>
      </c>
      <c r="G278" s="8" t="s">
        <v>776</v>
      </c>
      <c r="H278" s="9" t="s">
        <v>806</v>
      </c>
      <c r="I278" s="9">
        <v>21</v>
      </c>
      <c r="J278" s="9"/>
      <c r="K278" s="9"/>
      <c r="L278" s="9">
        <v>21</v>
      </c>
      <c r="M278" s="12">
        <v>16.84</v>
      </c>
      <c r="N278" s="12">
        <v>45</v>
      </c>
      <c r="O278" s="12">
        <v>9010</v>
      </c>
      <c r="P278" s="12">
        <v>1002</v>
      </c>
      <c r="Q278" s="12">
        <v>1932</v>
      </c>
      <c r="R278" s="12">
        <v>0</v>
      </c>
      <c r="S278" s="12">
        <v>1500</v>
      </c>
      <c r="T278" s="12">
        <v>0</v>
      </c>
      <c r="U278" s="12">
        <v>0</v>
      </c>
      <c r="V278" s="12">
        <v>1670</v>
      </c>
      <c r="W278" s="12">
        <v>901</v>
      </c>
      <c r="X278" s="12">
        <v>2703</v>
      </c>
      <c r="Y278" s="12"/>
      <c r="Z278" s="12"/>
      <c r="AA278" s="12" t="str">
        <f>SUM(O278:Z278)</f>
        <v>0</v>
      </c>
      <c r="AB278" s="12" t="str">
        <f>M278*N278</f>
        <v>0</v>
      </c>
      <c r="AC278" s="12">
        <v>0</v>
      </c>
      <c r="AD278" s="12" t="str">
        <f>+(AA278/30*K278)+(AA278/30*(21-21))</f>
        <v>0</v>
      </c>
      <c r="AE278" s="12"/>
      <c r="AF278" s="12"/>
      <c r="AG278" s="12"/>
      <c r="AH278" s="12" t="str">
        <f>SUM(AD278:AG278)</f>
        <v>0</v>
      </c>
      <c r="AI278" s="12" t="str">
        <f>AA278-AH278+AB278+AC278</f>
        <v>0</v>
      </c>
      <c r="AJ278" s="4"/>
    </row>
    <row r="279" spans="1:36">
      <c r="A279" s="4">
        <v>15</v>
      </c>
      <c r="B279" s="4">
        <v>102</v>
      </c>
      <c r="C279" s="7" t="s">
        <v>807</v>
      </c>
      <c r="D279" s="4" t="s">
        <v>808</v>
      </c>
      <c r="E279" s="4" t="s">
        <v>809</v>
      </c>
      <c r="F279" s="4">
        <v>5</v>
      </c>
      <c r="G279" s="8" t="s">
        <v>810</v>
      </c>
      <c r="H279" s="9" t="s">
        <v>811</v>
      </c>
      <c r="I279" s="9">
        <v>21</v>
      </c>
      <c r="J279" s="9"/>
      <c r="K279" s="9"/>
      <c r="L279" s="9">
        <v>21</v>
      </c>
      <c r="M279" s="12">
        <v>46.92</v>
      </c>
      <c r="N279" s="12">
        <v>45</v>
      </c>
      <c r="O279" s="12">
        <v>9010</v>
      </c>
      <c r="P279" s="12">
        <v>1002</v>
      </c>
      <c r="Q279" s="12">
        <v>1932</v>
      </c>
      <c r="R279" s="12">
        <v>0</v>
      </c>
      <c r="S279" s="12">
        <v>1500</v>
      </c>
      <c r="T279" s="12">
        <v>0</v>
      </c>
      <c r="U279" s="12">
        <v>0</v>
      </c>
      <c r="V279" s="12">
        <v>1670</v>
      </c>
      <c r="W279" s="12">
        <v>901</v>
      </c>
      <c r="X279" s="12">
        <v>2703</v>
      </c>
      <c r="Y279" s="12"/>
      <c r="Z279" s="12"/>
      <c r="AA279" s="12" t="str">
        <f>SUM(O279:Z279)</f>
        <v>0</v>
      </c>
      <c r="AB279" s="12" t="str">
        <f>M279*N279</f>
        <v>0</v>
      </c>
      <c r="AC279" s="12">
        <v>0</v>
      </c>
      <c r="AD279" s="12" t="str">
        <f>+(AA279/30*K279)+(AA279/30*(21-21))</f>
        <v>0</v>
      </c>
      <c r="AE279" s="12"/>
      <c r="AF279" s="12"/>
      <c r="AG279" s="12"/>
      <c r="AH279" s="12" t="str">
        <f>SUM(AD279:AG279)</f>
        <v>0</v>
      </c>
      <c r="AI279" s="12" t="str">
        <f>AA279-AH279+AB279+AC279</f>
        <v>0</v>
      </c>
      <c r="AJ279" s="4"/>
    </row>
    <row r="280" spans="1:36">
      <c r="A280" s="4">
        <v>16</v>
      </c>
      <c r="B280" s="4">
        <v>118</v>
      </c>
      <c r="C280" s="7" t="s">
        <v>812</v>
      </c>
      <c r="D280" s="4" t="s">
        <v>813</v>
      </c>
      <c r="E280" s="4" t="s">
        <v>765</v>
      </c>
      <c r="F280" s="4">
        <v>5</v>
      </c>
      <c r="G280" s="8" t="s">
        <v>776</v>
      </c>
      <c r="H280" s="9" t="s">
        <v>814</v>
      </c>
      <c r="I280" s="9">
        <v>21</v>
      </c>
      <c r="J280" s="9"/>
      <c r="K280" s="9"/>
      <c r="L280" s="9">
        <v>21</v>
      </c>
      <c r="M280" s="12">
        <v>51.78</v>
      </c>
      <c r="N280" s="12">
        <v>45</v>
      </c>
      <c r="O280" s="12">
        <v>9010</v>
      </c>
      <c r="P280" s="12">
        <v>1002</v>
      </c>
      <c r="Q280" s="12">
        <v>1932</v>
      </c>
      <c r="R280" s="12">
        <v>0</v>
      </c>
      <c r="S280" s="12">
        <v>1500</v>
      </c>
      <c r="T280" s="12">
        <v>0</v>
      </c>
      <c r="U280" s="12">
        <v>0</v>
      </c>
      <c r="V280" s="12">
        <v>1670</v>
      </c>
      <c r="W280" s="12">
        <v>901</v>
      </c>
      <c r="X280" s="12">
        <v>2703</v>
      </c>
      <c r="Y280" s="12"/>
      <c r="Z280" s="12"/>
      <c r="AA280" s="12" t="str">
        <f>SUM(O280:Z280)</f>
        <v>0</v>
      </c>
      <c r="AB280" s="12" t="str">
        <f>M280*N280</f>
        <v>0</v>
      </c>
      <c r="AC280" s="12">
        <v>0</v>
      </c>
      <c r="AD280" s="12" t="str">
        <f>+(AA280/30*K280)+(AA280/30*(21-21))</f>
        <v>0</v>
      </c>
      <c r="AE280" s="12"/>
      <c r="AF280" s="12"/>
      <c r="AG280" s="12"/>
      <c r="AH280" s="12" t="str">
        <f>SUM(AD280:AG280)</f>
        <v>0</v>
      </c>
      <c r="AI280" s="12" t="str">
        <f>AA280-AH280+AB280+AC280</f>
        <v>0</v>
      </c>
      <c r="AJ280" s="4"/>
    </row>
    <row r="281" spans="1:36">
      <c r="A281" s="4">
        <v>17</v>
      </c>
      <c r="B281" s="4">
        <v>4</v>
      </c>
      <c r="C281" s="7" t="s">
        <v>815</v>
      </c>
      <c r="D281" s="4" t="s">
        <v>816</v>
      </c>
      <c r="E281" s="4" t="s">
        <v>817</v>
      </c>
      <c r="F281" s="4">
        <v>5</v>
      </c>
      <c r="G281" s="8" t="s">
        <v>776</v>
      </c>
      <c r="H281" s="9" t="s">
        <v>818</v>
      </c>
      <c r="I281" s="9">
        <v>21</v>
      </c>
      <c r="J281" s="9"/>
      <c r="K281" s="9"/>
      <c r="L281" s="9">
        <v>21</v>
      </c>
      <c r="M281" s="12">
        <v>99</v>
      </c>
      <c r="N281" s="12">
        <v>45</v>
      </c>
      <c r="O281" s="12">
        <v>8590</v>
      </c>
      <c r="P281" s="12">
        <v>1002</v>
      </c>
      <c r="Q281" s="12">
        <v>1932</v>
      </c>
      <c r="R281" s="12">
        <v>0</v>
      </c>
      <c r="S281" s="12">
        <v>1500</v>
      </c>
      <c r="T281" s="12">
        <v>0</v>
      </c>
      <c r="U281" s="12">
        <v>0</v>
      </c>
      <c r="V281" s="12">
        <v>1670</v>
      </c>
      <c r="W281" s="12">
        <v>859</v>
      </c>
      <c r="X281" s="12">
        <v>2577</v>
      </c>
      <c r="Y281" s="12"/>
      <c r="Z281" s="12"/>
      <c r="AA281" s="12" t="str">
        <f>SUM(O281:Z281)</f>
        <v>0</v>
      </c>
      <c r="AB281" s="12" t="str">
        <f>M281*N281</f>
        <v>0</v>
      </c>
      <c r="AC281" s="12">
        <v>0</v>
      </c>
      <c r="AD281" s="12" t="str">
        <f>+(AA281/30*K281)+(AA281/30*(21-21))</f>
        <v>0</v>
      </c>
      <c r="AE281" s="12"/>
      <c r="AF281" s="12"/>
      <c r="AG281" s="12"/>
      <c r="AH281" s="12" t="str">
        <f>SUM(AD281:AG281)</f>
        <v>0</v>
      </c>
      <c r="AI281" s="12" t="str">
        <f>AA281-AH281+AB281+AC281</f>
        <v>0</v>
      </c>
      <c r="AJ281" s="4"/>
    </row>
    <row r="282" spans="1:36">
      <c r="A282" s="4">
        <v>18</v>
      </c>
      <c r="B282" s="4">
        <v>5</v>
      </c>
      <c r="C282" s="7" t="s">
        <v>819</v>
      </c>
      <c r="D282" s="4" t="s">
        <v>820</v>
      </c>
      <c r="E282" s="4" t="s">
        <v>821</v>
      </c>
      <c r="F282" s="4">
        <v>5</v>
      </c>
      <c r="G282" s="8" t="s">
        <v>776</v>
      </c>
      <c r="H282" s="9" t="s">
        <v>822</v>
      </c>
      <c r="I282" s="9">
        <v>21</v>
      </c>
      <c r="J282" s="9"/>
      <c r="K282" s="9"/>
      <c r="L282" s="9">
        <v>21</v>
      </c>
      <c r="M282" s="12">
        <v>43.22</v>
      </c>
      <c r="N282" s="12">
        <v>45</v>
      </c>
      <c r="O282" s="12">
        <v>8590</v>
      </c>
      <c r="P282" s="12">
        <v>1002</v>
      </c>
      <c r="Q282" s="12">
        <v>1932</v>
      </c>
      <c r="R282" s="12">
        <v>0</v>
      </c>
      <c r="S282" s="12">
        <v>1500</v>
      </c>
      <c r="T282" s="12">
        <v>0</v>
      </c>
      <c r="U282" s="12">
        <v>0</v>
      </c>
      <c r="V282" s="12">
        <v>1670</v>
      </c>
      <c r="W282" s="12">
        <v>859</v>
      </c>
      <c r="X282" s="12">
        <v>2577</v>
      </c>
      <c r="Y282" s="12"/>
      <c r="Z282" s="12"/>
      <c r="AA282" s="12" t="str">
        <f>SUM(O282:Z282)</f>
        <v>0</v>
      </c>
      <c r="AB282" s="12" t="str">
        <f>M282*N282</f>
        <v>0</v>
      </c>
      <c r="AC282" s="12">
        <v>0</v>
      </c>
      <c r="AD282" s="12" t="str">
        <f>+(AA282/30*K282)+(AA282/30*(21-21))</f>
        <v>0</v>
      </c>
      <c r="AE282" s="12"/>
      <c r="AF282" s="12"/>
      <c r="AG282" s="12"/>
      <c r="AH282" s="12" t="str">
        <f>SUM(AD282:AG282)</f>
        <v>0</v>
      </c>
      <c r="AI282" s="12" t="str">
        <f>AA282-AH282+AB282+AC282</f>
        <v>0</v>
      </c>
      <c r="AJ282" s="4"/>
    </row>
    <row r="283" spans="1:36">
      <c r="A283" s="4">
        <v>19</v>
      </c>
      <c r="B283" s="4">
        <v>6</v>
      </c>
      <c r="C283" s="7" t="s">
        <v>823</v>
      </c>
      <c r="D283" s="4" t="s">
        <v>824</v>
      </c>
      <c r="E283" s="4" t="s">
        <v>825</v>
      </c>
      <c r="F283" s="4" t="s">
        <v>42</v>
      </c>
      <c r="G283" s="8" t="s">
        <v>776</v>
      </c>
      <c r="H283" s="9" t="s">
        <v>826</v>
      </c>
      <c r="I283" s="9">
        <v>21</v>
      </c>
      <c r="J283" s="9"/>
      <c r="K283" s="9"/>
      <c r="L283" s="9">
        <v>21</v>
      </c>
      <c r="M283" s="12"/>
      <c r="N283" s="12">
        <v>45</v>
      </c>
      <c r="O283" s="12">
        <v>25000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/>
      <c r="Z283" s="12"/>
      <c r="AA283" s="12" t="str">
        <f>SUM(O283:Z283)</f>
        <v>0</v>
      </c>
      <c r="AB283" s="12" t="str">
        <f>M283*N283</f>
        <v>0</v>
      </c>
      <c r="AC283" s="12">
        <v>0</v>
      </c>
      <c r="AD283" s="12" t="str">
        <f>+(AA283/30*K283)+(AA283/30*(21-21))</f>
        <v>0</v>
      </c>
      <c r="AE283" s="12"/>
      <c r="AF283" s="12"/>
      <c r="AG283" s="12"/>
      <c r="AH283" s="12" t="str">
        <f>SUM(AD283:AG283)</f>
        <v>0</v>
      </c>
      <c r="AI283" s="12" t="str">
        <f>AA283-AH283+AB283+AC283</f>
        <v>0</v>
      </c>
      <c r="AJ283" s="4"/>
    </row>
    <row r="284" spans="1:36">
      <c r="A284" s="4">
        <v>20</v>
      </c>
      <c r="B284" s="4"/>
      <c r="C284" s="7" t="s">
        <v>827</v>
      </c>
      <c r="D284" s="4" t="s">
        <v>828</v>
      </c>
      <c r="E284" s="4" t="s">
        <v>829</v>
      </c>
      <c r="F284" s="4">
        <v>5</v>
      </c>
      <c r="G284" s="8" t="s">
        <v>776</v>
      </c>
      <c r="H284" s="9" t="s">
        <v>67</v>
      </c>
      <c r="I284" s="9"/>
      <c r="J284" s="9"/>
      <c r="K284" s="9"/>
      <c r="L284" s="9"/>
      <c r="M284" s="12"/>
      <c r="N284" s="12">
        <v>45</v>
      </c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 t="str">
        <f>SUM(O284:Z284)</f>
        <v>0</v>
      </c>
      <c r="AB284" s="12" t="str">
        <f>M284*N284</f>
        <v>0</v>
      </c>
      <c r="AC284" s="12"/>
      <c r="AD284" s="12" t="str">
        <f>+(AA284/30*K284)+(AA284/30*(21-0))</f>
        <v>0</v>
      </c>
      <c r="AE284" s="12"/>
      <c r="AF284" s="12"/>
      <c r="AG284" s="12"/>
      <c r="AH284" s="12" t="str">
        <f>SUM(AD284:AG284)</f>
        <v>0</v>
      </c>
      <c r="AI284" s="12" t="str">
        <f>AA284-AH284+AB284+AC284</f>
        <v>0</v>
      </c>
      <c r="AJ284" s="4"/>
    </row>
    <row r="285" spans="1:36">
      <c r="A285" s="4">
        <v>21</v>
      </c>
      <c r="B285" s="4">
        <v>69</v>
      </c>
      <c r="C285" s="7" t="s">
        <v>830</v>
      </c>
      <c r="D285" s="4" t="s">
        <v>831</v>
      </c>
      <c r="E285" s="4" t="s">
        <v>832</v>
      </c>
      <c r="F285" s="4">
        <v>3</v>
      </c>
      <c r="G285" s="8" t="s">
        <v>833</v>
      </c>
      <c r="H285" s="9" t="s">
        <v>834</v>
      </c>
      <c r="I285" s="9">
        <v>21</v>
      </c>
      <c r="J285" s="9"/>
      <c r="K285" s="9"/>
      <c r="L285" s="9">
        <v>21</v>
      </c>
      <c r="M285" s="12">
        <v>71.07</v>
      </c>
      <c r="N285" s="12">
        <v>45</v>
      </c>
      <c r="O285" s="12">
        <v>8365</v>
      </c>
      <c r="P285" s="12">
        <v>942</v>
      </c>
      <c r="Q285" s="12">
        <v>1785</v>
      </c>
      <c r="R285" s="12">
        <v>0</v>
      </c>
      <c r="S285" s="12">
        <v>1500</v>
      </c>
      <c r="T285" s="12">
        <v>0</v>
      </c>
      <c r="U285" s="12">
        <v>0</v>
      </c>
      <c r="V285" s="12">
        <v>1570</v>
      </c>
      <c r="W285" s="12">
        <v>837</v>
      </c>
      <c r="X285" s="12">
        <v>2510</v>
      </c>
      <c r="Y285" s="12"/>
      <c r="Z285" s="12"/>
      <c r="AA285" s="12" t="str">
        <f>SUM(O285:Z285)</f>
        <v>0</v>
      </c>
      <c r="AB285" s="12" t="str">
        <f>M285*N285</f>
        <v>0</v>
      </c>
      <c r="AC285" s="12">
        <v>0</v>
      </c>
      <c r="AD285" s="12" t="str">
        <f>+(AA285/30*K285)+(AA285/30*(21-21))</f>
        <v>0</v>
      </c>
      <c r="AE285" s="12"/>
      <c r="AF285" s="12"/>
      <c r="AG285" s="12"/>
      <c r="AH285" s="12" t="str">
        <f>SUM(AD285:AG285)</f>
        <v>0</v>
      </c>
      <c r="AI285" s="12" t="str">
        <f>AA285-AH285+AB285+AC285</f>
        <v>0</v>
      </c>
      <c r="AJ285" s="4"/>
    </row>
    <row r="286" spans="1:36">
      <c r="A286" s="4">
        <v>22</v>
      </c>
      <c r="B286" s="4">
        <v>76</v>
      </c>
      <c r="C286" s="7" t="s">
        <v>835</v>
      </c>
      <c r="D286" s="4" t="s">
        <v>836</v>
      </c>
      <c r="E286" s="4" t="s">
        <v>837</v>
      </c>
      <c r="F286" s="4">
        <v>3</v>
      </c>
      <c r="G286" s="8" t="s">
        <v>833</v>
      </c>
      <c r="H286" s="9" t="s">
        <v>838</v>
      </c>
      <c r="I286" s="9">
        <v>21</v>
      </c>
      <c r="J286" s="9"/>
      <c r="K286" s="9"/>
      <c r="L286" s="9">
        <v>21</v>
      </c>
      <c r="M286" s="12">
        <v>54.12</v>
      </c>
      <c r="N286" s="12">
        <v>45</v>
      </c>
      <c r="O286" s="12">
        <v>8365</v>
      </c>
      <c r="P286" s="12">
        <v>942</v>
      </c>
      <c r="Q286" s="12">
        <v>1785</v>
      </c>
      <c r="R286" s="12">
        <v>0</v>
      </c>
      <c r="S286" s="12">
        <v>1500</v>
      </c>
      <c r="T286" s="12">
        <v>0</v>
      </c>
      <c r="U286" s="12">
        <v>0</v>
      </c>
      <c r="V286" s="12">
        <v>1570</v>
      </c>
      <c r="W286" s="12">
        <v>837</v>
      </c>
      <c r="X286" s="12">
        <v>2510</v>
      </c>
      <c r="Y286" s="12"/>
      <c r="Z286" s="12"/>
      <c r="AA286" s="12" t="str">
        <f>SUM(O286:Z286)</f>
        <v>0</v>
      </c>
      <c r="AB286" s="12" t="str">
        <f>M286*N286</f>
        <v>0</v>
      </c>
      <c r="AC286" s="12">
        <v>0</v>
      </c>
      <c r="AD286" s="12" t="str">
        <f>+(AA286/30*K286)+(AA286/30*(21-21))</f>
        <v>0</v>
      </c>
      <c r="AE286" s="12"/>
      <c r="AF286" s="12"/>
      <c r="AG286" s="12"/>
      <c r="AH286" s="12" t="str">
        <f>SUM(AD286:AG286)</f>
        <v>0</v>
      </c>
      <c r="AI286" s="12" t="str">
        <f>AA286-AH286+AB286+AC286</f>
        <v>0</v>
      </c>
      <c r="AJ286" s="4"/>
    </row>
    <row r="287" spans="1:36">
      <c r="A287" s="4">
        <v>23</v>
      </c>
      <c r="B287" s="4">
        <v>98</v>
      </c>
      <c r="C287" s="7" t="s">
        <v>839</v>
      </c>
      <c r="D287" s="4" t="s">
        <v>840</v>
      </c>
      <c r="E287" s="4" t="s">
        <v>841</v>
      </c>
      <c r="F287" s="4">
        <v>3</v>
      </c>
      <c r="G287" s="8" t="s">
        <v>833</v>
      </c>
      <c r="H287" s="9" t="s">
        <v>842</v>
      </c>
      <c r="I287" s="9">
        <v>21</v>
      </c>
      <c r="J287" s="9"/>
      <c r="K287" s="9"/>
      <c r="L287" s="9">
        <v>21</v>
      </c>
      <c r="M287" s="12">
        <v>80.81</v>
      </c>
      <c r="N287" s="12">
        <v>45</v>
      </c>
      <c r="O287" s="12">
        <v>8365</v>
      </c>
      <c r="P287" s="12">
        <v>942</v>
      </c>
      <c r="Q287" s="12">
        <v>1785</v>
      </c>
      <c r="R287" s="12">
        <v>0</v>
      </c>
      <c r="S287" s="12">
        <v>1500</v>
      </c>
      <c r="T287" s="12">
        <v>0</v>
      </c>
      <c r="U287" s="12">
        <v>0</v>
      </c>
      <c r="V287" s="12">
        <v>1570</v>
      </c>
      <c r="W287" s="12">
        <v>837</v>
      </c>
      <c r="X287" s="12">
        <v>2510</v>
      </c>
      <c r="Y287" s="12"/>
      <c r="Z287" s="12"/>
      <c r="AA287" s="12" t="str">
        <f>SUM(O287:Z287)</f>
        <v>0</v>
      </c>
      <c r="AB287" s="12" t="str">
        <f>M287*N287</f>
        <v>0</v>
      </c>
      <c r="AC287" s="12">
        <v>0</v>
      </c>
      <c r="AD287" s="12" t="str">
        <f>+(AA287/30*K287)+(AA287/30*(21-21))</f>
        <v>0</v>
      </c>
      <c r="AE287" s="12"/>
      <c r="AF287" s="12"/>
      <c r="AG287" s="12"/>
      <c r="AH287" s="12" t="str">
        <f>SUM(AD287:AG287)</f>
        <v>0</v>
      </c>
      <c r="AI287" s="12" t="str">
        <f>AA287-AH287+AB287+AC287</f>
        <v>0</v>
      </c>
      <c r="AJ287" s="4"/>
    </row>
    <row r="288" spans="1:36">
      <c r="A288" s="4">
        <v>24</v>
      </c>
      <c r="B288" s="4">
        <v>118</v>
      </c>
      <c r="C288" s="7" t="s">
        <v>843</v>
      </c>
      <c r="D288" s="4" t="s">
        <v>844</v>
      </c>
      <c r="E288" s="4" t="s">
        <v>841</v>
      </c>
      <c r="F288" s="4">
        <v>3</v>
      </c>
      <c r="G288" s="8" t="s">
        <v>833</v>
      </c>
      <c r="H288" s="9" t="s">
        <v>845</v>
      </c>
      <c r="I288" s="9">
        <v>21</v>
      </c>
      <c r="J288" s="9"/>
      <c r="K288" s="9"/>
      <c r="L288" s="9">
        <v>21</v>
      </c>
      <c r="M288" s="12"/>
      <c r="N288" s="12">
        <v>45</v>
      </c>
      <c r="O288" s="12">
        <v>8365</v>
      </c>
      <c r="P288" s="12">
        <v>942</v>
      </c>
      <c r="Q288" s="12">
        <v>1785</v>
      </c>
      <c r="R288" s="12">
        <v>0</v>
      </c>
      <c r="S288" s="12">
        <v>1500</v>
      </c>
      <c r="T288" s="12">
        <v>0</v>
      </c>
      <c r="U288" s="12">
        <v>0</v>
      </c>
      <c r="V288" s="12">
        <v>1570</v>
      </c>
      <c r="W288" s="12">
        <v>837</v>
      </c>
      <c r="X288" s="12">
        <v>2510</v>
      </c>
      <c r="Y288" s="12"/>
      <c r="Z288" s="12"/>
      <c r="AA288" s="12" t="str">
        <f>SUM(O288:Z288)</f>
        <v>0</v>
      </c>
      <c r="AB288" s="12" t="str">
        <f>M288*N288</f>
        <v>0</v>
      </c>
      <c r="AC288" s="12">
        <v>0</v>
      </c>
      <c r="AD288" s="12" t="str">
        <f>+(AA288/30*K288)+(AA288/30*(21-21))</f>
        <v>0</v>
      </c>
      <c r="AE288" s="12"/>
      <c r="AF288" s="12"/>
      <c r="AG288" s="12"/>
      <c r="AH288" s="12" t="str">
        <f>SUM(AD288:AG288)</f>
        <v>0</v>
      </c>
      <c r="AI288" s="12" t="str">
        <f>AA288-AH288+AB288+AC288</f>
        <v>0</v>
      </c>
      <c r="AJ288" s="4"/>
    </row>
    <row r="289" spans="1:36">
      <c r="A289" s="4">
        <v>25</v>
      </c>
      <c r="B289" s="4">
        <v>67</v>
      </c>
      <c r="C289" s="7" t="s">
        <v>846</v>
      </c>
      <c r="D289" s="4" t="s">
        <v>847</v>
      </c>
      <c r="E289" s="4" t="s">
        <v>832</v>
      </c>
      <c r="F289" s="4">
        <v>3</v>
      </c>
      <c r="G289" s="8" t="s">
        <v>833</v>
      </c>
      <c r="H289" s="9" t="s">
        <v>848</v>
      </c>
      <c r="I289" s="9">
        <v>21</v>
      </c>
      <c r="J289" s="9"/>
      <c r="K289" s="9"/>
      <c r="L289" s="9">
        <v>21</v>
      </c>
      <c r="M289" s="12">
        <v>3.04</v>
      </c>
      <c r="N289" s="12">
        <v>45</v>
      </c>
      <c r="O289" s="12">
        <v>8365</v>
      </c>
      <c r="P289" s="12">
        <v>942</v>
      </c>
      <c r="Q289" s="12">
        <v>1785</v>
      </c>
      <c r="R289" s="12">
        <v>0</v>
      </c>
      <c r="S289" s="12">
        <v>1500</v>
      </c>
      <c r="T289" s="12">
        <v>0</v>
      </c>
      <c r="U289" s="12">
        <v>0</v>
      </c>
      <c r="V289" s="12">
        <v>1570</v>
      </c>
      <c r="W289" s="12">
        <v>837</v>
      </c>
      <c r="X289" s="12">
        <v>2510</v>
      </c>
      <c r="Y289" s="12"/>
      <c r="Z289" s="12"/>
      <c r="AA289" s="12" t="str">
        <f>SUM(O289:Z289)</f>
        <v>0</v>
      </c>
      <c r="AB289" s="12" t="str">
        <f>M289*N289</f>
        <v>0</v>
      </c>
      <c r="AC289" s="12">
        <v>0</v>
      </c>
      <c r="AD289" s="12" t="str">
        <f>+(AA289/30*K289)+(AA289/30*(21-21))</f>
        <v>0</v>
      </c>
      <c r="AE289" s="12"/>
      <c r="AF289" s="12"/>
      <c r="AG289" s="12"/>
      <c r="AH289" s="12" t="str">
        <f>SUM(AD289:AG289)</f>
        <v>0</v>
      </c>
      <c r="AI289" s="12" t="str">
        <f>AA289-AH289+AB289+AC289</f>
        <v>0</v>
      </c>
      <c r="AJ289" s="4"/>
    </row>
    <row r="290" spans="1:36">
      <c r="A290" s="4">
        <v>26</v>
      </c>
      <c r="B290" s="4">
        <v>10</v>
      </c>
      <c r="C290" s="7" t="s">
        <v>849</v>
      </c>
      <c r="D290" s="4" t="s">
        <v>850</v>
      </c>
      <c r="E290" s="4" t="s">
        <v>121</v>
      </c>
      <c r="F290" s="4">
        <v>3</v>
      </c>
      <c r="G290" s="8" t="s">
        <v>76</v>
      </c>
      <c r="H290" s="9" t="s">
        <v>851</v>
      </c>
      <c r="I290" s="9">
        <v>21</v>
      </c>
      <c r="J290" s="9"/>
      <c r="K290" s="9"/>
      <c r="L290" s="9">
        <v>21</v>
      </c>
      <c r="M290" s="12">
        <v>13.45</v>
      </c>
      <c r="N290" s="12">
        <v>45</v>
      </c>
      <c r="O290" s="12">
        <v>8365</v>
      </c>
      <c r="P290" s="12">
        <v>942</v>
      </c>
      <c r="Q290" s="12">
        <v>1785</v>
      </c>
      <c r="R290" s="12">
        <v>0</v>
      </c>
      <c r="S290" s="12">
        <v>1500</v>
      </c>
      <c r="T290" s="12">
        <v>0</v>
      </c>
      <c r="U290" s="12">
        <v>0</v>
      </c>
      <c r="V290" s="12">
        <v>1570</v>
      </c>
      <c r="W290" s="12">
        <v>837</v>
      </c>
      <c r="X290" s="12">
        <v>2510</v>
      </c>
      <c r="Y290" s="12"/>
      <c r="Z290" s="12"/>
      <c r="AA290" s="12" t="str">
        <f>SUM(O290:Z290)</f>
        <v>0</v>
      </c>
      <c r="AB290" s="12" t="str">
        <f>M290*N290</f>
        <v>0</v>
      </c>
      <c r="AC290" s="12">
        <v>0</v>
      </c>
      <c r="AD290" s="12" t="str">
        <f>+(AA290/30*K290)+(AA290/30*(21-21))</f>
        <v>0</v>
      </c>
      <c r="AE290" s="12"/>
      <c r="AF290" s="12"/>
      <c r="AG290" s="12"/>
      <c r="AH290" s="12" t="str">
        <f>SUM(AD290:AG290)</f>
        <v>0</v>
      </c>
      <c r="AI290" s="12" t="str">
        <f>AA290-AH290+AB290+AC290</f>
        <v>0</v>
      </c>
      <c r="AJ290" s="4"/>
    </row>
    <row r="291" spans="1:36">
      <c r="A291" s="5" t="s">
        <v>82</v>
      </c>
      <c r="B291" s="5"/>
      <c r="C291" s="5"/>
      <c r="D291" s="5"/>
      <c r="E291" s="5"/>
      <c r="F291" s="5"/>
      <c r="G291" s="5"/>
      <c r="H291" s="10"/>
      <c r="I291" s="10"/>
      <c r="J291" s="10"/>
      <c r="K291" s="10"/>
      <c r="L291" s="11"/>
      <c r="M291" s="11" t="str">
        <f>SUM(M265:M290)</f>
        <v>0</v>
      </c>
      <c r="N291" s="11"/>
      <c r="O291" s="11" t="str">
        <f>SUM(O265:O290)</f>
        <v>0</v>
      </c>
      <c r="P291" s="11" t="str">
        <f>SUM(P265:P290)</f>
        <v>0</v>
      </c>
      <c r="Q291" s="11" t="str">
        <f>SUM(Q265:Q290)</f>
        <v>0</v>
      </c>
      <c r="R291" s="11" t="str">
        <f>SUM(R265:R290)</f>
        <v>0</v>
      </c>
      <c r="S291" s="11" t="str">
        <f>SUM(S265:S290)</f>
        <v>0</v>
      </c>
      <c r="T291" s="11" t="str">
        <f>SUM(T265:T290)</f>
        <v>0</v>
      </c>
      <c r="U291" s="11" t="str">
        <f>SUM(U265:U290)</f>
        <v>0</v>
      </c>
      <c r="V291" s="11" t="str">
        <f>SUM(V265:V290)</f>
        <v>0</v>
      </c>
      <c r="W291" s="11" t="str">
        <f>SUM(W265:W290)</f>
        <v>0</v>
      </c>
      <c r="X291" s="11" t="str">
        <f>SUM(X265:X290)</f>
        <v>0</v>
      </c>
      <c r="Y291" s="11" t="str">
        <f>SUM(Y265:Y290)</f>
        <v>0</v>
      </c>
      <c r="Z291" s="11" t="str">
        <f>SUM(Z265:Z290)</f>
        <v>0</v>
      </c>
      <c r="AA291" s="11" t="str">
        <f>SUM(AA265:AA290)</f>
        <v>0</v>
      </c>
      <c r="AB291" s="11" t="str">
        <f>SUM(AB265:AB290)</f>
        <v>0</v>
      </c>
      <c r="AC291" s="11" t="str">
        <f>SUM(AC265:AC290)</f>
        <v>0</v>
      </c>
      <c r="AD291" s="11" t="str">
        <f>SUM(AD265:AD290)</f>
        <v>0</v>
      </c>
      <c r="AE291" s="11" t="str">
        <f>SUM(AE265:AE290)</f>
        <v>0</v>
      </c>
      <c r="AF291" s="11" t="str">
        <f>SUM(AF265:AF290)</f>
        <v>0</v>
      </c>
      <c r="AG291" s="11" t="str">
        <f>SUM(AG265:AG290)</f>
        <v>0</v>
      </c>
      <c r="AH291" s="11" t="str">
        <f>SUM(AH265:AH290)</f>
        <v>0</v>
      </c>
      <c r="AI291" s="11" t="str">
        <f>SUM(AI265:AI290)</f>
        <v>0</v>
      </c>
      <c r="AJ291" s="10"/>
    </row>
    <row r="292" spans="1:3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>
      <c r="A293" s="2" t="s">
        <v>852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>
      <c r="A294" s="3" t="s">
        <v>3</v>
      </c>
      <c r="B294" s="6" t="s">
        <v>4</v>
      </c>
      <c r="C294" s="6" t="s">
        <v>5</v>
      </c>
      <c r="D294" s="6" t="s">
        <v>6</v>
      </c>
      <c r="E294" s="6" t="s">
        <v>7</v>
      </c>
      <c r="F294" s="6" t="s">
        <v>8</v>
      </c>
      <c r="G294" s="6" t="s">
        <v>9</v>
      </c>
      <c r="H294" s="6" t="s">
        <v>10</v>
      </c>
      <c r="I294" s="6" t="s">
        <v>11</v>
      </c>
      <c r="J294" s="6" t="s">
        <v>12</v>
      </c>
      <c r="K294" s="6" t="s">
        <v>13</v>
      </c>
      <c r="L294" s="6" t="s">
        <v>14</v>
      </c>
      <c r="M294" s="6" t="s">
        <v>15</v>
      </c>
      <c r="N294" s="6" t="s">
        <v>16</v>
      </c>
      <c r="O294" s="6" t="s">
        <v>17</v>
      </c>
      <c r="P294" s="6" t="s">
        <v>18</v>
      </c>
      <c r="Q294" s="6" t="s">
        <v>19</v>
      </c>
      <c r="R294" s="6" t="s">
        <v>20</v>
      </c>
      <c r="S294" s="6" t="s">
        <v>21</v>
      </c>
      <c r="T294" s="6" t="s">
        <v>22</v>
      </c>
      <c r="U294" s="6" t="s">
        <v>23</v>
      </c>
      <c r="V294" s="6" t="s">
        <v>24</v>
      </c>
      <c r="W294" s="6" t="s">
        <v>25</v>
      </c>
      <c r="X294" s="6" t="s">
        <v>26</v>
      </c>
      <c r="Y294" s="6" t="s">
        <v>27</v>
      </c>
      <c r="Z294" s="6" t="s">
        <v>28</v>
      </c>
      <c r="AA294" s="6" t="s">
        <v>29</v>
      </c>
      <c r="AB294" s="6" t="s">
        <v>30</v>
      </c>
      <c r="AC294" s="6" t="s">
        <v>31</v>
      </c>
      <c r="AD294" s="6" t="s">
        <v>32</v>
      </c>
      <c r="AE294" s="6" t="s">
        <v>33</v>
      </c>
      <c r="AF294" s="6" t="s">
        <v>34</v>
      </c>
      <c r="AG294" s="6" t="s">
        <v>35</v>
      </c>
      <c r="AH294" s="6" t="s">
        <v>36</v>
      </c>
      <c r="AI294" s="6" t="s">
        <v>37</v>
      </c>
      <c r="AJ294" s="13" t="s">
        <v>38</v>
      </c>
    </row>
    <row r="295" spans="1:36">
      <c r="A295" s="4">
        <v>1</v>
      </c>
      <c r="B295" s="4">
        <v>63</v>
      </c>
      <c r="C295" s="7" t="s">
        <v>853</v>
      </c>
      <c r="D295" s="4" t="s">
        <v>854</v>
      </c>
      <c r="E295" s="4" t="s">
        <v>855</v>
      </c>
      <c r="F295" s="4">
        <v>14</v>
      </c>
      <c r="G295" s="8" t="s">
        <v>97</v>
      </c>
      <c r="H295" s="9" t="s">
        <v>856</v>
      </c>
      <c r="I295" s="9">
        <v>21</v>
      </c>
      <c r="J295" s="9"/>
      <c r="K295" s="9"/>
      <c r="L295" s="9">
        <v>21</v>
      </c>
      <c r="M295" s="12">
        <v>33.48</v>
      </c>
      <c r="N295" s="12">
        <v>60</v>
      </c>
      <c r="O295" s="12">
        <v>13700</v>
      </c>
      <c r="P295" s="12">
        <v>1476</v>
      </c>
      <c r="Q295" s="12">
        <v>2856</v>
      </c>
      <c r="R295" s="12">
        <v>0</v>
      </c>
      <c r="S295" s="12">
        <v>1500</v>
      </c>
      <c r="T295" s="12">
        <v>0</v>
      </c>
      <c r="U295" s="12">
        <v>0</v>
      </c>
      <c r="V295" s="12">
        <v>2460</v>
      </c>
      <c r="W295" s="12">
        <v>1370</v>
      </c>
      <c r="X295" s="12">
        <v>4410</v>
      </c>
      <c r="Y295" s="12"/>
      <c r="Z295" s="12"/>
      <c r="AA295" s="12" t="str">
        <f>SUM(O295:Z295)</f>
        <v>0</v>
      </c>
      <c r="AB295" s="12" t="str">
        <f>M295*N295</f>
        <v>0</v>
      </c>
      <c r="AC295" s="12">
        <v>1372</v>
      </c>
      <c r="AD295" s="12" t="str">
        <f>+(AA295/30*K295)+(AA295/30*(21-21))</f>
        <v>0</v>
      </c>
      <c r="AE295" s="12"/>
      <c r="AF295" s="12"/>
      <c r="AG295" s="12"/>
      <c r="AH295" s="12" t="str">
        <f>SUM(AD295:AG295)</f>
        <v>0</v>
      </c>
      <c r="AI295" s="12" t="str">
        <f>AA295-AH295+AB295+AC295</f>
        <v>0</v>
      </c>
      <c r="AJ295" s="4"/>
    </row>
    <row r="296" spans="1:36">
      <c r="A296" s="5" t="s">
        <v>82</v>
      </c>
      <c r="B296" s="5"/>
      <c r="C296" s="5"/>
      <c r="D296" s="5"/>
      <c r="E296" s="5"/>
      <c r="F296" s="5"/>
      <c r="G296" s="5"/>
      <c r="H296" s="10"/>
      <c r="I296" s="10"/>
      <c r="J296" s="10"/>
      <c r="K296" s="10"/>
      <c r="L296" s="11"/>
      <c r="M296" s="11" t="str">
        <f>SUM(M295:M295)</f>
        <v>0</v>
      </c>
      <c r="N296" s="11"/>
      <c r="O296" s="11" t="str">
        <f>SUM(O295:O295)</f>
        <v>0</v>
      </c>
      <c r="P296" s="11" t="str">
        <f>SUM(P295:P295)</f>
        <v>0</v>
      </c>
      <c r="Q296" s="11" t="str">
        <f>SUM(Q295:Q295)</f>
        <v>0</v>
      </c>
      <c r="R296" s="11" t="str">
        <f>SUM(R295:R295)</f>
        <v>0</v>
      </c>
      <c r="S296" s="11" t="str">
        <f>SUM(S295:S295)</f>
        <v>0</v>
      </c>
      <c r="T296" s="11" t="str">
        <f>SUM(T295:T295)</f>
        <v>0</v>
      </c>
      <c r="U296" s="11" t="str">
        <f>SUM(U295:U295)</f>
        <v>0</v>
      </c>
      <c r="V296" s="11" t="str">
        <f>SUM(V295:V295)</f>
        <v>0</v>
      </c>
      <c r="W296" s="11" t="str">
        <f>SUM(W295:W295)</f>
        <v>0</v>
      </c>
      <c r="X296" s="11" t="str">
        <f>SUM(X295:X295)</f>
        <v>0</v>
      </c>
      <c r="Y296" s="11" t="str">
        <f>SUM(Y295:Y295)</f>
        <v>0</v>
      </c>
      <c r="Z296" s="11" t="str">
        <f>SUM(Z295:Z295)</f>
        <v>0</v>
      </c>
      <c r="AA296" s="11" t="str">
        <f>SUM(AA295:AA295)</f>
        <v>0</v>
      </c>
      <c r="AB296" s="11" t="str">
        <f>SUM(AB295:AB295)</f>
        <v>0</v>
      </c>
      <c r="AC296" s="11" t="str">
        <f>SUM(AC295:AC295)</f>
        <v>0</v>
      </c>
      <c r="AD296" s="11" t="str">
        <f>SUM(AD295:AD295)</f>
        <v>0</v>
      </c>
      <c r="AE296" s="11" t="str">
        <f>SUM(AE295:AE295)</f>
        <v>0</v>
      </c>
      <c r="AF296" s="11" t="str">
        <f>SUM(AF295:AF295)</f>
        <v>0</v>
      </c>
      <c r="AG296" s="11" t="str">
        <f>SUM(AG295:AG295)</f>
        <v>0</v>
      </c>
      <c r="AH296" s="11" t="str">
        <f>SUM(AH295:AH295)</f>
        <v>0</v>
      </c>
      <c r="AI296" s="11" t="str">
        <f>SUM(AI295:AI295)</f>
        <v>0</v>
      </c>
      <c r="AJ296" s="10"/>
    </row>
    <row r="297" spans="1:3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>
      <c r="A298" s="2" t="s">
        <v>857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>
      <c r="A299" s="3" t="s">
        <v>3</v>
      </c>
      <c r="B299" s="6" t="s">
        <v>4</v>
      </c>
      <c r="C299" s="6" t="s">
        <v>5</v>
      </c>
      <c r="D299" s="6" t="s">
        <v>6</v>
      </c>
      <c r="E299" s="6" t="s">
        <v>7</v>
      </c>
      <c r="F299" s="6" t="s">
        <v>8</v>
      </c>
      <c r="G299" s="6" t="s">
        <v>9</v>
      </c>
      <c r="H299" s="6" t="s">
        <v>10</v>
      </c>
      <c r="I299" s="6" t="s">
        <v>11</v>
      </c>
      <c r="J299" s="6" t="s">
        <v>12</v>
      </c>
      <c r="K299" s="6" t="s">
        <v>13</v>
      </c>
      <c r="L299" s="6" t="s">
        <v>14</v>
      </c>
      <c r="M299" s="6" t="s">
        <v>15</v>
      </c>
      <c r="N299" s="6" t="s">
        <v>16</v>
      </c>
      <c r="O299" s="6" t="s">
        <v>17</v>
      </c>
      <c r="P299" s="6" t="s">
        <v>18</v>
      </c>
      <c r="Q299" s="6" t="s">
        <v>19</v>
      </c>
      <c r="R299" s="6" t="s">
        <v>20</v>
      </c>
      <c r="S299" s="6" t="s">
        <v>21</v>
      </c>
      <c r="T299" s="6" t="s">
        <v>22</v>
      </c>
      <c r="U299" s="6" t="s">
        <v>23</v>
      </c>
      <c r="V299" s="6" t="s">
        <v>24</v>
      </c>
      <c r="W299" s="6" t="s">
        <v>25</v>
      </c>
      <c r="X299" s="6" t="s">
        <v>26</v>
      </c>
      <c r="Y299" s="6" t="s">
        <v>27</v>
      </c>
      <c r="Z299" s="6" t="s">
        <v>28</v>
      </c>
      <c r="AA299" s="6" t="s">
        <v>29</v>
      </c>
      <c r="AB299" s="6" t="s">
        <v>30</v>
      </c>
      <c r="AC299" s="6" t="s">
        <v>31</v>
      </c>
      <c r="AD299" s="6" t="s">
        <v>32</v>
      </c>
      <c r="AE299" s="6" t="s">
        <v>33</v>
      </c>
      <c r="AF299" s="6" t="s">
        <v>34</v>
      </c>
      <c r="AG299" s="6" t="s">
        <v>35</v>
      </c>
      <c r="AH299" s="6" t="s">
        <v>36</v>
      </c>
      <c r="AI299" s="6" t="s">
        <v>37</v>
      </c>
      <c r="AJ299" s="13" t="s">
        <v>38</v>
      </c>
    </row>
    <row r="300" spans="1:36">
      <c r="A300" s="4">
        <v>1</v>
      </c>
      <c r="B300" s="4">
        <v>49</v>
      </c>
      <c r="C300" s="7" t="s">
        <v>858</v>
      </c>
      <c r="D300" s="4" t="s">
        <v>859</v>
      </c>
      <c r="E300" s="4" t="s">
        <v>595</v>
      </c>
      <c r="F300" s="4" t="s">
        <v>42</v>
      </c>
      <c r="G300" s="8" t="s">
        <v>97</v>
      </c>
      <c r="H300" s="9" t="s">
        <v>860</v>
      </c>
      <c r="I300" s="9">
        <v>21</v>
      </c>
      <c r="J300" s="9"/>
      <c r="K300" s="9"/>
      <c r="L300" s="9">
        <v>21</v>
      </c>
      <c r="M300" s="12">
        <v>1.65</v>
      </c>
      <c r="N300" s="12">
        <v>60</v>
      </c>
      <c r="O300" s="12">
        <v>13700</v>
      </c>
      <c r="P300" s="12">
        <v>1476</v>
      </c>
      <c r="Q300" s="12">
        <v>2856</v>
      </c>
      <c r="R300" s="12">
        <v>0</v>
      </c>
      <c r="S300" s="12">
        <v>1500</v>
      </c>
      <c r="T300" s="12">
        <v>0</v>
      </c>
      <c r="U300" s="12">
        <v>0</v>
      </c>
      <c r="V300" s="12">
        <v>2460</v>
      </c>
      <c r="W300" s="12">
        <v>1370</v>
      </c>
      <c r="X300" s="12">
        <v>4410</v>
      </c>
      <c r="Y300" s="12"/>
      <c r="Z300" s="12"/>
      <c r="AA300" s="12" t="str">
        <f>SUM(O300:Z300)</f>
        <v>0</v>
      </c>
      <c r="AB300" s="12" t="str">
        <f>M300*N300</f>
        <v>0</v>
      </c>
      <c r="AC300" s="12">
        <v>1372</v>
      </c>
      <c r="AD300" s="12" t="str">
        <f>+(AA300/30*K300)+(AA300/30*(21-21))</f>
        <v>0</v>
      </c>
      <c r="AE300" s="12"/>
      <c r="AF300" s="12"/>
      <c r="AG300" s="12"/>
      <c r="AH300" s="12" t="str">
        <f>SUM(AD300:AG300)</f>
        <v>0</v>
      </c>
      <c r="AI300" s="12" t="str">
        <f>AA300-AH300+AB300+AC300</f>
        <v>0</v>
      </c>
      <c r="AJ300" s="4"/>
    </row>
    <row r="301" spans="1:36">
      <c r="A301" s="4">
        <v>2</v>
      </c>
      <c r="B301" s="4">
        <v>83</v>
      </c>
      <c r="C301" s="7" t="s">
        <v>861</v>
      </c>
      <c r="D301" s="4" t="s">
        <v>862</v>
      </c>
      <c r="E301" s="4" t="s">
        <v>91</v>
      </c>
      <c r="F301" s="4">
        <v>14</v>
      </c>
      <c r="G301" s="8" t="s">
        <v>97</v>
      </c>
      <c r="H301" s="9" t="s">
        <v>863</v>
      </c>
      <c r="I301" s="9">
        <v>21</v>
      </c>
      <c r="J301" s="9"/>
      <c r="K301" s="9"/>
      <c r="L301" s="9">
        <v>21</v>
      </c>
      <c r="M301" s="12">
        <v>3.33</v>
      </c>
      <c r="N301" s="12">
        <v>60</v>
      </c>
      <c r="O301" s="12">
        <v>13700</v>
      </c>
      <c r="P301" s="12">
        <v>1476</v>
      </c>
      <c r="Q301" s="12">
        <v>2856</v>
      </c>
      <c r="R301" s="12">
        <v>0</v>
      </c>
      <c r="S301" s="12">
        <v>1500</v>
      </c>
      <c r="T301" s="12">
        <v>0</v>
      </c>
      <c r="U301" s="12">
        <v>0</v>
      </c>
      <c r="V301" s="12">
        <v>2460</v>
      </c>
      <c r="W301" s="12">
        <v>1370</v>
      </c>
      <c r="X301" s="12">
        <v>4410</v>
      </c>
      <c r="Y301" s="12"/>
      <c r="Z301" s="12"/>
      <c r="AA301" s="12" t="str">
        <f>SUM(O301:Z301)</f>
        <v>0</v>
      </c>
      <c r="AB301" s="12" t="str">
        <f>M301*N301</f>
        <v>0</v>
      </c>
      <c r="AC301" s="12">
        <v>1372</v>
      </c>
      <c r="AD301" s="12" t="str">
        <f>+(AA301/30*K301)+(AA301/30*(21-21))</f>
        <v>0</v>
      </c>
      <c r="AE301" s="12"/>
      <c r="AF301" s="12"/>
      <c r="AG301" s="12"/>
      <c r="AH301" s="12" t="str">
        <f>SUM(AD301:AG301)</f>
        <v>0</v>
      </c>
      <c r="AI301" s="12" t="str">
        <f>AA301-AH301+AB301+AC301</f>
        <v>0</v>
      </c>
      <c r="AJ301" s="4"/>
    </row>
    <row r="302" spans="1:36">
      <c r="A302" s="4">
        <v>3</v>
      </c>
      <c r="B302" s="4"/>
      <c r="C302" s="7" t="s">
        <v>864</v>
      </c>
      <c r="D302" s="4" t="s">
        <v>410</v>
      </c>
      <c r="E302" s="4" t="s">
        <v>865</v>
      </c>
      <c r="F302" s="4">
        <v>3</v>
      </c>
      <c r="G302" s="8" t="s">
        <v>311</v>
      </c>
      <c r="H302" s="9" t="s">
        <v>67</v>
      </c>
      <c r="I302" s="9"/>
      <c r="J302" s="9"/>
      <c r="K302" s="9"/>
      <c r="L302" s="9"/>
      <c r="M302" s="12"/>
      <c r="N302" s="12">
        <v>45</v>
      </c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 t="str">
        <f>SUM(O302:Z302)</f>
        <v>0</v>
      </c>
      <c r="AB302" s="12" t="str">
        <f>M302*N302</f>
        <v>0</v>
      </c>
      <c r="AC302" s="12"/>
      <c r="AD302" s="12" t="str">
        <f>+(AA302/30*K302)+(AA302/30*(21-0))</f>
        <v>0</v>
      </c>
      <c r="AE302" s="12"/>
      <c r="AF302" s="12"/>
      <c r="AG302" s="12"/>
      <c r="AH302" s="12" t="str">
        <f>SUM(AD302:AG302)</f>
        <v>0</v>
      </c>
      <c r="AI302" s="12" t="str">
        <f>AA302-AH302+AB302+AC302</f>
        <v>0</v>
      </c>
      <c r="AJ302" s="4"/>
    </row>
    <row r="303" spans="1:36">
      <c r="A303" s="4">
        <v>4</v>
      </c>
      <c r="B303" s="4"/>
      <c r="C303" s="7" t="s">
        <v>866</v>
      </c>
      <c r="D303" s="4" t="s">
        <v>867</v>
      </c>
      <c r="E303" s="4" t="s">
        <v>868</v>
      </c>
      <c r="F303" s="4">
        <v>3</v>
      </c>
      <c r="G303" s="8" t="s">
        <v>311</v>
      </c>
      <c r="H303" s="9" t="s">
        <v>67</v>
      </c>
      <c r="I303" s="9"/>
      <c r="J303" s="9"/>
      <c r="K303" s="9"/>
      <c r="L303" s="9"/>
      <c r="M303" s="12"/>
      <c r="N303" s="12">
        <v>45</v>
      </c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 t="str">
        <f>SUM(O303:Z303)</f>
        <v>0</v>
      </c>
      <c r="AB303" s="12" t="str">
        <f>M303*N303</f>
        <v>0</v>
      </c>
      <c r="AC303" s="12"/>
      <c r="AD303" s="12" t="str">
        <f>+(AA303/30*K303)+(AA303/30*(21-0))</f>
        <v>0</v>
      </c>
      <c r="AE303" s="12"/>
      <c r="AF303" s="12"/>
      <c r="AG303" s="12"/>
      <c r="AH303" s="12" t="str">
        <f>SUM(AD303:AG303)</f>
        <v>0</v>
      </c>
      <c r="AI303" s="12" t="str">
        <f>AA303-AH303+AB303+AC303</f>
        <v>0</v>
      </c>
      <c r="AJ303" s="4"/>
    </row>
    <row r="304" spans="1:36">
      <c r="A304" s="5" t="s">
        <v>82</v>
      </c>
      <c r="B304" s="5"/>
      <c r="C304" s="5"/>
      <c r="D304" s="5"/>
      <c r="E304" s="5"/>
      <c r="F304" s="5"/>
      <c r="G304" s="5"/>
      <c r="H304" s="10"/>
      <c r="I304" s="10"/>
      <c r="J304" s="10"/>
      <c r="K304" s="10"/>
      <c r="L304" s="11"/>
      <c r="M304" s="11" t="str">
        <f>SUM(M300:M303)</f>
        <v>0</v>
      </c>
      <c r="N304" s="11"/>
      <c r="O304" s="11" t="str">
        <f>SUM(O300:O303)</f>
        <v>0</v>
      </c>
      <c r="P304" s="11" t="str">
        <f>SUM(P300:P303)</f>
        <v>0</v>
      </c>
      <c r="Q304" s="11" t="str">
        <f>SUM(Q300:Q303)</f>
        <v>0</v>
      </c>
      <c r="R304" s="11" t="str">
        <f>SUM(R300:R303)</f>
        <v>0</v>
      </c>
      <c r="S304" s="11" t="str">
        <f>SUM(S300:S303)</f>
        <v>0</v>
      </c>
      <c r="T304" s="11" t="str">
        <f>SUM(T300:T303)</f>
        <v>0</v>
      </c>
      <c r="U304" s="11" t="str">
        <f>SUM(U300:U303)</f>
        <v>0</v>
      </c>
      <c r="V304" s="11" t="str">
        <f>SUM(V300:V303)</f>
        <v>0</v>
      </c>
      <c r="W304" s="11" t="str">
        <f>SUM(W300:W303)</f>
        <v>0</v>
      </c>
      <c r="X304" s="11" t="str">
        <f>SUM(X300:X303)</f>
        <v>0</v>
      </c>
      <c r="Y304" s="11" t="str">
        <f>SUM(Y300:Y303)</f>
        <v>0</v>
      </c>
      <c r="Z304" s="11" t="str">
        <f>SUM(Z300:Z303)</f>
        <v>0</v>
      </c>
      <c r="AA304" s="11" t="str">
        <f>SUM(AA300:AA303)</f>
        <v>0</v>
      </c>
      <c r="AB304" s="11" t="str">
        <f>SUM(AB300:AB303)</f>
        <v>0</v>
      </c>
      <c r="AC304" s="11" t="str">
        <f>SUM(AC300:AC303)</f>
        <v>0</v>
      </c>
      <c r="AD304" s="11" t="str">
        <f>SUM(AD300:AD303)</f>
        <v>0</v>
      </c>
      <c r="AE304" s="11" t="str">
        <f>SUM(AE300:AE303)</f>
        <v>0</v>
      </c>
      <c r="AF304" s="11" t="str">
        <f>SUM(AF300:AF303)</f>
        <v>0</v>
      </c>
      <c r="AG304" s="11" t="str">
        <f>SUM(AG300:AG303)</f>
        <v>0</v>
      </c>
      <c r="AH304" s="11" t="str">
        <f>SUM(AH300:AH303)</f>
        <v>0</v>
      </c>
      <c r="AI304" s="11" t="str">
        <f>SUM(AI300:AI303)</f>
        <v>0</v>
      </c>
      <c r="AJ304" s="10"/>
    </row>
    <row r="305" spans="1:3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>
      <c r="A306" s="2" t="s">
        <v>869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>
      <c r="A307" s="3" t="s">
        <v>3</v>
      </c>
      <c r="B307" s="6" t="s">
        <v>4</v>
      </c>
      <c r="C307" s="6" t="s">
        <v>5</v>
      </c>
      <c r="D307" s="6" t="s">
        <v>6</v>
      </c>
      <c r="E307" s="6" t="s">
        <v>7</v>
      </c>
      <c r="F307" s="6" t="s">
        <v>8</v>
      </c>
      <c r="G307" s="6" t="s">
        <v>9</v>
      </c>
      <c r="H307" s="6" t="s">
        <v>10</v>
      </c>
      <c r="I307" s="6" t="s">
        <v>11</v>
      </c>
      <c r="J307" s="6" t="s">
        <v>12</v>
      </c>
      <c r="K307" s="6" t="s">
        <v>13</v>
      </c>
      <c r="L307" s="6" t="s">
        <v>14</v>
      </c>
      <c r="M307" s="6" t="s">
        <v>15</v>
      </c>
      <c r="N307" s="6" t="s">
        <v>16</v>
      </c>
      <c r="O307" s="6" t="s">
        <v>17</v>
      </c>
      <c r="P307" s="6" t="s">
        <v>18</v>
      </c>
      <c r="Q307" s="6" t="s">
        <v>19</v>
      </c>
      <c r="R307" s="6" t="s">
        <v>20</v>
      </c>
      <c r="S307" s="6" t="s">
        <v>21</v>
      </c>
      <c r="T307" s="6" t="s">
        <v>22</v>
      </c>
      <c r="U307" s="6" t="s">
        <v>23</v>
      </c>
      <c r="V307" s="6" t="s">
        <v>24</v>
      </c>
      <c r="W307" s="6" t="s">
        <v>25</v>
      </c>
      <c r="X307" s="6" t="s">
        <v>26</v>
      </c>
      <c r="Y307" s="6" t="s">
        <v>27</v>
      </c>
      <c r="Z307" s="6" t="s">
        <v>28</v>
      </c>
      <c r="AA307" s="6" t="s">
        <v>29</v>
      </c>
      <c r="AB307" s="6" t="s">
        <v>30</v>
      </c>
      <c r="AC307" s="6" t="s">
        <v>31</v>
      </c>
      <c r="AD307" s="6" t="s">
        <v>32</v>
      </c>
      <c r="AE307" s="6" t="s">
        <v>33</v>
      </c>
      <c r="AF307" s="6" t="s">
        <v>34</v>
      </c>
      <c r="AG307" s="6" t="s">
        <v>35</v>
      </c>
      <c r="AH307" s="6" t="s">
        <v>36</v>
      </c>
      <c r="AI307" s="6" t="s">
        <v>37</v>
      </c>
      <c r="AJ307" s="13" t="s">
        <v>38</v>
      </c>
    </row>
    <row r="308" spans="1:36">
      <c r="A308" s="4">
        <v>1</v>
      </c>
      <c r="B308" s="4">
        <v>46</v>
      </c>
      <c r="C308" s="7" t="s">
        <v>870</v>
      </c>
      <c r="D308" s="4" t="s">
        <v>871</v>
      </c>
      <c r="E308" s="4" t="s">
        <v>872</v>
      </c>
      <c r="F308" s="4">
        <v>16</v>
      </c>
      <c r="G308" s="8" t="s">
        <v>92</v>
      </c>
      <c r="H308" s="9" t="s">
        <v>873</v>
      </c>
      <c r="I308" s="9">
        <v>21</v>
      </c>
      <c r="J308" s="9"/>
      <c r="K308" s="9"/>
      <c r="L308" s="9">
        <v>21</v>
      </c>
      <c r="M308" s="12">
        <v>7.48</v>
      </c>
      <c r="N308" s="12">
        <v>75</v>
      </c>
      <c r="O308" s="12">
        <v>17160</v>
      </c>
      <c r="P308" s="12">
        <v>1818</v>
      </c>
      <c r="Q308" s="12">
        <v>5000</v>
      </c>
      <c r="R308" s="12">
        <v>0</v>
      </c>
      <c r="S308" s="12">
        <v>1500</v>
      </c>
      <c r="T308" s="12">
        <v>0</v>
      </c>
      <c r="U308" s="12">
        <v>0</v>
      </c>
      <c r="V308" s="12">
        <v>3030</v>
      </c>
      <c r="W308" s="12">
        <v>1716</v>
      </c>
      <c r="X308" s="12">
        <v>5148</v>
      </c>
      <c r="Y308" s="12"/>
      <c r="Z308" s="12"/>
      <c r="AA308" s="12" t="str">
        <f>SUM(O308:Z308)</f>
        <v>0</v>
      </c>
      <c r="AB308" s="12" t="str">
        <f>M308*N308</f>
        <v>0</v>
      </c>
      <c r="AC308" s="12">
        <v>0</v>
      </c>
      <c r="AD308" s="12" t="str">
        <f>+(AA308/30*K308)+(AA308/30*(21-21))</f>
        <v>0</v>
      </c>
      <c r="AE308" s="12">
        <v>41</v>
      </c>
      <c r="AF308" s="12"/>
      <c r="AG308" s="12"/>
      <c r="AH308" s="12" t="str">
        <f>SUM(AD308:AG308)</f>
        <v>0</v>
      </c>
      <c r="AI308" s="12" t="str">
        <f>AA308-AH308+AB308+AC308</f>
        <v>0</v>
      </c>
      <c r="AJ308" s="4"/>
    </row>
    <row r="309" spans="1:36">
      <c r="A309" s="4">
        <v>2</v>
      </c>
      <c r="B309" s="4">
        <v>124</v>
      </c>
      <c r="C309" s="7" t="s">
        <v>874</v>
      </c>
      <c r="D309" s="4" t="s">
        <v>875</v>
      </c>
      <c r="E309" s="4" t="s">
        <v>825</v>
      </c>
      <c r="F309" s="4">
        <v>3</v>
      </c>
      <c r="G309" s="8" t="s">
        <v>76</v>
      </c>
      <c r="H309" s="9" t="s">
        <v>876</v>
      </c>
      <c r="I309" s="9">
        <v>21</v>
      </c>
      <c r="J309" s="9"/>
      <c r="K309" s="9"/>
      <c r="L309" s="9">
        <v>21</v>
      </c>
      <c r="M309" s="12">
        <v>12.14</v>
      </c>
      <c r="N309" s="12">
        <v>45</v>
      </c>
      <c r="O309" s="12">
        <v>8365</v>
      </c>
      <c r="P309" s="12">
        <v>942</v>
      </c>
      <c r="Q309" s="12">
        <v>1785</v>
      </c>
      <c r="R309" s="12">
        <v>0</v>
      </c>
      <c r="S309" s="12">
        <v>1500</v>
      </c>
      <c r="T309" s="12">
        <v>0</v>
      </c>
      <c r="U309" s="12">
        <v>0</v>
      </c>
      <c r="V309" s="12">
        <v>1570</v>
      </c>
      <c r="W309" s="12">
        <v>837</v>
      </c>
      <c r="X309" s="12">
        <v>2510</v>
      </c>
      <c r="Y309" s="12"/>
      <c r="Z309" s="12"/>
      <c r="AA309" s="12" t="str">
        <f>SUM(O309:Z309)</f>
        <v>0</v>
      </c>
      <c r="AB309" s="12" t="str">
        <f>M309*N309</f>
        <v>0</v>
      </c>
      <c r="AC309" s="12">
        <v>0</v>
      </c>
      <c r="AD309" s="12" t="str">
        <f>+(AA309/30*K309)+(AA309/30*(21-21))</f>
        <v>0</v>
      </c>
      <c r="AE309" s="12"/>
      <c r="AF309" s="12"/>
      <c r="AG309" s="12"/>
      <c r="AH309" s="12" t="str">
        <f>SUM(AD309:AG309)</f>
        <v>0</v>
      </c>
      <c r="AI309" s="12" t="str">
        <f>AA309-AH309+AB309+AC309</f>
        <v>0</v>
      </c>
      <c r="AJ309" s="4"/>
    </row>
    <row r="310" spans="1:36">
      <c r="A310" s="5" t="s">
        <v>82</v>
      </c>
      <c r="B310" s="5"/>
      <c r="C310" s="5"/>
      <c r="D310" s="5"/>
      <c r="E310" s="5"/>
      <c r="F310" s="5"/>
      <c r="G310" s="5"/>
      <c r="H310" s="10"/>
      <c r="I310" s="10"/>
      <c r="J310" s="10"/>
      <c r="K310" s="10"/>
      <c r="L310" s="11"/>
      <c r="M310" s="11" t="str">
        <f>SUM(M308:M309)</f>
        <v>0</v>
      </c>
      <c r="N310" s="11"/>
      <c r="O310" s="11" t="str">
        <f>SUM(O308:O309)</f>
        <v>0</v>
      </c>
      <c r="P310" s="11" t="str">
        <f>SUM(P308:P309)</f>
        <v>0</v>
      </c>
      <c r="Q310" s="11" t="str">
        <f>SUM(Q308:Q309)</f>
        <v>0</v>
      </c>
      <c r="R310" s="11" t="str">
        <f>SUM(R308:R309)</f>
        <v>0</v>
      </c>
      <c r="S310" s="11" t="str">
        <f>SUM(S308:S309)</f>
        <v>0</v>
      </c>
      <c r="T310" s="11" t="str">
        <f>SUM(T308:T309)</f>
        <v>0</v>
      </c>
      <c r="U310" s="11" t="str">
        <f>SUM(U308:U309)</f>
        <v>0</v>
      </c>
      <c r="V310" s="11" t="str">
        <f>SUM(V308:V309)</f>
        <v>0</v>
      </c>
      <c r="W310" s="11" t="str">
        <f>SUM(W308:W309)</f>
        <v>0</v>
      </c>
      <c r="X310" s="11" t="str">
        <f>SUM(X308:X309)</f>
        <v>0</v>
      </c>
      <c r="Y310" s="11" t="str">
        <f>SUM(Y308:Y309)</f>
        <v>0</v>
      </c>
      <c r="Z310" s="11" t="str">
        <f>SUM(Z308:Z309)</f>
        <v>0</v>
      </c>
      <c r="AA310" s="11" t="str">
        <f>SUM(AA308:AA309)</f>
        <v>0</v>
      </c>
      <c r="AB310" s="11" t="str">
        <f>SUM(AB308:AB309)</f>
        <v>0</v>
      </c>
      <c r="AC310" s="11" t="str">
        <f>SUM(AC308:AC309)</f>
        <v>0</v>
      </c>
      <c r="AD310" s="11" t="str">
        <f>SUM(AD308:AD309)</f>
        <v>0</v>
      </c>
      <c r="AE310" s="11" t="str">
        <f>SUM(AE308:AE309)</f>
        <v>0</v>
      </c>
      <c r="AF310" s="11" t="str">
        <f>SUM(AF308:AF309)</f>
        <v>0</v>
      </c>
      <c r="AG310" s="11" t="str">
        <f>SUM(AG308:AG309)</f>
        <v>0</v>
      </c>
      <c r="AH310" s="11" t="str">
        <f>SUM(AH308:AH309)</f>
        <v>0</v>
      </c>
      <c r="AI310" s="11" t="str">
        <f>SUM(AI308:AI309)</f>
        <v>0</v>
      </c>
      <c r="AJ310" s="10"/>
    </row>
    <row r="311" spans="1:3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>
      <c r="A312" s="2" t="s">
        <v>877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>
      <c r="A313" s="3" t="s">
        <v>3</v>
      </c>
      <c r="B313" s="6" t="s">
        <v>4</v>
      </c>
      <c r="C313" s="6" t="s">
        <v>5</v>
      </c>
      <c r="D313" s="6" t="s">
        <v>6</v>
      </c>
      <c r="E313" s="6" t="s">
        <v>7</v>
      </c>
      <c r="F313" s="6" t="s">
        <v>8</v>
      </c>
      <c r="G313" s="6" t="s">
        <v>9</v>
      </c>
      <c r="H313" s="6" t="s">
        <v>10</v>
      </c>
      <c r="I313" s="6" t="s">
        <v>11</v>
      </c>
      <c r="J313" s="6" t="s">
        <v>12</v>
      </c>
      <c r="K313" s="6" t="s">
        <v>13</v>
      </c>
      <c r="L313" s="6" t="s">
        <v>14</v>
      </c>
      <c r="M313" s="6" t="s">
        <v>15</v>
      </c>
      <c r="N313" s="6" t="s">
        <v>16</v>
      </c>
      <c r="O313" s="6" t="s">
        <v>17</v>
      </c>
      <c r="P313" s="6" t="s">
        <v>18</v>
      </c>
      <c r="Q313" s="6" t="s">
        <v>19</v>
      </c>
      <c r="R313" s="6" t="s">
        <v>20</v>
      </c>
      <c r="S313" s="6" t="s">
        <v>21</v>
      </c>
      <c r="T313" s="6" t="s">
        <v>22</v>
      </c>
      <c r="U313" s="6" t="s">
        <v>23</v>
      </c>
      <c r="V313" s="6" t="s">
        <v>24</v>
      </c>
      <c r="W313" s="6" t="s">
        <v>25</v>
      </c>
      <c r="X313" s="6" t="s">
        <v>26</v>
      </c>
      <c r="Y313" s="6" t="s">
        <v>27</v>
      </c>
      <c r="Z313" s="6" t="s">
        <v>28</v>
      </c>
      <c r="AA313" s="6" t="s">
        <v>29</v>
      </c>
      <c r="AB313" s="6" t="s">
        <v>30</v>
      </c>
      <c r="AC313" s="6" t="s">
        <v>31</v>
      </c>
      <c r="AD313" s="6" t="s">
        <v>32</v>
      </c>
      <c r="AE313" s="6" t="s">
        <v>33</v>
      </c>
      <c r="AF313" s="6" t="s">
        <v>34</v>
      </c>
      <c r="AG313" s="6" t="s">
        <v>35</v>
      </c>
      <c r="AH313" s="6" t="s">
        <v>36</v>
      </c>
      <c r="AI313" s="6" t="s">
        <v>37</v>
      </c>
      <c r="AJ313" s="13" t="s">
        <v>38</v>
      </c>
    </row>
    <row r="314" spans="1:36">
      <c r="A314" s="4">
        <v>1</v>
      </c>
      <c r="B314" s="4">
        <v>172</v>
      </c>
      <c r="C314" s="7" t="s">
        <v>878</v>
      </c>
      <c r="D314" s="4" t="s">
        <v>879</v>
      </c>
      <c r="E314" s="4" t="s">
        <v>880</v>
      </c>
      <c r="F314" s="4" t="s">
        <v>42</v>
      </c>
      <c r="G314" s="8" t="s">
        <v>687</v>
      </c>
      <c r="H314" s="9" t="s">
        <v>881</v>
      </c>
      <c r="I314" s="9">
        <v>21</v>
      </c>
      <c r="J314" s="9"/>
      <c r="K314" s="9"/>
      <c r="L314" s="9">
        <v>21</v>
      </c>
      <c r="M314" s="12">
        <v>38.85</v>
      </c>
      <c r="N314" s="12">
        <v>60</v>
      </c>
      <c r="O314" s="12">
        <v>15000</v>
      </c>
      <c r="P314" s="12">
        <v>0</v>
      </c>
      <c r="Q314" s="12">
        <v>0</v>
      </c>
      <c r="R314" s="12">
        <v>0</v>
      </c>
      <c r="S314" s="12">
        <v>0</v>
      </c>
      <c r="T314" s="12">
        <v>0</v>
      </c>
      <c r="U314" s="12">
        <v>0</v>
      </c>
      <c r="V314" s="12">
        <v>0</v>
      </c>
      <c r="W314" s="12">
        <v>0</v>
      </c>
      <c r="X314" s="12">
        <v>0</v>
      </c>
      <c r="Y314" s="12"/>
      <c r="Z314" s="12"/>
      <c r="AA314" s="12" t="str">
        <f>SUM(O314:Z314)</f>
        <v>0</v>
      </c>
      <c r="AB314" s="12" t="str">
        <f>M314*N314</f>
        <v>0</v>
      </c>
      <c r="AC314" s="12">
        <v>0</v>
      </c>
      <c r="AD314" s="12" t="str">
        <f>+(AA314/30*K314)+(AA314/30*(21-21))</f>
        <v>0</v>
      </c>
      <c r="AE314" s="12"/>
      <c r="AF314" s="12"/>
      <c r="AG314" s="12"/>
      <c r="AH314" s="12" t="str">
        <f>SUM(AD314:AG314)</f>
        <v>0</v>
      </c>
      <c r="AI314" s="12" t="str">
        <f>AA314-AH314+AB314+AC314</f>
        <v>0</v>
      </c>
      <c r="AJ314" s="4"/>
    </row>
    <row r="315" spans="1:36">
      <c r="A315" s="4">
        <v>2</v>
      </c>
      <c r="B315" s="4">
        <v>133</v>
      </c>
      <c r="C315" s="7" t="s">
        <v>882</v>
      </c>
      <c r="D315" s="4" t="s">
        <v>883</v>
      </c>
      <c r="E315" s="4" t="s">
        <v>620</v>
      </c>
      <c r="F315" s="4">
        <v>3</v>
      </c>
      <c r="G315" s="8" t="s">
        <v>884</v>
      </c>
      <c r="H315" s="9" t="s">
        <v>885</v>
      </c>
      <c r="I315" s="9">
        <v>21</v>
      </c>
      <c r="J315" s="9"/>
      <c r="K315" s="9"/>
      <c r="L315" s="9">
        <v>21</v>
      </c>
      <c r="M315" s="12">
        <v>31.14</v>
      </c>
      <c r="N315" s="12">
        <v>45</v>
      </c>
      <c r="O315" s="12">
        <v>8365</v>
      </c>
      <c r="P315" s="12">
        <v>942</v>
      </c>
      <c r="Q315" s="12">
        <v>1785</v>
      </c>
      <c r="R315" s="12">
        <v>0</v>
      </c>
      <c r="S315" s="12">
        <v>1500</v>
      </c>
      <c r="T315" s="12">
        <v>0</v>
      </c>
      <c r="U315" s="12">
        <v>0</v>
      </c>
      <c r="V315" s="12">
        <v>1570</v>
      </c>
      <c r="W315" s="12">
        <v>837</v>
      </c>
      <c r="X315" s="12">
        <v>2510</v>
      </c>
      <c r="Y315" s="12">
        <v>0</v>
      </c>
      <c r="Z315" s="12">
        <v>0</v>
      </c>
      <c r="AA315" s="12" t="str">
        <f>SUM(O315:Z315)</f>
        <v>0</v>
      </c>
      <c r="AB315" s="12" t="str">
        <f>M315*N315</f>
        <v>0</v>
      </c>
      <c r="AC315" s="12">
        <v>0</v>
      </c>
      <c r="AD315" s="12" t="str">
        <f>+(AA315/30*K315)+(AA315/30*(21-21))</f>
        <v>0</v>
      </c>
      <c r="AE315" s="12"/>
      <c r="AF315" s="12"/>
      <c r="AG315" s="12"/>
      <c r="AH315" s="12" t="str">
        <f>SUM(AD315:AG315)</f>
        <v>0</v>
      </c>
      <c r="AI315" s="12" t="str">
        <f>AA315-AH315+AB315+AC315</f>
        <v>0</v>
      </c>
      <c r="AJ315" s="4"/>
    </row>
    <row r="316" spans="1:36">
      <c r="A316" s="4">
        <v>3</v>
      </c>
      <c r="B316" s="4">
        <v>201</v>
      </c>
      <c r="C316" s="7" t="s">
        <v>886</v>
      </c>
      <c r="D316" s="4" t="s">
        <v>887</v>
      </c>
      <c r="E316" s="4" t="s">
        <v>888</v>
      </c>
      <c r="F316" s="4">
        <v>3</v>
      </c>
      <c r="G316" s="8" t="s">
        <v>884</v>
      </c>
      <c r="H316" s="9" t="s">
        <v>889</v>
      </c>
      <c r="I316" s="9">
        <v>21</v>
      </c>
      <c r="J316" s="9"/>
      <c r="K316" s="9"/>
      <c r="L316" s="9">
        <v>21</v>
      </c>
      <c r="M316" s="12">
        <v>34.63</v>
      </c>
      <c r="N316" s="12">
        <v>45</v>
      </c>
      <c r="O316" s="12">
        <v>8365</v>
      </c>
      <c r="P316" s="12">
        <v>942</v>
      </c>
      <c r="Q316" s="12">
        <v>1785</v>
      </c>
      <c r="R316" s="12">
        <v>0</v>
      </c>
      <c r="S316" s="12">
        <v>1500</v>
      </c>
      <c r="T316" s="12">
        <v>0</v>
      </c>
      <c r="U316" s="12">
        <v>0</v>
      </c>
      <c r="V316" s="12">
        <v>1570</v>
      </c>
      <c r="W316" s="12">
        <v>837</v>
      </c>
      <c r="X316" s="12">
        <v>2510</v>
      </c>
      <c r="Y316" s="12"/>
      <c r="Z316" s="12"/>
      <c r="AA316" s="12" t="str">
        <f>SUM(O316:Z316)</f>
        <v>0</v>
      </c>
      <c r="AB316" s="12" t="str">
        <f>M316*N316</f>
        <v>0</v>
      </c>
      <c r="AC316" s="12">
        <v>0</v>
      </c>
      <c r="AD316" s="12" t="str">
        <f>+(AA316/30*K316)+(AA316/30*(21-21))</f>
        <v>0</v>
      </c>
      <c r="AE316" s="12"/>
      <c r="AF316" s="12"/>
      <c r="AG316" s="12"/>
      <c r="AH316" s="12" t="str">
        <f>SUM(AD316:AG316)</f>
        <v>0</v>
      </c>
      <c r="AI316" s="12" t="str">
        <f>AA316-AH316+AB316+AC316</f>
        <v>0</v>
      </c>
      <c r="AJ316" s="4"/>
    </row>
    <row r="317" spans="1:36">
      <c r="A317" s="4">
        <v>4</v>
      </c>
      <c r="B317" s="4">
        <v>32</v>
      </c>
      <c r="C317" s="7" t="s">
        <v>890</v>
      </c>
      <c r="D317" s="4" t="s">
        <v>891</v>
      </c>
      <c r="E317" s="4" t="s">
        <v>327</v>
      </c>
      <c r="F317" s="4">
        <v>3</v>
      </c>
      <c r="G317" s="8" t="s">
        <v>884</v>
      </c>
      <c r="H317" s="9" t="s">
        <v>892</v>
      </c>
      <c r="I317" s="9">
        <v>21</v>
      </c>
      <c r="J317" s="9"/>
      <c r="K317" s="9"/>
      <c r="L317" s="9">
        <v>21</v>
      </c>
      <c r="M317" s="12">
        <v>10.11</v>
      </c>
      <c r="N317" s="12">
        <v>45</v>
      </c>
      <c r="O317" s="12">
        <v>8365</v>
      </c>
      <c r="P317" s="12">
        <v>942</v>
      </c>
      <c r="Q317" s="12">
        <v>1785</v>
      </c>
      <c r="R317" s="12">
        <v>0</v>
      </c>
      <c r="S317" s="12">
        <v>1500</v>
      </c>
      <c r="T317" s="12">
        <v>0</v>
      </c>
      <c r="U317" s="12">
        <v>0</v>
      </c>
      <c r="V317" s="12">
        <v>1570</v>
      </c>
      <c r="W317" s="12">
        <v>837</v>
      </c>
      <c r="X317" s="12">
        <v>2510</v>
      </c>
      <c r="Y317" s="12"/>
      <c r="Z317" s="12"/>
      <c r="AA317" s="12" t="str">
        <f>SUM(O317:Z317)</f>
        <v>0</v>
      </c>
      <c r="AB317" s="12" t="str">
        <f>M317*N317</f>
        <v>0</v>
      </c>
      <c r="AC317" s="12">
        <v>0</v>
      </c>
      <c r="AD317" s="12" t="str">
        <f>+(AA317/30*K317)+(AA317/30*(21-21))</f>
        <v>0</v>
      </c>
      <c r="AE317" s="12"/>
      <c r="AF317" s="12"/>
      <c r="AG317" s="12"/>
      <c r="AH317" s="12" t="str">
        <f>SUM(AD317:AG317)</f>
        <v>0</v>
      </c>
      <c r="AI317" s="12" t="str">
        <f>AA317-AH317+AB317+AC317</f>
        <v>0</v>
      </c>
      <c r="AJ317" s="4"/>
    </row>
    <row r="318" spans="1:36">
      <c r="A318" s="4">
        <v>5</v>
      </c>
      <c r="B318" s="4">
        <v>196</v>
      </c>
      <c r="C318" s="7" t="s">
        <v>893</v>
      </c>
      <c r="D318" s="4" t="s">
        <v>894</v>
      </c>
      <c r="E318" s="4" t="s">
        <v>895</v>
      </c>
      <c r="F318" s="4">
        <v>3</v>
      </c>
      <c r="G318" s="8" t="s">
        <v>884</v>
      </c>
      <c r="H318" s="9" t="s">
        <v>896</v>
      </c>
      <c r="I318" s="9">
        <v>21</v>
      </c>
      <c r="J318" s="9"/>
      <c r="K318" s="9"/>
      <c r="L318" s="9">
        <v>21</v>
      </c>
      <c r="M318" s="12">
        <v>15.4</v>
      </c>
      <c r="N318" s="12">
        <v>45</v>
      </c>
      <c r="O318" s="12">
        <v>8365</v>
      </c>
      <c r="P318" s="12">
        <v>942</v>
      </c>
      <c r="Q318" s="12">
        <v>1785</v>
      </c>
      <c r="R318" s="12">
        <v>0</v>
      </c>
      <c r="S318" s="12">
        <v>1500</v>
      </c>
      <c r="T318" s="12">
        <v>0</v>
      </c>
      <c r="U318" s="12">
        <v>0</v>
      </c>
      <c r="V318" s="12">
        <v>1570</v>
      </c>
      <c r="W318" s="12">
        <v>837</v>
      </c>
      <c r="X318" s="12">
        <v>2510</v>
      </c>
      <c r="Y318" s="12"/>
      <c r="Z318" s="12"/>
      <c r="AA318" s="12" t="str">
        <f>SUM(O318:Z318)</f>
        <v>0</v>
      </c>
      <c r="AB318" s="12" t="str">
        <f>M318*N318</f>
        <v>0</v>
      </c>
      <c r="AC318" s="12">
        <v>0</v>
      </c>
      <c r="AD318" s="12" t="str">
        <f>+(AA318/30*K318)+(AA318/30*(21-21))</f>
        <v>0</v>
      </c>
      <c r="AE318" s="12"/>
      <c r="AF318" s="12"/>
      <c r="AG318" s="12"/>
      <c r="AH318" s="12" t="str">
        <f>SUM(AD318:AG318)</f>
        <v>0</v>
      </c>
      <c r="AI318" s="12" t="str">
        <f>AA318-AH318+AB318+AC318</f>
        <v>0</v>
      </c>
      <c r="AJ318" s="4"/>
    </row>
    <row r="319" spans="1:36">
      <c r="A319" s="4">
        <v>6</v>
      </c>
      <c r="B319" s="4">
        <v>131</v>
      </c>
      <c r="C319" s="7" t="s">
        <v>897</v>
      </c>
      <c r="D319" s="4" t="s">
        <v>898</v>
      </c>
      <c r="E319" s="4" t="s">
        <v>620</v>
      </c>
      <c r="F319" s="4">
        <v>3</v>
      </c>
      <c r="G319" s="8" t="s">
        <v>884</v>
      </c>
      <c r="H319" s="9" t="s">
        <v>899</v>
      </c>
      <c r="I319" s="9">
        <v>21</v>
      </c>
      <c r="J319" s="9"/>
      <c r="K319" s="9"/>
      <c r="L319" s="9">
        <v>21</v>
      </c>
      <c r="M319" s="12">
        <v>47.1</v>
      </c>
      <c r="N319" s="12">
        <v>45</v>
      </c>
      <c r="O319" s="12">
        <v>8365</v>
      </c>
      <c r="P319" s="12">
        <v>942</v>
      </c>
      <c r="Q319" s="12">
        <v>1785</v>
      </c>
      <c r="R319" s="12">
        <v>0</v>
      </c>
      <c r="S319" s="12">
        <v>1500</v>
      </c>
      <c r="T319" s="12">
        <v>0</v>
      </c>
      <c r="U319" s="12">
        <v>0</v>
      </c>
      <c r="V319" s="12">
        <v>1570</v>
      </c>
      <c r="W319" s="12">
        <v>837</v>
      </c>
      <c r="X319" s="12">
        <v>2510</v>
      </c>
      <c r="Y319" s="12"/>
      <c r="Z319" s="12"/>
      <c r="AA319" s="12" t="str">
        <f>SUM(O319:Z319)</f>
        <v>0</v>
      </c>
      <c r="AB319" s="12" t="str">
        <f>M319*N319</f>
        <v>0</v>
      </c>
      <c r="AC319" s="12">
        <v>0</v>
      </c>
      <c r="AD319" s="12" t="str">
        <f>+(AA319/30*K319)+(AA319/30*(21-21))</f>
        <v>0</v>
      </c>
      <c r="AE319" s="12"/>
      <c r="AF319" s="12"/>
      <c r="AG319" s="12"/>
      <c r="AH319" s="12" t="str">
        <f>SUM(AD319:AG319)</f>
        <v>0</v>
      </c>
      <c r="AI319" s="12" t="str">
        <f>AA319-AH319+AB319+AC319</f>
        <v>0</v>
      </c>
      <c r="AJ319" s="4"/>
    </row>
    <row r="320" spans="1:36">
      <c r="A320" s="4">
        <v>7</v>
      </c>
      <c r="B320" s="4">
        <v>129</v>
      </c>
      <c r="C320" s="7" t="s">
        <v>900</v>
      </c>
      <c r="D320" s="4" t="s">
        <v>901</v>
      </c>
      <c r="E320" s="4" t="s">
        <v>620</v>
      </c>
      <c r="F320" s="4">
        <v>3</v>
      </c>
      <c r="G320" s="8" t="s">
        <v>884</v>
      </c>
      <c r="H320" s="9" t="s">
        <v>902</v>
      </c>
      <c r="I320" s="9">
        <v>21</v>
      </c>
      <c r="J320" s="9"/>
      <c r="K320" s="9"/>
      <c r="L320" s="9">
        <v>21</v>
      </c>
      <c r="M320" s="12">
        <v>38.58</v>
      </c>
      <c r="N320" s="12">
        <v>45</v>
      </c>
      <c r="O320" s="12">
        <v>8365</v>
      </c>
      <c r="P320" s="12">
        <v>942</v>
      </c>
      <c r="Q320" s="12">
        <v>1785</v>
      </c>
      <c r="R320" s="12">
        <v>0</v>
      </c>
      <c r="S320" s="12">
        <v>1500</v>
      </c>
      <c r="T320" s="12">
        <v>0</v>
      </c>
      <c r="U320" s="12">
        <v>0</v>
      </c>
      <c r="V320" s="12">
        <v>1570</v>
      </c>
      <c r="W320" s="12">
        <v>837</v>
      </c>
      <c r="X320" s="12">
        <v>2510</v>
      </c>
      <c r="Y320" s="12"/>
      <c r="Z320" s="12"/>
      <c r="AA320" s="12" t="str">
        <f>SUM(O320:Z320)</f>
        <v>0</v>
      </c>
      <c r="AB320" s="12" t="str">
        <f>M320*N320</f>
        <v>0</v>
      </c>
      <c r="AC320" s="12">
        <v>0</v>
      </c>
      <c r="AD320" s="12" t="str">
        <f>+(AA320/30*K320)+(AA320/30*(21-21))</f>
        <v>0</v>
      </c>
      <c r="AE320" s="12"/>
      <c r="AF320" s="12"/>
      <c r="AG320" s="12"/>
      <c r="AH320" s="12" t="str">
        <f>SUM(AD320:AG320)</f>
        <v>0</v>
      </c>
      <c r="AI320" s="12" t="str">
        <f>AA320-AH320+AB320+AC320</f>
        <v>0</v>
      </c>
      <c r="AJ320" s="4"/>
    </row>
    <row r="321" spans="1:36">
      <c r="A321" s="4">
        <v>8</v>
      </c>
      <c r="B321" s="4">
        <v>19</v>
      </c>
      <c r="C321" s="7" t="s">
        <v>903</v>
      </c>
      <c r="D321" s="4" t="s">
        <v>904</v>
      </c>
      <c r="E321" s="4" t="s">
        <v>327</v>
      </c>
      <c r="F321" s="4">
        <v>3</v>
      </c>
      <c r="G321" s="8" t="s">
        <v>884</v>
      </c>
      <c r="H321" s="9" t="s">
        <v>905</v>
      </c>
      <c r="I321" s="9">
        <v>21</v>
      </c>
      <c r="J321" s="9"/>
      <c r="K321" s="9"/>
      <c r="L321" s="9">
        <v>21</v>
      </c>
      <c r="M321" s="12">
        <v>60.71</v>
      </c>
      <c r="N321" s="12">
        <v>45</v>
      </c>
      <c r="O321" s="12">
        <v>8365</v>
      </c>
      <c r="P321" s="12">
        <v>942</v>
      </c>
      <c r="Q321" s="12">
        <v>1785</v>
      </c>
      <c r="R321" s="12">
        <v>0</v>
      </c>
      <c r="S321" s="12">
        <v>1500</v>
      </c>
      <c r="T321" s="12">
        <v>0</v>
      </c>
      <c r="U321" s="12">
        <v>0</v>
      </c>
      <c r="V321" s="12">
        <v>1570</v>
      </c>
      <c r="W321" s="12">
        <v>837</v>
      </c>
      <c r="X321" s="12">
        <v>2510</v>
      </c>
      <c r="Y321" s="12"/>
      <c r="Z321" s="12"/>
      <c r="AA321" s="12" t="str">
        <f>SUM(O321:Z321)</f>
        <v>0</v>
      </c>
      <c r="AB321" s="12" t="str">
        <f>M321*N321</f>
        <v>0</v>
      </c>
      <c r="AC321" s="12">
        <v>0</v>
      </c>
      <c r="AD321" s="12" t="str">
        <f>+(AA321/30*K321)+(AA321/30*(21-21))</f>
        <v>0</v>
      </c>
      <c r="AE321" s="12"/>
      <c r="AF321" s="12"/>
      <c r="AG321" s="12"/>
      <c r="AH321" s="12" t="str">
        <f>SUM(AD321:AG321)</f>
        <v>0</v>
      </c>
      <c r="AI321" s="12" t="str">
        <f>AA321-AH321+AB321+AC321</f>
        <v>0</v>
      </c>
      <c r="AJ321" s="4"/>
    </row>
    <row r="322" spans="1:36">
      <c r="A322" s="4">
        <v>9</v>
      </c>
      <c r="B322" s="4">
        <v>182</v>
      </c>
      <c r="C322" s="7" t="s">
        <v>906</v>
      </c>
      <c r="D322" s="4" t="s">
        <v>907</v>
      </c>
      <c r="E322" s="4" t="s">
        <v>908</v>
      </c>
      <c r="F322" s="4">
        <v>3</v>
      </c>
      <c r="G322" s="8" t="s">
        <v>884</v>
      </c>
      <c r="H322" s="9" t="s">
        <v>909</v>
      </c>
      <c r="I322" s="9">
        <v>21</v>
      </c>
      <c r="J322" s="9"/>
      <c r="K322" s="9"/>
      <c r="L322" s="9">
        <v>21</v>
      </c>
      <c r="M322" s="12">
        <v>38.33</v>
      </c>
      <c r="N322" s="12">
        <v>45</v>
      </c>
      <c r="O322" s="12">
        <v>8365</v>
      </c>
      <c r="P322" s="12">
        <v>942</v>
      </c>
      <c r="Q322" s="12">
        <v>1785</v>
      </c>
      <c r="R322" s="12">
        <v>0</v>
      </c>
      <c r="S322" s="12">
        <v>1500</v>
      </c>
      <c r="T322" s="12">
        <v>0</v>
      </c>
      <c r="U322" s="12">
        <v>0</v>
      </c>
      <c r="V322" s="12">
        <v>1570</v>
      </c>
      <c r="W322" s="12">
        <v>837</v>
      </c>
      <c r="X322" s="12">
        <v>2510</v>
      </c>
      <c r="Y322" s="12"/>
      <c r="Z322" s="12"/>
      <c r="AA322" s="12" t="str">
        <f>SUM(O322:Z322)</f>
        <v>0</v>
      </c>
      <c r="AB322" s="12" t="str">
        <f>M322*N322</f>
        <v>0</v>
      </c>
      <c r="AC322" s="12">
        <v>0</v>
      </c>
      <c r="AD322" s="12" t="str">
        <f>+(AA322/30*K322)+(AA322/30*(21-21))</f>
        <v>0</v>
      </c>
      <c r="AE322" s="12"/>
      <c r="AF322" s="12"/>
      <c r="AG322" s="12"/>
      <c r="AH322" s="12" t="str">
        <f>SUM(AD322:AG322)</f>
        <v>0</v>
      </c>
      <c r="AI322" s="12" t="str">
        <f>AA322-AH322+AB322+AC322</f>
        <v>0</v>
      </c>
      <c r="AJ322" s="4"/>
    </row>
    <row r="323" spans="1:36">
      <c r="A323" s="4">
        <v>10</v>
      </c>
      <c r="B323" s="4">
        <v>188</v>
      </c>
      <c r="C323" s="7" t="s">
        <v>910</v>
      </c>
      <c r="D323" s="4" t="s">
        <v>911</v>
      </c>
      <c r="E323" s="4" t="s">
        <v>841</v>
      </c>
      <c r="F323" s="4">
        <v>3</v>
      </c>
      <c r="G323" s="8" t="s">
        <v>884</v>
      </c>
      <c r="H323" s="9" t="s">
        <v>912</v>
      </c>
      <c r="I323" s="9">
        <v>21</v>
      </c>
      <c r="J323" s="9"/>
      <c r="K323" s="9"/>
      <c r="L323" s="9">
        <v>21</v>
      </c>
      <c r="M323" s="12">
        <v>35.09</v>
      </c>
      <c r="N323" s="12">
        <v>45</v>
      </c>
      <c r="O323" s="12">
        <v>8365</v>
      </c>
      <c r="P323" s="12">
        <v>942</v>
      </c>
      <c r="Q323" s="12">
        <v>1785</v>
      </c>
      <c r="R323" s="12">
        <v>0</v>
      </c>
      <c r="S323" s="12">
        <v>1500</v>
      </c>
      <c r="T323" s="12">
        <v>0</v>
      </c>
      <c r="U323" s="12">
        <v>0</v>
      </c>
      <c r="V323" s="12">
        <v>1570</v>
      </c>
      <c r="W323" s="12">
        <v>837</v>
      </c>
      <c r="X323" s="12">
        <v>2510</v>
      </c>
      <c r="Y323" s="12"/>
      <c r="Z323" s="12"/>
      <c r="AA323" s="12" t="str">
        <f>SUM(O323:Z323)</f>
        <v>0</v>
      </c>
      <c r="AB323" s="12" t="str">
        <f>M323*N323</f>
        <v>0</v>
      </c>
      <c r="AC323" s="12">
        <v>0</v>
      </c>
      <c r="AD323" s="12" t="str">
        <f>+(AA323/30*K323)+(AA323/30*(21-21))</f>
        <v>0</v>
      </c>
      <c r="AE323" s="12"/>
      <c r="AF323" s="12"/>
      <c r="AG323" s="12"/>
      <c r="AH323" s="12" t="str">
        <f>SUM(AD323:AG323)</f>
        <v>0</v>
      </c>
      <c r="AI323" s="12" t="str">
        <f>AA323-AH323+AB323+AC323</f>
        <v>0</v>
      </c>
      <c r="AJ323" s="4"/>
    </row>
    <row r="324" spans="1:36">
      <c r="A324" s="4">
        <v>11</v>
      </c>
      <c r="B324" s="4">
        <v>184</v>
      </c>
      <c r="C324" s="7" t="s">
        <v>913</v>
      </c>
      <c r="D324" s="4" t="s">
        <v>914</v>
      </c>
      <c r="E324" s="4" t="s">
        <v>915</v>
      </c>
      <c r="F324" s="4">
        <v>3</v>
      </c>
      <c r="G324" s="8" t="s">
        <v>884</v>
      </c>
      <c r="H324" s="9" t="s">
        <v>916</v>
      </c>
      <c r="I324" s="9">
        <v>21</v>
      </c>
      <c r="J324" s="9"/>
      <c r="K324" s="9"/>
      <c r="L324" s="9">
        <v>21</v>
      </c>
      <c r="M324" s="12"/>
      <c r="N324" s="12">
        <v>45</v>
      </c>
      <c r="O324" s="12">
        <v>8365</v>
      </c>
      <c r="P324" s="12">
        <v>942</v>
      </c>
      <c r="Q324" s="12">
        <v>1785</v>
      </c>
      <c r="R324" s="12">
        <v>0</v>
      </c>
      <c r="S324" s="12">
        <v>1500</v>
      </c>
      <c r="T324" s="12">
        <v>0</v>
      </c>
      <c r="U324" s="12">
        <v>0</v>
      </c>
      <c r="V324" s="12">
        <v>1570</v>
      </c>
      <c r="W324" s="12">
        <v>837</v>
      </c>
      <c r="X324" s="12">
        <v>2510</v>
      </c>
      <c r="Y324" s="12"/>
      <c r="Z324" s="12"/>
      <c r="AA324" s="12" t="str">
        <f>SUM(O324:Z324)</f>
        <v>0</v>
      </c>
      <c r="AB324" s="12" t="str">
        <f>M324*N324</f>
        <v>0</v>
      </c>
      <c r="AC324" s="12">
        <v>0</v>
      </c>
      <c r="AD324" s="12" t="str">
        <f>+(AA324/30*K324)+(AA324/30*(21-21))</f>
        <v>0</v>
      </c>
      <c r="AE324" s="12"/>
      <c r="AF324" s="12"/>
      <c r="AG324" s="12"/>
      <c r="AH324" s="12" t="str">
        <f>SUM(AD324:AG324)</f>
        <v>0</v>
      </c>
      <c r="AI324" s="12" t="str">
        <f>AA324-AH324+AB324+AC324</f>
        <v>0</v>
      </c>
      <c r="AJ324" s="4"/>
    </row>
    <row r="325" spans="1:36">
      <c r="A325" s="4">
        <v>12</v>
      </c>
      <c r="B325" s="4">
        <v>186</v>
      </c>
      <c r="C325" s="7" t="s">
        <v>917</v>
      </c>
      <c r="D325" s="4" t="s">
        <v>918</v>
      </c>
      <c r="E325" s="4" t="s">
        <v>908</v>
      </c>
      <c r="F325" s="4">
        <v>3</v>
      </c>
      <c r="G325" s="8" t="s">
        <v>884</v>
      </c>
      <c r="H325" s="9" t="s">
        <v>919</v>
      </c>
      <c r="I325" s="9">
        <v>21</v>
      </c>
      <c r="J325" s="9"/>
      <c r="K325" s="9"/>
      <c r="L325" s="9">
        <v>21</v>
      </c>
      <c r="M325" s="12">
        <v>23.19</v>
      </c>
      <c r="N325" s="12">
        <v>45</v>
      </c>
      <c r="O325" s="12">
        <v>8365</v>
      </c>
      <c r="P325" s="12">
        <v>942</v>
      </c>
      <c r="Q325" s="12">
        <v>1785</v>
      </c>
      <c r="R325" s="12">
        <v>0</v>
      </c>
      <c r="S325" s="12">
        <v>1500</v>
      </c>
      <c r="T325" s="12">
        <v>0</v>
      </c>
      <c r="U325" s="12">
        <v>0</v>
      </c>
      <c r="V325" s="12">
        <v>1570</v>
      </c>
      <c r="W325" s="12">
        <v>837</v>
      </c>
      <c r="X325" s="12">
        <v>2510</v>
      </c>
      <c r="Y325" s="12"/>
      <c r="Z325" s="12"/>
      <c r="AA325" s="12" t="str">
        <f>SUM(O325:Z325)</f>
        <v>0</v>
      </c>
      <c r="AB325" s="12" t="str">
        <f>M325*N325</f>
        <v>0</v>
      </c>
      <c r="AC325" s="12">
        <v>0</v>
      </c>
      <c r="AD325" s="12" t="str">
        <f>+(AA325/30*K325)+(AA325/30*(21-21))</f>
        <v>0</v>
      </c>
      <c r="AE325" s="12"/>
      <c r="AF325" s="12"/>
      <c r="AG325" s="12"/>
      <c r="AH325" s="12" t="str">
        <f>SUM(AD325:AG325)</f>
        <v>0</v>
      </c>
      <c r="AI325" s="12" t="str">
        <f>AA325-AH325+AB325+AC325</f>
        <v>0</v>
      </c>
      <c r="AJ325" s="4"/>
    </row>
    <row r="326" spans="1:36">
      <c r="A326" s="4">
        <v>13</v>
      </c>
      <c r="B326" s="4">
        <v>186</v>
      </c>
      <c r="C326" s="7" t="s">
        <v>920</v>
      </c>
      <c r="D326" s="4" t="s">
        <v>921</v>
      </c>
      <c r="E326" s="4" t="s">
        <v>258</v>
      </c>
      <c r="F326" s="4">
        <v>3</v>
      </c>
      <c r="G326" s="8" t="s">
        <v>884</v>
      </c>
      <c r="H326" s="9" t="s">
        <v>922</v>
      </c>
      <c r="I326" s="9">
        <v>21</v>
      </c>
      <c r="J326" s="9"/>
      <c r="K326" s="9"/>
      <c r="L326" s="9">
        <v>21</v>
      </c>
      <c r="M326" s="12">
        <v>38.61</v>
      </c>
      <c r="N326" s="12">
        <v>45</v>
      </c>
      <c r="O326" s="12">
        <v>8040</v>
      </c>
      <c r="P326" s="12">
        <v>942</v>
      </c>
      <c r="Q326" s="12">
        <v>1785</v>
      </c>
      <c r="R326" s="12">
        <v>0</v>
      </c>
      <c r="S326" s="12">
        <v>1500</v>
      </c>
      <c r="T326" s="12">
        <v>0</v>
      </c>
      <c r="U326" s="12">
        <v>0</v>
      </c>
      <c r="V326" s="12">
        <v>1570</v>
      </c>
      <c r="W326" s="12">
        <v>804</v>
      </c>
      <c r="X326" s="12">
        <v>2412</v>
      </c>
      <c r="Y326" s="12"/>
      <c r="Z326" s="12"/>
      <c r="AA326" s="12" t="str">
        <f>SUM(O326:Z326)</f>
        <v>0</v>
      </c>
      <c r="AB326" s="12" t="str">
        <f>M326*N326</f>
        <v>0</v>
      </c>
      <c r="AC326" s="12">
        <v>0</v>
      </c>
      <c r="AD326" s="12" t="str">
        <f>+(AA326/30*K326)+(AA326/30*(21-21))</f>
        <v>0</v>
      </c>
      <c r="AE326" s="12"/>
      <c r="AF326" s="12"/>
      <c r="AG326" s="12"/>
      <c r="AH326" s="12" t="str">
        <f>SUM(AD326:AG326)</f>
        <v>0</v>
      </c>
      <c r="AI326" s="12" t="str">
        <f>AA326-AH326+AB326+AC326</f>
        <v>0</v>
      </c>
      <c r="AJ326" s="4"/>
    </row>
    <row r="327" spans="1:36">
      <c r="A327" s="4">
        <v>14</v>
      </c>
      <c r="B327" s="4">
        <v>185</v>
      </c>
      <c r="C327" s="7" t="s">
        <v>923</v>
      </c>
      <c r="D327" s="4" t="s">
        <v>924</v>
      </c>
      <c r="E327" s="4" t="s">
        <v>258</v>
      </c>
      <c r="F327" s="4">
        <v>3</v>
      </c>
      <c r="G327" s="8" t="s">
        <v>884</v>
      </c>
      <c r="H327" s="9" t="s">
        <v>925</v>
      </c>
      <c r="I327" s="9">
        <v>21</v>
      </c>
      <c r="J327" s="9"/>
      <c r="K327" s="9"/>
      <c r="L327" s="9">
        <v>21</v>
      </c>
      <c r="M327" s="12">
        <v>41.95</v>
      </c>
      <c r="N327" s="12">
        <v>45</v>
      </c>
      <c r="O327" s="12">
        <v>8040</v>
      </c>
      <c r="P327" s="12">
        <v>942</v>
      </c>
      <c r="Q327" s="12">
        <v>1785</v>
      </c>
      <c r="R327" s="12">
        <v>0</v>
      </c>
      <c r="S327" s="12">
        <v>1500</v>
      </c>
      <c r="T327" s="12">
        <v>0</v>
      </c>
      <c r="U327" s="12">
        <v>0</v>
      </c>
      <c r="V327" s="12">
        <v>1570</v>
      </c>
      <c r="W327" s="12">
        <v>804</v>
      </c>
      <c r="X327" s="12">
        <v>2412</v>
      </c>
      <c r="Y327" s="12"/>
      <c r="Z327" s="12"/>
      <c r="AA327" s="12" t="str">
        <f>SUM(O327:Z327)</f>
        <v>0</v>
      </c>
      <c r="AB327" s="12" t="str">
        <f>M327*N327</f>
        <v>0</v>
      </c>
      <c r="AC327" s="12">
        <v>0</v>
      </c>
      <c r="AD327" s="12" t="str">
        <f>+(AA327/30*K327)+(AA327/30*(21-21))</f>
        <v>0</v>
      </c>
      <c r="AE327" s="12"/>
      <c r="AF327" s="12"/>
      <c r="AG327" s="12"/>
      <c r="AH327" s="12" t="str">
        <f>SUM(AD327:AG327)</f>
        <v>0</v>
      </c>
      <c r="AI327" s="12" t="str">
        <f>AA327-AH327+AB327+AC327</f>
        <v>0</v>
      </c>
      <c r="AJ327" s="4"/>
    </row>
    <row r="328" spans="1:36">
      <c r="A328" s="4">
        <v>15</v>
      </c>
      <c r="B328" s="4">
        <v>184</v>
      </c>
      <c r="C328" s="7" t="s">
        <v>926</v>
      </c>
      <c r="D328" s="4" t="s">
        <v>927</v>
      </c>
      <c r="E328" s="4" t="s">
        <v>928</v>
      </c>
      <c r="F328" s="4">
        <v>3</v>
      </c>
      <c r="G328" s="8" t="s">
        <v>884</v>
      </c>
      <c r="H328" s="9" t="s">
        <v>929</v>
      </c>
      <c r="I328" s="9">
        <v>21</v>
      </c>
      <c r="J328" s="9"/>
      <c r="K328" s="9"/>
      <c r="L328" s="9">
        <v>21</v>
      </c>
      <c r="M328" s="12">
        <v>37.4</v>
      </c>
      <c r="N328" s="12">
        <v>45</v>
      </c>
      <c r="O328" s="12">
        <v>8040</v>
      </c>
      <c r="P328" s="12">
        <v>942</v>
      </c>
      <c r="Q328" s="12">
        <v>1785</v>
      </c>
      <c r="R328" s="12">
        <v>0</v>
      </c>
      <c r="S328" s="12">
        <v>1500</v>
      </c>
      <c r="T328" s="12">
        <v>0</v>
      </c>
      <c r="U328" s="12">
        <v>0</v>
      </c>
      <c r="V328" s="12">
        <v>1570</v>
      </c>
      <c r="W328" s="12">
        <v>804</v>
      </c>
      <c r="X328" s="12">
        <v>2412</v>
      </c>
      <c r="Y328" s="12"/>
      <c r="Z328" s="12"/>
      <c r="AA328" s="12" t="str">
        <f>SUM(O328:Z328)</f>
        <v>0</v>
      </c>
      <c r="AB328" s="12" t="str">
        <f>M328*N328</f>
        <v>0</v>
      </c>
      <c r="AC328" s="12">
        <v>0</v>
      </c>
      <c r="AD328" s="12" t="str">
        <f>+(AA328/30*K328)+(AA328/30*(21-21))</f>
        <v>0</v>
      </c>
      <c r="AE328" s="12"/>
      <c r="AF328" s="12"/>
      <c r="AG328" s="12"/>
      <c r="AH328" s="12" t="str">
        <f>SUM(AD328:AG328)</f>
        <v>0</v>
      </c>
      <c r="AI328" s="12" t="str">
        <f>AA328-AH328+AB328+AC328</f>
        <v>0</v>
      </c>
      <c r="AJ328" s="4"/>
    </row>
    <row r="329" spans="1:36">
      <c r="A329" s="4">
        <v>16</v>
      </c>
      <c r="B329" s="4">
        <v>183</v>
      </c>
      <c r="C329" s="7" t="s">
        <v>930</v>
      </c>
      <c r="D329" s="4" t="s">
        <v>931</v>
      </c>
      <c r="E329" s="4" t="s">
        <v>928</v>
      </c>
      <c r="F329" s="4">
        <v>3</v>
      </c>
      <c r="G329" s="8" t="s">
        <v>884</v>
      </c>
      <c r="H329" s="9" t="s">
        <v>932</v>
      </c>
      <c r="I329" s="9">
        <v>21</v>
      </c>
      <c r="J329" s="9"/>
      <c r="K329" s="9"/>
      <c r="L329" s="9">
        <v>21</v>
      </c>
      <c r="M329" s="12">
        <v>31.97</v>
      </c>
      <c r="N329" s="12">
        <v>45</v>
      </c>
      <c r="O329" s="12">
        <v>8040</v>
      </c>
      <c r="P329" s="12">
        <v>942</v>
      </c>
      <c r="Q329" s="12">
        <v>1785</v>
      </c>
      <c r="R329" s="12">
        <v>0</v>
      </c>
      <c r="S329" s="12">
        <v>1500</v>
      </c>
      <c r="T329" s="12">
        <v>0</v>
      </c>
      <c r="U329" s="12">
        <v>0</v>
      </c>
      <c r="V329" s="12">
        <v>1570</v>
      </c>
      <c r="W329" s="12">
        <v>804</v>
      </c>
      <c r="X329" s="12">
        <v>2412</v>
      </c>
      <c r="Y329" s="12"/>
      <c r="Z329" s="12"/>
      <c r="AA329" s="12" t="str">
        <f>SUM(O329:Z329)</f>
        <v>0</v>
      </c>
      <c r="AB329" s="12" t="str">
        <f>M329*N329</f>
        <v>0</v>
      </c>
      <c r="AC329" s="12">
        <v>0</v>
      </c>
      <c r="AD329" s="12" t="str">
        <f>+(AA329/30*K329)+(AA329/30*(21-21))</f>
        <v>0</v>
      </c>
      <c r="AE329" s="12"/>
      <c r="AF329" s="12"/>
      <c r="AG329" s="12"/>
      <c r="AH329" s="12" t="str">
        <f>SUM(AD329:AG329)</f>
        <v>0</v>
      </c>
      <c r="AI329" s="12" t="str">
        <f>AA329-AH329+AB329+AC329</f>
        <v>0</v>
      </c>
      <c r="AJ329" s="4"/>
    </row>
    <row r="330" spans="1:36">
      <c r="A330" s="4">
        <v>17</v>
      </c>
      <c r="B330" s="4">
        <v>182</v>
      </c>
      <c r="C330" s="7" t="s">
        <v>933</v>
      </c>
      <c r="D330" s="4" t="s">
        <v>934</v>
      </c>
      <c r="E330" s="4" t="s">
        <v>935</v>
      </c>
      <c r="F330" s="4">
        <v>3</v>
      </c>
      <c r="G330" s="8" t="s">
        <v>884</v>
      </c>
      <c r="H330" s="9" t="s">
        <v>67</v>
      </c>
      <c r="I330" s="9">
        <v>21</v>
      </c>
      <c r="J330" s="9"/>
      <c r="K330" s="9"/>
      <c r="L330" s="9">
        <v>21</v>
      </c>
      <c r="M330" s="12">
        <v>29.74</v>
      </c>
      <c r="N330" s="12">
        <v>45</v>
      </c>
      <c r="O330" s="12">
        <v>8040</v>
      </c>
      <c r="P330" s="12">
        <v>942</v>
      </c>
      <c r="Q330" s="12">
        <v>1785</v>
      </c>
      <c r="R330" s="12">
        <v>0</v>
      </c>
      <c r="S330" s="12">
        <v>1500</v>
      </c>
      <c r="T330" s="12">
        <v>0</v>
      </c>
      <c r="U330" s="12">
        <v>0</v>
      </c>
      <c r="V330" s="12">
        <v>1570</v>
      </c>
      <c r="W330" s="12">
        <v>804</v>
      </c>
      <c r="X330" s="12">
        <v>2412</v>
      </c>
      <c r="Y330" s="12"/>
      <c r="Z330" s="12"/>
      <c r="AA330" s="12" t="str">
        <f>SUM(O330:Z330)</f>
        <v>0</v>
      </c>
      <c r="AB330" s="12" t="str">
        <f>M330*N330</f>
        <v>0</v>
      </c>
      <c r="AC330" s="12">
        <v>0</v>
      </c>
      <c r="AD330" s="12" t="str">
        <f>+(AA330/30*K330)+(AA330/30*(21-21))</f>
        <v>0</v>
      </c>
      <c r="AE330" s="12"/>
      <c r="AF330" s="12"/>
      <c r="AG330" s="12"/>
      <c r="AH330" s="12" t="str">
        <f>SUM(AD330:AG330)</f>
        <v>0</v>
      </c>
      <c r="AI330" s="12" t="str">
        <f>AA330-AH330+AB330+AC330</f>
        <v>0</v>
      </c>
      <c r="AJ330" s="4"/>
    </row>
    <row r="331" spans="1:36">
      <c r="A331" s="4">
        <v>18</v>
      </c>
      <c r="B331" s="4">
        <v>181</v>
      </c>
      <c r="C331" s="7" t="s">
        <v>936</v>
      </c>
      <c r="D331" s="4" t="s">
        <v>937</v>
      </c>
      <c r="E331" s="4" t="s">
        <v>935</v>
      </c>
      <c r="F331" s="4">
        <v>3</v>
      </c>
      <c r="G331" s="8" t="s">
        <v>884</v>
      </c>
      <c r="H331" s="9" t="s">
        <v>938</v>
      </c>
      <c r="I331" s="9">
        <v>21</v>
      </c>
      <c r="J331" s="9"/>
      <c r="K331" s="9"/>
      <c r="L331" s="9">
        <v>21</v>
      </c>
      <c r="M331" s="12">
        <v>30.12</v>
      </c>
      <c r="N331" s="12">
        <v>45</v>
      </c>
      <c r="O331" s="12">
        <v>8040</v>
      </c>
      <c r="P331" s="12">
        <v>942</v>
      </c>
      <c r="Q331" s="12">
        <v>1785</v>
      </c>
      <c r="R331" s="12">
        <v>0</v>
      </c>
      <c r="S331" s="12">
        <v>1500</v>
      </c>
      <c r="T331" s="12">
        <v>0</v>
      </c>
      <c r="U331" s="12">
        <v>0</v>
      </c>
      <c r="V331" s="12">
        <v>1570</v>
      </c>
      <c r="W331" s="12">
        <v>804</v>
      </c>
      <c r="X331" s="12">
        <v>2412</v>
      </c>
      <c r="Y331" s="12"/>
      <c r="Z331" s="12"/>
      <c r="AA331" s="12" t="str">
        <f>SUM(O331:Z331)</f>
        <v>0</v>
      </c>
      <c r="AB331" s="12" t="str">
        <f>M331*N331</f>
        <v>0</v>
      </c>
      <c r="AC331" s="12">
        <v>0</v>
      </c>
      <c r="AD331" s="12" t="str">
        <f>+(AA331/30*K331)+(AA331/30*(21-21))</f>
        <v>0</v>
      </c>
      <c r="AE331" s="12"/>
      <c r="AF331" s="12"/>
      <c r="AG331" s="12"/>
      <c r="AH331" s="12" t="str">
        <f>SUM(AD331:AG331)</f>
        <v>0</v>
      </c>
      <c r="AI331" s="12" t="str">
        <f>AA331-AH331+AB331+AC331</f>
        <v>0</v>
      </c>
      <c r="AJ331" s="4"/>
    </row>
    <row r="332" spans="1:36">
      <c r="A332" s="5" t="s">
        <v>82</v>
      </c>
      <c r="B332" s="5"/>
      <c r="C332" s="5"/>
      <c r="D332" s="5"/>
      <c r="E332" s="5"/>
      <c r="F332" s="5"/>
      <c r="G332" s="5"/>
      <c r="H332" s="10"/>
      <c r="I332" s="10"/>
      <c r="J332" s="10"/>
      <c r="K332" s="10"/>
      <c r="L332" s="11"/>
      <c r="M332" s="11" t="str">
        <f>SUM(M314:M331)</f>
        <v>0</v>
      </c>
      <c r="N332" s="11"/>
      <c r="O332" s="11" t="str">
        <f>SUM(O314:O331)</f>
        <v>0</v>
      </c>
      <c r="P332" s="11" t="str">
        <f>SUM(P314:P331)</f>
        <v>0</v>
      </c>
      <c r="Q332" s="11" t="str">
        <f>SUM(Q314:Q331)</f>
        <v>0</v>
      </c>
      <c r="R332" s="11" t="str">
        <f>SUM(R314:R331)</f>
        <v>0</v>
      </c>
      <c r="S332" s="11" t="str">
        <f>SUM(S314:S331)</f>
        <v>0</v>
      </c>
      <c r="T332" s="11" t="str">
        <f>SUM(T314:T331)</f>
        <v>0</v>
      </c>
      <c r="U332" s="11" t="str">
        <f>SUM(U314:U331)</f>
        <v>0</v>
      </c>
      <c r="V332" s="11" t="str">
        <f>SUM(V314:V331)</f>
        <v>0</v>
      </c>
      <c r="W332" s="11" t="str">
        <f>SUM(W314:W331)</f>
        <v>0</v>
      </c>
      <c r="X332" s="11" t="str">
        <f>SUM(X314:X331)</f>
        <v>0</v>
      </c>
      <c r="Y332" s="11" t="str">
        <f>SUM(Y314:Y331)</f>
        <v>0</v>
      </c>
      <c r="Z332" s="11" t="str">
        <f>SUM(Z314:Z331)</f>
        <v>0</v>
      </c>
      <c r="AA332" s="11" t="str">
        <f>SUM(AA314:AA331)</f>
        <v>0</v>
      </c>
      <c r="AB332" s="11" t="str">
        <f>SUM(AB314:AB331)</f>
        <v>0</v>
      </c>
      <c r="AC332" s="11" t="str">
        <f>SUM(AC314:AC331)</f>
        <v>0</v>
      </c>
      <c r="AD332" s="11" t="str">
        <f>SUM(AD314:AD331)</f>
        <v>0</v>
      </c>
      <c r="AE332" s="11" t="str">
        <f>SUM(AE314:AE331)</f>
        <v>0</v>
      </c>
      <c r="AF332" s="11" t="str">
        <f>SUM(AF314:AF331)</f>
        <v>0</v>
      </c>
      <c r="AG332" s="11" t="str">
        <f>SUM(AG314:AG331)</f>
        <v>0</v>
      </c>
      <c r="AH332" s="11" t="str">
        <f>SUM(AH314:AH331)</f>
        <v>0</v>
      </c>
      <c r="AI332" s="11" t="str">
        <f>SUM(AI314:AI331)</f>
        <v>0</v>
      </c>
      <c r="AJ332" s="10"/>
    </row>
    <row r="333" spans="1:3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>
      <c r="A334" s="2" t="s">
        <v>939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>
      <c r="A335" s="3" t="s">
        <v>3</v>
      </c>
      <c r="B335" s="6" t="s">
        <v>4</v>
      </c>
      <c r="C335" s="6" t="s">
        <v>5</v>
      </c>
      <c r="D335" s="6" t="s">
        <v>6</v>
      </c>
      <c r="E335" s="6" t="s">
        <v>7</v>
      </c>
      <c r="F335" s="6" t="s">
        <v>8</v>
      </c>
      <c r="G335" s="6" t="s">
        <v>9</v>
      </c>
      <c r="H335" s="6" t="s">
        <v>10</v>
      </c>
      <c r="I335" s="6" t="s">
        <v>11</v>
      </c>
      <c r="J335" s="6" t="s">
        <v>12</v>
      </c>
      <c r="K335" s="6" t="s">
        <v>13</v>
      </c>
      <c r="L335" s="6" t="s">
        <v>14</v>
      </c>
      <c r="M335" s="6" t="s">
        <v>15</v>
      </c>
      <c r="N335" s="6" t="s">
        <v>16</v>
      </c>
      <c r="O335" s="6" t="s">
        <v>17</v>
      </c>
      <c r="P335" s="6" t="s">
        <v>18</v>
      </c>
      <c r="Q335" s="6" t="s">
        <v>19</v>
      </c>
      <c r="R335" s="6" t="s">
        <v>20</v>
      </c>
      <c r="S335" s="6" t="s">
        <v>21</v>
      </c>
      <c r="T335" s="6" t="s">
        <v>22</v>
      </c>
      <c r="U335" s="6" t="s">
        <v>23</v>
      </c>
      <c r="V335" s="6" t="s">
        <v>24</v>
      </c>
      <c r="W335" s="6" t="s">
        <v>25</v>
      </c>
      <c r="X335" s="6" t="s">
        <v>26</v>
      </c>
      <c r="Y335" s="6" t="s">
        <v>27</v>
      </c>
      <c r="Z335" s="6" t="s">
        <v>28</v>
      </c>
      <c r="AA335" s="6" t="s">
        <v>29</v>
      </c>
      <c r="AB335" s="6" t="s">
        <v>30</v>
      </c>
      <c r="AC335" s="6" t="s">
        <v>31</v>
      </c>
      <c r="AD335" s="6" t="s">
        <v>32</v>
      </c>
      <c r="AE335" s="6" t="s">
        <v>33</v>
      </c>
      <c r="AF335" s="6" t="s">
        <v>34</v>
      </c>
      <c r="AG335" s="6" t="s">
        <v>35</v>
      </c>
      <c r="AH335" s="6" t="s">
        <v>36</v>
      </c>
      <c r="AI335" s="6" t="s">
        <v>37</v>
      </c>
      <c r="AJ335" s="13" t="s">
        <v>38</v>
      </c>
    </row>
    <row r="336" spans="1:36">
      <c r="A336" s="4">
        <v>1</v>
      </c>
      <c r="B336" s="4">
        <v>158</v>
      </c>
      <c r="C336" s="7" t="s">
        <v>940</v>
      </c>
      <c r="D336" s="4" t="s">
        <v>941</v>
      </c>
      <c r="E336" s="4" t="s">
        <v>942</v>
      </c>
      <c r="F336" s="4">
        <v>17</v>
      </c>
      <c r="G336" s="8" t="s">
        <v>138</v>
      </c>
      <c r="H336" s="9" t="s">
        <v>943</v>
      </c>
      <c r="I336" s="9">
        <v>21</v>
      </c>
      <c r="J336" s="9"/>
      <c r="K336" s="9"/>
      <c r="L336" s="9">
        <v>21</v>
      </c>
      <c r="M336" s="12"/>
      <c r="N336" s="12"/>
      <c r="O336" s="12">
        <v>27370</v>
      </c>
      <c r="P336" s="12">
        <v>2955</v>
      </c>
      <c r="Q336" s="12">
        <v>5000</v>
      </c>
      <c r="R336" s="12">
        <v>0</v>
      </c>
      <c r="S336" s="12">
        <v>1848</v>
      </c>
      <c r="T336" s="12">
        <v>0</v>
      </c>
      <c r="U336" s="12">
        <v>0</v>
      </c>
      <c r="V336" s="12">
        <v>4925</v>
      </c>
      <c r="W336" s="12">
        <v>2737</v>
      </c>
      <c r="X336" s="12">
        <v>8211</v>
      </c>
      <c r="Y336" s="12"/>
      <c r="Z336" s="12"/>
      <c r="AA336" s="12" t="str">
        <f>SUM(O336:Z336)</f>
        <v>0</v>
      </c>
      <c r="AB336" s="12" t="str">
        <f>M336*N336</f>
        <v>0</v>
      </c>
      <c r="AC336" s="12">
        <v>2702</v>
      </c>
      <c r="AD336" s="12" t="str">
        <f>+(AA336/30*K336)+(AA336/30*(21-21))</f>
        <v>0</v>
      </c>
      <c r="AE336" s="12">
        <v>1000</v>
      </c>
      <c r="AF336" s="12"/>
      <c r="AG336" s="12"/>
      <c r="AH336" s="12" t="str">
        <f>SUM(AD336:AG336)</f>
        <v>0</v>
      </c>
      <c r="AI336" s="12" t="str">
        <f>AA336-AH336+AB336+AC336</f>
        <v>0</v>
      </c>
      <c r="AJ336" s="4"/>
    </row>
    <row r="337" spans="1:36">
      <c r="A337" s="4">
        <v>2</v>
      </c>
      <c r="B337" s="4">
        <v>110</v>
      </c>
      <c r="C337" s="7" t="s">
        <v>944</v>
      </c>
      <c r="D337" s="4" t="s">
        <v>945</v>
      </c>
      <c r="E337" s="4" t="s">
        <v>235</v>
      </c>
      <c r="F337" s="4">
        <v>14</v>
      </c>
      <c r="G337" s="8" t="s">
        <v>97</v>
      </c>
      <c r="H337" s="9" t="s">
        <v>946</v>
      </c>
      <c r="I337" s="9">
        <v>21</v>
      </c>
      <c r="J337" s="9"/>
      <c r="K337" s="9"/>
      <c r="L337" s="9">
        <v>21</v>
      </c>
      <c r="M337" s="12">
        <v>17.09</v>
      </c>
      <c r="N337" s="12">
        <v>60</v>
      </c>
      <c r="O337" s="12">
        <v>13700</v>
      </c>
      <c r="P337" s="12">
        <v>1476</v>
      </c>
      <c r="Q337" s="12">
        <v>2856</v>
      </c>
      <c r="R337" s="12">
        <v>0</v>
      </c>
      <c r="S337" s="12">
        <v>1500</v>
      </c>
      <c r="T337" s="12">
        <v>0</v>
      </c>
      <c r="U337" s="12">
        <v>0</v>
      </c>
      <c r="V337" s="12">
        <v>2460</v>
      </c>
      <c r="W337" s="12">
        <v>1370</v>
      </c>
      <c r="X337" s="12">
        <v>4410</v>
      </c>
      <c r="Y337" s="12"/>
      <c r="Z337" s="12"/>
      <c r="AA337" s="12" t="str">
        <f>SUM(O337:Z337)</f>
        <v>0</v>
      </c>
      <c r="AB337" s="12" t="str">
        <f>M337*N337</f>
        <v>0</v>
      </c>
      <c r="AC337" s="12">
        <v>1372</v>
      </c>
      <c r="AD337" s="12" t="str">
        <f>+(AA337/30*K337)+(AA337/30*(21-21))</f>
        <v>0</v>
      </c>
      <c r="AE337" s="12"/>
      <c r="AF337" s="12"/>
      <c r="AG337" s="12"/>
      <c r="AH337" s="12" t="str">
        <f>SUM(AD337:AG337)</f>
        <v>0</v>
      </c>
      <c r="AI337" s="12" t="str">
        <f>AA337-AH337+AB337+AC337</f>
        <v>0</v>
      </c>
      <c r="AJ337" s="4"/>
    </row>
    <row r="338" spans="1:36">
      <c r="A338" s="5" t="s">
        <v>82</v>
      </c>
      <c r="B338" s="5"/>
      <c r="C338" s="5"/>
      <c r="D338" s="5"/>
      <c r="E338" s="5"/>
      <c r="F338" s="5"/>
      <c r="G338" s="5"/>
      <c r="H338" s="10"/>
      <c r="I338" s="10"/>
      <c r="J338" s="10"/>
      <c r="K338" s="10"/>
      <c r="L338" s="11"/>
      <c r="M338" s="11" t="str">
        <f>SUM(M336:M337)</f>
        <v>0</v>
      </c>
      <c r="N338" s="11"/>
      <c r="O338" s="11" t="str">
        <f>SUM(O336:O337)</f>
        <v>0</v>
      </c>
      <c r="P338" s="11" t="str">
        <f>SUM(P336:P337)</f>
        <v>0</v>
      </c>
      <c r="Q338" s="11" t="str">
        <f>SUM(Q336:Q337)</f>
        <v>0</v>
      </c>
      <c r="R338" s="11" t="str">
        <f>SUM(R336:R337)</f>
        <v>0</v>
      </c>
      <c r="S338" s="11" t="str">
        <f>SUM(S336:S337)</f>
        <v>0</v>
      </c>
      <c r="T338" s="11" t="str">
        <f>SUM(T336:T337)</f>
        <v>0</v>
      </c>
      <c r="U338" s="11" t="str">
        <f>SUM(U336:U337)</f>
        <v>0</v>
      </c>
      <c r="V338" s="11" t="str">
        <f>SUM(V336:V337)</f>
        <v>0</v>
      </c>
      <c r="W338" s="11" t="str">
        <f>SUM(W336:W337)</f>
        <v>0</v>
      </c>
      <c r="X338" s="11" t="str">
        <f>SUM(X336:X337)</f>
        <v>0</v>
      </c>
      <c r="Y338" s="11" t="str">
        <f>SUM(Y336:Y337)</f>
        <v>0</v>
      </c>
      <c r="Z338" s="11" t="str">
        <f>SUM(Z336:Z337)</f>
        <v>0</v>
      </c>
      <c r="AA338" s="11" t="str">
        <f>SUM(AA336:AA337)</f>
        <v>0</v>
      </c>
      <c r="AB338" s="11" t="str">
        <f>SUM(AB336:AB337)</f>
        <v>0</v>
      </c>
      <c r="AC338" s="11" t="str">
        <f>SUM(AC336:AC337)</f>
        <v>0</v>
      </c>
      <c r="AD338" s="11" t="str">
        <f>SUM(AD336:AD337)</f>
        <v>0</v>
      </c>
      <c r="AE338" s="11" t="str">
        <f>SUM(AE336:AE337)</f>
        <v>0</v>
      </c>
      <c r="AF338" s="11" t="str">
        <f>SUM(AF336:AF337)</f>
        <v>0</v>
      </c>
      <c r="AG338" s="11" t="str">
        <f>SUM(AG336:AG337)</f>
        <v>0</v>
      </c>
      <c r="AH338" s="11" t="str">
        <f>SUM(AH336:AH337)</f>
        <v>0</v>
      </c>
      <c r="AI338" s="11" t="str">
        <f>SUM(AI336:AI337)</f>
        <v>0</v>
      </c>
      <c r="AJ338" s="10"/>
    </row>
    <row r="339" spans="1:3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>
      <c r="A340" s="2" t="s">
        <v>947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>
      <c r="A341" s="3" t="s">
        <v>3</v>
      </c>
      <c r="B341" s="6" t="s">
        <v>4</v>
      </c>
      <c r="C341" s="6" t="s">
        <v>5</v>
      </c>
      <c r="D341" s="6" t="s">
        <v>6</v>
      </c>
      <c r="E341" s="6" t="s">
        <v>7</v>
      </c>
      <c r="F341" s="6" t="s">
        <v>8</v>
      </c>
      <c r="G341" s="6" t="s">
        <v>9</v>
      </c>
      <c r="H341" s="6" t="s">
        <v>10</v>
      </c>
      <c r="I341" s="6" t="s">
        <v>11</v>
      </c>
      <c r="J341" s="6" t="s">
        <v>12</v>
      </c>
      <c r="K341" s="6" t="s">
        <v>13</v>
      </c>
      <c r="L341" s="6" t="s">
        <v>14</v>
      </c>
      <c r="M341" s="6" t="s">
        <v>15</v>
      </c>
      <c r="N341" s="6" t="s">
        <v>16</v>
      </c>
      <c r="O341" s="6" t="s">
        <v>17</v>
      </c>
      <c r="P341" s="6" t="s">
        <v>18</v>
      </c>
      <c r="Q341" s="6" t="s">
        <v>19</v>
      </c>
      <c r="R341" s="6" t="s">
        <v>20</v>
      </c>
      <c r="S341" s="6" t="s">
        <v>21</v>
      </c>
      <c r="T341" s="6" t="s">
        <v>22</v>
      </c>
      <c r="U341" s="6" t="s">
        <v>23</v>
      </c>
      <c r="V341" s="6" t="s">
        <v>24</v>
      </c>
      <c r="W341" s="6" t="s">
        <v>25</v>
      </c>
      <c r="X341" s="6" t="s">
        <v>26</v>
      </c>
      <c r="Y341" s="6" t="s">
        <v>27</v>
      </c>
      <c r="Z341" s="6" t="s">
        <v>28</v>
      </c>
      <c r="AA341" s="6" t="s">
        <v>29</v>
      </c>
      <c r="AB341" s="6" t="s">
        <v>30</v>
      </c>
      <c r="AC341" s="6" t="s">
        <v>31</v>
      </c>
      <c r="AD341" s="6" t="s">
        <v>32</v>
      </c>
      <c r="AE341" s="6" t="s">
        <v>33</v>
      </c>
      <c r="AF341" s="6" t="s">
        <v>34</v>
      </c>
      <c r="AG341" s="6" t="s">
        <v>35</v>
      </c>
      <c r="AH341" s="6" t="s">
        <v>36</v>
      </c>
      <c r="AI341" s="6" t="s">
        <v>37</v>
      </c>
      <c r="AJ341" s="13" t="s">
        <v>38</v>
      </c>
    </row>
    <row r="342" spans="1:36">
      <c r="A342" s="4">
        <v>1</v>
      </c>
      <c r="B342" s="4"/>
      <c r="C342" s="7" t="s">
        <v>948</v>
      </c>
      <c r="D342" s="4" t="s">
        <v>949</v>
      </c>
      <c r="E342" s="4" t="s">
        <v>950</v>
      </c>
      <c r="F342" s="4" t="s">
        <v>42</v>
      </c>
      <c r="G342" s="8" t="s">
        <v>951</v>
      </c>
      <c r="H342" s="9" t="s">
        <v>67</v>
      </c>
      <c r="I342" s="9"/>
      <c r="J342" s="9"/>
      <c r="K342" s="9"/>
      <c r="L342" s="9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 t="str">
        <f>SUM(O342:Z342)</f>
        <v>0</v>
      </c>
      <c r="AB342" s="12" t="str">
        <f>M342*N342</f>
        <v>0</v>
      </c>
      <c r="AC342" s="12"/>
      <c r="AD342" s="12" t="str">
        <f>+(AA342/30*K342)+(AA342/30*(21-0))</f>
        <v>0</v>
      </c>
      <c r="AE342" s="12"/>
      <c r="AF342" s="12"/>
      <c r="AG342" s="12"/>
      <c r="AH342" s="12" t="str">
        <f>SUM(AD342:AG342)</f>
        <v>0</v>
      </c>
      <c r="AI342" s="12" t="str">
        <f>AA342-AH342+AB342+AC342</f>
        <v>0</v>
      </c>
      <c r="AJ342" s="4"/>
    </row>
    <row r="343" spans="1:36">
      <c r="A343" s="4">
        <v>2</v>
      </c>
      <c r="B343" s="4"/>
      <c r="C343" s="7" t="s">
        <v>952</v>
      </c>
      <c r="D343" s="4" t="s">
        <v>953</v>
      </c>
      <c r="E343" s="4" t="s">
        <v>954</v>
      </c>
      <c r="F343" s="4" t="s">
        <v>42</v>
      </c>
      <c r="G343" s="8" t="s">
        <v>955</v>
      </c>
      <c r="H343" s="9" t="s">
        <v>67</v>
      </c>
      <c r="I343" s="9"/>
      <c r="J343" s="9"/>
      <c r="K343" s="9"/>
      <c r="L343" s="9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 t="str">
        <f>SUM(O343:Z343)</f>
        <v>0</v>
      </c>
      <c r="AB343" s="12" t="str">
        <f>M343*N343</f>
        <v>0</v>
      </c>
      <c r="AC343" s="12"/>
      <c r="AD343" s="12" t="str">
        <f>+(AA343/30*K343)+(AA343/30*(21-0))</f>
        <v>0</v>
      </c>
      <c r="AE343" s="12"/>
      <c r="AF343" s="12"/>
      <c r="AG343" s="12"/>
      <c r="AH343" s="12" t="str">
        <f>SUM(AD343:AG343)</f>
        <v>0</v>
      </c>
      <c r="AI343" s="12" t="str">
        <f>AA343-AH343+AB343+AC343</f>
        <v>0</v>
      </c>
      <c r="AJ343" s="4"/>
    </row>
    <row r="344" spans="1:36">
      <c r="A344" s="4">
        <v>3</v>
      </c>
      <c r="B344" s="4"/>
      <c r="C344" s="7" t="s">
        <v>956</v>
      </c>
      <c r="D344" s="4" t="s">
        <v>957</v>
      </c>
      <c r="E344" s="4" t="s">
        <v>188</v>
      </c>
      <c r="F344" s="4">
        <v>9</v>
      </c>
      <c r="G344" s="8" t="s">
        <v>958</v>
      </c>
      <c r="H344" s="9" t="s">
        <v>67</v>
      </c>
      <c r="I344" s="9"/>
      <c r="J344" s="9"/>
      <c r="K344" s="9"/>
      <c r="L344" s="9"/>
      <c r="M344" s="12"/>
      <c r="N344" s="12">
        <v>45</v>
      </c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 t="str">
        <f>SUM(O344:Z344)</f>
        <v>0</v>
      </c>
      <c r="AB344" s="12" t="str">
        <f>M344*N344</f>
        <v>0</v>
      </c>
      <c r="AC344" s="12"/>
      <c r="AD344" s="12" t="str">
        <f>+(AA344/30*K344)+(AA344/30*(21-0))</f>
        <v>0</v>
      </c>
      <c r="AE344" s="12"/>
      <c r="AF344" s="12"/>
      <c r="AG344" s="12"/>
      <c r="AH344" s="12" t="str">
        <f>SUM(AD344:AG344)</f>
        <v>0</v>
      </c>
      <c r="AI344" s="12" t="str">
        <f>AA344-AH344+AB344+AC344</f>
        <v>0</v>
      </c>
      <c r="AJ344" s="4"/>
    </row>
    <row r="345" spans="1:36">
      <c r="A345" s="4">
        <v>4</v>
      </c>
      <c r="B345" s="4">
        <v>108</v>
      </c>
      <c r="C345" s="7" t="s">
        <v>959</v>
      </c>
      <c r="D345" s="4" t="s">
        <v>960</v>
      </c>
      <c r="E345" s="4" t="s">
        <v>183</v>
      </c>
      <c r="F345" s="4">
        <v>3</v>
      </c>
      <c r="G345" s="8" t="s">
        <v>76</v>
      </c>
      <c r="H345" s="9" t="s">
        <v>961</v>
      </c>
      <c r="I345" s="9">
        <v>21</v>
      </c>
      <c r="J345" s="9"/>
      <c r="K345" s="9"/>
      <c r="L345" s="9">
        <v>21</v>
      </c>
      <c r="M345" s="12">
        <v>25.57</v>
      </c>
      <c r="N345" s="12">
        <v>45</v>
      </c>
      <c r="O345" s="12">
        <v>8365</v>
      </c>
      <c r="P345" s="12">
        <v>942</v>
      </c>
      <c r="Q345" s="12">
        <v>1785</v>
      </c>
      <c r="R345" s="12">
        <v>0</v>
      </c>
      <c r="S345" s="12">
        <v>1500</v>
      </c>
      <c r="T345" s="12">
        <v>0</v>
      </c>
      <c r="U345" s="12">
        <v>0</v>
      </c>
      <c r="V345" s="12">
        <v>1570</v>
      </c>
      <c r="W345" s="12">
        <v>837</v>
      </c>
      <c r="X345" s="12">
        <v>2510</v>
      </c>
      <c r="Y345" s="12"/>
      <c r="Z345" s="12"/>
      <c r="AA345" s="12" t="str">
        <f>SUM(O345:Z345)</f>
        <v>0</v>
      </c>
      <c r="AB345" s="12" t="str">
        <f>M345*N345</f>
        <v>0</v>
      </c>
      <c r="AC345" s="12">
        <v>0</v>
      </c>
      <c r="AD345" s="12" t="str">
        <f>+(AA345/30*K345)+(AA345/30*(21-21))</f>
        <v>0</v>
      </c>
      <c r="AE345" s="12"/>
      <c r="AF345" s="12"/>
      <c r="AG345" s="12"/>
      <c r="AH345" s="12" t="str">
        <f>SUM(AD345:AG345)</f>
        <v>0</v>
      </c>
      <c r="AI345" s="12" t="str">
        <f>AA345-AH345+AB345+AC345</f>
        <v>0</v>
      </c>
      <c r="AJ345" s="4"/>
    </row>
    <row r="346" spans="1:36">
      <c r="A346" s="5" t="s">
        <v>82</v>
      </c>
      <c r="B346" s="5"/>
      <c r="C346" s="5"/>
      <c r="D346" s="5"/>
      <c r="E346" s="5"/>
      <c r="F346" s="5"/>
      <c r="G346" s="5"/>
      <c r="H346" s="10"/>
      <c r="I346" s="10"/>
      <c r="J346" s="10"/>
      <c r="K346" s="10"/>
      <c r="L346" s="11"/>
      <c r="M346" s="11" t="str">
        <f>SUM(M342:M345)</f>
        <v>0</v>
      </c>
      <c r="N346" s="11"/>
      <c r="O346" s="11" t="str">
        <f>SUM(O342:O345)</f>
        <v>0</v>
      </c>
      <c r="P346" s="11" t="str">
        <f>SUM(P342:P345)</f>
        <v>0</v>
      </c>
      <c r="Q346" s="11" t="str">
        <f>SUM(Q342:Q345)</f>
        <v>0</v>
      </c>
      <c r="R346" s="11" t="str">
        <f>SUM(R342:R345)</f>
        <v>0</v>
      </c>
      <c r="S346" s="11" t="str">
        <f>SUM(S342:S345)</f>
        <v>0</v>
      </c>
      <c r="T346" s="11" t="str">
        <f>SUM(T342:T345)</f>
        <v>0</v>
      </c>
      <c r="U346" s="11" t="str">
        <f>SUM(U342:U345)</f>
        <v>0</v>
      </c>
      <c r="V346" s="11" t="str">
        <f>SUM(V342:V345)</f>
        <v>0</v>
      </c>
      <c r="W346" s="11" t="str">
        <f>SUM(W342:W345)</f>
        <v>0</v>
      </c>
      <c r="X346" s="11" t="str">
        <f>SUM(X342:X345)</f>
        <v>0</v>
      </c>
      <c r="Y346" s="11" t="str">
        <f>SUM(Y342:Y345)</f>
        <v>0</v>
      </c>
      <c r="Z346" s="11" t="str">
        <f>SUM(Z342:Z345)</f>
        <v>0</v>
      </c>
      <c r="AA346" s="11" t="str">
        <f>SUM(AA342:AA345)</f>
        <v>0</v>
      </c>
      <c r="AB346" s="11" t="str">
        <f>SUM(AB342:AB345)</f>
        <v>0</v>
      </c>
      <c r="AC346" s="11" t="str">
        <f>SUM(AC342:AC345)</f>
        <v>0</v>
      </c>
      <c r="AD346" s="11" t="str">
        <f>SUM(AD342:AD345)</f>
        <v>0</v>
      </c>
      <c r="AE346" s="11" t="str">
        <f>SUM(AE342:AE345)</f>
        <v>0</v>
      </c>
      <c r="AF346" s="11" t="str">
        <f>SUM(AF342:AF345)</f>
        <v>0</v>
      </c>
      <c r="AG346" s="11" t="str">
        <f>SUM(AG342:AG345)</f>
        <v>0</v>
      </c>
      <c r="AH346" s="11" t="str">
        <f>SUM(AH342:AH345)</f>
        <v>0</v>
      </c>
      <c r="AI346" s="11" t="str">
        <f>SUM(AI342:AI345)</f>
        <v>0</v>
      </c>
      <c r="AJ346" s="10"/>
    </row>
    <row r="347" spans="1:3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>
      <c r="A348" s="2" t="s">
        <v>962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>
      <c r="A349" s="3" t="s">
        <v>3</v>
      </c>
      <c r="B349" s="6" t="s">
        <v>4</v>
      </c>
      <c r="C349" s="6" t="s">
        <v>5</v>
      </c>
      <c r="D349" s="6" t="s">
        <v>6</v>
      </c>
      <c r="E349" s="6" t="s">
        <v>7</v>
      </c>
      <c r="F349" s="6" t="s">
        <v>8</v>
      </c>
      <c r="G349" s="6" t="s">
        <v>9</v>
      </c>
      <c r="H349" s="6" t="s">
        <v>10</v>
      </c>
      <c r="I349" s="6" t="s">
        <v>11</v>
      </c>
      <c r="J349" s="6" t="s">
        <v>12</v>
      </c>
      <c r="K349" s="6" t="s">
        <v>13</v>
      </c>
      <c r="L349" s="6" t="s">
        <v>14</v>
      </c>
      <c r="M349" s="6" t="s">
        <v>15</v>
      </c>
      <c r="N349" s="6" t="s">
        <v>16</v>
      </c>
      <c r="O349" s="6" t="s">
        <v>17</v>
      </c>
      <c r="P349" s="6" t="s">
        <v>18</v>
      </c>
      <c r="Q349" s="6" t="s">
        <v>19</v>
      </c>
      <c r="R349" s="6" t="s">
        <v>20</v>
      </c>
      <c r="S349" s="6" t="s">
        <v>21</v>
      </c>
      <c r="T349" s="6" t="s">
        <v>22</v>
      </c>
      <c r="U349" s="6" t="s">
        <v>23</v>
      </c>
      <c r="V349" s="6" t="s">
        <v>24</v>
      </c>
      <c r="W349" s="6" t="s">
        <v>25</v>
      </c>
      <c r="X349" s="6" t="s">
        <v>26</v>
      </c>
      <c r="Y349" s="6" t="s">
        <v>27</v>
      </c>
      <c r="Z349" s="6" t="s">
        <v>28</v>
      </c>
      <c r="AA349" s="6" t="s">
        <v>29</v>
      </c>
      <c r="AB349" s="6" t="s">
        <v>30</v>
      </c>
      <c r="AC349" s="6" t="s">
        <v>31</v>
      </c>
      <c r="AD349" s="6" t="s">
        <v>32</v>
      </c>
      <c r="AE349" s="6" t="s">
        <v>33</v>
      </c>
      <c r="AF349" s="6" t="s">
        <v>34</v>
      </c>
      <c r="AG349" s="6" t="s">
        <v>35</v>
      </c>
      <c r="AH349" s="6" t="s">
        <v>36</v>
      </c>
      <c r="AI349" s="6" t="s">
        <v>37</v>
      </c>
      <c r="AJ349" s="13" t="s">
        <v>38</v>
      </c>
    </row>
    <row r="350" spans="1:36">
      <c r="A350" s="4">
        <v>1</v>
      </c>
      <c r="B350" s="4">
        <v>102</v>
      </c>
      <c r="C350" s="7" t="s">
        <v>963</v>
      </c>
      <c r="D350" s="4" t="s">
        <v>964</v>
      </c>
      <c r="E350" s="4" t="s">
        <v>157</v>
      </c>
      <c r="F350" s="4">
        <v>16</v>
      </c>
      <c r="G350" s="8" t="s">
        <v>92</v>
      </c>
      <c r="H350" s="9" t="s">
        <v>965</v>
      </c>
      <c r="I350" s="9">
        <v>21</v>
      </c>
      <c r="J350" s="9"/>
      <c r="K350" s="9"/>
      <c r="L350" s="9">
        <v>21</v>
      </c>
      <c r="M350" s="12">
        <v>2.29</v>
      </c>
      <c r="N350" s="12">
        <v>75</v>
      </c>
      <c r="O350" s="12">
        <v>17160</v>
      </c>
      <c r="P350" s="12">
        <v>1818</v>
      </c>
      <c r="Q350" s="12">
        <v>5000</v>
      </c>
      <c r="R350" s="12">
        <v>0</v>
      </c>
      <c r="S350" s="12">
        <v>1500</v>
      </c>
      <c r="T350" s="12">
        <v>0</v>
      </c>
      <c r="U350" s="12">
        <v>0</v>
      </c>
      <c r="V350" s="12">
        <v>3030</v>
      </c>
      <c r="W350" s="12">
        <v>1716</v>
      </c>
      <c r="X350" s="12">
        <v>5148</v>
      </c>
      <c r="Y350" s="12"/>
      <c r="Z350" s="12"/>
      <c r="AA350" s="12" t="str">
        <f>SUM(O350:Z350)</f>
        <v>0</v>
      </c>
      <c r="AB350" s="12" t="str">
        <f>M350*N350</f>
        <v>0</v>
      </c>
      <c r="AC350" s="12">
        <v>0</v>
      </c>
      <c r="AD350" s="12" t="str">
        <f>+(AA350/30*K350)+(AA350/30*(21-21))</f>
        <v>0</v>
      </c>
      <c r="AE350" s="12">
        <v>41</v>
      </c>
      <c r="AF350" s="12"/>
      <c r="AG350" s="12"/>
      <c r="AH350" s="12" t="str">
        <f>SUM(AD350:AG350)</f>
        <v>0</v>
      </c>
      <c r="AI350" s="12" t="str">
        <f>AA350-AH350+AB350+AC350</f>
        <v>0</v>
      </c>
      <c r="AJ350" s="4"/>
    </row>
    <row r="351" spans="1:36">
      <c r="A351" s="4">
        <v>2</v>
      </c>
      <c r="B351" s="4">
        <v>106</v>
      </c>
      <c r="C351" s="7" t="s">
        <v>966</v>
      </c>
      <c r="D351" s="4" t="s">
        <v>967</v>
      </c>
      <c r="E351" s="4" t="s">
        <v>183</v>
      </c>
      <c r="F351" s="4">
        <v>3</v>
      </c>
      <c r="G351" s="8" t="s">
        <v>76</v>
      </c>
      <c r="H351" s="9" t="s">
        <v>968</v>
      </c>
      <c r="I351" s="9">
        <v>21</v>
      </c>
      <c r="J351" s="9"/>
      <c r="K351" s="9"/>
      <c r="L351" s="9">
        <v>21</v>
      </c>
      <c r="M351" s="12">
        <v>5.77</v>
      </c>
      <c r="N351" s="12">
        <v>45</v>
      </c>
      <c r="O351" s="12">
        <v>8365</v>
      </c>
      <c r="P351" s="12">
        <v>942</v>
      </c>
      <c r="Q351" s="12">
        <v>1785</v>
      </c>
      <c r="R351" s="12">
        <v>0</v>
      </c>
      <c r="S351" s="12">
        <v>1500</v>
      </c>
      <c r="T351" s="12">
        <v>0</v>
      </c>
      <c r="U351" s="12">
        <v>0</v>
      </c>
      <c r="V351" s="12">
        <v>1570</v>
      </c>
      <c r="W351" s="12">
        <v>837</v>
      </c>
      <c r="X351" s="12">
        <v>2510</v>
      </c>
      <c r="Y351" s="12"/>
      <c r="Z351" s="12"/>
      <c r="AA351" s="12" t="str">
        <f>SUM(O351:Z351)</f>
        <v>0</v>
      </c>
      <c r="AB351" s="12" t="str">
        <f>M351*N351</f>
        <v>0</v>
      </c>
      <c r="AC351" s="12">
        <v>0</v>
      </c>
      <c r="AD351" s="12" t="str">
        <f>+(AA351/30*K351)+(AA351/30*(21-21))</f>
        <v>0</v>
      </c>
      <c r="AE351" s="12"/>
      <c r="AF351" s="12"/>
      <c r="AG351" s="12"/>
      <c r="AH351" s="12" t="str">
        <f>SUM(AD351:AG351)</f>
        <v>0</v>
      </c>
      <c r="AI351" s="12" t="str">
        <f>AA351-AH351+AB351+AC351</f>
        <v>0</v>
      </c>
      <c r="AJ351" s="4"/>
    </row>
    <row r="352" spans="1:36">
      <c r="A352" s="5" t="s">
        <v>82</v>
      </c>
      <c r="B352" s="5"/>
      <c r="C352" s="5"/>
      <c r="D352" s="5"/>
      <c r="E352" s="5"/>
      <c r="F352" s="5"/>
      <c r="G352" s="5"/>
      <c r="H352" s="10"/>
      <c r="I352" s="10"/>
      <c r="J352" s="10"/>
      <c r="K352" s="10"/>
      <c r="L352" s="11"/>
      <c r="M352" s="11" t="str">
        <f>SUM(M350:M351)</f>
        <v>0</v>
      </c>
      <c r="N352" s="11"/>
      <c r="O352" s="11" t="str">
        <f>SUM(O350:O351)</f>
        <v>0</v>
      </c>
      <c r="P352" s="11" t="str">
        <f>SUM(P350:P351)</f>
        <v>0</v>
      </c>
      <c r="Q352" s="11" t="str">
        <f>SUM(Q350:Q351)</f>
        <v>0</v>
      </c>
      <c r="R352" s="11" t="str">
        <f>SUM(R350:R351)</f>
        <v>0</v>
      </c>
      <c r="S352" s="11" t="str">
        <f>SUM(S350:S351)</f>
        <v>0</v>
      </c>
      <c r="T352" s="11" t="str">
        <f>SUM(T350:T351)</f>
        <v>0</v>
      </c>
      <c r="U352" s="11" t="str">
        <f>SUM(U350:U351)</f>
        <v>0</v>
      </c>
      <c r="V352" s="11" t="str">
        <f>SUM(V350:V351)</f>
        <v>0</v>
      </c>
      <c r="W352" s="11" t="str">
        <f>SUM(W350:W351)</f>
        <v>0</v>
      </c>
      <c r="X352" s="11" t="str">
        <f>SUM(X350:X351)</f>
        <v>0</v>
      </c>
      <c r="Y352" s="11" t="str">
        <f>SUM(Y350:Y351)</f>
        <v>0</v>
      </c>
      <c r="Z352" s="11" t="str">
        <f>SUM(Z350:Z351)</f>
        <v>0</v>
      </c>
      <c r="AA352" s="11" t="str">
        <f>SUM(AA350:AA351)</f>
        <v>0</v>
      </c>
      <c r="AB352" s="11" t="str">
        <f>SUM(AB350:AB351)</f>
        <v>0</v>
      </c>
      <c r="AC352" s="11" t="str">
        <f>SUM(AC350:AC351)</f>
        <v>0</v>
      </c>
      <c r="AD352" s="11" t="str">
        <f>SUM(AD350:AD351)</f>
        <v>0</v>
      </c>
      <c r="AE352" s="11" t="str">
        <f>SUM(AE350:AE351)</f>
        <v>0</v>
      </c>
      <c r="AF352" s="11" t="str">
        <f>SUM(AF350:AF351)</f>
        <v>0</v>
      </c>
      <c r="AG352" s="11" t="str">
        <f>SUM(AG350:AG351)</f>
        <v>0</v>
      </c>
      <c r="AH352" s="11" t="str">
        <f>SUM(AH350:AH351)</f>
        <v>0</v>
      </c>
      <c r="AI352" s="11" t="str">
        <f>SUM(AI350:AI351)</f>
        <v>0</v>
      </c>
      <c r="AJ352" s="10"/>
    </row>
    <row r="353" spans="1:3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>
      <c r="A354" s="2" t="s">
        <v>969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>
      <c r="A355" s="3" t="s">
        <v>3</v>
      </c>
      <c r="B355" s="6" t="s">
        <v>4</v>
      </c>
      <c r="C355" s="6" t="s">
        <v>5</v>
      </c>
      <c r="D355" s="6" t="s">
        <v>6</v>
      </c>
      <c r="E355" s="6" t="s">
        <v>7</v>
      </c>
      <c r="F355" s="6" t="s">
        <v>8</v>
      </c>
      <c r="G355" s="6" t="s">
        <v>9</v>
      </c>
      <c r="H355" s="6" t="s">
        <v>10</v>
      </c>
      <c r="I355" s="6" t="s">
        <v>11</v>
      </c>
      <c r="J355" s="6" t="s">
        <v>12</v>
      </c>
      <c r="K355" s="6" t="s">
        <v>13</v>
      </c>
      <c r="L355" s="6" t="s">
        <v>14</v>
      </c>
      <c r="M355" s="6" t="s">
        <v>15</v>
      </c>
      <c r="N355" s="6" t="s">
        <v>16</v>
      </c>
      <c r="O355" s="6" t="s">
        <v>17</v>
      </c>
      <c r="P355" s="6" t="s">
        <v>18</v>
      </c>
      <c r="Q355" s="6" t="s">
        <v>19</v>
      </c>
      <c r="R355" s="6" t="s">
        <v>20</v>
      </c>
      <c r="S355" s="6" t="s">
        <v>21</v>
      </c>
      <c r="T355" s="6" t="s">
        <v>22</v>
      </c>
      <c r="U355" s="6" t="s">
        <v>23</v>
      </c>
      <c r="V355" s="6" t="s">
        <v>24</v>
      </c>
      <c r="W355" s="6" t="s">
        <v>25</v>
      </c>
      <c r="X355" s="6" t="s">
        <v>26</v>
      </c>
      <c r="Y355" s="6" t="s">
        <v>27</v>
      </c>
      <c r="Z355" s="6" t="s">
        <v>28</v>
      </c>
      <c r="AA355" s="6" t="s">
        <v>29</v>
      </c>
      <c r="AB355" s="6" t="s">
        <v>30</v>
      </c>
      <c r="AC355" s="6" t="s">
        <v>31</v>
      </c>
      <c r="AD355" s="6" t="s">
        <v>32</v>
      </c>
      <c r="AE355" s="6" t="s">
        <v>33</v>
      </c>
      <c r="AF355" s="6" t="s">
        <v>34</v>
      </c>
      <c r="AG355" s="6" t="s">
        <v>35</v>
      </c>
      <c r="AH355" s="6" t="s">
        <v>36</v>
      </c>
      <c r="AI355" s="6" t="s">
        <v>37</v>
      </c>
      <c r="AJ355" s="13" t="s">
        <v>38</v>
      </c>
    </row>
    <row r="356" spans="1:36">
      <c r="A356" s="4">
        <v>1</v>
      </c>
      <c r="B356" s="4">
        <v>116</v>
      </c>
      <c r="C356" s="7" t="s">
        <v>970</v>
      </c>
      <c r="D356" s="4" t="s">
        <v>971</v>
      </c>
      <c r="E356" s="4" t="s">
        <v>821</v>
      </c>
      <c r="F356" s="4" t="s">
        <v>42</v>
      </c>
      <c r="G356" s="8" t="s">
        <v>97</v>
      </c>
      <c r="H356" s="9" t="s">
        <v>972</v>
      </c>
      <c r="I356" s="9">
        <v>21</v>
      </c>
      <c r="J356" s="9"/>
      <c r="K356" s="9"/>
      <c r="L356" s="9">
        <v>21</v>
      </c>
      <c r="M356" s="12"/>
      <c r="N356" s="12">
        <v>60</v>
      </c>
      <c r="O356" s="12">
        <v>18000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  <c r="V356" s="12">
        <v>0</v>
      </c>
      <c r="W356" s="12">
        <v>0</v>
      </c>
      <c r="X356" s="12">
        <v>0</v>
      </c>
      <c r="Y356" s="12"/>
      <c r="Z356" s="12"/>
      <c r="AA356" s="12" t="str">
        <f>SUM(O356:Z356)</f>
        <v>0</v>
      </c>
      <c r="AB356" s="12" t="str">
        <f>M356*N356</f>
        <v>0</v>
      </c>
      <c r="AC356" s="12">
        <v>0</v>
      </c>
      <c r="AD356" s="12" t="str">
        <f>+(AA356/30*K356)+(AA356/30*(21-21))</f>
        <v>0</v>
      </c>
      <c r="AE356" s="12"/>
      <c r="AF356" s="12"/>
      <c r="AG356" s="12"/>
      <c r="AH356" s="12" t="str">
        <f>SUM(AD356:AG356)</f>
        <v>0</v>
      </c>
      <c r="AI356" s="12" t="str">
        <f>AA356-AH356+AB356+AC356</f>
        <v>0</v>
      </c>
      <c r="AJ356" s="4"/>
    </row>
    <row r="357" spans="1:36">
      <c r="A357" s="5" t="s">
        <v>82</v>
      </c>
      <c r="B357" s="5"/>
      <c r="C357" s="5"/>
      <c r="D357" s="5"/>
      <c r="E357" s="5"/>
      <c r="F357" s="5"/>
      <c r="G357" s="5"/>
      <c r="H357" s="10"/>
      <c r="I357" s="10"/>
      <c r="J357" s="10"/>
      <c r="K357" s="10"/>
      <c r="L357" s="11"/>
      <c r="M357" s="11" t="str">
        <f>SUM(M356:M356)</f>
        <v>0</v>
      </c>
      <c r="N357" s="11"/>
      <c r="O357" s="11" t="str">
        <f>SUM(O356:O356)</f>
        <v>0</v>
      </c>
      <c r="P357" s="11" t="str">
        <f>SUM(P356:P356)</f>
        <v>0</v>
      </c>
      <c r="Q357" s="11" t="str">
        <f>SUM(Q356:Q356)</f>
        <v>0</v>
      </c>
      <c r="R357" s="11" t="str">
        <f>SUM(R356:R356)</f>
        <v>0</v>
      </c>
      <c r="S357" s="11" t="str">
        <f>SUM(S356:S356)</f>
        <v>0</v>
      </c>
      <c r="T357" s="11" t="str">
        <f>SUM(T356:T356)</f>
        <v>0</v>
      </c>
      <c r="U357" s="11" t="str">
        <f>SUM(U356:U356)</f>
        <v>0</v>
      </c>
      <c r="V357" s="11" t="str">
        <f>SUM(V356:V356)</f>
        <v>0</v>
      </c>
      <c r="W357" s="11" t="str">
        <f>SUM(W356:W356)</f>
        <v>0</v>
      </c>
      <c r="X357" s="11" t="str">
        <f>SUM(X356:X356)</f>
        <v>0</v>
      </c>
      <c r="Y357" s="11" t="str">
        <f>SUM(Y356:Y356)</f>
        <v>0</v>
      </c>
      <c r="Z357" s="11" t="str">
        <f>SUM(Z356:Z356)</f>
        <v>0</v>
      </c>
      <c r="AA357" s="11" t="str">
        <f>SUM(AA356:AA356)</f>
        <v>0</v>
      </c>
      <c r="AB357" s="11" t="str">
        <f>SUM(AB356:AB356)</f>
        <v>0</v>
      </c>
      <c r="AC357" s="11" t="str">
        <f>SUM(AC356:AC356)</f>
        <v>0</v>
      </c>
      <c r="AD357" s="11" t="str">
        <f>SUM(AD356:AD356)</f>
        <v>0</v>
      </c>
      <c r="AE357" s="11" t="str">
        <f>SUM(AE356:AE356)</f>
        <v>0</v>
      </c>
      <c r="AF357" s="11" t="str">
        <f>SUM(AF356:AF356)</f>
        <v>0</v>
      </c>
      <c r="AG357" s="11" t="str">
        <f>SUM(AG356:AG356)</f>
        <v>0</v>
      </c>
      <c r="AH357" s="11" t="str">
        <f>SUM(AH356:AH356)</f>
        <v>0</v>
      </c>
      <c r="AI357" s="11" t="str">
        <f>SUM(AI356:AI356)</f>
        <v>0</v>
      </c>
      <c r="AJ357" s="10"/>
    </row>
    <row r="358" spans="1:3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>
      <c r="A359" s="2" t="s">
        <v>973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>
      <c r="A360" s="3" t="s">
        <v>3</v>
      </c>
      <c r="B360" s="6" t="s">
        <v>4</v>
      </c>
      <c r="C360" s="6" t="s">
        <v>5</v>
      </c>
      <c r="D360" s="6" t="s">
        <v>6</v>
      </c>
      <c r="E360" s="6" t="s">
        <v>7</v>
      </c>
      <c r="F360" s="6" t="s">
        <v>8</v>
      </c>
      <c r="G360" s="6" t="s">
        <v>9</v>
      </c>
      <c r="H360" s="6" t="s">
        <v>10</v>
      </c>
      <c r="I360" s="6" t="s">
        <v>11</v>
      </c>
      <c r="J360" s="6" t="s">
        <v>12</v>
      </c>
      <c r="K360" s="6" t="s">
        <v>13</v>
      </c>
      <c r="L360" s="6" t="s">
        <v>14</v>
      </c>
      <c r="M360" s="6" t="s">
        <v>15</v>
      </c>
      <c r="N360" s="6" t="s">
        <v>16</v>
      </c>
      <c r="O360" s="6" t="s">
        <v>17</v>
      </c>
      <c r="P360" s="6" t="s">
        <v>18</v>
      </c>
      <c r="Q360" s="6" t="s">
        <v>19</v>
      </c>
      <c r="R360" s="6" t="s">
        <v>20</v>
      </c>
      <c r="S360" s="6" t="s">
        <v>21</v>
      </c>
      <c r="T360" s="6" t="s">
        <v>22</v>
      </c>
      <c r="U360" s="6" t="s">
        <v>23</v>
      </c>
      <c r="V360" s="6" t="s">
        <v>24</v>
      </c>
      <c r="W360" s="6" t="s">
        <v>25</v>
      </c>
      <c r="X360" s="6" t="s">
        <v>26</v>
      </c>
      <c r="Y360" s="6" t="s">
        <v>27</v>
      </c>
      <c r="Z360" s="6" t="s">
        <v>28</v>
      </c>
      <c r="AA360" s="6" t="s">
        <v>29</v>
      </c>
      <c r="AB360" s="6" t="s">
        <v>30</v>
      </c>
      <c r="AC360" s="6" t="s">
        <v>31</v>
      </c>
      <c r="AD360" s="6" t="s">
        <v>32</v>
      </c>
      <c r="AE360" s="6" t="s">
        <v>33</v>
      </c>
      <c r="AF360" s="6" t="s">
        <v>34</v>
      </c>
      <c r="AG360" s="6" t="s">
        <v>35</v>
      </c>
      <c r="AH360" s="6" t="s">
        <v>36</v>
      </c>
      <c r="AI360" s="6" t="s">
        <v>37</v>
      </c>
      <c r="AJ360" s="13" t="s">
        <v>38</v>
      </c>
    </row>
    <row r="361" spans="1:36">
      <c r="A361" s="4">
        <v>1</v>
      </c>
      <c r="B361" s="4"/>
      <c r="C361" s="7" t="s">
        <v>974</v>
      </c>
      <c r="D361" s="4" t="s">
        <v>975</v>
      </c>
      <c r="E361" s="4" t="s">
        <v>976</v>
      </c>
      <c r="F361" s="4">
        <v>9</v>
      </c>
      <c r="G361" s="8" t="s">
        <v>977</v>
      </c>
      <c r="H361" s="9" t="s">
        <v>67</v>
      </c>
      <c r="I361" s="9">
        <v>3</v>
      </c>
      <c r="J361" s="9"/>
      <c r="K361" s="9"/>
      <c r="L361" s="9">
        <v>3</v>
      </c>
      <c r="M361" s="12"/>
      <c r="N361" s="12">
        <v>45</v>
      </c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 t="str">
        <f>SUM(O361:Z361)</f>
        <v>0</v>
      </c>
      <c r="AB361" s="12" t="str">
        <f>M361*N361</f>
        <v>0</v>
      </c>
      <c r="AC361" s="12"/>
      <c r="AD361" s="12" t="str">
        <f>+(AA361/30*K361)+(AA361/30*(21-3))</f>
        <v>0</v>
      </c>
      <c r="AE361" s="12"/>
      <c r="AF361" s="12"/>
      <c r="AG361" s="12"/>
      <c r="AH361" s="12" t="str">
        <f>SUM(AD361:AG361)</f>
        <v>0</v>
      </c>
      <c r="AI361" s="12" t="str">
        <f>AA361-AH361+AB361+AC361</f>
        <v>0</v>
      </c>
      <c r="AJ361" s="4"/>
    </row>
    <row r="362" spans="1:36">
      <c r="A362" s="5" t="s">
        <v>82</v>
      </c>
      <c r="B362" s="5"/>
      <c r="C362" s="5"/>
      <c r="D362" s="5"/>
      <c r="E362" s="5"/>
      <c r="F362" s="5"/>
      <c r="G362" s="5"/>
      <c r="H362" s="10"/>
      <c r="I362" s="10"/>
      <c r="J362" s="10"/>
      <c r="K362" s="10"/>
      <c r="L362" s="11"/>
      <c r="M362" s="11" t="str">
        <f>SUM(M361:M361)</f>
        <v>0</v>
      </c>
      <c r="N362" s="11"/>
      <c r="O362" s="11" t="str">
        <f>SUM(O361:O361)</f>
        <v>0</v>
      </c>
      <c r="P362" s="11" t="str">
        <f>SUM(P361:P361)</f>
        <v>0</v>
      </c>
      <c r="Q362" s="11" t="str">
        <f>SUM(Q361:Q361)</f>
        <v>0</v>
      </c>
      <c r="R362" s="11" t="str">
        <f>SUM(R361:R361)</f>
        <v>0</v>
      </c>
      <c r="S362" s="11" t="str">
        <f>SUM(S361:S361)</f>
        <v>0</v>
      </c>
      <c r="T362" s="11" t="str">
        <f>SUM(T361:T361)</f>
        <v>0</v>
      </c>
      <c r="U362" s="11" t="str">
        <f>SUM(U361:U361)</f>
        <v>0</v>
      </c>
      <c r="V362" s="11" t="str">
        <f>SUM(V361:V361)</f>
        <v>0</v>
      </c>
      <c r="W362" s="11" t="str">
        <f>SUM(W361:W361)</f>
        <v>0</v>
      </c>
      <c r="X362" s="11" t="str">
        <f>SUM(X361:X361)</f>
        <v>0</v>
      </c>
      <c r="Y362" s="11" t="str">
        <f>SUM(Y361:Y361)</f>
        <v>0</v>
      </c>
      <c r="Z362" s="11" t="str">
        <f>SUM(Z361:Z361)</f>
        <v>0</v>
      </c>
      <c r="AA362" s="11" t="str">
        <f>SUM(AA361:AA361)</f>
        <v>0</v>
      </c>
      <c r="AB362" s="11" t="str">
        <f>SUM(AB361:AB361)</f>
        <v>0</v>
      </c>
      <c r="AC362" s="11" t="str">
        <f>SUM(AC361:AC361)</f>
        <v>0</v>
      </c>
      <c r="AD362" s="11" t="str">
        <f>SUM(AD361:AD361)</f>
        <v>0</v>
      </c>
      <c r="AE362" s="11" t="str">
        <f>SUM(AE361:AE361)</f>
        <v>0</v>
      </c>
      <c r="AF362" s="11" t="str">
        <f>SUM(AF361:AF361)</f>
        <v>0</v>
      </c>
      <c r="AG362" s="11" t="str">
        <f>SUM(AG361:AG361)</f>
        <v>0</v>
      </c>
      <c r="AH362" s="11" t="str">
        <f>SUM(AH361:AH361)</f>
        <v>0</v>
      </c>
      <c r="AI362" s="11" t="str">
        <f>SUM(AI361:AI361)</f>
        <v>0</v>
      </c>
      <c r="AJ362" s="10"/>
    </row>
    <row r="363" spans="1:3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>
      <c r="A364" s="2" t="s">
        <v>978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>
      <c r="A365" s="3" t="s">
        <v>3</v>
      </c>
      <c r="B365" s="6" t="s">
        <v>4</v>
      </c>
      <c r="C365" s="6" t="s">
        <v>5</v>
      </c>
      <c r="D365" s="6" t="s">
        <v>6</v>
      </c>
      <c r="E365" s="6" t="s">
        <v>7</v>
      </c>
      <c r="F365" s="6" t="s">
        <v>8</v>
      </c>
      <c r="G365" s="6" t="s">
        <v>9</v>
      </c>
      <c r="H365" s="6" t="s">
        <v>10</v>
      </c>
      <c r="I365" s="6" t="s">
        <v>11</v>
      </c>
      <c r="J365" s="6" t="s">
        <v>12</v>
      </c>
      <c r="K365" s="6" t="s">
        <v>13</v>
      </c>
      <c r="L365" s="6" t="s">
        <v>14</v>
      </c>
      <c r="M365" s="6" t="s">
        <v>15</v>
      </c>
      <c r="N365" s="6" t="s">
        <v>16</v>
      </c>
      <c r="O365" s="6" t="s">
        <v>17</v>
      </c>
      <c r="P365" s="6" t="s">
        <v>18</v>
      </c>
      <c r="Q365" s="6" t="s">
        <v>19</v>
      </c>
      <c r="R365" s="6" t="s">
        <v>20</v>
      </c>
      <c r="S365" s="6" t="s">
        <v>21</v>
      </c>
      <c r="T365" s="6" t="s">
        <v>22</v>
      </c>
      <c r="U365" s="6" t="s">
        <v>23</v>
      </c>
      <c r="V365" s="6" t="s">
        <v>24</v>
      </c>
      <c r="W365" s="6" t="s">
        <v>25</v>
      </c>
      <c r="X365" s="6" t="s">
        <v>26</v>
      </c>
      <c r="Y365" s="6" t="s">
        <v>27</v>
      </c>
      <c r="Z365" s="6" t="s">
        <v>28</v>
      </c>
      <c r="AA365" s="6" t="s">
        <v>29</v>
      </c>
      <c r="AB365" s="6" t="s">
        <v>30</v>
      </c>
      <c r="AC365" s="6" t="s">
        <v>31</v>
      </c>
      <c r="AD365" s="6" t="s">
        <v>32</v>
      </c>
      <c r="AE365" s="6" t="s">
        <v>33</v>
      </c>
      <c r="AF365" s="6" t="s">
        <v>34</v>
      </c>
      <c r="AG365" s="6" t="s">
        <v>35</v>
      </c>
      <c r="AH365" s="6" t="s">
        <v>36</v>
      </c>
      <c r="AI365" s="6" t="s">
        <v>37</v>
      </c>
      <c r="AJ365" s="13" t="s">
        <v>38</v>
      </c>
    </row>
    <row r="366" spans="1:36">
      <c r="A366" s="4">
        <v>1</v>
      </c>
      <c r="B366" s="4"/>
      <c r="C366" s="7" t="s">
        <v>979</v>
      </c>
      <c r="D366" s="4" t="s">
        <v>980</v>
      </c>
      <c r="E366" s="4" t="s">
        <v>555</v>
      </c>
      <c r="F366" s="4" t="s">
        <v>42</v>
      </c>
      <c r="G366" s="8" t="s">
        <v>981</v>
      </c>
      <c r="H366" s="9" t="s">
        <v>67</v>
      </c>
      <c r="I366" s="9"/>
      <c r="J366" s="9"/>
      <c r="K366" s="9"/>
      <c r="L366" s="9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 t="str">
        <f>SUM(O366:Z366)</f>
        <v>0</v>
      </c>
      <c r="AB366" s="12" t="str">
        <f>M366*N366</f>
        <v>0</v>
      </c>
      <c r="AC366" s="12"/>
      <c r="AD366" s="12" t="str">
        <f>+(AA366/30*K366)+(AA366/30*(21-0))</f>
        <v>0</v>
      </c>
      <c r="AE366" s="12"/>
      <c r="AF366" s="12"/>
      <c r="AG366" s="12"/>
      <c r="AH366" s="12" t="str">
        <f>SUM(AD366:AG366)</f>
        <v>0</v>
      </c>
      <c r="AI366" s="12" t="str">
        <f>AA366-AH366+AB366+AC366</f>
        <v>0</v>
      </c>
      <c r="AJ366" s="4"/>
    </row>
    <row r="367" spans="1:36">
      <c r="A367" s="5" t="s">
        <v>82</v>
      </c>
      <c r="B367" s="5"/>
      <c r="C367" s="5"/>
      <c r="D367" s="5"/>
      <c r="E367" s="5"/>
      <c r="F367" s="5"/>
      <c r="G367" s="5"/>
      <c r="H367" s="10"/>
      <c r="I367" s="10"/>
      <c r="J367" s="10"/>
      <c r="K367" s="10"/>
      <c r="L367" s="11"/>
      <c r="M367" s="11" t="str">
        <f>SUM(M366:M366)</f>
        <v>0</v>
      </c>
      <c r="N367" s="11"/>
      <c r="O367" s="11" t="str">
        <f>SUM(O366:O366)</f>
        <v>0</v>
      </c>
      <c r="P367" s="11" t="str">
        <f>SUM(P366:P366)</f>
        <v>0</v>
      </c>
      <c r="Q367" s="11" t="str">
        <f>SUM(Q366:Q366)</f>
        <v>0</v>
      </c>
      <c r="R367" s="11" t="str">
        <f>SUM(R366:R366)</f>
        <v>0</v>
      </c>
      <c r="S367" s="11" t="str">
        <f>SUM(S366:S366)</f>
        <v>0</v>
      </c>
      <c r="T367" s="11" t="str">
        <f>SUM(T366:T366)</f>
        <v>0</v>
      </c>
      <c r="U367" s="11" t="str">
        <f>SUM(U366:U366)</f>
        <v>0</v>
      </c>
      <c r="V367" s="11" t="str">
        <f>SUM(V366:V366)</f>
        <v>0</v>
      </c>
      <c r="W367" s="11" t="str">
        <f>SUM(W366:W366)</f>
        <v>0</v>
      </c>
      <c r="X367" s="11" t="str">
        <f>SUM(X366:X366)</f>
        <v>0</v>
      </c>
      <c r="Y367" s="11" t="str">
        <f>SUM(Y366:Y366)</f>
        <v>0</v>
      </c>
      <c r="Z367" s="11" t="str">
        <f>SUM(Z366:Z366)</f>
        <v>0</v>
      </c>
      <c r="AA367" s="11" t="str">
        <f>SUM(AA366:AA366)</f>
        <v>0</v>
      </c>
      <c r="AB367" s="11" t="str">
        <f>SUM(AB366:AB366)</f>
        <v>0</v>
      </c>
      <c r="AC367" s="11" t="str">
        <f>SUM(AC366:AC366)</f>
        <v>0</v>
      </c>
      <c r="AD367" s="11" t="str">
        <f>SUM(AD366:AD366)</f>
        <v>0</v>
      </c>
      <c r="AE367" s="11" t="str">
        <f>SUM(AE366:AE366)</f>
        <v>0</v>
      </c>
      <c r="AF367" s="11" t="str">
        <f>SUM(AF366:AF366)</f>
        <v>0</v>
      </c>
      <c r="AG367" s="11" t="str">
        <f>SUM(AG366:AG366)</f>
        <v>0</v>
      </c>
      <c r="AH367" s="11" t="str">
        <f>SUM(AH366:AH366)</f>
        <v>0</v>
      </c>
      <c r="AI367" s="11" t="str">
        <f>SUM(AI366:AI366)</f>
        <v>0</v>
      </c>
      <c r="AJ367" s="10"/>
    </row>
    <row r="368" spans="1:3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>
      <c r="A369" s="2" t="s">
        <v>982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>
      <c r="A370" s="3" t="s">
        <v>3</v>
      </c>
      <c r="B370" s="6" t="s">
        <v>4</v>
      </c>
      <c r="C370" s="6" t="s">
        <v>5</v>
      </c>
      <c r="D370" s="6" t="s">
        <v>6</v>
      </c>
      <c r="E370" s="6" t="s">
        <v>7</v>
      </c>
      <c r="F370" s="6" t="s">
        <v>8</v>
      </c>
      <c r="G370" s="6" t="s">
        <v>9</v>
      </c>
      <c r="H370" s="6" t="s">
        <v>10</v>
      </c>
      <c r="I370" s="6" t="s">
        <v>11</v>
      </c>
      <c r="J370" s="6" t="s">
        <v>12</v>
      </c>
      <c r="K370" s="6" t="s">
        <v>13</v>
      </c>
      <c r="L370" s="6" t="s">
        <v>14</v>
      </c>
      <c r="M370" s="6" t="s">
        <v>15</v>
      </c>
      <c r="N370" s="6" t="s">
        <v>16</v>
      </c>
      <c r="O370" s="6" t="s">
        <v>17</v>
      </c>
      <c r="P370" s="6" t="s">
        <v>18</v>
      </c>
      <c r="Q370" s="6" t="s">
        <v>19</v>
      </c>
      <c r="R370" s="6" t="s">
        <v>20</v>
      </c>
      <c r="S370" s="6" t="s">
        <v>21</v>
      </c>
      <c r="T370" s="6" t="s">
        <v>22</v>
      </c>
      <c r="U370" s="6" t="s">
        <v>23</v>
      </c>
      <c r="V370" s="6" t="s">
        <v>24</v>
      </c>
      <c r="W370" s="6" t="s">
        <v>25</v>
      </c>
      <c r="X370" s="6" t="s">
        <v>26</v>
      </c>
      <c r="Y370" s="6" t="s">
        <v>27</v>
      </c>
      <c r="Z370" s="6" t="s">
        <v>28</v>
      </c>
      <c r="AA370" s="6" t="s">
        <v>29</v>
      </c>
      <c r="AB370" s="6" t="s">
        <v>30</v>
      </c>
      <c r="AC370" s="6" t="s">
        <v>31</v>
      </c>
      <c r="AD370" s="6" t="s">
        <v>32</v>
      </c>
      <c r="AE370" s="6" t="s">
        <v>33</v>
      </c>
      <c r="AF370" s="6" t="s">
        <v>34</v>
      </c>
      <c r="AG370" s="6" t="s">
        <v>35</v>
      </c>
      <c r="AH370" s="6" t="s">
        <v>36</v>
      </c>
      <c r="AI370" s="6" t="s">
        <v>37</v>
      </c>
      <c r="AJ370" s="13" t="s">
        <v>38</v>
      </c>
    </row>
    <row r="371" spans="1:36">
      <c r="A371" s="4">
        <v>1</v>
      </c>
      <c r="B371" s="4"/>
      <c r="C371" s="7" t="s">
        <v>983</v>
      </c>
      <c r="D371" s="4" t="s">
        <v>984</v>
      </c>
      <c r="E371" s="4" t="s">
        <v>985</v>
      </c>
      <c r="F371" s="4" t="s">
        <v>42</v>
      </c>
      <c r="G371" s="8" t="s">
        <v>986</v>
      </c>
      <c r="H371" s="9" t="s">
        <v>67</v>
      </c>
      <c r="I371" s="9">
        <v>21</v>
      </c>
      <c r="J371" s="9"/>
      <c r="K371" s="9"/>
      <c r="L371" s="9">
        <v>21</v>
      </c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 t="str">
        <f>SUM(O371:Z371)</f>
        <v>0</v>
      </c>
      <c r="AB371" s="12" t="str">
        <f>M371*N371</f>
        <v>0</v>
      </c>
      <c r="AC371" s="12"/>
      <c r="AD371" s="12" t="str">
        <f>+(AA371/30*K371)+(AA371/30*(21-21))</f>
        <v>0</v>
      </c>
      <c r="AE371" s="12"/>
      <c r="AF371" s="12"/>
      <c r="AG371" s="12"/>
      <c r="AH371" s="12" t="str">
        <f>SUM(AD371:AG371)</f>
        <v>0</v>
      </c>
      <c r="AI371" s="12" t="str">
        <f>AA371-AH371+AB371+AC371</f>
        <v>0</v>
      </c>
      <c r="AJ371" s="4"/>
    </row>
    <row r="372" spans="1:36">
      <c r="A372" s="5" t="s">
        <v>82</v>
      </c>
      <c r="B372" s="5"/>
      <c r="C372" s="5"/>
      <c r="D372" s="5"/>
      <c r="E372" s="5"/>
      <c r="F372" s="5"/>
      <c r="G372" s="5"/>
      <c r="H372" s="10"/>
      <c r="I372" s="10"/>
      <c r="J372" s="10"/>
      <c r="K372" s="10"/>
      <c r="L372" s="11"/>
      <c r="M372" s="11" t="str">
        <f>SUM(M371:M371)</f>
        <v>0</v>
      </c>
      <c r="N372" s="11"/>
      <c r="O372" s="11" t="str">
        <f>SUM(O371:O371)</f>
        <v>0</v>
      </c>
      <c r="P372" s="11" t="str">
        <f>SUM(P371:P371)</f>
        <v>0</v>
      </c>
      <c r="Q372" s="11" t="str">
        <f>SUM(Q371:Q371)</f>
        <v>0</v>
      </c>
      <c r="R372" s="11" t="str">
        <f>SUM(R371:R371)</f>
        <v>0</v>
      </c>
      <c r="S372" s="11" t="str">
        <f>SUM(S371:S371)</f>
        <v>0</v>
      </c>
      <c r="T372" s="11" t="str">
        <f>SUM(T371:T371)</f>
        <v>0</v>
      </c>
      <c r="U372" s="11" t="str">
        <f>SUM(U371:U371)</f>
        <v>0</v>
      </c>
      <c r="V372" s="11" t="str">
        <f>SUM(V371:V371)</f>
        <v>0</v>
      </c>
      <c r="W372" s="11" t="str">
        <f>SUM(W371:W371)</f>
        <v>0</v>
      </c>
      <c r="X372" s="11" t="str">
        <f>SUM(X371:X371)</f>
        <v>0</v>
      </c>
      <c r="Y372" s="11" t="str">
        <f>SUM(Y371:Y371)</f>
        <v>0</v>
      </c>
      <c r="Z372" s="11" t="str">
        <f>SUM(Z371:Z371)</f>
        <v>0</v>
      </c>
      <c r="AA372" s="11" t="str">
        <f>SUM(AA371:AA371)</f>
        <v>0</v>
      </c>
      <c r="AB372" s="11" t="str">
        <f>SUM(AB371:AB371)</f>
        <v>0</v>
      </c>
      <c r="AC372" s="11" t="str">
        <f>SUM(AC371:AC371)</f>
        <v>0</v>
      </c>
      <c r="AD372" s="11" t="str">
        <f>SUM(AD371:AD371)</f>
        <v>0</v>
      </c>
      <c r="AE372" s="11" t="str">
        <f>SUM(AE371:AE371)</f>
        <v>0</v>
      </c>
      <c r="AF372" s="11" t="str">
        <f>SUM(AF371:AF371)</f>
        <v>0</v>
      </c>
      <c r="AG372" s="11" t="str">
        <f>SUM(AG371:AG371)</f>
        <v>0</v>
      </c>
      <c r="AH372" s="11" t="str">
        <f>SUM(AH371:AH371)</f>
        <v>0</v>
      </c>
      <c r="AI372" s="11" t="str">
        <f>SUM(AI371:AI371)</f>
        <v>0</v>
      </c>
      <c r="AJ372" s="10"/>
    </row>
    <row r="373" spans="1:3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>
      <c r="A374" s="5" t="str">
        <f>SUBTOTAL(9,A15,A26,A32,A39,A56,A62,A74,A80,A87,A94,A103,A111,A123,A196,A231,A251,A260,A290,A295,A303,A309,A331,A337,A345,A351,A356,A361,A366,A371)</f>
        <v>0</v>
      </c>
      <c r="B374" s="5" t="s">
        <v>987</v>
      </c>
      <c r="C374" s="5"/>
      <c r="D374" s="5"/>
      <c r="E374" s="5"/>
      <c r="F374" s="5"/>
      <c r="G374" s="5"/>
      <c r="H374" s="10"/>
      <c r="I374" s="10"/>
      <c r="J374" s="10"/>
      <c r="K374" s="10"/>
      <c r="L374" s="10"/>
      <c r="M374" s="11" t="str">
        <f>SUBTOTAL(9,M16,M27,M33,M40,M57,M63,M75,M81,M88,M95,M104,M112,M124,M197,M232,M252,M261,M291,M296,M304,M310,M332,M338,M346,M352,M357,M362,M367,M372)</f>
        <v>0</v>
      </c>
      <c r="N374" s="11"/>
      <c r="O374" s="11" t="str">
        <f>SUBTOTAL(9,O16,O27,O33,O40,O57,O63,O75,O81,O88,O95,O104,O112,O124,O197,O232,O252,O261,O291,O296,O304,O310,O332,O338,O346,O352,O357,O362,O367,O372)</f>
        <v>0</v>
      </c>
      <c r="P374" s="11" t="str">
        <f>SUBTOTAL(9,P16,P27,P33,P40,P57,P63,P75,P81,P88,P95,P104,P112,P124,P197,P232,P252,P261,P291,P296,P304,P310,P332,P338,P346,P352,P357,P362,P367,P372)</f>
        <v>0</v>
      </c>
      <c r="Q374" s="11" t="str">
        <f>SUBTOTAL(9,Q16,Q27,Q33,Q40,Q57,Q63,Q75,Q81,Q88,Q95,Q104,Q112,Q124,Q197,Q232,Q252,Q261,Q291,Q296,Q304,Q310,Q332,Q338,Q346,Q352,Q357,Q362,Q367,Q372)</f>
        <v>0</v>
      </c>
      <c r="R374" s="11" t="str">
        <f>SUBTOTAL(9,R16,R27,R33,R40,R57,R63,R75,R81,R88,R95,R104,R112,R124,R197,R232,R252,R261,R291,R296,R304,R310,R332,R338,R346,R352,R357,R362,R367,R372)</f>
        <v>0</v>
      </c>
      <c r="S374" s="11" t="str">
        <f>SUBTOTAL(9,S16,S27,S33,S40,S57,S63,S75,S81,S88,S95,S104,S112,S124,S197,S232,S252,S261,S291,S296,S304,S310,S332,S338,S346,S352,S357,S362,S367,S372)</f>
        <v>0</v>
      </c>
      <c r="T374" s="11" t="str">
        <f>SUBTOTAL(9,T16,T27,T33,T40,T57,T63,T75,T81,T88,T95,T104,T112,T124,T197,T232,T252,T261,T291,T296,T304,T310,T332,T338,T346,T352,T357,T362,T367,T372)</f>
        <v>0</v>
      </c>
      <c r="U374" s="11" t="str">
        <f>SUBTOTAL(9,U16,U27,U33,U40,U57,U63,U75,U81,U88,U95,U104,U112,U124,U197,U232,U252,U261,U291,U296,U304,U310,U332,U338,U346,U352,U357,U362,U367,U372)</f>
        <v>0</v>
      </c>
      <c r="V374" s="11" t="str">
        <f>SUBTOTAL(9,V16,V27,V33,V40,V57,V63,V75,V81,V88,V95,V104,V112,V124,V197,V232,V252,V261,V291,V296,V304,V310,V332,V338,V346,V352,V357,V362,V367,V372)</f>
        <v>0</v>
      </c>
      <c r="W374" s="11" t="str">
        <f>SUBTOTAL(9,W16,W27,W33,W40,W57,W63,W75,W81,W88,W95,W104,W112,W124,W197,W232,W252,W261,W291,W296,W304,W310,W332,W338,W346,W352,W357,W362,W367,W372)</f>
        <v>0</v>
      </c>
      <c r="X374" s="11" t="str">
        <f>SUBTOTAL(9,X16,X27,X33,X40,X57,X63,X75,X81,X88,X95,X104,X112,X124,X197,X232,X252,X261,X291,X296,X304,X310,X332,X338,X346,X352,X357,X362,X367,X372)</f>
        <v>0</v>
      </c>
      <c r="Y374" s="11" t="str">
        <f>SUBTOTAL(9,Y16,Y27,Y33,Y40,Y57,Y63,Y75,Y81,Y88,Y95,Y104,Y112,Y124,Y197,Y232,Y252,Y261,Y291,Y296,Y304,Y310,Y332,Y338,Y346,Y352,Y357,Y362,Y367,Y372)</f>
        <v>0</v>
      </c>
      <c r="Z374" s="11" t="str">
        <f>SUBTOTAL(9,Z16,Z27,Z33,Z40,Z57,Z63,Z75,Z81,Z88,Z95,Z104,Z112,Z124,Z197,Z232,Z252,Z261,Z291,Z296,Z304,Z310,Z332,Z338,Z346,Z352,Z357,Z362,Z367,Z372)</f>
        <v>0</v>
      </c>
      <c r="AA374" s="11" t="str">
        <f>SUBTOTAL(9,AA16,AA27,AA33,AA40,AA57,AA63,AA75,AA81,AA88,AA95,AA104,AA112,AA124,AA197,AA232,AA252,AA261,AA291,AA296,AA304,AA310,AA332,AA338,AA346,AA352,AA357,AA362,AA367,AA372)</f>
        <v>0</v>
      </c>
      <c r="AB374" s="11" t="str">
        <f>SUBTOTAL(9,AB16,AB27,AB33,AB40,AB57,AB63,AB75,AB81,AB88,AB95,AB104,AB112,AB124,AB197,AB232,AB252,AB261,AB291,AB296,AB304,AB310,AB332,AB338,AB346,AB352,AB357,AB362,AB367,AB372)</f>
        <v>0</v>
      </c>
      <c r="AC374" s="11" t="str">
        <f>SUBTOTAL(9,AC16,AC27,AC33,AC40,AC57,AC63,AC75,AC81,AC88,AC95,AC104,AC112,AC124,AC197,AC232,AC252,AC261,AC291,AC296,AC304,AC310,AC332,AC338,AC346,AC352,AC357,AC362,AC367,AC372)</f>
        <v>0</v>
      </c>
      <c r="AD374" s="11" t="str">
        <f>SUBTOTAL(9,AD16,AD27,AD33,AD40,AD57,AD63,AD75,AD81,AD88,AD95,AD104,AD112,AD124,AD197,AD232,AD252,AD261,AD291,AD296,AD304,AD310,AD332,AD338,AD346,AD352,AD357,AD362,AD367,AD372)</f>
        <v>0</v>
      </c>
      <c r="AE374" s="11" t="str">
        <f>SUBTOTAL(9,AE16,AE27,AE33,AE40,AE57,AE63,AE75,AE81,AE88,AE95,AE104,AE112,AE124,AE197,AE232,AE252,AE261,AE291,AE296,AE304,AE310,AE332,AE338,AE346,AE352,AE357,AE362,AE367,AE372)</f>
        <v>0</v>
      </c>
      <c r="AF374" s="11" t="str">
        <f>SUBTOTAL(9,AF16,AF27,AF33,AF40,AF57,AF63,AF75,AF81,AF88,AF95,AF104,AF112,AF124,AF197,AF232,AF252,AF261,AF291,AF296,AF304,AF310,AF332,AF338,AF346,AF352,AF357,AF362,AF367,AF372)</f>
        <v>0</v>
      </c>
      <c r="AG374" s="11" t="str">
        <f>SUBTOTAL(9,AG16,AG27,AG33,AG40,AG57,AG63,AG75,AG81,AG88,AG95,AG104,AG112,AG124,AG197,AG232,AG252,AG261,AG291,AG296,AG304,AG310,AG332,AG338,AG346,AG352,AG357,AG362,AG367,AG372)</f>
        <v>0</v>
      </c>
      <c r="AH374" s="11" t="str">
        <f>SUBTOTAL(9,AH16,AH27,AH33,AH40,AH57,AH63,AH75,AH81,AH88,AH95,AH104,AH112,AH124,AH197,AH232,AH252,AH261,AH291,AH296,AH304,AH310,AH332,AH338,AH346,AH352,AH357,AH362,AH367,AH372)</f>
        <v>0</v>
      </c>
      <c r="AI374" s="11" t="str">
        <f>SUBTOTAL(9,AI16,AI27,AI33,AI40,AI57,AI63,AI75,AI81,AI88,AI95,AI104,AI112,AI124,AI197,AI232,AI252,AI261,AI291,AI296,AI304,AI310,AI332,AI338,AI346,AI352,AI357,AI362,AI367,AI372)</f>
        <v>0</v>
      </c>
      <c r="AJ374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16:G16"/>
    <mergeCell ref="A18:AJ18"/>
    <mergeCell ref="A27:G27"/>
    <mergeCell ref="A29:AJ29"/>
    <mergeCell ref="A33:G33"/>
    <mergeCell ref="A35:AJ35"/>
    <mergeCell ref="A40:G40"/>
    <mergeCell ref="A42:AJ42"/>
    <mergeCell ref="A57:G57"/>
    <mergeCell ref="A59:AJ59"/>
    <mergeCell ref="A63:G63"/>
    <mergeCell ref="A65:AJ65"/>
    <mergeCell ref="A75:G75"/>
    <mergeCell ref="A77:AJ77"/>
    <mergeCell ref="A81:G81"/>
    <mergeCell ref="A83:AJ83"/>
    <mergeCell ref="A88:G88"/>
    <mergeCell ref="A90:AJ90"/>
    <mergeCell ref="A95:G95"/>
    <mergeCell ref="A97:AJ97"/>
    <mergeCell ref="A104:G104"/>
    <mergeCell ref="A106:AJ106"/>
    <mergeCell ref="A112:G112"/>
    <mergeCell ref="A114:AJ114"/>
    <mergeCell ref="A124:G124"/>
    <mergeCell ref="A126:AJ126"/>
    <mergeCell ref="A197:G197"/>
    <mergeCell ref="A199:AJ199"/>
    <mergeCell ref="A232:G232"/>
    <mergeCell ref="A234:AJ234"/>
    <mergeCell ref="A252:G252"/>
    <mergeCell ref="A254:AJ254"/>
    <mergeCell ref="A261:G261"/>
    <mergeCell ref="A263:AJ263"/>
    <mergeCell ref="A291:G291"/>
    <mergeCell ref="A293:AJ293"/>
    <mergeCell ref="A296:G296"/>
    <mergeCell ref="A298:AJ298"/>
    <mergeCell ref="A304:G304"/>
    <mergeCell ref="A306:AJ306"/>
    <mergeCell ref="A310:G310"/>
    <mergeCell ref="A312:AJ312"/>
    <mergeCell ref="A332:G332"/>
    <mergeCell ref="A334:AJ334"/>
    <mergeCell ref="A338:G338"/>
    <mergeCell ref="A340:AJ340"/>
    <mergeCell ref="A346:G346"/>
    <mergeCell ref="A348:AJ348"/>
    <mergeCell ref="A352:G352"/>
    <mergeCell ref="A354:AJ354"/>
    <mergeCell ref="A357:G357"/>
    <mergeCell ref="A359:AJ359"/>
    <mergeCell ref="A362:G362"/>
    <mergeCell ref="A364:AJ364"/>
    <mergeCell ref="A367:G367"/>
    <mergeCell ref="A369:AJ369"/>
    <mergeCell ref="A372:G372"/>
    <mergeCell ref="B374:G374"/>
  </mergeCells>
  <printOptions gridLines="false" gridLinesSet="true"/>
  <pageMargins left="0.5" right="0.5" top="0.5" bottom="0.5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J13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4.855957" bestFit="true" customWidth="true" style="0"/>
    <col min="2" max="2" width="4.855957" bestFit="true" customWidth="true" style="0"/>
    <col min="3" max="3" width="20.280762" bestFit="true" customWidth="true" style="0"/>
    <col min="4" max="4" width="44.703369" bestFit="true" customWidth="true" style="0"/>
    <col min="5" max="5" width="13.85376" bestFit="true" customWidth="true" style="0"/>
    <col min="6" max="6" width="11.425781" bestFit="true" customWidth="true" style="0"/>
    <col min="7" max="7" width="25.422363" bestFit="true" customWidth="true" style="0"/>
    <col min="8" max="8" width="24.136963" bestFit="true" customWidth="true" style="0"/>
    <col min="9" max="9" width="3.570557" bestFit="true" customWidth="true" style="0"/>
    <col min="10" max="10" width="1.428223" bestFit="true" customWidth="true" style="0"/>
    <col min="11" max="11" width="1.428223" bestFit="true" customWidth="true" style="0"/>
    <col min="12" max="12" width="3.570557" bestFit="true" customWidth="true" style="0"/>
    <col min="13" max="13" width="6.28418" bestFit="true" customWidth="true" style="0"/>
    <col min="14" max="14" width="7.426758" bestFit="true" customWidth="true" style="0"/>
    <col min="15" max="15" width="16.567383" bestFit="true" customWidth="true" style="0"/>
    <col min="16" max="16" width="13.85376" bestFit="true" customWidth="true" style="0"/>
    <col min="17" max="17" width="13.85376" bestFit="true" customWidth="true" style="0"/>
    <col min="18" max="18" width="12.568359" bestFit="true" customWidth="true" style="0"/>
    <col min="19" max="19" width="12.568359" bestFit="true" customWidth="true" style="0"/>
    <col min="20" max="20" width="11.425781" bestFit="true" customWidth="true" style="0"/>
    <col min="21" max="21" width="11.425781" bestFit="true" customWidth="true" style="0"/>
    <col min="22" max="22" width="13.85376" bestFit="true" customWidth="true" style="0"/>
    <col min="23" max="23" width="12.568359" bestFit="true" customWidth="true" style="0"/>
    <col min="24" max="24" width="13.85376" bestFit="true" customWidth="true" style="0"/>
    <col min="25" max="25" width="6.28418" bestFit="true" customWidth="true" style="0"/>
    <col min="26" max="26" width="16.567383" bestFit="true" customWidth="true" style="0"/>
    <col min="27" max="27" width="16.567383" bestFit="true" customWidth="true" style="0"/>
    <col min="28" max="28" width="6.28418" bestFit="true" customWidth="true" style="0"/>
    <col min="29" max="29" width="12.568359" bestFit="true" customWidth="true" style="0"/>
    <col min="30" max="30" width="6.28418" bestFit="true" customWidth="true" style="0"/>
    <col min="31" max="31" width="13.85376" bestFit="true" customWidth="true" style="0"/>
    <col min="32" max="32" width="6.28418" bestFit="true" customWidth="true" style="0"/>
    <col min="33" max="33" width="6.28418" bestFit="true" customWidth="true" style="0"/>
  </cols>
  <sheetData>
    <row r="1" spans="1:3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customHeight="1" ht="3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>
      <c r="A5" s="2" t="s">
        <v>114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>
      <c r="A6" s="3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6" t="s">
        <v>11</v>
      </c>
      <c r="J6" s="6" t="s">
        <v>12</v>
      </c>
      <c r="K6" s="6" t="s">
        <v>13</v>
      </c>
      <c r="L6" s="6" t="s">
        <v>14</v>
      </c>
      <c r="M6" s="6" t="s">
        <v>15</v>
      </c>
      <c r="N6" s="6" t="s">
        <v>16</v>
      </c>
      <c r="O6" s="6" t="s">
        <v>17</v>
      </c>
      <c r="P6" s="6" t="s">
        <v>18</v>
      </c>
      <c r="Q6" s="6" t="s">
        <v>19</v>
      </c>
      <c r="R6" s="6" t="s">
        <v>20</v>
      </c>
      <c r="S6" s="6" t="s">
        <v>21</v>
      </c>
      <c r="T6" s="6" t="s">
        <v>22</v>
      </c>
      <c r="U6" s="6" t="s">
        <v>23</v>
      </c>
      <c r="V6" s="6" t="s">
        <v>24</v>
      </c>
      <c r="W6" s="6" t="s">
        <v>25</v>
      </c>
      <c r="X6" s="6" t="s">
        <v>26</v>
      </c>
      <c r="Y6" s="6" t="s">
        <v>27</v>
      </c>
      <c r="Z6" s="6" t="s">
        <v>28</v>
      </c>
      <c r="AA6" s="6" t="s">
        <v>29</v>
      </c>
      <c r="AB6" s="6" t="s">
        <v>30</v>
      </c>
      <c r="AC6" s="6" t="s">
        <v>31</v>
      </c>
      <c r="AD6" s="6" t="s">
        <v>32</v>
      </c>
      <c r="AE6" s="6" t="s">
        <v>33</v>
      </c>
      <c r="AF6" s="6" t="s">
        <v>34</v>
      </c>
      <c r="AG6" s="6" t="s">
        <v>35</v>
      </c>
      <c r="AH6" s="6" t="s">
        <v>36</v>
      </c>
      <c r="AI6" s="6" t="s">
        <v>37</v>
      </c>
      <c r="AJ6" s="13" t="s">
        <v>38</v>
      </c>
    </row>
    <row r="7" spans="1:36">
      <c r="A7" s="4">
        <v>1</v>
      </c>
      <c r="B7" s="4">
        <v>87</v>
      </c>
      <c r="C7" s="7" t="s">
        <v>988</v>
      </c>
      <c r="D7" s="4" t="s">
        <v>989</v>
      </c>
      <c r="E7" s="4" t="s">
        <v>990</v>
      </c>
      <c r="F7" s="4" t="s">
        <v>42</v>
      </c>
      <c r="G7" s="8" t="s">
        <v>991</v>
      </c>
      <c r="H7" s="9" t="s">
        <v>992</v>
      </c>
      <c r="I7" s="9">
        <v>21</v>
      </c>
      <c r="J7" s="9"/>
      <c r="K7" s="9"/>
      <c r="L7" s="9">
        <v>21</v>
      </c>
      <c r="M7" s="12"/>
      <c r="N7" s="12"/>
      <c r="O7" s="12">
        <v>75000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/>
      <c r="Z7" s="12"/>
      <c r="AA7" s="12" t="str">
        <f>SUM(O7:Z7)</f>
        <v>0</v>
      </c>
      <c r="AB7" s="12" t="str">
        <f>M7*N7</f>
        <v>0</v>
      </c>
      <c r="AC7" s="12">
        <v>0</v>
      </c>
      <c r="AD7" s="12" t="str">
        <f>+(AA7/30*K7)+(AA7/30*(21-21))</f>
        <v>0</v>
      </c>
      <c r="AE7" s="12">
        <v>1625</v>
      </c>
      <c r="AF7" s="12"/>
      <c r="AG7" s="12"/>
      <c r="AH7" s="12" t="str">
        <f>SUM(AD7:AG7)</f>
        <v>0</v>
      </c>
      <c r="AI7" s="12" t="str">
        <f>AA7-AH7+AB7+AC7</f>
        <v>0</v>
      </c>
      <c r="AJ7" s="4"/>
    </row>
    <row r="8" spans="1:36">
      <c r="A8" s="4">
        <v>2</v>
      </c>
      <c r="B8" s="4">
        <v>91</v>
      </c>
      <c r="C8" s="7" t="s">
        <v>993</v>
      </c>
      <c r="D8" s="4" t="s">
        <v>994</v>
      </c>
      <c r="E8" s="4" t="s">
        <v>569</v>
      </c>
      <c r="F8" s="4" t="s">
        <v>42</v>
      </c>
      <c r="G8" s="8" t="s">
        <v>991</v>
      </c>
      <c r="H8" s="9" t="s">
        <v>995</v>
      </c>
      <c r="I8" s="9">
        <v>21</v>
      </c>
      <c r="J8" s="9"/>
      <c r="K8" s="9"/>
      <c r="L8" s="9">
        <v>21</v>
      </c>
      <c r="M8" s="12"/>
      <c r="N8" s="12"/>
      <c r="O8" s="12">
        <v>170000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/>
      <c r="Z8" s="12"/>
      <c r="AA8" s="12" t="str">
        <f>SUM(O8:Z8)</f>
        <v>0</v>
      </c>
      <c r="AB8" s="12" t="str">
        <f>M8*N8</f>
        <v>0</v>
      </c>
      <c r="AC8" s="12">
        <v>0</v>
      </c>
      <c r="AD8" s="12" t="str">
        <f>+(AA8/30*K8)+(AA8/30*(21-21))</f>
        <v>0</v>
      </c>
      <c r="AE8" s="12">
        <v>9100</v>
      </c>
      <c r="AF8" s="12"/>
      <c r="AG8" s="12"/>
      <c r="AH8" s="12" t="str">
        <f>SUM(AD8:AG8)</f>
        <v>0</v>
      </c>
      <c r="AI8" s="12" t="str">
        <f>AA8-AH8+AB8+AC8</f>
        <v>0</v>
      </c>
      <c r="AJ8" s="4"/>
    </row>
    <row r="9" spans="1:36">
      <c r="A9" s="4">
        <v>3</v>
      </c>
      <c r="B9" s="4">
        <v>137</v>
      </c>
      <c r="C9" s="7" t="s">
        <v>996</v>
      </c>
      <c r="D9" s="4" t="s">
        <v>997</v>
      </c>
      <c r="E9" s="4" t="s">
        <v>514</v>
      </c>
      <c r="F9" s="4" t="s">
        <v>42</v>
      </c>
      <c r="G9" s="8" t="s">
        <v>991</v>
      </c>
      <c r="H9" s="9" t="s">
        <v>998</v>
      </c>
      <c r="I9" s="9">
        <v>21</v>
      </c>
      <c r="J9" s="9"/>
      <c r="K9" s="9"/>
      <c r="L9" s="9">
        <v>21</v>
      </c>
      <c r="M9" s="12"/>
      <c r="N9" s="12"/>
      <c r="O9" s="12">
        <v>180000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/>
      <c r="Z9" s="12"/>
      <c r="AA9" s="12" t="str">
        <f>SUM(O9:Z9)</f>
        <v>0</v>
      </c>
      <c r="AB9" s="12" t="str">
        <f>M9*N9</f>
        <v>0</v>
      </c>
      <c r="AC9" s="12">
        <v>0</v>
      </c>
      <c r="AD9" s="12" t="str">
        <f>+(AA9/30*K9)+(AA9/30*(21-21))</f>
        <v>0</v>
      </c>
      <c r="AE9" s="12">
        <v>10150</v>
      </c>
      <c r="AF9" s="12"/>
      <c r="AG9" s="12"/>
      <c r="AH9" s="12" t="str">
        <f>SUM(AD9:AG9)</f>
        <v>0</v>
      </c>
      <c r="AI9" s="12" t="str">
        <f>AA9-AH9+AB9+AC9</f>
        <v>0</v>
      </c>
      <c r="AJ9" s="4"/>
    </row>
    <row r="10" spans="1:36">
      <c r="A10" s="4">
        <v>4</v>
      </c>
      <c r="B10" s="4">
        <v>62</v>
      </c>
      <c r="C10" s="7" t="s">
        <v>999</v>
      </c>
      <c r="D10" s="4" t="s">
        <v>1000</v>
      </c>
      <c r="E10" s="4" t="s">
        <v>1001</v>
      </c>
      <c r="F10" s="4">
        <v>18</v>
      </c>
      <c r="G10" s="8" t="s">
        <v>1002</v>
      </c>
      <c r="H10" s="9" t="s">
        <v>1003</v>
      </c>
      <c r="I10" s="9">
        <v>21</v>
      </c>
      <c r="J10" s="9"/>
      <c r="K10" s="9"/>
      <c r="L10" s="9">
        <v>21</v>
      </c>
      <c r="M10" s="12"/>
      <c r="N10" s="12"/>
      <c r="O10" s="12">
        <v>46290</v>
      </c>
      <c r="P10" s="12">
        <v>3873</v>
      </c>
      <c r="Q10" s="12">
        <v>5000</v>
      </c>
      <c r="R10" s="12">
        <v>5000</v>
      </c>
      <c r="S10" s="12">
        <v>2421</v>
      </c>
      <c r="T10" s="12">
        <v>0</v>
      </c>
      <c r="U10" s="12">
        <v>0</v>
      </c>
      <c r="V10" s="12">
        <v>6455</v>
      </c>
      <c r="W10" s="12">
        <v>4629</v>
      </c>
      <c r="X10" s="12">
        <v>13887</v>
      </c>
      <c r="Y10" s="12"/>
      <c r="Z10" s="12"/>
      <c r="AA10" s="12" t="str">
        <f>SUM(O10:Z10)</f>
        <v>0</v>
      </c>
      <c r="AB10" s="12" t="str">
        <f>M10*N10</f>
        <v>0</v>
      </c>
      <c r="AC10" s="12">
        <v>0</v>
      </c>
      <c r="AD10" s="12" t="str">
        <f>+(AA10/30*K10)+(AA10/30*(21-21))</f>
        <v>0</v>
      </c>
      <c r="AE10" s="12">
        <v>1336</v>
      </c>
      <c r="AF10" s="12"/>
      <c r="AG10" s="12"/>
      <c r="AH10" s="12" t="str">
        <f>SUM(AD10:AG10)</f>
        <v>0</v>
      </c>
      <c r="AI10" s="12" t="str">
        <f>AA10-AH10+AB10+AC10</f>
        <v>0</v>
      </c>
      <c r="AJ10" s="4"/>
    </row>
    <row r="11" spans="1:36">
      <c r="A11" s="4">
        <v>5</v>
      </c>
      <c r="B11" s="4">
        <v>104</v>
      </c>
      <c r="C11" s="7" t="s">
        <v>1004</v>
      </c>
      <c r="D11" s="4" t="s">
        <v>1005</v>
      </c>
      <c r="E11" s="4" t="s">
        <v>112</v>
      </c>
      <c r="F11" s="4">
        <v>18</v>
      </c>
      <c r="G11" s="8" t="s">
        <v>1002</v>
      </c>
      <c r="H11" s="9" t="s">
        <v>1006</v>
      </c>
      <c r="I11" s="9">
        <v>21</v>
      </c>
      <c r="J11" s="9"/>
      <c r="K11" s="9"/>
      <c r="L11" s="9">
        <v>21</v>
      </c>
      <c r="M11" s="12"/>
      <c r="N11" s="12"/>
      <c r="O11" s="12">
        <v>45000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/>
      <c r="Z11" s="12"/>
      <c r="AA11" s="12" t="str">
        <f>SUM(O11:Z11)</f>
        <v>0</v>
      </c>
      <c r="AB11" s="12" t="str">
        <f>M11*N11</f>
        <v>0</v>
      </c>
      <c r="AC11" s="12">
        <v>0</v>
      </c>
      <c r="AD11" s="12" t="str">
        <f>+(AA11/30*K11)+(AA11/30*(21-21))</f>
        <v>0</v>
      </c>
      <c r="AE11" s="12">
        <v>200</v>
      </c>
      <c r="AF11" s="12"/>
      <c r="AG11" s="12"/>
      <c r="AH11" s="12" t="str">
        <f>SUM(AD11:AG11)</f>
        <v>0</v>
      </c>
      <c r="AI11" s="12" t="str">
        <f>AA11-AH11+AB11+AC11</f>
        <v>0</v>
      </c>
      <c r="AJ11" s="4"/>
    </row>
    <row r="12" spans="1:36">
      <c r="A12" s="4">
        <v>6</v>
      </c>
      <c r="B12" s="4">
        <v>115</v>
      </c>
      <c r="C12" s="7" t="s">
        <v>1007</v>
      </c>
      <c r="D12" s="4" t="s">
        <v>1008</v>
      </c>
      <c r="E12" s="4" t="s">
        <v>691</v>
      </c>
      <c r="F12" s="4">
        <v>18</v>
      </c>
      <c r="G12" s="8" t="s">
        <v>1002</v>
      </c>
      <c r="H12" s="9" t="s">
        <v>1009</v>
      </c>
      <c r="I12" s="9">
        <v>21</v>
      </c>
      <c r="J12" s="9"/>
      <c r="K12" s="9"/>
      <c r="L12" s="9">
        <v>21</v>
      </c>
      <c r="M12" s="12"/>
      <c r="N12" s="12"/>
      <c r="O12" s="12">
        <v>45000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/>
      <c r="Z12" s="12"/>
      <c r="AA12" s="12" t="str">
        <f>SUM(O12:Z12)</f>
        <v>0</v>
      </c>
      <c r="AB12" s="12" t="str">
        <f>M12*N12</f>
        <v>0</v>
      </c>
      <c r="AC12" s="12">
        <v>0</v>
      </c>
      <c r="AD12" s="12" t="str">
        <f>+(AA12/30*K12)+(AA12/30*(21-21))</f>
        <v>0</v>
      </c>
      <c r="AE12" s="12">
        <v>200</v>
      </c>
      <c r="AF12" s="12"/>
      <c r="AG12" s="12"/>
      <c r="AH12" s="12" t="str">
        <f>SUM(AD12:AG12)</f>
        <v>0</v>
      </c>
      <c r="AI12" s="12" t="str">
        <f>AA12-AH12+AB12+AC12</f>
        <v>0</v>
      </c>
      <c r="AJ12" s="4"/>
    </row>
    <row r="13" spans="1:36">
      <c r="A13" s="4">
        <v>7</v>
      </c>
      <c r="B13" s="4">
        <v>106</v>
      </c>
      <c r="C13" s="7" t="s">
        <v>1010</v>
      </c>
      <c r="D13" s="4" t="s">
        <v>1011</v>
      </c>
      <c r="E13" s="4" t="s">
        <v>1012</v>
      </c>
      <c r="F13" s="4">
        <v>18</v>
      </c>
      <c r="G13" s="8" t="s">
        <v>1002</v>
      </c>
      <c r="H13" s="9" t="s">
        <v>1013</v>
      </c>
      <c r="I13" s="9">
        <v>21</v>
      </c>
      <c r="J13" s="9"/>
      <c r="K13" s="9"/>
      <c r="L13" s="9">
        <v>21</v>
      </c>
      <c r="M13" s="12"/>
      <c r="N13" s="12"/>
      <c r="O13" s="12">
        <v>45000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/>
      <c r="Z13" s="12"/>
      <c r="AA13" s="12" t="str">
        <f>SUM(O13:Z13)</f>
        <v>0</v>
      </c>
      <c r="AB13" s="12" t="str">
        <f>M13*N13</f>
        <v>0</v>
      </c>
      <c r="AC13" s="12">
        <v>0</v>
      </c>
      <c r="AD13" s="12" t="str">
        <f>+(AA13/30*K13)+(AA13/30*(21-21))</f>
        <v>0</v>
      </c>
      <c r="AE13" s="12">
        <v>1000</v>
      </c>
      <c r="AF13" s="12"/>
      <c r="AG13" s="12"/>
      <c r="AH13" s="12" t="str">
        <f>SUM(AD13:AG13)</f>
        <v>0</v>
      </c>
      <c r="AI13" s="12" t="str">
        <f>AA13-AH13+AB13+AC13</f>
        <v>0</v>
      </c>
      <c r="AJ13" s="4"/>
    </row>
    <row r="14" spans="1:36">
      <c r="A14" s="4">
        <v>8</v>
      </c>
      <c r="B14" s="4"/>
      <c r="C14" s="7" t="s">
        <v>1014</v>
      </c>
      <c r="D14" s="4" t="s">
        <v>90</v>
      </c>
      <c r="E14" s="4" t="s">
        <v>1015</v>
      </c>
      <c r="F14" s="4">
        <v>18</v>
      </c>
      <c r="G14" s="8" t="s">
        <v>1002</v>
      </c>
      <c r="H14" s="9" t="s">
        <v>67</v>
      </c>
      <c r="I14" s="9">
        <v>16</v>
      </c>
      <c r="J14" s="9"/>
      <c r="K14" s="9"/>
      <c r="L14" s="9">
        <v>16</v>
      </c>
      <c r="M14" s="12"/>
      <c r="N14" s="12"/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/>
      <c r="Z14" s="12"/>
      <c r="AA14" s="12" t="str">
        <f>SUM(O14:Z14)</f>
        <v>0</v>
      </c>
      <c r="AB14" s="12" t="str">
        <f>M14*N14</f>
        <v>0</v>
      </c>
      <c r="AC14" s="12">
        <v>0</v>
      </c>
      <c r="AD14" s="12" t="str">
        <f>+(AA14/30*K14)+(AA14/30*(21-16))</f>
        <v>0</v>
      </c>
      <c r="AE14" s="12"/>
      <c r="AF14" s="12"/>
      <c r="AG14" s="12"/>
      <c r="AH14" s="12" t="str">
        <f>SUM(AD14:AG14)</f>
        <v>0</v>
      </c>
      <c r="AI14" s="12" t="str">
        <f>AA14-AH14+AB14+AC14</f>
        <v>0</v>
      </c>
      <c r="AJ14" s="4"/>
    </row>
    <row r="15" spans="1:36">
      <c r="A15" s="4">
        <v>9</v>
      </c>
      <c r="B15" s="4"/>
      <c r="C15" s="7" t="s">
        <v>1016</v>
      </c>
      <c r="D15" s="4" t="s">
        <v>1017</v>
      </c>
      <c r="E15" s="4" t="s">
        <v>737</v>
      </c>
      <c r="F15" s="4">
        <v>18</v>
      </c>
      <c r="G15" s="8" t="s">
        <v>1002</v>
      </c>
      <c r="H15" s="9" t="s">
        <v>67</v>
      </c>
      <c r="I15" s="9">
        <v>21</v>
      </c>
      <c r="J15" s="9"/>
      <c r="K15" s="9"/>
      <c r="L15" s="9">
        <v>21</v>
      </c>
      <c r="M15" s="12"/>
      <c r="N15" s="12"/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/>
      <c r="Z15" s="12"/>
      <c r="AA15" s="12" t="str">
        <f>SUM(O15:Z15)</f>
        <v>0</v>
      </c>
      <c r="AB15" s="12" t="str">
        <f>M15*N15</f>
        <v>0</v>
      </c>
      <c r="AC15" s="12">
        <v>0</v>
      </c>
      <c r="AD15" s="12" t="str">
        <f>+(AA15/30*K15)+(AA15/30*(21-21))</f>
        <v>0</v>
      </c>
      <c r="AE15" s="12"/>
      <c r="AF15" s="12"/>
      <c r="AG15" s="12"/>
      <c r="AH15" s="12" t="str">
        <f>SUM(AD15:AG15)</f>
        <v>0</v>
      </c>
      <c r="AI15" s="12" t="str">
        <f>AA15-AH15+AB15+AC15</f>
        <v>0</v>
      </c>
      <c r="AJ15" s="4"/>
    </row>
    <row r="16" spans="1:36">
      <c r="A16" s="4">
        <v>10</v>
      </c>
      <c r="B16" s="4"/>
      <c r="C16" s="7" t="s">
        <v>1018</v>
      </c>
      <c r="D16" s="4" t="s">
        <v>1019</v>
      </c>
      <c r="E16" s="4" t="s">
        <v>1020</v>
      </c>
      <c r="F16" s="4">
        <v>18</v>
      </c>
      <c r="G16" s="8" t="s">
        <v>1002</v>
      </c>
      <c r="H16" s="9" t="s">
        <v>67</v>
      </c>
      <c r="I16" s="9">
        <v>21</v>
      </c>
      <c r="J16" s="9"/>
      <c r="K16" s="9"/>
      <c r="L16" s="9">
        <v>21</v>
      </c>
      <c r="M16" s="12"/>
      <c r="N16" s="12"/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/>
      <c r="Z16" s="12"/>
      <c r="AA16" s="12" t="str">
        <f>SUM(O16:Z16)</f>
        <v>0</v>
      </c>
      <c r="AB16" s="12" t="str">
        <f>M16*N16</f>
        <v>0</v>
      </c>
      <c r="AC16" s="12">
        <v>0</v>
      </c>
      <c r="AD16" s="12" t="str">
        <f>+(AA16/30*K16)+(AA16/30*(21-21))</f>
        <v>0</v>
      </c>
      <c r="AE16" s="12"/>
      <c r="AF16" s="12"/>
      <c r="AG16" s="12"/>
      <c r="AH16" s="12" t="str">
        <f>SUM(AD16:AG16)</f>
        <v>0</v>
      </c>
      <c r="AI16" s="12" t="str">
        <f>AA16-AH16+AB16+AC16</f>
        <v>0</v>
      </c>
      <c r="AJ16" s="4"/>
    </row>
    <row r="17" spans="1:36">
      <c r="A17" s="4">
        <v>11</v>
      </c>
      <c r="B17" s="4"/>
      <c r="C17" s="7" t="s">
        <v>1021</v>
      </c>
      <c r="D17" s="4" t="s">
        <v>1022</v>
      </c>
      <c r="E17" s="4" t="s">
        <v>1023</v>
      </c>
      <c r="F17" s="4">
        <v>18</v>
      </c>
      <c r="G17" s="8" t="s">
        <v>1002</v>
      </c>
      <c r="H17" s="9" t="s">
        <v>67</v>
      </c>
      <c r="I17" s="9">
        <v>19</v>
      </c>
      <c r="J17" s="9"/>
      <c r="K17" s="9"/>
      <c r="L17" s="9">
        <v>19</v>
      </c>
      <c r="M17" s="12"/>
      <c r="N17" s="12"/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/>
      <c r="Z17" s="12"/>
      <c r="AA17" s="12" t="str">
        <f>SUM(O17:Z17)</f>
        <v>0</v>
      </c>
      <c r="AB17" s="12" t="str">
        <f>M17*N17</f>
        <v>0</v>
      </c>
      <c r="AC17" s="12">
        <v>0</v>
      </c>
      <c r="AD17" s="12" t="str">
        <f>+(AA17/30*K17)+(AA17/30*(21-19))</f>
        <v>0</v>
      </c>
      <c r="AE17" s="12"/>
      <c r="AF17" s="12"/>
      <c r="AG17" s="12"/>
      <c r="AH17" s="12" t="str">
        <f>SUM(AD17:AG17)</f>
        <v>0</v>
      </c>
      <c r="AI17" s="12" t="str">
        <f>AA17-AH17+AB17+AC17</f>
        <v>0</v>
      </c>
      <c r="AJ17" s="4"/>
    </row>
    <row r="18" spans="1:36">
      <c r="A18" s="4">
        <v>12</v>
      </c>
      <c r="B18" s="4"/>
      <c r="C18" s="7" t="s">
        <v>1024</v>
      </c>
      <c r="D18" s="4" t="s">
        <v>1025</v>
      </c>
      <c r="E18" s="4" t="s">
        <v>1023</v>
      </c>
      <c r="F18" s="4">
        <v>18</v>
      </c>
      <c r="G18" s="8" t="s">
        <v>1002</v>
      </c>
      <c r="H18" s="9" t="s">
        <v>67</v>
      </c>
      <c r="I18" s="9">
        <v>19</v>
      </c>
      <c r="J18" s="9"/>
      <c r="K18" s="9"/>
      <c r="L18" s="9">
        <v>19</v>
      </c>
      <c r="M18" s="12"/>
      <c r="N18" s="12"/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/>
      <c r="Z18" s="12"/>
      <c r="AA18" s="12" t="str">
        <f>SUM(O18:Z18)</f>
        <v>0</v>
      </c>
      <c r="AB18" s="12" t="str">
        <f>M18*N18</f>
        <v>0</v>
      </c>
      <c r="AC18" s="12">
        <v>0</v>
      </c>
      <c r="AD18" s="12" t="str">
        <f>+(AA18/30*K18)+(AA18/30*(21-19))</f>
        <v>0</v>
      </c>
      <c r="AE18" s="12"/>
      <c r="AF18" s="12"/>
      <c r="AG18" s="12"/>
      <c r="AH18" s="12" t="str">
        <f>SUM(AD18:AG18)</f>
        <v>0</v>
      </c>
      <c r="AI18" s="12" t="str">
        <f>AA18-AH18+AB18+AC18</f>
        <v>0</v>
      </c>
      <c r="AJ18" s="4"/>
    </row>
    <row r="19" spans="1:36">
      <c r="A19" s="4">
        <v>13</v>
      </c>
      <c r="B19" s="4"/>
      <c r="C19" s="7" t="s">
        <v>1026</v>
      </c>
      <c r="D19" s="4" t="s">
        <v>1027</v>
      </c>
      <c r="E19" s="4" t="s">
        <v>1028</v>
      </c>
      <c r="F19" s="4">
        <v>18</v>
      </c>
      <c r="G19" s="8" t="s">
        <v>1002</v>
      </c>
      <c r="H19" s="9" t="s">
        <v>67</v>
      </c>
      <c r="I19" s="9">
        <v>14</v>
      </c>
      <c r="J19" s="9"/>
      <c r="K19" s="9"/>
      <c r="L19" s="9">
        <v>14</v>
      </c>
      <c r="M19" s="12"/>
      <c r="N19" s="12"/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/>
      <c r="Z19" s="12"/>
      <c r="AA19" s="12" t="str">
        <f>SUM(O19:Z19)</f>
        <v>0</v>
      </c>
      <c r="AB19" s="12" t="str">
        <f>M19*N19</f>
        <v>0</v>
      </c>
      <c r="AC19" s="12">
        <v>0</v>
      </c>
      <c r="AD19" s="12" t="str">
        <f>+(AA19/30*K19)+(AA19/30*(21-14))</f>
        <v>0</v>
      </c>
      <c r="AE19" s="12"/>
      <c r="AF19" s="12"/>
      <c r="AG19" s="12"/>
      <c r="AH19" s="12" t="str">
        <f>SUM(AD19:AG19)</f>
        <v>0</v>
      </c>
      <c r="AI19" s="12" t="str">
        <f>AA19-AH19+AB19+AC19</f>
        <v>0</v>
      </c>
      <c r="AJ19" s="4"/>
    </row>
    <row r="20" spans="1:36">
      <c r="A20" s="4">
        <v>14</v>
      </c>
      <c r="B20" s="4"/>
      <c r="C20" s="7" t="s">
        <v>1029</v>
      </c>
      <c r="D20" s="4" t="s">
        <v>1030</v>
      </c>
      <c r="E20" s="4" t="s">
        <v>1028</v>
      </c>
      <c r="F20" s="4">
        <v>18</v>
      </c>
      <c r="G20" s="8" t="s">
        <v>1002</v>
      </c>
      <c r="H20" s="9" t="s">
        <v>67</v>
      </c>
      <c r="I20" s="9">
        <v>14</v>
      </c>
      <c r="J20" s="9"/>
      <c r="K20" s="9"/>
      <c r="L20" s="9">
        <v>14</v>
      </c>
      <c r="M20" s="12"/>
      <c r="N20" s="12"/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/>
      <c r="Z20" s="12"/>
      <c r="AA20" s="12" t="str">
        <f>SUM(O20:Z20)</f>
        <v>0</v>
      </c>
      <c r="AB20" s="12" t="str">
        <f>M20*N20</f>
        <v>0</v>
      </c>
      <c r="AC20" s="12">
        <v>0</v>
      </c>
      <c r="AD20" s="12" t="str">
        <f>+(AA20/30*K20)+(AA20/30*(21-14))</f>
        <v>0</v>
      </c>
      <c r="AE20" s="12"/>
      <c r="AF20" s="12"/>
      <c r="AG20" s="12"/>
      <c r="AH20" s="12" t="str">
        <f>SUM(AD20:AG20)</f>
        <v>0</v>
      </c>
      <c r="AI20" s="12" t="str">
        <f>AA20-AH20+AB20+AC20</f>
        <v>0</v>
      </c>
      <c r="AJ20" s="4"/>
    </row>
    <row r="21" spans="1:36">
      <c r="A21" s="4">
        <v>15</v>
      </c>
      <c r="B21" s="4"/>
      <c r="C21" s="7" t="s">
        <v>1031</v>
      </c>
      <c r="D21" s="4" t="s">
        <v>1032</v>
      </c>
      <c r="E21" s="4" t="s">
        <v>327</v>
      </c>
      <c r="F21" s="4" t="s">
        <v>42</v>
      </c>
      <c r="G21" s="8" t="s">
        <v>1002</v>
      </c>
      <c r="H21" s="9" t="s">
        <v>67</v>
      </c>
      <c r="I21" s="9">
        <v>21</v>
      </c>
      <c r="J21" s="9"/>
      <c r="K21" s="9"/>
      <c r="L21" s="9">
        <v>21</v>
      </c>
      <c r="M21" s="12"/>
      <c r="N21" s="12"/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/>
      <c r="Z21" s="12"/>
      <c r="AA21" s="12" t="str">
        <f>SUM(O21:Z21)</f>
        <v>0</v>
      </c>
      <c r="AB21" s="12" t="str">
        <f>M21*N21</f>
        <v>0</v>
      </c>
      <c r="AC21" s="12">
        <v>0</v>
      </c>
      <c r="AD21" s="12" t="str">
        <f>+(AA21/30*K21)+(AA21/30*(21-21))</f>
        <v>0</v>
      </c>
      <c r="AE21" s="12"/>
      <c r="AF21" s="12"/>
      <c r="AG21" s="12"/>
      <c r="AH21" s="12" t="str">
        <f>SUM(AD21:AG21)</f>
        <v>0</v>
      </c>
      <c r="AI21" s="12" t="str">
        <f>AA21-AH21+AB21+AC21</f>
        <v>0</v>
      </c>
      <c r="AJ21" s="4"/>
    </row>
    <row r="22" spans="1:36">
      <c r="A22" s="4">
        <v>16</v>
      </c>
      <c r="B22" s="4"/>
      <c r="C22" s="7" t="s">
        <v>1033</v>
      </c>
      <c r="D22" s="4" t="s">
        <v>1034</v>
      </c>
      <c r="E22" s="4" t="s">
        <v>1023</v>
      </c>
      <c r="F22" s="4">
        <v>18</v>
      </c>
      <c r="G22" s="8" t="s">
        <v>1002</v>
      </c>
      <c r="H22" s="9" t="s">
        <v>67</v>
      </c>
      <c r="I22" s="9">
        <v>19</v>
      </c>
      <c r="J22" s="9"/>
      <c r="K22" s="9"/>
      <c r="L22" s="9">
        <v>19</v>
      </c>
      <c r="M22" s="12"/>
      <c r="N22" s="12"/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/>
      <c r="Z22" s="12"/>
      <c r="AA22" s="12" t="str">
        <f>SUM(O22:Z22)</f>
        <v>0</v>
      </c>
      <c r="AB22" s="12" t="str">
        <f>M22*N22</f>
        <v>0</v>
      </c>
      <c r="AC22" s="12">
        <v>0</v>
      </c>
      <c r="AD22" s="12" t="str">
        <f>+(AA22/30*K22)+(AA22/30*(21-19))</f>
        <v>0</v>
      </c>
      <c r="AE22" s="12"/>
      <c r="AF22" s="12"/>
      <c r="AG22" s="12"/>
      <c r="AH22" s="12" t="str">
        <f>SUM(AD22:AG22)</f>
        <v>0</v>
      </c>
      <c r="AI22" s="12" t="str">
        <f>AA22-AH22+AB22+AC22</f>
        <v>0</v>
      </c>
      <c r="AJ22" s="4"/>
    </row>
    <row r="23" spans="1:36">
      <c r="A23" s="4">
        <v>17</v>
      </c>
      <c r="B23" s="4"/>
      <c r="C23" s="7" t="s">
        <v>1035</v>
      </c>
      <c r="D23" s="4" t="s">
        <v>1036</v>
      </c>
      <c r="E23" s="4" t="s">
        <v>1023</v>
      </c>
      <c r="F23" s="4">
        <v>18</v>
      </c>
      <c r="G23" s="8" t="s">
        <v>1002</v>
      </c>
      <c r="H23" s="9" t="s">
        <v>67</v>
      </c>
      <c r="I23" s="9">
        <v>19</v>
      </c>
      <c r="J23" s="9"/>
      <c r="K23" s="9"/>
      <c r="L23" s="9">
        <v>19</v>
      </c>
      <c r="M23" s="12"/>
      <c r="N23" s="12"/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/>
      <c r="Z23" s="12"/>
      <c r="AA23" s="12" t="str">
        <f>SUM(O23:Z23)</f>
        <v>0</v>
      </c>
      <c r="AB23" s="12" t="str">
        <f>M23*N23</f>
        <v>0</v>
      </c>
      <c r="AC23" s="12">
        <v>0</v>
      </c>
      <c r="AD23" s="12" t="str">
        <f>+(AA23/30*K23)+(AA23/30*(21-19))</f>
        <v>0</v>
      </c>
      <c r="AE23" s="12"/>
      <c r="AF23" s="12"/>
      <c r="AG23" s="12"/>
      <c r="AH23" s="12" t="str">
        <f>SUM(AD23:AG23)</f>
        <v>0</v>
      </c>
      <c r="AI23" s="12" t="str">
        <f>AA23-AH23+AB23+AC23</f>
        <v>0</v>
      </c>
      <c r="AJ23" s="4"/>
    </row>
    <row r="24" spans="1:36">
      <c r="A24" s="4">
        <v>18</v>
      </c>
      <c r="B24" s="4">
        <v>130</v>
      </c>
      <c r="C24" s="7" t="s">
        <v>1037</v>
      </c>
      <c r="D24" s="4" t="s">
        <v>1038</v>
      </c>
      <c r="E24" s="4" t="s">
        <v>837</v>
      </c>
      <c r="F24" s="4" t="s">
        <v>42</v>
      </c>
      <c r="G24" s="8" t="s">
        <v>1039</v>
      </c>
      <c r="H24" s="9" t="s">
        <v>1040</v>
      </c>
      <c r="I24" s="9">
        <v>21</v>
      </c>
      <c r="J24" s="9"/>
      <c r="K24" s="9"/>
      <c r="L24" s="9">
        <v>21</v>
      </c>
      <c r="M24" s="12"/>
      <c r="N24" s="12"/>
      <c r="O24" s="12">
        <v>45000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/>
      <c r="Z24" s="12"/>
      <c r="AA24" s="12" t="str">
        <f>SUM(O24:Z24)</f>
        <v>0</v>
      </c>
      <c r="AB24" s="12" t="str">
        <f>M24*N24</f>
        <v>0</v>
      </c>
      <c r="AC24" s="12">
        <v>0</v>
      </c>
      <c r="AD24" s="12" t="str">
        <f>+(AA24/30*K24)+(AA24/30*(21-21))</f>
        <v>0</v>
      </c>
      <c r="AE24" s="12">
        <v>200</v>
      </c>
      <c r="AF24" s="12"/>
      <c r="AG24" s="12"/>
      <c r="AH24" s="12" t="str">
        <f>SUM(AD24:AG24)</f>
        <v>0</v>
      </c>
      <c r="AI24" s="12" t="str">
        <f>AA24-AH24+AB24+AC24</f>
        <v>0</v>
      </c>
      <c r="AJ24" s="4"/>
    </row>
    <row r="25" spans="1:36">
      <c r="A25" s="4">
        <v>19</v>
      </c>
      <c r="B25" s="4">
        <v>155</v>
      </c>
      <c r="C25" s="7" t="s">
        <v>1041</v>
      </c>
      <c r="D25" s="4" t="s">
        <v>1042</v>
      </c>
      <c r="E25" s="4" t="s">
        <v>872</v>
      </c>
      <c r="F25" s="4">
        <v>14</v>
      </c>
      <c r="G25" s="8" t="s">
        <v>1043</v>
      </c>
      <c r="H25" s="9" t="s">
        <v>1044</v>
      </c>
      <c r="I25" s="9">
        <v>21</v>
      </c>
      <c r="J25" s="9"/>
      <c r="K25" s="9"/>
      <c r="L25" s="9">
        <v>21</v>
      </c>
      <c r="M25" s="12"/>
      <c r="N25" s="12">
        <v>60</v>
      </c>
      <c r="O25" s="12">
        <v>13700</v>
      </c>
      <c r="P25" s="12">
        <v>1476</v>
      </c>
      <c r="Q25" s="12">
        <v>2856</v>
      </c>
      <c r="R25" s="12">
        <v>0</v>
      </c>
      <c r="S25" s="12">
        <v>1500</v>
      </c>
      <c r="T25" s="12">
        <v>0</v>
      </c>
      <c r="U25" s="12">
        <v>0</v>
      </c>
      <c r="V25" s="12">
        <v>2460</v>
      </c>
      <c r="W25" s="12">
        <v>1370</v>
      </c>
      <c r="X25" s="12">
        <v>4410</v>
      </c>
      <c r="Y25" s="12"/>
      <c r="Z25" s="12"/>
      <c r="AA25" s="12" t="str">
        <f>SUM(O25:Z25)</f>
        <v>0</v>
      </c>
      <c r="AB25" s="12" t="str">
        <f>M25*N25</f>
        <v>0</v>
      </c>
      <c r="AC25" s="12">
        <v>1372</v>
      </c>
      <c r="AD25" s="12" t="str">
        <f>+(AA25/30*K25)+(AA25/30*(21-21))</f>
        <v>0</v>
      </c>
      <c r="AE25" s="12"/>
      <c r="AF25" s="12"/>
      <c r="AG25" s="12"/>
      <c r="AH25" s="12" t="str">
        <f>SUM(AD25:AG25)</f>
        <v>0</v>
      </c>
      <c r="AI25" s="12" t="str">
        <f>AA25-AH25+AB25+AC25</f>
        <v>0</v>
      </c>
      <c r="AJ25" s="4"/>
    </row>
    <row r="26" spans="1:36">
      <c r="A26" s="4">
        <v>20</v>
      </c>
      <c r="B26" s="4">
        <v>91</v>
      </c>
      <c r="C26" s="7" t="s">
        <v>1045</v>
      </c>
      <c r="D26" s="4" t="s">
        <v>1046</v>
      </c>
      <c r="E26" s="4" t="s">
        <v>1047</v>
      </c>
      <c r="F26" s="4" t="s">
        <v>42</v>
      </c>
      <c r="G26" s="8" t="s">
        <v>1048</v>
      </c>
      <c r="H26" s="9" t="s">
        <v>1049</v>
      </c>
      <c r="I26" s="9">
        <v>21</v>
      </c>
      <c r="J26" s="9"/>
      <c r="K26" s="9"/>
      <c r="L26" s="9">
        <v>21</v>
      </c>
      <c r="M26" s="12"/>
      <c r="N26" s="12">
        <v>45</v>
      </c>
      <c r="O26" s="12">
        <v>15000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/>
      <c r="Z26" s="12"/>
      <c r="AA26" s="12" t="str">
        <f>SUM(O26:Z26)</f>
        <v>0</v>
      </c>
      <c r="AB26" s="12" t="str">
        <f>M26*N26</f>
        <v>0</v>
      </c>
      <c r="AC26" s="12">
        <v>0</v>
      </c>
      <c r="AD26" s="12" t="str">
        <f>+(AA26/30*K26)+(AA26/30*(21-21))</f>
        <v>0</v>
      </c>
      <c r="AE26" s="12"/>
      <c r="AF26" s="12"/>
      <c r="AG26" s="12"/>
      <c r="AH26" s="12" t="str">
        <f>SUM(AD26:AG26)</f>
        <v>0</v>
      </c>
      <c r="AI26" s="12" t="str">
        <f>AA26-AH26+AB26+AC26</f>
        <v>0</v>
      </c>
      <c r="AJ26" s="4"/>
    </row>
    <row r="27" spans="1:36">
      <c r="A27" s="4">
        <v>21</v>
      </c>
      <c r="B27" s="4">
        <v>157</v>
      </c>
      <c r="C27" s="7" t="s">
        <v>1050</v>
      </c>
      <c r="D27" s="4" t="s">
        <v>1051</v>
      </c>
      <c r="E27" s="4" t="s">
        <v>872</v>
      </c>
      <c r="F27" s="4">
        <v>5</v>
      </c>
      <c r="G27" s="8" t="s">
        <v>1048</v>
      </c>
      <c r="H27" s="9" t="s">
        <v>1052</v>
      </c>
      <c r="I27" s="9">
        <v>21</v>
      </c>
      <c r="J27" s="9"/>
      <c r="K27" s="9"/>
      <c r="L27" s="9">
        <v>21</v>
      </c>
      <c r="M27" s="12"/>
      <c r="N27" s="12">
        <v>45</v>
      </c>
      <c r="O27" s="12">
        <v>9010</v>
      </c>
      <c r="P27" s="12">
        <v>1002</v>
      </c>
      <c r="Q27" s="12">
        <v>1932</v>
      </c>
      <c r="R27" s="12">
        <v>0</v>
      </c>
      <c r="S27" s="12">
        <v>1500</v>
      </c>
      <c r="T27" s="12">
        <v>0</v>
      </c>
      <c r="U27" s="12">
        <v>0</v>
      </c>
      <c r="V27" s="12">
        <v>1670</v>
      </c>
      <c r="W27" s="12">
        <v>901</v>
      </c>
      <c r="X27" s="12">
        <v>2703</v>
      </c>
      <c r="Y27" s="12"/>
      <c r="Z27" s="12"/>
      <c r="AA27" s="12" t="str">
        <f>SUM(O27:Z27)</f>
        <v>0</v>
      </c>
      <c r="AB27" s="12" t="str">
        <f>M27*N27</f>
        <v>0</v>
      </c>
      <c r="AC27" s="12">
        <v>0</v>
      </c>
      <c r="AD27" s="12" t="str">
        <f>+(AA27/30*K27)+(AA27/30*(21-21))</f>
        <v>0</v>
      </c>
      <c r="AE27" s="12"/>
      <c r="AF27" s="12"/>
      <c r="AG27" s="12"/>
      <c r="AH27" s="12" t="str">
        <f>SUM(AD27:AG27)</f>
        <v>0</v>
      </c>
      <c r="AI27" s="12" t="str">
        <f>AA27-AH27+AB27+AC27</f>
        <v>0</v>
      </c>
      <c r="AJ27" s="4"/>
    </row>
    <row r="28" spans="1:36">
      <c r="A28" s="4">
        <v>22</v>
      </c>
      <c r="B28" s="4">
        <v>156</v>
      </c>
      <c r="C28" s="7" t="s">
        <v>1053</v>
      </c>
      <c r="D28" s="4" t="s">
        <v>1054</v>
      </c>
      <c r="E28" s="4" t="s">
        <v>872</v>
      </c>
      <c r="F28" s="4">
        <v>5</v>
      </c>
      <c r="G28" s="8" t="s">
        <v>1048</v>
      </c>
      <c r="H28" s="9" t="s">
        <v>1055</v>
      </c>
      <c r="I28" s="9">
        <v>21</v>
      </c>
      <c r="J28" s="9"/>
      <c r="K28" s="9"/>
      <c r="L28" s="9">
        <v>21</v>
      </c>
      <c r="M28" s="12"/>
      <c r="N28" s="12">
        <v>45</v>
      </c>
      <c r="O28" s="12">
        <v>9010</v>
      </c>
      <c r="P28" s="12">
        <v>1002</v>
      </c>
      <c r="Q28" s="12">
        <v>1932</v>
      </c>
      <c r="R28" s="12">
        <v>0</v>
      </c>
      <c r="S28" s="12">
        <v>1500</v>
      </c>
      <c r="T28" s="12">
        <v>0</v>
      </c>
      <c r="U28" s="12">
        <v>0</v>
      </c>
      <c r="V28" s="12">
        <v>1670</v>
      </c>
      <c r="W28" s="12">
        <v>901</v>
      </c>
      <c r="X28" s="12">
        <v>2703</v>
      </c>
      <c r="Y28" s="12"/>
      <c r="Z28" s="12"/>
      <c r="AA28" s="12" t="str">
        <f>SUM(O28:Z28)</f>
        <v>0</v>
      </c>
      <c r="AB28" s="12" t="str">
        <f>M28*N28</f>
        <v>0</v>
      </c>
      <c r="AC28" s="12">
        <v>0</v>
      </c>
      <c r="AD28" s="12" t="str">
        <f>+(AA28/30*K28)+(AA28/30*(21-21))</f>
        <v>0</v>
      </c>
      <c r="AE28" s="12"/>
      <c r="AF28" s="12"/>
      <c r="AG28" s="12"/>
      <c r="AH28" s="12" t="str">
        <f>SUM(AD28:AG28)</f>
        <v>0</v>
      </c>
      <c r="AI28" s="12" t="str">
        <f>AA28-AH28+AB28+AC28</f>
        <v>0</v>
      </c>
      <c r="AJ28" s="4"/>
    </row>
    <row r="29" spans="1:36">
      <c r="A29" s="5" t="s">
        <v>82</v>
      </c>
      <c r="B29" s="5"/>
      <c r="C29" s="5"/>
      <c r="D29" s="5"/>
      <c r="E29" s="5"/>
      <c r="F29" s="5"/>
      <c r="G29" s="5"/>
      <c r="H29" s="10"/>
      <c r="I29" s="10"/>
      <c r="J29" s="10"/>
      <c r="K29" s="10"/>
      <c r="L29" s="11"/>
      <c r="M29" s="11" t="str">
        <f>SUM(M7:M28)</f>
        <v>0</v>
      </c>
      <c r="N29" s="11"/>
      <c r="O29" s="11" t="str">
        <f>SUM(O7:O28)</f>
        <v>0</v>
      </c>
      <c r="P29" s="11" t="str">
        <f>SUM(P7:P28)</f>
        <v>0</v>
      </c>
      <c r="Q29" s="11" t="str">
        <f>SUM(Q7:Q28)</f>
        <v>0</v>
      </c>
      <c r="R29" s="11" t="str">
        <f>SUM(R7:R28)</f>
        <v>0</v>
      </c>
      <c r="S29" s="11" t="str">
        <f>SUM(S7:S28)</f>
        <v>0</v>
      </c>
      <c r="T29" s="11" t="str">
        <f>SUM(T7:T28)</f>
        <v>0</v>
      </c>
      <c r="U29" s="11" t="str">
        <f>SUM(U7:U28)</f>
        <v>0</v>
      </c>
      <c r="V29" s="11" t="str">
        <f>SUM(V7:V28)</f>
        <v>0</v>
      </c>
      <c r="W29" s="11" t="str">
        <f>SUM(W7:W28)</f>
        <v>0</v>
      </c>
      <c r="X29" s="11" t="str">
        <f>SUM(X7:X28)</f>
        <v>0</v>
      </c>
      <c r="Y29" s="11" t="str">
        <f>SUM(Y7:Y28)</f>
        <v>0</v>
      </c>
      <c r="Z29" s="11" t="str">
        <f>SUM(Z7:Z28)</f>
        <v>0</v>
      </c>
      <c r="AA29" s="11" t="str">
        <f>SUM(AA7:AA28)</f>
        <v>0</v>
      </c>
      <c r="AB29" s="11" t="str">
        <f>SUM(AB7:AB28)</f>
        <v>0</v>
      </c>
      <c r="AC29" s="11" t="str">
        <f>SUM(AC7:AC28)</f>
        <v>0</v>
      </c>
      <c r="AD29" s="11" t="str">
        <f>SUM(AD7:AD28)</f>
        <v>0</v>
      </c>
      <c r="AE29" s="11" t="str">
        <f>SUM(AE7:AE28)</f>
        <v>0</v>
      </c>
      <c r="AF29" s="11" t="str">
        <f>SUM(AF7:AF28)</f>
        <v>0</v>
      </c>
      <c r="AG29" s="11" t="str">
        <f>SUM(AG7:AG28)</f>
        <v>0</v>
      </c>
      <c r="AH29" s="11" t="str">
        <f>SUM(AH7:AH28)</f>
        <v>0</v>
      </c>
      <c r="AI29" s="11" t="str">
        <f>SUM(AI7:AI28)</f>
        <v>0</v>
      </c>
      <c r="AJ29" s="10"/>
    </row>
    <row r="30" spans="1:3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>
      <c r="A31" s="2" t="s">
        <v>123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>
      <c r="A32" s="3" t="s">
        <v>3</v>
      </c>
      <c r="B32" s="6" t="s">
        <v>4</v>
      </c>
      <c r="C32" s="6" t="s">
        <v>5</v>
      </c>
      <c r="D32" s="6" t="s">
        <v>6</v>
      </c>
      <c r="E32" s="6" t="s">
        <v>7</v>
      </c>
      <c r="F32" s="6" t="s">
        <v>8</v>
      </c>
      <c r="G32" s="6" t="s">
        <v>9</v>
      </c>
      <c r="H32" s="6" t="s">
        <v>10</v>
      </c>
      <c r="I32" s="6" t="s">
        <v>11</v>
      </c>
      <c r="J32" s="6" t="s">
        <v>12</v>
      </c>
      <c r="K32" s="6" t="s">
        <v>13</v>
      </c>
      <c r="L32" s="6" t="s">
        <v>14</v>
      </c>
      <c r="M32" s="6" t="s">
        <v>15</v>
      </c>
      <c r="N32" s="6" t="s">
        <v>16</v>
      </c>
      <c r="O32" s="6" t="s">
        <v>17</v>
      </c>
      <c r="P32" s="6" t="s">
        <v>18</v>
      </c>
      <c r="Q32" s="6" t="s">
        <v>19</v>
      </c>
      <c r="R32" s="6" t="s">
        <v>20</v>
      </c>
      <c r="S32" s="6" t="s">
        <v>21</v>
      </c>
      <c r="T32" s="6" t="s">
        <v>22</v>
      </c>
      <c r="U32" s="6" t="s">
        <v>23</v>
      </c>
      <c r="V32" s="6" t="s">
        <v>24</v>
      </c>
      <c r="W32" s="6" t="s">
        <v>25</v>
      </c>
      <c r="X32" s="6" t="s">
        <v>26</v>
      </c>
      <c r="Y32" s="6" t="s">
        <v>27</v>
      </c>
      <c r="Z32" s="6" t="s">
        <v>28</v>
      </c>
      <c r="AA32" s="6" t="s">
        <v>29</v>
      </c>
      <c r="AB32" s="6" t="s">
        <v>30</v>
      </c>
      <c r="AC32" s="6" t="s">
        <v>31</v>
      </c>
      <c r="AD32" s="6" t="s">
        <v>32</v>
      </c>
      <c r="AE32" s="6" t="s">
        <v>33</v>
      </c>
      <c r="AF32" s="6" t="s">
        <v>34</v>
      </c>
      <c r="AG32" s="6" t="s">
        <v>35</v>
      </c>
      <c r="AH32" s="6" t="s">
        <v>36</v>
      </c>
      <c r="AI32" s="6" t="s">
        <v>37</v>
      </c>
      <c r="AJ32" s="13" t="s">
        <v>38</v>
      </c>
    </row>
    <row r="33" spans="1:36">
      <c r="A33" s="4">
        <v>1</v>
      </c>
      <c r="B33" s="4">
        <v>93</v>
      </c>
      <c r="C33" s="7" t="s">
        <v>1056</v>
      </c>
      <c r="D33" s="4" t="s">
        <v>1057</v>
      </c>
      <c r="E33" s="4" t="s">
        <v>146</v>
      </c>
      <c r="F33" s="4" t="s">
        <v>42</v>
      </c>
      <c r="G33" s="8" t="s">
        <v>991</v>
      </c>
      <c r="H33" s="9" t="s">
        <v>1058</v>
      </c>
      <c r="I33" s="9">
        <v>21</v>
      </c>
      <c r="J33" s="9"/>
      <c r="K33" s="9"/>
      <c r="L33" s="9">
        <v>21</v>
      </c>
      <c r="M33" s="12"/>
      <c r="N33" s="12"/>
      <c r="O33" s="12">
        <v>140000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/>
      <c r="Z33" s="12"/>
      <c r="AA33" s="12" t="str">
        <f>SUM(O33:Z33)</f>
        <v>0</v>
      </c>
      <c r="AB33" s="12" t="str">
        <f>M33*N33</f>
        <v>0</v>
      </c>
      <c r="AC33" s="12">
        <v>0</v>
      </c>
      <c r="AD33" s="12" t="str">
        <f>+(AA33/30*K33)+(AA33/30*(21-21))</f>
        <v>0</v>
      </c>
      <c r="AE33" s="12">
        <v>6100</v>
      </c>
      <c r="AF33" s="12"/>
      <c r="AG33" s="12"/>
      <c r="AH33" s="12" t="str">
        <f>SUM(AD33:AG33)</f>
        <v>0</v>
      </c>
      <c r="AI33" s="12" t="str">
        <f>AA33-AH33+AB33+AC33</f>
        <v>0</v>
      </c>
      <c r="AJ33" s="4"/>
    </row>
    <row r="34" spans="1:36">
      <c r="A34" s="4">
        <v>2</v>
      </c>
      <c r="B34" s="4">
        <v>68</v>
      </c>
      <c r="C34" s="7" t="s">
        <v>1059</v>
      </c>
      <c r="D34" s="4" t="s">
        <v>1060</v>
      </c>
      <c r="E34" s="4" t="s">
        <v>1061</v>
      </c>
      <c r="F34" s="4" t="s">
        <v>42</v>
      </c>
      <c r="G34" s="8" t="s">
        <v>991</v>
      </c>
      <c r="H34" s="9" t="s">
        <v>1062</v>
      </c>
      <c r="I34" s="9">
        <v>21</v>
      </c>
      <c r="J34" s="9"/>
      <c r="K34" s="9"/>
      <c r="L34" s="9">
        <v>21</v>
      </c>
      <c r="M34" s="12"/>
      <c r="N34" s="12"/>
      <c r="O34" s="12">
        <v>49370</v>
      </c>
      <c r="P34" s="12">
        <v>8856</v>
      </c>
      <c r="Q34" s="12">
        <v>5000</v>
      </c>
      <c r="R34" s="12">
        <v>10000</v>
      </c>
      <c r="S34" s="12">
        <v>3690</v>
      </c>
      <c r="T34" s="12">
        <v>1020</v>
      </c>
      <c r="U34" s="12">
        <v>500</v>
      </c>
      <c r="V34" s="12">
        <v>9840</v>
      </c>
      <c r="W34" s="12">
        <v>4937</v>
      </c>
      <c r="X34" s="12">
        <v>14811</v>
      </c>
      <c r="Y34" s="12"/>
      <c r="Z34" s="12"/>
      <c r="AA34" s="12" t="str">
        <f>SUM(O34:Z34)</f>
        <v>0</v>
      </c>
      <c r="AB34" s="12" t="str">
        <f>M34*N34</f>
        <v>0</v>
      </c>
      <c r="AC34" s="12">
        <v>0</v>
      </c>
      <c r="AD34" s="12" t="str">
        <f>+(AA34/30*K34)+(AA34/30*(21-21))</f>
        <v>0</v>
      </c>
      <c r="AE34" s="12">
        <v>3606</v>
      </c>
      <c r="AF34" s="12"/>
      <c r="AG34" s="12"/>
      <c r="AH34" s="12" t="str">
        <f>SUM(AD34:AG34)</f>
        <v>0</v>
      </c>
      <c r="AI34" s="12" t="str">
        <f>AA34-AH34+AB34+AC34</f>
        <v>0</v>
      </c>
      <c r="AJ34" s="4"/>
    </row>
    <row r="35" spans="1:36">
      <c r="A35" s="4">
        <v>3</v>
      </c>
      <c r="B35" s="4">
        <v>64</v>
      </c>
      <c r="C35" s="7" t="s">
        <v>1063</v>
      </c>
      <c r="D35" s="4" t="s">
        <v>1064</v>
      </c>
      <c r="E35" s="4" t="s">
        <v>1065</v>
      </c>
      <c r="F35" s="4" t="s">
        <v>42</v>
      </c>
      <c r="G35" s="8" t="s">
        <v>991</v>
      </c>
      <c r="H35" s="9" t="s">
        <v>1066</v>
      </c>
      <c r="I35" s="9">
        <v>21</v>
      </c>
      <c r="J35" s="9"/>
      <c r="K35" s="9"/>
      <c r="L35" s="9">
        <v>21</v>
      </c>
      <c r="M35" s="12"/>
      <c r="N35" s="12"/>
      <c r="O35" s="12">
        <v>49370</v>
      </c>
      <c r="P35" s="12">
        <v>8856</v>
      </c>
      <c r="Q35" s="12">
        <v>5000</v>
      </c>
      <c r="R35" s="12">
        <v>10000</v>
      </c>
      <c r="S35" s="12">
        <v>3690</v>
      </c>
      <c r="T35" s="12">
        <v>1020</v>
      </c>
      <c r="U35" s="12">
        <v>500</v>
      </c>
      <c r="V35" s="12">
        <v>9840</v>
      </c>
      <c r="W35" s="12">
        <v>4937</v>
      </c>
      <c r="X35" s="12">
        <v>14811</v>
      </c>
      <c r="Y35" s="12"/>
      <c r="Z35" s="12"/>
      <c r="AA35" s="12" t="str">
        <f>SUM(O35:Z35)</f>
        <v>0</v>
      </c>
      <c r="AB35" s="12" t="str">
        <f>M35*N35</f>
        <v>0</v>
      </c>
      <c r="AC35" s="12">
        <v>0</v>
      </c>
      <c r="AD35" s="12" t="str">
        <f>+(AA35/30*K35)+(AA35/30*(21-21))</f>
        <v>0</v>
      </c>
      <c r="AE35" s="12">
        <v>3606</v>
      </c>
      <c r="AF35" s="12"/>
      <c r="AG35" s="12"/>
      <c r="AH35" s="12" t="str">
        <f>SUM(AD35:AG35)</f>
        <v>0</v>
      </c>
      <c r="AI35" s="12" t="str">
        <f>AA35-AH35+AB35+AC35</f>
        <v>0</v>
      </c>
      <c r="AJ35" s="4"/>
    </row>
    <row r="36" spans="1:36">
      <c r="A36" s="4">
        <v>4</v>
      </c>
      <c r="B36" s="4">
        <v>60</v>
      </c>
      <c r="C36" s="7" t="s">
        <v>1067</v>
      </c>
      <c r="D36" s="4" t="s">
        <v>1068</v>
      </c>
      <c r="E36" s="4" t="s">
        <v>1001</v>
      </c>
      <c r="F36" s="4" t="s">
        <v>42</v>
      </c>
      <c r="G36" s="8" t="s">
        <v>991</v>
      </c>
      <c r="H36" s="9" t="s">
        <v>1069</v>
      </c>
      <c r="I36" s="9">
        <v>21</v>
      </c>
      <c r="J36" s="9"/>
      <c r="K36" s="9"/>
      <c r="L36" s="9">
        <v>21</v>
      </c>
      <c r="M36" s="12"/>
      <c r="N36" s="12"/>
      <c r="O36" s="12">
        <v>49370</v>
      </c>
      <c r="P36" s="12">
        <v>8856</v>
      </c>
      <c r="Q36" s="12">
        <v>5000</v>
      </c>
      <c r="R36" s="12">
        <v>10000</v>
      </c>
      <c r="S36" s="12">
        <v>3690</v>
      </c>
      <c r="T36" s="12">
        <v>1020</v>
      </c>
      <c r="U36" s="12">
        <v>500</v>
      </c>
      <c r="V36" s="12">
        <v>9840</v>
      </c>
      <c r="W36" s="12">
        <v>4937</v>
      </c>
      <c r="X36" s="12">
        <v>14811</v>
      </c>
      <c r="Y36" s="12"/>
      <c r="Z36" s="12"/>
      <c r="AA36" s="12" t="str">
        <f>SUM(O36:Z36)</f>
        <v>0</v>
      </c>
      <c r="AB36" s="12" t="str">
        <f>M36*N36</f>
        <v>0</v>
      </c>
      <c r="AC36" s="12">
        <v>0</v>
      </c>
      <c r="AD36" s="12" t="str">
        <f>+(AA36/30*K36)+(AA36/30*(21-21))</f>
        <v>0</v>
      </c>
      <c r="AE36" s="12">
        <v>3606</v>
      </c>
      <c r="AF36" s="12"/>
      <c r="AG36" s="12"/>
      <c r="AH36" s="12" t="str">
        <f>SUM(AD36:AG36)</f>
        <v>0</v>
      </c>
      <c r="AI36" s="12" t="str">
        <f>AA36-AH36+AB36+AC36</f>
        <v>0</v>
      </c>
      <c r="AJ36" s="4"/>
    </row>
    <row r="37" spans="1:36">
      <c r="A37" s="4">
        <v>5</v>
      </c>
      <c r="B37" s="4">
        <v>70</v>
      </c>
      <c r="C37" s="7" t="s">
        <v>1070</v>
      </c>
      <c r="D37" s="4" t="s">
        <v>1071</v>
      </c>
      <c r="E37" s="4" t="s">
        <v>1072</v>
      </c>
      <c r="F37" s="4" t="s">
        <v>42</v>
      </c>
      <c r="G37" s="8" t="s">
        <v>991</v>
      </c>
      <c r="H37" s="9" t="s">
        <v>1073</v>
      </c>
      <c r="I37" s="9">
        <v>21</v>
      </c>
      <c r="J37" s="9"/>
      <c r="K37" s="9"/>
      <c r="L37" s="9">
        <v>21</v>
      </c>
      <c r="M37" s="12"/>
      <c r="N37" s="12"/>
      <c r="O37" s="12">
        <v>51930</v>
      </c>
      <c r="P37" s="12">
        <v>8856</v>
      </c>
      <c r="Q37" s="12">
        <v>5000</v>
      </c>
      <c r="R37" s="12">
        <v>10000</v>
      </c>
      <c r="S37" s="12">
        <v>3690</v>
      </c>
      <c r="T37" s="12">
        <v>1020</v>
      </c>
      <c r="U37" s="12">
        <v>500</v>
      </c>
      <c r="V37" s="12">
        <v>9840</v>
      </c>
      <c r="W37" s="12">
        <v>5193</v>
      </c>
      <c r="X37" s="12">
        <v>15579</v>
      </c>
      <c r="Y37" s="12"/>
      <c r="Z37" s="12"/>
      <c r="AA37" s="12" t="str">
        <f>SUM(O37:Z37)</f>
        <v>0</v>
      </c>
      <c r="AB37" s="12" t="str">
        <f>M37*N37</f>
        <v>0</v>
      </c>
      <c r="AC37" s="12">
        <v>3584</v>
      </c>
      <c r="AD37" s="12" t="str">
        <f>+(AA37/30*K37)+(AA37/30*(21-21))</f>
        <v>0</v>
      </c>
      <c r="AE37" s="12">
        <v>3606</v>
      </c>
      <c r="AF37" s="12"/>
      <c r="AG37" s="12"/>
      <c r="AH37" s="12" t="str">
        <f>SUM(AD37:AG37)</f>
        <v>0</v>
      </c>
      <c r="AI37" s="12" t="str">
        <f>AA37-AH37+AB37+AC37</f>
        <v>0</v>
      </c>
      <c r="AJ37" s="4"/>
    </row>
    <row r="38" spans="1:36">
      <c r="A38" s="4">
        <v>6</v>
      </c>
      <c r="B38" s="4">
        <v>112</v>
      </c>
      <c r="C38" s="7" t="s">
        <v>1074</v>
      </c>
      <c r="D38" s="4" t="s">
        <v>1075</v>
      </c>
      <c r="E38" s="4" t="s">
        <v>1076</v>
      </c>
      <c r="F38" s="4" t="s">
        <v>42</v>
      </c>
      <c r="G38" s="8" t="s">
        <v>991</v>
      </c>
      <c r="H38" s="9" t="s">
        <v>1077</v>
      </c>
      <c r="I38" s="9">
        <v>21</v>
      </c>
      <c r="J38" s="9"/>
      <c r="K38" s="9"/>
      <c r="L38" s="9">
        <v>21</v>
      </c>
      <c r="M38" s="12"/>
      <c r="N38" s="12"/>
      <c r="O38" s="12">
        <v>130000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/>
      <c r="Z38" s="12"/>
      <c r="AA38" s="12" t="str">
        <f>SUM(O38:Z38)</f>
        <v>0</v>
      </c>
      <c r="AB38" s="12" t="str">
        <f>M38*N38</f>
        <v>0</v>
      </c>
      <c r="AC38" s="12">
        <v>0</v>
      </c>
      <c r="AD38" s="12" t="str">
        <f>+(AA38/30*K38)+(AA38/30*(21-21))</f>
        <v>0</v>
      </c>
      <c r="AE38" s="12">
        <v>4000</v>
      </c>
      <c r="AF38" s="12"/>
      <c r="AG38" s="12"/>
      <c r="AH38" s="12" t="str">
        <f>SUM(AD38:AG38)</f>
        <v>0</v>
      </c>
      <c r="AI38" s="12" t="str">
        <f>AA38-AH38+AB38+AC38</f>
        <v>0</v>
      </c>
      <c r="AJ38" s="4"/>
    </row>
    <row r="39" spans="1:36">
      <c r="A39" s="4">
        <v>7</v>
      </c>
      <c r="B39" s="4">
        <v>85</v>
      </c>
      <c r="C39" s="7" t="s">
        <v>1078</v>
      </c>
      <c r="D39" s="4" t="s">
        <v>1079</v>
      </c>
      <c r="E39" s="4" t="s">
        <v>484</v>
      </c>
      <c r="F39" s="4" t="s">
        <v>42</v>
      </c>
      <c r="G39" s="8" t="s">
        <v>991</v>
      </c>
      <c r="H39" s="9" t="s">
        <v>1080</v>
      </c>
      <c r="I39" s="9">
        <v>21</v>
      </c>
      <c r="J39" s="9"/>
      <c r="K39" s="9"/>
      <c r="L39" s="9">
        <v>21</v>
      </c>
      <c r="M39" s="12"/>
      <c r="N39" s="12"/>
      <c r="O39" s="12">
        <v>130000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/>
      <c r="Z39" s="12"/>
      <c r="AA39" s="12" t="str">
        <f>SUM(O39:Z39)</f>
        <v>0</v>
      </c>
      <c r="AB39" s="12" t="str">
        <f>M39*N39</f>
        <v>0</v>
      </c>
      <c r="AC39" s="12">
        <v>0</v>
      </c>
      <c r="AD39" s="12" t="str">
        <f>+(AA39/30*K39)+(AA39/30*(21-21))</f>
        <v>0</v>
      </c>
      <c r="AE39" s="12">
        <v>4000</v>
      </c>
      <c r="AF39" s="12"/>
      <c r="AG39" s="12"/>
      <c r="AH39" s="12" t="str">
        <f>SUM(AD39:AG39)</f>
        <v>0</v>
      </c>
      <c r="AI39" s="12" t="str">
        <f>AA39-AH39+AB39+AC39</f>
        <v>0</v>
      </c>
      <c r="AJ39" s="4"/>
    </row>
    <row r="40" spans="1:36">
      <c r="A40" s="4">
        <v>8</v>
      </c>
      <c r="B40" s="4">
        <v>81</v>
      </c>
      <c r="C40" s="7" t="s">
        <v>1081</v>
      </c>
      <c r="D40" s="4" t="s">
        <v>1082</v>
      </c>
      <c r="E40" s="4" t="s">
        <v>1083</v>
      </c>
      <c r="F40" s="4" t="s">
        <v>42</v>
      </c>
      <c r="G40" s="8" t="s">
        <v>991</v>
      </c>
      <c r="H40" s="9" t="s">
        <v>1084</v>
      </c>
      <c r="I40" s="9">
        <v>21</v>
      </c>
      <c r="J40" s="9"/>
      <c r="K40" s="9"/>
      <c r="L40" s="9">
        <v>21</v>
      </c>
      <c r="M40" s="12"/>
      <c r="N40" s="12"/>
      <c r="O40" s="12">
        <v>104000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/>
      <c r="Z40" s="12"/>
      <c r="AA40" s="12" t="str">
        <f>SUM(O40:Z40)</f>
        <v>0</v>
      </c>
      <c r="AB40" s="12" t="str">
        <f>M40*N40</f>
        <v>0</v>
      </c>
      <c r="AC40" s="12">
        <v>0</v>
      </c>
      <c r="AD40" s="12" t="str">
        <f>+(AA40/30*K40)+(AA40/30*(21-21))</f>
        <v>0</v>
      </c>
      <c r="AE40" s="12">
        <v>3365</v>
      </c>
      <c r="AF40" s="12"/>
      <c r="AG40" s="12"/>
      <c r="AH40" s="12" t="str">
        <f>SUM(AD40:AG40)</f>
        <v>0</v>
      </c>
      <c r="AI40" s="12" t="str">
        <f>AA40-AH40+AB40+AC40</f>
        <v>0</v>
      </c>
      <c r="AJ40" s="4"/>
    </row>
    <row r="41" spans="1:36">
      <c r="A41" s="4">
        <v>9</v>
      </c>
      <c r="B41" s="4">
        <v>160</v>
      </c>
      <c r="C41" s="7" t="s">
        <v>1085</v>
      </c>
      <c r="D41" s="4" t="s">
        <v>1086</v>
      </c>
      <c r="E41" s="4" t="s">
        <v>1087</v>
      </c>
      <c r="F41" s="4" t="s">
        <v>42</v>
      </c>
      <c r="G41" s="8" t="s">
        <v>991</v>
      </c>
      <c r="H41" s="9" t="s">
        <v>1088</v>
      </c>
      <c r="I41" s="9">
        <v>21</v>
      </c>
      <c r="J41" s="9"/>
      <c r="K41" s="9"/>
      <c r="L41" s="9">
        <v>21</v>
      </c>
      <c r="M41" s="12"/>
      <c r="N41" s="12"/>
      <c r="O41" s="12">
        <v>104000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/>
      <c r="Z41" s="12"/>
      <c r="AA41" s="12" t="str">
        <f>SUM(O41:Z41)</f>
        <v>0</v>
      </c>
      <c r="AB41" s="12" t="str">
        <f>M41*N41</f>
        <v>0</v>
      </c>
      <c r="AC41" s="12">
        <v>0</v>
      </c>
      <c r="AD41" s="12" t="str">
        <f>+(AA41/30*K41)+(AA41/30*(21-21))</f>
        <v>0</v>
      </c>
      <c r="AE41" s="12">
        <v>4000</v>
      </c>
      <c r="AF41" s="12"/>
      <c r="AG41" s="12"/>
      <c r="AH41" s="12" t="str">
        <f>SUM(AD41:AG41)</f>
        <v>0</v>
      </c>
      <c r="AI41" s="12" t="str">
        <f>AA41-AH41+AB41+AC41</f>
        <v>0</v>
      </c>
      <c r="AJ41" s="4"/>
    </row>
    <row r="42" spans="1:36">
      <c r="A42" s="4">
        <v>10</v>
      </c>
      <c r="B42" s="4">
        <v>158</v>
      </c>
      <c r="C42" s="7" t="s">
        <v>1089</v>
      </c>
      <c r="D42" s="4" t="s">
        <v>1090</v>
      </c>
      <c r="E42" s="4" t="s">
        <v>226</v>
      </c>
      <c r="F42" s="4" t="s">
        <v>42</v>
      </c>
      <c r="G42" s="8" t="s">
        <v>991</v>
      </c>
      <c r="H42" s="9" t="s">
        <v>1091</v>
      </c>
      <c r="I42" s="9">
        <v>21</v>
      </c>
      <c r="J42" s="9"/>
      <c r="K42" s="9"/>
      <c r="L42" s="9">
        <v>21</v>
      </c>
      <c r="M42" s="12"/>
      <c r="N42" s="12"/>
      <c r="O42" s="12">
        <v>1300000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/>
      <c r="Z42" s="12"/>
      <c r="AA42" s="12" t="str">
        <f>SUM(O42:Z42)</f>
        <v>0</v>
      </c>
      <c r="AB42" s="12" t="str">
        <f>M42*N42</f>
        <v>0</v>
      </c>
      <c r="AC42" s="12">
        <v>0</v>
      </c>
      <c r="AD42" s="12" t="str">
        <f>+(AA42/30*K42)+(AA42/30*(21-21))</f>
        <v>0</v>
      </c>
      <c r="AE42" s="12">
        <v>5000</v>
      </c>
      <c r="AF42" s="12"/>
      <c r="AG42" s="12"/>
      <c r="AH42" s="12" t="str">
        <f>SUM(AD42:AG42)</f>
        <v>0</v>
      </c>
      <c r="AI42" s="12" t="str">
        <f>AA42-AH42+AB42+AC42</f>
        <v>0</v>
      </c>
      <c r="AJ42" s="4"/>
    </row>
    <row r="43" spans="1:36">
      <c r="A43" s="4">
        <v>11</v>
      </c>
      <c r="B43" s="4"/>
      <c r="C43" s="7" t="s">
        <v>1092</v>
      </c>
      <c r="D43" s="4" t="s">
        <v>1093</v>
      </c>
      <c r="E43" s="4" t="s">
        <v>1028</v>
      </c>
      <c r="F43" s="4" t="s">
        <v>42</v>
      </c>
      <c r="G43" s="8" t="s">
        <v>991</v>
      </c>
      <c r="H43" s="9" t="s">
        <v>67</v>
      </c>
      <c r="I43" s="9">
        <v>14</v>
      </c>
      <c r="J43" s="9"/>
      <c r="K43" s="9"/>
      <c r="L43" s="9">
        <v>14</v>
      </c>
      <c r="M43" s="12"/>
      <c r="N43" s="12"/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/>
      <c r="Z43" s="12"/>
      <c r="AA43" s="12" t="str">
        <f>SUM(O43:Z43)</f>
        <v>0</v>
      </c>
      <c r="AB43" s="12" t="str">
        <f>M43*N43</f>
        <v>0</v>
      </c>
      <c r="AC43" s="12">
        <v>0</v>
      </c>
      <c r="AD43" s="12" t="str">
        <f>+(AA43/30*K43)+(AA43/30*(21-14))</f>
        <v>0</v>
      </c>
      <c r="AE43" s="12"/>
      <c r="AF43" s="12"/>
      <c r="AG43" s="12"/>
      <c r="AH43" s="12" t="str">
        <f>SUM(AD43:AG43)</f>
        <v>0</v>
      </c>
      <c r="AI43" s="12" t="str">
        <f>AA43-AH43+AB43+AC43</f>
        <v>0</v>
      </c>
      <c r="AJ43" s="4"/>
    </row>
    <row r="44" spans="1:36">
      <c r="A44" s="4">
        <v>12</v>
      </c>
      <c r="B44" s="4"/>
      <c r="C44" s="7" t="s">
        <v>1094</v>
      </c>
      <c r="D44" s="4" t="s">
        <v>1095</v>
      </c>
      <c r="E44" s="4" t="s">
        <v>1096</v>
      </c>
      <c r="F44" s="4" t="s">
        <v>42</v>
      </c>
      <c r="G44" s="8" t="s">
        <v>991</v>
      </c>
      <c r="H44" s="9" t="s">
        <v>67</v>
      </c>
      <c r="I44" s="9">
        <v>1</v>
      </c>
      <c r="J44" s="9"/>
      <c r="K44" s="9"/>
      <c r="L44" s="9">
        <v>1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 t="str">
        <f>SUM(O44:Z44)</f>
        <v>0</v>
      </c>
      <c r="AB44" s="12" t="str">
        <f>M44*N44</f>
        <v>0</v>
      </c>
      <c r="AC44" s="12"/>
      <c r="AD44" s="12" t="str">
        <f>+(AA44/30*K44)+(AA44/30*(21-1))</f>
        <v>0</v>
      </c>
      <c r="AE44" s="12"/>
      <c r="AF44" s="12"/>
      <c r="AG44" s="12"/>
      <c r="AH44" s="12" t="str">
        <f>SUM(AD44:AG44)</f>
        <v>0</v>
      </c>
      <c r="AI44" s="12" t="str">
        <f>AA44-AH44+AB44+AC44</f>
        <v>0</v>
      </c>
      <c r="AJ44" s="4"/>
    </row>
    <row r="45" spans="1:36">
      <c r="A45" s="4">
        <v>13</v>
      </c>
      <c r="B45" s="4"/>
      <c r="C45" s="7" t="s">
        <v>1097</v>
      </c>
      <c r="D45" s="4" t="s">
        <v>1098</v>
      </c>
      <c r="E45" s="4" t="s">
        <v>267</v>
      </c>
      <c r="F45" s="4" t="s">
        <v>42</v>
      </c>
      <c r="G45" s="8" t="s">
        <v>991</v>
      </c>
      <c r="H45" s="9" t="s">
        <v>67</v>
      </c>
      <c r="I45" s="9">
        <v>6</v>
      </c>
      <c r="J45" s="9"/>
      <c r="K45" s="9"/>
      <c r="L45" s="9">
        <v>6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 t="str">
        <f>SUM(O45:Z45)</f>
        <v>0</v>
      </c>
      <c r="AB45" s="12" t="str">
        <f>M45*N45</f>
        <v>0</v>
      </c>
      <c r="AC45" s="12"/>
      <c r="AD45" s="12" t="str">
        <f>+(AA45/30*K45)+(AA45/30*(21-6))</f>
        <v>0</v>
      </c>
      <c r="AE45" s="12"/>
      <c r="AF45" s="12"/>
      <c r="AG45" s="12"/>
      <c r="AH45" s="12" t="str">
        <f>SUM(AD45:AG45)</f>
        <v>0</v>
      </c>
      <c r="AI45" s="12" t="str">
        <f>AA45-AH45+AB45+AC45</f>
        <v>0</v>
      </c>
      <c r="AJ45" s="4"/>
    </row>
    <row r="46" spans="1:36">
      <c r="A46" s="4">
        <v>14</v>
      </c>
      <c r="B46" s="4"/>
      <c r="C46" s="7" t="s">
        <v>1099</v>
      </c>
      <c r="D46" s="4" t="s">
        <v>1100</v>
      </c>
      <c r="E46" s="4" t="s">
        <v>976</v>
      </c>
      <c r="F46" s="4" t="s">
        <v>42</v>
      </c>
      <c r="G46" s="8" t="s">
        <v>991</v>
      </c>
      <c r="H46" s="9" t="s">
        <v>67</v>
      </c>
      <c r="I46" s="9">
        <v>3</v>
      </c>
      <c r="J46" s="9"/>
      <c r="K46" s="9"/>
      <c r="L46" s="9">
        <v>3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 t="str">
        <f>SUM(O46:Z46)</f>
        <v>0</v>
      </c>
      <c r="AB46" s="12" t="str">
        <f>M46*N46</f>
        <v>0</v>
      </c>
      <c r="AC46" s="12"/>
      <c r="AD46" s="12" t="str">
        <f>+(AA46/30*K46)+(AA46/30*(21-3))</f>
        <v>0</v>
      </c>
      <c r="AE46" s="12"/>
      <c r="AF46" s="12"/>
      <c r="AG46" s="12"/>
      <c r="AH46" s="12" t="str">
        <f>SUM(AD46:AG46)</f>
        <v>0</v>
      </c>
      <c r="AI46" s="12" t="str">
        <f>AA46-AH46+AB46+AC46</f>
        <v>0</v>
      </c>
      <c r="AJ46" s="4"/>
    </row>
    <row r="47" spans="1:36">
      <c r="A47" s="4">
        <v>15</v>
      </c>
      <c r="B47" s="4"/>
      <c r="C47" s="7" t="s">
        <v>1101</v>
      </c>
      <c r="D47" s="4" t="s">
        <v>1102</v>
      </c>
      <c r="E47" s="4" t="s">
        <v>1103</v>
      </c>
      <c r="F47" s="4" t="s">
        <v>42</v>
      </c>
      <c r="G47" s="8" t="s">
        <v>991</v>
      </c>
      <c r="H47" s="9" t="s">
        <v>67</v>
      </c>
      <c r="I47" s="9">
        <v>18</v>
      </c>
      <c r="J47" s="9"/>
      <c r="K47" s="9"/>
      <c r="L47" s="9">
        <v>18</v>
      </c>
      <c r="M47" s="12"/>
      <c r="N47" s="12"/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/>
      <c r="Z47" s="12"/>
      <c r="AA47" s="12" t="str">
        <f>SUM(O47:Z47)</f>
        <v>0</v>
      </c>
      <c r="AB47" s="12" t="str">
        <f>M47*N47</f>
        <v>0</v>
      </c>
      <c r="AC47" s="12">
        <v>0</v>
      </c>
      <c r="AD47" s="12" t="str">
        <f>+(AA47/30*K47)+(AA47/30*(21-18))</f>
        <v>0</v>
      </c>
      <c r="AE47" s="12"/>
      <c r="AF47" s="12"/>
      <c r="AG47" s="12"/>
      <c r="AH47" s="12" t="str">
        <f>SUM(AD47:AG47)</f>
        <v>0</v>
      </c>
      <c r="AI47" s="12" t="str">
        <f>AA47-AH47+AB47+AC47</f>
        <v>0</v>
      </c>
      <c r="AJ47" s="4"/>
    </row>
    <row r="48" spans="1:36">
      <c r="A48" s="4">
        <v>16</v>
      </c>
      <c r="B48" s="4"/>
      <c r="C48" s="7" t="s">
        <v>1104</v>
      </c>
      <c r="D48" s="4" t="s">
        <v>1105</v>
      </c>
      <c r="E48" s="4" t="s">
        <v>558</v>
      </c>
      <c r="F48" s="4">
        <v>19</v>
      </c>
      <c r="G48" s="8" t="s">
        <v>991</v>
      </c>
      <c r="H48" s="9" t="s">
        <v>67</v>
      </c>
      <c r="I48" s="9"/>
      <c r="J48" s="9"/>
      <c r="K48" s="9"/>
      <c r="L48" s="9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 t="str">
        <f>SUM(O48:Z48)</f>
        <v>0</v>
      </c>
      <c r="AB48" s="12" t="str">
        <f>M48*N48</f>
        <v>0</v>
      </c>
      <c r="AC48" s="12"/>
      <c r="AD48" s="12" t="str">
        <f>+(AA48/30*K48)+(AA48/30*(21-0))</f>
        <v>0</v>
      </c>
      <c r="AE48" s="12"/>
      <c r="AF48" s="12"/>
      <c r="AG48" s="12"/>
      <c r="AH48" s="12" t="str">
        <f>SUM(AD48:AG48)</f>
        <v>0</v>
      </c>
      <c r="AI48" s="12" t="str">
        <f>AA48-AH48+AB48+AC48</f>
        <v>0</v>
      </c>
      <c r="AJ48" s="4"/>
    </row>
    <row r="49" spans="1:36">
      <c r="A49" s="4">
        <v>17</v>
      </c>
      <c r="B49" s="4"/>
      <c r="C49" s="7" t="s">
        <v>1106</v>
      </c>
      <c r="D49" s="4" t="s">
        <v>1107</v>
      </c>
      <c r="E49" s="4" t="s">
        <v>1108</v>
      </c>
      <c r="F49" s="4">
        <v>19</v>
      </c>
      <c r="G49" s="8" t="s">
        <v>991</v>
      </c>
      <c r="H49" s="9" t="s">
        <v>67</v>
      </c>
      <c r="I49" s="9"/>
      <c r="J49" s="9"/>
      <c r="K49" s="9"/>
      <c r="L49" s="9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 t="str">
        <f>SUM(O49:Z49)</f>
        <v>0</v>
      </c>
      <c r="AB49" s="12" t="str">
        <f>M49*N49</f>
        <v>0</v>
      </c>
      <c r="AC49" s="12"/>
      <c r="AD49" s="12" t="str">
        <f>+(AA49/30*K49)+(AA49/30*(21-0))</f>
        <v>0</v>
      </c>
      <c r="AE49" s="12"/>
      <c r="AF49" s="12"/>
      <c r="AG49" s="12"/>
      <c r="AH49" s="12" t="str">
        <f>SUM(AD49:AG49)</f>
        <v>0</v>
      </c>
      <c r="AI49" s="12" t="str">
        <f>AA49-AH49+AB49+AC49</f>
        <v>0</v>
      </c>
      <c r="AJ49" s="4"/>
    </row>
    <row r="50" spans="1:36">
      <c r="A50" s="4">
        <v>18</v>
      </c>
      <c r="B50" s="4">
        <v>83</v>
      </c>
      <c r="C50" s="7" t="s">
        <v>1109</v>
      </c>
      <c r="D50" s="4" t="s">
        <v>1110</v>
      </c>
      <c r="E50" s="4" t="s">
        <v>419</v>
      </c>
      <c r="F50" s="4" t="s">
        <v>42</v>
      </c>
      <c r="G50" s="8" t="s">
        <v>1002</v>
      </c>
      <c r="H50" s="9" t="s">
        <v>1111</v>
      </c>
      <c r="I50" s="9">
        <v>21</v>
      </c>
      <c r="J50" s="9"/>
      <c r="K50" s="9"/>
      <c r="L50" s="9">
        <v>21</v>
      </c>
      <c r="M50" s="12"/>
      <c r="N50" s="12"/>
      <c r="O50" s="12">
        <v>36685</v>
      </c>
      <c r="P50" s="12">
        <v>5810</v>
      </c>
      <c r="Q50" s="12">
        <v>5000</v>
      </c>
      <c r="R50" s="12">
        <v>5000</v>
      </c>
      <c r="S50" s="12">
        <v>2421</v>
      </c>
      <c r="T50" s="12">
        <v>0</v>
      </c>
      <c r="U50" s="12">
        <v>0</v>
      </c>
      <c r="V50" s="12">
        <v>6455</v>
      </c>
      <c r="W50" s="12">
        <v>3669</v>
      </c>
      <c r="X50" s="12">
        <v>0</v>
      </c>
      <c r="Y50" s="12"/>
      <c r="Z50" s="12"/>
      <c r="AA50" s="12" t="str">
        <f>SUM(O50:Z50)</f>
        <v>0</v>
      </c>
      <c r="AB50" s="12" t="str">
        <f>M50*N50</f>
        <v>0</v>
      </c>
      <c r="AC50" s="12">
        <v>0</v>
      </c>
      <c r="AD50" s="12" t="str">
        <f>+(AA50/30*K50)+(AA50/30*(21-21))</f>
        <v>0</v>
      </c>
      <c r="AE50" s="12">
        <v>1078</v>
      </c>
      <c r="AF50" s="12"/>
      <c r="AG50" s="12"/>
      <c r="AH50" s="12" t="str">
        <f>SUM(AD50:AG50)</f>
        <v>0</v>
      </c>
      <c r="AI50" s="12" t="str">
        <f>AA50-AH50+AB50+AC50</f>
        <v>0</v>
      </c>
      <c r="AJ50" s="4"/>
    </row>
    <row r="51" spans="1:36">
      <c r="A51" s="4">
        <v>19</v>
      </c>
      <c r="B51" s="4"/>
      <c r="C51" s="7" t="s">
        <v>1112</v>
      </c>
      <c r="D51" s="4" t="s">
        <v>46</v>
      </c>
      <c r="E51" s="4" t="s">
        <v>1113</v>
      </c>
      <c r="F51" s="4" t="s">
        <v>42</v>
      </c>
      <c r="G51" s="8" t="s">
        <v>1002</v>
      </c>
      <c r="H51" s="9" t="s">
        <v>67</v>
      </c>
      <c r="I51" s="9">
        <v>13</v>
      </c>
      <c r="J51" s="9"/>
      <c r="K51" s="9"/>
      <c r="L51" s="9">
        <v>13</v>
      </c>
      <c r="M51" s="12"/>
      <c r="N51" s="12"/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/>
      <c r="Z51" s="12"/>
      <c r="AA51" s="12" t="str">
        <f>SUM(O51:Z51)</f>
        <v>0</v>
      </c>
      <c r="AB51" s="12" t="str">
        <f>M51*N51</f>
        <v>0</v>
      </c>
      <c r="AC51" s="12">
        <v>0</v>
      </c>
      <c r="AD51" s="12" t="str">
        <f>+(AA51/30*K51)+(AA51/30*(21-13))</f>
        <v>0</v>
      </c>
      <c r="AE51" s="12"/>
      <c r="AF51" s="12"/>
      <c r="AG51" s="12"/>
      <c r="AH51" s="12" t="str">
        <f>SUM(AD51:AG51)</f>
        <v>0</v>
      </c>
      <c r="AI51" s="12" t="str">
        <f>AA51-AH51+AB51+AC51</f>
        <v>0</v>
      </c>
      <c r="AJ51" s="4"/>
    </row>
    <row r="52" spans="1:36">
      <c r="A52" s="4">
        <v>20</v>
      </c>
      <c r="B52" s="4"/>
      <c r="C52" s="7" t="s">
        <v>1114</v>
      </c>
      <c r="D52" s="4" t="s">
        <v>1115</v>
      </c>
      <c r="E52" s="4" t="s">
        <v>1096</v>
      </c>
      <c r="F52" s="4" t="s">
        <v>42</v>
      </c>
      <c r="G52" s="8" t="s">
        <v>1039</v>
      </c>
      <c r="H52" s="9" t="s">
        <v>67</v>
      </c>
      <c r="I52" s="9">
        <v>1</v>
      </c>
      <c r="J52" s="9"/>
      <c r="K52" s="9"/>
      <c r="L52" s="9">
        <v>1</v>
      </c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 t="str">
        <f>SUM(O52:Z52)</f>
        <v>0</v>
      </c>
      <c r="AB52" s="12" t="str">
        <f>M52*N52</f>
        <v>0</v>
      </c>
      <c r="AC52" s="12"/>
      <c r="AD52" s="12" t="str">
        <f>+(AA52/30*K52)+(AA52/30*(21-1))</f>
        <v>0</v>
      </c>
      <c r="AE52" s="12"/>
      <c r="AF52" s="12"/>
      <c r="AG52" s="12"/>
      <c r="AH52" s="12" t="str">
        <f>SUM(AD52:AG52)</f>
        <v>0</v>
      </c>
      <c r="AI52" s="12" t="str">
        <f>AA52-AH52+AB52+AC52</f>
        <v>0</v>
      </c>
      <c r="AJ52" s="4"/>
    </row>
    <row r="53" spans="1:36">
      <c r="A53" s="4">
        <v>21</v>
      </c>
      <c r="B53" s="4">
        <v>152</v>
      </c>
      <c r="C53" s="7" t="s">
        <v>1116</v>
      </c>
      <c r="D53" s="4" t="s">
        <v>1117</v>
      </c>
      <c r="E53" s="4" t="s">
        <v>872</v>
      </c>
      <c r="F53" s="4">
        <v>14</v>
      </c>
      <c r="G53" s="8" t="s">
        <v>1043</v>
      </c>
      <c r="H53" s="9" t="s">
        <v>1118</v>
      </c>
      <c r="I53" s="9">
        <v>21</v>
      </c>
      <c r="J53" s="9"/>
      <c r="K53" s="9"/>
      <c r="L53" s="9">
        <v>21</v>
      </c>
      <c r="M53" s="12"/>
      <c r="N53" s="12">
        <v>60</v>
      </c>
      <c r="O53" s="12">
        <v>13700</v>
      </c>
      <c r="P53" s="12">
        <v>1476</v>
      </c>
      <c r="Q53" s="12">
        <v>2856</v>
      </c>
      <c r="R53" s="12">
        <v>0</v>
      </c>
      <c r="S53" s="12">
        <v>1500</v>
      </c>
      <c r="T53" s="12">
        <v>0</v>
      </c>
      <c r="U53" s="12">
        <v>0</v>
      </c>
      <c r="V53" s="12">
        <v>2460</v>
      </c>
      <c r="W53" s="12">
        <v>1370</v>
      </c>
      <c r="X53" s="12">
        <v>4410</v>
      </c>
      <c r="Y53" s="12"/>
      <c r="Z53" s="12"/>
      <c r="AA53" s="12" t="str">
        <f>SUM(O53:Z53)</f>
        <v>0</v>
      </c>
      <c r="AB53" s="12" t="str">
        <f>M53*N53</f>
        <v>0</v>
      </c>
      <c r="AC53" s="12">
        <v>1372</v>
      </c>
      <c r="AD53" s="12" t="str">
        <f>+(AA53/30*K53)+(AA53/30*(21-21))</f>
        <v>0</v>
      </c>
      <c r="AE53" s="12"/>
      <c r="AF53" s="12"/>
      <c r="AG53" s="12"/>
      <c r="AH53" s="12" t="str">
        <f>SUM(AD53:AG53)</f>
        <v>0</v>
      </c>
      <c r="AI53" s="12" t="str">
        <f>AA53-AH53+AB53+AC53</f>
        <v>0</v>
      </c>
      <c r="AJ53" s="4"/>
    </row>
    <row r="54" spans="1:36">
      <c r="A54" s="4">
        <v>22</v>
      </c>
      <c r="B54" s="4">
        <v>139</v>
      </c>
      <c r="C54" s="7" t="s">
        <v>1119</v>
      </c>
      <c r="D54" s="4" t="s">
        <v>1120</v>
      </c>
      <c r="E54" s="4" t="s">
        <v>75</v>
      </c>
      <c r="F54" s="4">
        <v>14</v>
      </c>
      <c r="G54" s="8" t="s">
        <v>1043</v>
      </c>
      <c r="H54" s="9" t="s">
        <v>1121</v>
      </c>
      <c r="I54" s="9">
        <v>21</v>
      </c>
      <c r="J54" s="9"/>
      <c r="K54" s="9"/>
      <c r="L54" s="9">
        <v>21</v>
      </c>
      <c r="M54" s="12"/>
      <c r="N54" s="12">
        <v>60</v>
      </c>
      <c r="O54" s="12">
        <v>13700</v>
      </c>
      <c r="P54" s="12">
        <v>1476</v>
      </c>
      <c r="Q54" s="12">
        <v>2856</v>
      </c>
      <c r="R54" s="12">
        <v>0</v>
      </c>
      <c r="S54" s="12">
        <v>1500</v>
      </c>
      <c r="T54" s="12">
        <v>0</v>
      </c>
      <c r="U54" s="12">
        <v>0</v>
      </c>
      <c r="V54" s="12">
        <v>2460</v>
      </c>
      <c r="W54" s="12">
        <v>1370</v>
      </c>
      <c r="X54" s="12">
        <v>4410</v>
      </c>
      <c r="Y54" s="12"/>
      <c r="Z54" s="12"/>
      <c r="AA54" s="12" t="str">
        <f>SUM(O54:Z54)</f>
        <v>0</v>
      </c>
      <c r="AB54" s="12" t="str">
        <f>M54*N54</f>
        <v>0</v>
      </c>
      <c r="AC54" s="12">
        <v>1372</v>
      </c>
      <c r="AD54" s="12" t="str">
        <f>+(AA54/30*K54)+(AA54/30*(21-21))</f>
        <v>0</v>
      </c>
      <c r="AE54" s="12"/>
      <c r="AF54" s="12"/>
      <c r="AG54" s="12"/>
      <c r="AH54" s="12" t="str">
        <f>SUM(AD54:AG54)</f>
        <v>0</v>
      </c>
      <c r="AI54" s="12" t="str">
        <f>AA54-AH54+AB54+AC54</f>
        <v>0</v>
      </c>
      <c r="AJ54" s="4"/>
    </row>
    <row r="55" spans="1:36">
      <c r="A55" s="4">
        <v>23</v>
      </c>
      <c r="B55" s="4">
        <v>153</v>
      </c>
      <c r="C55" s="7" t="s">
        <v>1122</v>
      </c>
      <c r="D55" s="4" t="s">
        <v>1123</v>
      </c>
      <c r="E55" s="4" t="s">
        <v>872</v>
      </c>
      <c r="F55" s="4">
        <v>5</v>
      </c>
      <c r="G55" s="8" t="s">
        <v>1048</v>
      </c>
      <c r="H55" s="9" t="s">
        <v>1124</v>
      </c>
      <c r="I55" s="9">
        <v>21</v>
      </c>
      <c r="J55" s="9"/>
      <c r="K55" s="9"/>
      <c r="L55" s="9">
        <v>21</v>
      </c>
      <c r="M55" s="12"/>
      <c r="N55" s="12">
        <v>45</v>
      </c>
      <c r="O55" s="12">
        <v>9010</v>
      </c>
      <c r="P55" s="12">
        <v>1002</v>
      </c>
      <c r="Q55" s="12">
        <v>1932</v>
      </c>
      <c r="R55" s="12">
        <v>0</v>
      </c>
      <c r="S55" s="12">
        <v>1500</v>
      </c>
      <c r="T55" s="12">
        <v>0</v>
      </c>
      <c r="U55" s="12">
        <v>0</v>
      </c>
      <c r="V55" s="12">
        <v>1670</v>
      </c>
      <c r="W55" s="12">
        <v>901</v>
      </c>
      <c r="X55" s="12">
        <v>2703</v>
      </c>
      <c r="Y55" s="12"/>
      <c r="Z55" s="12"/>
      <c r="AA55" s="12" t="str">
        <f>SUM(O55:Z55)</f>
        <v>0</v>
      </c>
      <c r="AB55" s="12" t="str">
        <f>M55*N55</f>
        <v>0</v>
      </c>
      <c r="AC55" s="12">
        <v>0</v>
      </c>
      <c r="AD55" s="12" t="str">
        <f>+(AA55/30*K55)+(AA55/30*(21-21))</f>
        <v>0</v>
      </c>
      <c r="AE55" s="12"/>
      <c r="AF55" s="12"/>
      <c r="AG55" s="12"/>
      <c r="AH55" s="12" t="str">
        <f>SUM(AD55:AG55)</f>
        <v>0</v>
      </c>
      <c r="AI55" s="12" t="str">
        <f>AA55-AH55+AB55+AC55</f>
        <v>0</v>
      </c>
      <c r="AJ55" s="4"/>
    </row>
    <row r="56" spans="1:36">
      <c r="A56" s="5" t="s">
        <v>82</v>
      </c>
      <c r="B56" s="5"/>
      <c r="C56" s="5"/>
      <c r="D56" s="5"/>
      <c r="E56" s="5"/>
      <c r="F56" s="5"/>
      <c r="G56" s="5"/>
      <c r="H56" s="10"/>
      <c r="I56" s="10"/>
      <c r="J56" s="10"/>
      <c r="K56" s="10"/>
      <c r="L56" s="11"/>
      <c r="M56" s="11" t="str">
        <f>SUM(M33:M55)</f>
        <v>0</v>
      </c>
      <c r="N56" s="11"/>
      <c r="O56" s="11" t="str">
        <f>SUM(O33:O55)</f>
        <v>0</v>
      </c>
      <c r="P56" s="11" t="str">
        <f>SUM(P33:P55)</f>
        <v>0</v>
      </c>
      <c r="Q56" s="11" t="str">
        <f>SUM(Q33:Q55)</f>
        <v>0</v>
      </c>
      <c r="R56" s="11" t="str">
        <f>SUM(R33:R55)</f>
        <v>0</v>
      </c>
      <c r="S56" s="11" t="str">
        <f>SUM(S33:S55)</f>
        <v>0</v>
      </c>
      <c r="T56" s="11" t="str">
        <f>SUM(T33:T55)</f>
        <v>0</v>
      </c>
      <c r="U56" s="11" t="str">
        <f>SUM(U33:U55)</f>
        <v>0</v>
      </c>
      <c r="V56" s="11" t="str">
        <f>SUM(V33:V55)</f>
        <v>0</v>
      </c>
      <c r="W56" s="11" t="str">
        <f>SUM(W33:W55)</f>
        <v>0</v>
      </c>
      <c r="X56" s="11" t="str">
        <f>SUM(X33:X55)</f>
        <v>0</v>
      </c>
      <c r="Y56" s="11" t="str">
        <f>SUM(Y33:Y55)</f>
        <v>0</v>
      </c>
      <c r="Z56" s="11" t="str">
        <f>SUM(Z33:Z55)</f>
        <v>0</v>
      </c>
      <c r="AA56" s="11" t="str">
        <f>SUM(AA33:AA55)</f>
        <v>0</v>
      </c>
      <c r="AB56" s="11" t="str">
        <f>SUM(AB33:AB55)</f>
        <v>0</v>
      </c>
      <c r="AC56" s="11" t="str">
        <f>SUM(AC33:AC55)</f>
        <v>0</v>
      </c>
      <c r="AD56" s="11" t="str">
        <f>SUM(AD33:AD55)</f>
        <v>0</v>
      </c>
      <c r="AE56" s="11" t="str">
        <f>SUM(AE33:AE55)</f>
        <v>0</v>
      </c>
      <c r="AF56" s="11" t="str">
        <f>SUM(AF33:AF55)</f>
        <v>0</v>
      </c>
      <c r="AG56" s="11" t="str">
        <f>SUM(AG33:AG55)</f>
        <v>0</v>
      </c>
      <c r="AH56" s="11" t="str">
        <f>SUM(AH33:AH55)</f>
        <v>0</v>
      </c>
      <c r="AI56" s="11" t="str">
        <f>SUM(AI33:AI55)</f>
        <v>0</v>
      </c>
      <c r="AJ56" s="10"/>
    </row>
    <row r="57" spans="1:3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>
      <c r="A58" s="2" t="s">
        <v>228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>
      <c r="A59" s="3" t="s">
        <v>3</v>
      </c>
      <c r="B59" s="6" t="s">
        <v>4</v>
      </c>
      <c r="C59" s="6" t="s">
        <v>5</v>
      </c>
      <c r="D59" s="6" t="s">
        <v>6</v>
      </c>
      <c r="E59" s="6" t="s">
        <v>7</v>
      </c>
      <c r="F59" s="6" t="s">
        <v>8</v>
      </c>
      <c r="G59" s="6" t="s">
        <v>9</v>
      </c>
      <c r="H59" s="6" t="s">
        <v>10</v>
      </c>
      <c r="I59" s="6" t="s">
        <v>11</v>
      </c>
      <c r="J59" s="6" t="s">
        <v>12</v>
      </c>
      <c r="K59" s="6" t="s">
        <v>13</v>
      </c>
      <c r="L59" s="6" t="s">
        <v>14</v>
      </c>
      <c r="M59" s="6" t="s">
        <v>15</v>
      </c>
      <c r="N59" s="6" t="s">
        <v>16</v>
      </c>
      <c r="O59" s="6" t="s">
        <v>17</v>
      </c>
      <c r="P59" s="6" t="s">
        <v>18</v>
      </c>
      <c r="Q59" s="6" t="s">
        <v>19</v>
      </c>
      <c r="R59" s="6" t="s">
        <v>20</v>
      </c>
      <c r="S59" s="6" t="s">
        <v>21</v>
      </c>
      <c r="T59" s="6" t="s">
        <v>22</v>
      </c>
      <c r="U59" s="6" t="s">
        <v>23</v>
      </c>
      <c r="V59" s="6" t="s">
        <v>24</v>
      </c>
      <c r="W59" s="6" t="s">
        <v>25</v>
      </c>
      <c r="X59" s="6" t="s">
        <v>26</v>
      </c>
      <c r="Y59" s="6" t="s">
        <v>27</v>
      </c>
      <c r="Z59" s="6" t="s">
        <v>28</v>
      </c>
      <c r="AA59" s="6" t="s">
        <v>29</v>
      </c>
      <c r="AB59" s="6" t="s">
        <v>30</v>
      </c>
      <c r="AC59" s="6" t="s">
        <v>31</v>
      </c>
      <c r="AD59" s="6" t="s">
        <v>32</v>
      </c>
      <c r="AE59" s="6" t="s">
        <v>33</v>
      </c>
      <c r="AF59" s="6" t="s">
        <v>34</v>
      </c>
      <c r="AG59" s="6" t="s">
        <v>35</v>
      </c>
      <c r="AH59" s="6" t="s">
        <v>36</v>
      </c>
      <c r="AI59" s="6" t="s">
        <v>37</v>
      </c>
      <c r="AJ59" s="13" t="s">
        <v>38</v>
      </c>
    </row>
    <row r="60" spans="1:36">
      <c r="A60" s="4">
        <v>1</v>
      </c>
      <c r="B60" s="4">
        <v>110</v>
      </c>
      <c r="C60" s="7" t="s">
        <v>1125</v>
      </c>
      <c r="D60" s="4" t="s">
        <v>1126</v>
      </c>
      <c r="E60" s="4" t="s">
        <v>1127</v>
      </c>
      <c r="F60" s="4" t="s">
        <v>42</v>
      </c>
      <c r="G60" s="8" t="s">
        <v>991</v>
      </c>
      <c r="H60" s="9" t="s">
        <v>1128</v>
      </c>
      <c r="I60" s="9">
        <v>21</v>
      </c>
      <c r="J60" s="9"/>
      <c r="K60" s="9"/>
      <c r="L60" s="9">
        <v>21</v>
      </c>
      <c r="M60" s="12"/>
      <c r="N60" s="12"/>
      <c r="O60" s="12">
        <v>130000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/>
      <c r="Z60" s="12"/>
      <c r="AA60" s="12" t="str">
        <f>SUM(O60:Z60)</f>
        <v>0</v>
      </c>
      <c r="AB60" s="12" t="str">
        <f>M60*N60</f>
        <v>0</v>
      </c>
      <c r="AC60" s="12">
        <v>0</v>
      </c>
      <c r="AD60" s="12" t="str">
        <f>+(AA60/30*K60)+(AA60/30*(21-21))</f>
        <v>0</v>
      </c>
      <c r="AE60" s="12">
        <v>5200</v>
      </c>
      <c r="AF60" s="12"/>
      <c r="AG60" s="12"/>
      <c r="AH60" s="12" t="str">
        <f>SUM(AD60:AG60)</f>
        <v>0</v>
      </c>
      <c r="AI60" s="12" t="str">
        <f>AA60-AH60+AB60+AC60</f>
        <v>0</v>
      </c>
      <c r="AJ60" s="4"/>
    </row>
    <row r="61" spans="1:36">
      <c r="A61" s="4">
        <v>2</v>
      </c>
      <c r="B61" s="4">
        <v>13</v>
      </c>
      <c r="C61" s="7" t="s">
        <v>1129</v>
      </c>
      <c r="D61" s="4" t="s">
        <v>1130</v>
      </c>
      <c r="E61" s="4" t="s">
        <v>279</v>
      </c>
      <c r="F61" s="4" t="s">
        <v>42</v>
      </c>
      <c r="G61" s="8" t="s">
        <v>991</v>
      </c>
      <c r="H61" s="9" t="s">
        <v>1131</v>
      </c>
      <c r="I61" s="9">
        <v>21</v>
      </c>
      <c r="J61" s="9"/>
      <c r="K61" s="9"/>
      <c r="L61" s="9">
        <v>21</v>
      </c>
      <c r="M61" s="12"/>
      <c r="N61" s="12"/>
      <c r="O61" s="12">
        <v>230000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/>
      <c r="Z61" s="12"/>
      <c r="AA61" s="12" t="str">
        <f>SUM(O61:Z61)</f>
        <v>0</v>
      </c>
      <c r="AB61" s="12" t="str">
        <f>M61*N61</f>
        <v>0</v>
      </c>
      <c r="AC61" s="12">
        <v>0</v>
      </c>
      <c r="AD61" s="12" t="str">
        <f>+(AA61/30*K61)+(AA61/30*(21-21))</f>
        <v>0</v>
      </c>
      <c r="AE61" s="12">
        <v>15575</v>
      </c>
      <c r="AF61" s="12"/>
      <c r="AG61" s="12"/>
      <c r="AH61" s="12" t="str">
        <f>SUM(AD61:AG61)</f>
        <v>0</v>
      </c>
      <c r="AI61" s="12" t="str">
        <f>AA61-AH61+AB61+AC61</f>
        <v>0</v>
      </c>
      <c r="AJ61" s="4"/>
    </row>
    <row r="62" spans="1:36">
      <c r="A62" s="4">
        <v>3</v>
      </c>
      <c r="B62" s="4"/>
      <c r="C62" s="7" t="s">
        <v>1132</v>
      </c>
      <c r="D62" s="4" t="s">
        <v>1133</v>
      </c>
      <c r="E62" s="4" t="s">
        <v>1134</v>
      </c>
      <c r="F62" s="4" t="s">
        <v>42</v>
      </c>
      <c r="G62" s="8" t="s">
        <v>991</v>
      </c>
      <c r="H62" s="9" t="s">
        <v>67</v>
      </c>
      <c r="I62" s="9">
        <v>21</v>
      </c>
      <c r="J62" s="9"/>
      <c r="K62" s="9"/>
      <c r="L62" s="9">
        <v>21</v>
      </c>
      <c r="M62" s="12"/>
      <c r="N62" s="12"/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/>
      <c r="Z62" s="12"/>
      <c r="AA62" s="12" t="str">
        <f>SUM(O62:Z62)</f>
        <v>0</v>
      </c>
      <c r="AB62" s="12" t="str">
        <f>M62*N62</f>
        <v>0</v>
      </c>
      <c r="AC62" s="12">
        <v>0</v>
      </c>
      <c r="AD62" s="12" t="str">
        <f>+(AA62/30*K62)+(AA62/30*(21-21))</f>
        <v>0</v>
      </c>
      <c r="AE62" s="12"/>
      <c r="AF62" s="12"/>
      <c r="AG62" s="12"/>
      <c r="AH62" s="12" t="str">
        <f>SUM(AD62:AG62)</f>
        <v>0</v>
      </c>
      <c r="AI62" s="12" t="str">
        <f>AA62-AH62+AB62+AC62</f>
        <v>0</v>
      </c>
      <c r="AJ62" s="4"/>
    </row>
    <row r="63" spans="1:36">
      <c r="A63" s="4">
        <v>4</v>
      </c>
      <c r="B63" s="4">
        <v>74</v>
      </c>
      <c r="C63" s="7" t="s">
        <v>1135</v>
      </c>
      <c r="D63" s="4" t="s">
        <v>1136</v>
      </c>
      <c r="E63" s="4" t="s">
        <v>1137</v>
      </c>
      <c r="F63" s="4">
        <v>18</v>
      </c>
      <c r="G63" s="8" t="s">
        <v>1002</v>
      </c>
      <c r="H63" s="9" t="s">
        <v>1138</v>
      </c>
      <c r="I63" s="9">
        <v>21</v>
      </c>
      <c r="J63" s="9"/>
      <c r="K63" s="9"/>
      <c r="L63" s="9">
        <v>21</v>
      </c>
      <c r="M63" s="12"/>
      <c r="N63" s="12"/>
      <c r="O63" s="12">
        <v>46290</v>
      </c>
      <c r="P63" s="12">
        <v>3873</v>
      </c>
      <c r="Q63" s="12">
        <v>5000</v>
      </c>
      <c r="R63" s="12">
        <v>5000</v>
      </c>
      <c r="S63" s="12">
        <v>2421</v>
      </c>
      <c r="T63" s="12">
        <v>0</v>
      </c>
      <c r="U63" s="12">
        <v>0</v>
      </c>
      <c r="V63" s="12">
        <v>6455</v>
      </c>
      <c r="W63" s="12">
        <v>4629</v>
      </c>
      <c r="X63" s="12">
        <v>13887</v>
      </c>
      <c r="Y63" s="12"/>
      <c r="Z63" s="12"/>
      <c r="AA63" s="12" t="str">
        <f>SUM(O63:Z63)</f>
        <v>0</v>
      </c>
      <c r="AB63" s="12" t="str">
        <f>M63*N63</f>
        <v>0</v>
      </c>
      <c r="AC63" s="12">
        <v>0</v>
      </c>
      <c r="AD63" s="12" t="str">
        <f>+(AA63/30*K63)+(AA63/30*(21-21))</f>
        <v>0</v>
      </c>
      <c r="AE63" s="12">
        <v>1336</v>
      </c>
      <c r="AF63" s="12"/>
      <c r="AG63" s="12"/>
      <c r="AH63" s="12" t="str">
        <f>SUM(AD63:AG63)</f>
        <v>0</v>
      </c>
      <c r="AI63" s="12" t="str">
        <f>AA63-AH63+AB63+AC63</f>
        <v>0</v>
      </c>
      <c r="AJ63" s="4"/>
    </row>
    <row r="64" spans="1:36">
      <c r="A64" s="4">
        <v>5</v>
      </c>
      <c r="B64" s="4">
        <v>135</v>
      </c>
      <c r="C64" s="7" t="s">
        <v>1139</v>
      </c>
      <c r="D64" s="4" t="s">
        <v>1140</v>
      </c>
      <c r="E64" s="4" t="s">
        <v>1141</v>
      </c>
      <c r="F64" s="4">
        <v>18</v>
      </c>
      <c r="G64" s="8" t="s">
        <v>1002</v>
      </c>
      <c r="H64" s="9" t="s">
        <v>1142</v>
      </c>
      <c r="I64" s="9">
        <v>21</v>
      </c>
      <c r="J64" s="9"/>
      <c r="K64" s="9"/>
      <c r="L64" s="9">
        <v>21</v>
      </c>
      <c r="M64" s="12"/>
      <c r="N64" s="12"/>
      <c r="O64" s="12">
        <v>45000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/>
      <c r="Z64" s="12"/>
      <c r="AA64" s="12" t="str">
        <f>SUM(O64:Z64)</f>
        <v>0</v>
      </c>
      <c r="AB64" s="12" t="str">
        <f>M64*N64</f>
        <v>0</v>
      </c>
      <c r="AC64" s="12">
        <v>0</v>
      </c>
      <c r="AD64" s="12" t="str">
        <f>+(AA64/30*K64)+(AA64/30*(21-21))</f>
        <v>0</v>
      </c>
      <c r="AE64" s="12">
        <v>200</v>
      </c>
      <c r="AF64" s="12"/>
      <c r="AG64" s="12"/>
      <c r="AH64" s="12" t="str">
        <f>SUM(AD64:AG64)</f>
        <v>0</v>
      </c>
      <c r="AI64" s="12" t="str">
        <f>AA64-AH64+AB64+AC64</f>
        <v>0</v>
      </c>
      <c r="AJ64" s="4"/>
    </row>
    <row r="65" spans="1:36">
      <c r="A65" s="4">
        <v>6</v>
      </c>
      <c r="B65" s="4"/>
      <c r="C65" s="7" t="s">
        <v>1143</v>
      </c>
      <c r="D65" s="4" t="s">
        <v>1144</v>
      </c>
      <c r="E65" s="4" t="s">
        <v>1145</v>
      </c>
      <c r="F65" s="4">
        <v>18</v>
      </c>
      <c r="G65" s="8" t="s">
        <v>1002</v>
      </c>
      <c r="H65" s="9" t="s">
        <v>67</v>
      </c>
      <c r="I65" s="9">
        <v>21</v>
      </c>
      <c r="J65" s="9"/>
      <c r="K65" s="9"/>
      <c r="L65" s="9">
        <v>21</v>
      </c>
      <c r="M65" s="12"/>
      <c r="N65" s="12"/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/>
      <c r="Z65" s="12"/>
      <c r="AA65" s="12" t="str">
        <f>SUM(O65:Z65)</f>
        <v>0</v>
      </c>
      <c r="AB65" s="12" t="str">
        <f>M65*N65</f>
        <v>0</v>
      </c>
      <c r="AC65" s="12">
        <v>0</v>
      </c>
      <c r="AD65" s="12" t="str">
        <f>+(AA65/30*K65)+(AA65/30*(21-21))</f>
        <v>0</v>
      </c>
      <c r="AE65" s="12"/>
      <c r="AF65" s="12"/>
      <c r="AG65" s="12"/>
      <c r="AH65" s="12" t="str">
        <f>SUM(AD65:AG65)</f>
        <v>0</v>
      </c>
      <c r="AI65" s="12" t="str">
        <f>AA65-AH65+AB65+AC65</f>
        <v>0</v>
      </c>
      <c r="AJ65" s="4"/>
    </row>
    <row r="66" spans="1:36">
      <c r="A66" s="4">
        <v>7</v>
      </c>
      <c r="B66" s="4">
        <v>51</v>
      </c>
      <c r="C66" s="7" t="s">
        <v>1146</v>
      </c>
      <c r="D66" s="4" t="s">
        <v>1147</v>
      </c>
      <c r="E66" s="4" t="s">
        <v>1148</v>
      </c>
      <c r="F66" s="4">
        <v>18</v>
      </c>
      <c r="G66" s="8" t="s">
        <v>1002</v>
      </c>
      <c r="H66" s="9" t="s">
        <v>1149</v>
      </c>
      <c r="I66" s="9">
        <v>21</v>
      </c>
      <c r="J66" s="9"/>
      <c r="K66" s="9"/>
      <c r="L66" s="9">
        <v>21</v>
      </c>
      <c r="M66" s="12"/>
      <c r="N66" s="12"/>
      <c r="O66" s="12">
        <v>46290</v>
      </c>
      <c r="P66" s="12">
        <v>3873</v>
      </c>
      <c r="Q66" s="12">
        <v>5000</v>
      </c>
      <c r="R66" s="12">
        <v>5000</v>
      </c>
      <c r="S66" s="12">
        <v>2421</v>
      </c>
      <c r="T66" s="12">
        <v>0</v>
      </c>
      <c r="U66" s="12">
        <v>0</v>
      </c>
      <c r="V66" s="12">
        <v>6455</v>
      </c>
      <c r="W66" s="12">
        <v>4629</v>
      </c>
      <c r="X66" s="12">
        <v>13887</v>
      </c>
      <c r="Y66" s="12"/>
      <c r="Z66" s="12"/>
      <c r="AA66" s="12" t="str">
        <f>SUM(O66:Z66)</f>
        <v>0</v>
      </c>
      <c r="AB66" s="12" t="str">
        <f>M66*N66</f>
        <v>0</v>
      </c>
      <c r="AC66" s="12">
        <v>0</v>
      </c>
      <c r="AD66" s="12" t="str">
        <f>+(AA66/30*K66)+(AA66/30*(21-21))</f>
        <v>0</v>
      </c>
      <c r="AE66" s="12">
        <v>1537</v>
      </c>
      <c r="AF66" s="12"/>
      <c r="AG66" s="12"/>
      <c r="AH66" s="12" t="str">
        <f>SUM(AD66:AG66)</f>
        <v>0</v>
      </c>
      <c r="AI66" s="12" t="str">
        <f>AA66-AH66+AB66+AC66</f>
        <v>0</v>
      </c>
      <c r="AJ66" s="4"/>
    </row>
    <row r="67" spans="1:36">
      <c r="A67" s="4">
        <v>8</v>
      </c>
      <c r="B67" s="4"/>
      <c r="C67" s="7" t="s">
        <v>1150</v>
      </c>
      <c r="D67" s="4" t="s">
        <v>1151</v>
      </c>
      <c r="E67" s="4" t="s">
        <v>1023</v>
      </c>
      <c r="F67" s="4">
        <v>18</v>
      </c>
      <c r="G67" s="8" t="s">
        <v>1002</v>
      </c>
      <c r="H67" s="9" t="s">
        <v>67</v>
      </c>
      <c r="I67" s="9">
        <v>19</v>
      </c>
      <c r="J67" s="9"/>
      <c r="K67" s="9"/>
      <c r="L67" s="9">
        <v>19</v>
      </c>
      <c r="M67" s="12"/>
      <c r="N67" s="12"/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/>
      <c r="Z67" s="12"/>
      <c r="AA67" s="12" t="str">
        <f>SUM(O67:Z67)</f>
        <v>0</v>
      </c>
      <c r="AB67" s="12" t="str">
        <f>M67*N67</f>
        <v>0</v>
      </c>
      <c r="AC67" s="12">
        <v>0</v>
      </c>
      <c r="AD67" s="12" t="str">
        <f>+(AA67/30*K67)+(AA67/30*(21-19))</f>
        <v>0</v>
      </c>
      <c r="AE67" s="12"/>
      <c r="AF67" s="12"/>
      <c r="AG67" s="12"/>
      <c r="AH67" s="12" t="str">
        <f>SUM(AD67:AG67)</f>
        <v>0</v>
      </c>
      <c r="AI67" s="12" t="str">
        <f>AA67-AH67+AB67+AC67</f>
        <v>0</v>
      </c>
      <c r="AJ67" s="4"/>
    </row>
    <row r="68" spans="1:36">
      <c r="A68" s="4">
        <v>9</v>
      </c>
      <c r="B68" s="4"/>
      <c r="C68" s="7" t="s">
        <v>1152</v>
      </c>
      <c r="D68" s="4" t="s">
        <v>1153</v>
      </c>
      <c r="E68" s="4" t="s">
        <v>1103</v>
      </c>
      <c r="F68" s="4">
        <v>18</v>
      </c>
      <c r="G68" s="8" t="s">
        <v>1002</v>
      </c>
      <c r="H68" s="9" t="s">
        <v>67</v>
      </c>
      <c r="I68" s="9">
        <v>18</v>
      </c>
      <c r="J68" s="9"/>
      <c r="K68" s="9"/>
      <c r="L68" s="9">
        <v>18</v>
      </c>
      <c r="M68" s="12"/>
      <c r="N68" s="12"/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/>
      <c r="Z68" s="12"/>
      <c r="AA68" s="12" t="str">
        <f>SUM(O68:Z68)</f>
        <v>0</v>
      </c>
      <c r="AB68" s="12" t="str">
        <f>M68*N68</f>
        <v>0</v>
      </c>
      <c r="AC68" s="12">
        <v>0</v>
      </c>
      <c r="AD68" s="12" t="str">
        <f>+(AA68/30*K68)+(AA68/30*(21-18))</f>
        <v>0</v>
      </c>
      <c r="AE68" s="12"/>
      <c r="AF68" s="12"/>
      <c r="AG68" s="12"/>
      <c r="AH68" s="12" t="str">
        <f>SUM(AD68:AG68)</f>
        <v>0</v>
      </c>
      <c r="AI68" s="12" t="str">
        <f>AA68-AH68+AB68+AC68</f>
        <v>0</v>
      </c>
      <c r="AJ68" s="4"/>
    </row>
    <row r="69" spans="1:36">
      <c r="A69" s="4">
        <v>10</v>
      </c>
      <c r="B69" s="4"/>
      <c r="C69" s="7" t="s">
        <v>1154</v>
      </c>
      <c r="D69" s="4" t="s">
        <v>1155</v>
      </c>
      <c r="E69" s="4" t="s">
        <v>1023</v>
      </c>
      <c r="F69" s="4">
        <v>18</v>
      </c>
      <c r="G69" s="8" t="s">
        <v>1002</v>
      </c>
      <c r="H69" s="9" t="s">
        <v>67</v>
      </c>
      <c r="I69" s="9">
        <v>19</v>
      </c>
      <c r="J69" s="9"/>
      <c r="K69" s="9"/>
      <c r="L69" s="9">
        <v>19</v>
      </c>
      <c r="M69" s="12"/>
      <c r="N69" s="12"/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/>
      <c r="Z69" s="12"/>
      <c r="AA69" s="12" t="str">
        <f>SUM(O69:Z69)</f>
        <v>0</v>
      </c>
      <c r="AB69" s="12" t="str">
        <f>M69*N69</f>
        <v>0</v>
      </c>
      <c r="AC69" s="12">
        <v>0</v>
      </c>
      <c r="AD69" s="12" t="str">
        <f>+(AA69/30*K69)+(AA69/30*(21-19))</f>
        <v>0</v>
      </c>
      <c r="AE69" s="12"/>
      <c r="AF69" s="12"/>
      <c r="AG69" s="12"/>
      <c r="AH69" s="12" t="str">
        <f>SUM(AD69:AG69)</f>
        <v>0</v>
      </c>
      <c r="AI69" s="12" t="str">
        <f>AA69-AH69+AB69+AC69</f>
        <v>0</v>
      </c>
      <c r="AJ69" s="4"/>
    </row>
    <row r="70" spans="1:36">
      <c r="A70" s="4">
        <v>11</v>
      </c>
      <c r="B70" s="4"/>
      <c r="C70" s="7" t="s">
        <v>1156</v>
      </c>
      <c r="D70" s="4" t="s">
        <v>1157</v>
      </c>
      <c r="E70" s="4" t="s">
        <v>745</v>
      </c>
      <c r="F70" s="4">
        <v>18</v>
      </c>
      <c r="G70" s="8" t="s">
        <v>1002</v>
      </c>
      <c r="H70" s="9" t="s">
        <v>67</v>
      </c>
      <c r="I70" s="9">
        <v>11</v>
      </c>
      <c r="J70" s="9"/>
      <c r="K70" s="9"/>
      <c r="L70" s="9">
        <v>11</v>
      </c>
      <c r="M70" s="12"/>
      <c r="N70" s="12"/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/>
      <c r="Z70" s="12"/>
      <c r="AA70" s="12" t="str">
        <f>SUM(O70:Z70)</f>
        <v>0</v>
      </c>
      <c r="AB70" s="12" t="str">
        <f>M70*N70</f>
        <v>0</v>
      </c>
      <c r="AC70" s="12">
        <v>0</v>
      </c>
      <c r="AD70" s="12" t="str">
        <f>+(AA70/30*K70)+(AA70/30*(21-11))</f>
        <v>0</v>
      </c>
      <c r="AE70" s="12"/>
      <c r="AF70" s="12"/>
      <c r="AG70" s="12"/>
      <c r="AH70" s="12" t="str">
        <f>SUM(AD70:AG70)</f>
        <v>0</v>
      </c>
      <c r="AI70" s="12" t="str">
        <f>AA70-AH70+AB70+AC70</f>
        <v>0</v>
      </c>
      <c r="AJ70" s="4"/>
    </row>
    <row r="71" spans="1:36">
      <c r="A71" s="4">
        <v>12</v>
      </c>
      <c r="B71" s="4"/>
      <c r="C71" s="7" t="s">
        <v>1158</v>
      </c>
      <c r="D71" s="4" t="s">
        <v>1159</v>
      </c>
      <c r="E71" s="4" t="s">
        <v>1023</v>
      </c>
      <c r="F71" s="4">
        <v>18</v>
      </c>
      <c r="G71" s="8" t="s">
        <v>1002</v>
      </c>
      <c r="H71" s="9" t="s">
        <v>67</v>
      </c>
      <c r="I71" s="9">
        <v>19</v>
      </c>
      <c r="J71" s="9"/>
      <c r="K71" s="9"/>
      <c r="L71" s="9">
        <v>19</v>
      </c>
      <c r="M71" s="12"/>
      <c r="N71" s="12"/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/>
      <c r="Z71" s="12"/>
      <c r="AA71" s="12" t="str">
        <f>SUM(O71:Z71)</f>
        <v>0</v>
      </c>
      <c r="AB71" s="12" t="str">
        <f>M71*N71</f>
        <v>0</v>
      </c>
      <c r="AC71" s="12">
        <v>0</v>
      </c>
      <c r="AD71" s="12" t="str">
        <f>+(AA71/30*K71)+(AA71/30*(21-19))</f>
        <v>0</v>
      </c>
      <c r="AE71" s="12"/>
      <c r="AF71" s="12"/>
      <c r="AG71" s="12"/>
      <c r="AH71" s="12" t="str">
        <f>SUM(AD71:AG71)</f>
        <v>0</v>
      </c>
      <c r="AI71" s="12" t="str">
        <f>AA71-AH71+AB71+AC71</f>
        <v>0</v>
      </c>
      <c r="AJ71" s="4"/>
    </row>
    <row r="72" spans="1:36">
      <c r="A72" s="4">
        <v>13</v>
      </c>
      <c r="B72" s="4"/>
      <c r="C72" s="7" t="s">
        <v>1160</v>
      </c>
      <c r="D72" s="4" t="s">
        <v>1161</v>
      </c>
      <c r="E72" s="4" t="s">
        <v>1162</v>
      </c>
      <c r="F72" s="4" t="s">
        <v>42</v>
      </c>
      <c r="G72" s="8" t="s">
        <v>1002</v>
      </c>
      <c r="H72" s="9" t="s">
        <v>67</v>
      </c>
      <c r="I72" s="9"/>
      <c r="J72" s="9"/>
      <c r="K72" s="9"/>
      <c r="L72" s="9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 t="str">
        <f>SUM(O72:Z72)</f>
        <v>0</v>
      </c>
      <c r="AB72" s="12" t="str">
        <f>M72*N72</f>
        <v>0</v>
      </c>
      <c r="AC72" s="12"/>
      <c r="AD72" s="12" t="str">
        <f>+(AA72/30*K72)+(AA72/30*(21-0))</f>
        <v>0</v>
      </c>
      <c r="AE72" s="12"/>
      <c r="AF72" s="12"/>
      <c r="AG72" s="12"/>
      <c r="AH72" s="12" t="str">
        <f>SUM(AD72:AG72)</f>
        <v>0</v>
      </c>
      <c r="AI72" s="12" t="str">
        <f>AA72-AH72+AB72+AC72</f>
        <v>0</v>
      </c>
      <c r="AJ72" s="4"/>
    </row>
    <row r="73" spans="1:36">
      <c r="A73" s="4">
        <v>14</v>
      </c>
      <c r="B73" s="4">
        <v>117</v>
      </c>
      <c r="C73" s="7" t="s">
        <v>1163</v>
      </c>
      <c r="D73" s="4" t="s">
        <v>1164</v>
      </c>
      <c r="E73" s="4" t="s">
        <v>1076</v>
      </c>
      <c r="F73" s="4">
        <v>17</v>
      </c>
      <c r="G73" s="8" t="s">
        <v>1165</v>
      </c>
      <c r="H73" s="9" t="s">
        <v>1166</v>
      </c>
      <c r="I73" s="9">
        <v>21</v>
      </c>
      <c r="J73" s="9"/>
      <c r="K73" s="9"/>
      <c r="L73" s="9">
        <v>21</v>
      </c>
      <c r="M73" s="12"/>
      <c r="N73" s="12"/>
      <c r="O73" s="12">
        <v>25440</v>
      </c>
      <c r="P73" s="12">
        <v>2955</v>
      </c>
      <c r="Q73" s="12">
        <v>5000</v>
      </c>
      <c r="R73" s="12">
        <v>0</v>
      </c>
      <c r="S73" s="12">
        <v>1848</v>
      </c>
      <c r="T73" s="12">
        <v>0</v>
      </c>
      <c r="U73" s="12">
        <v>0</v>
      </c>
      <c r="V73" s="12">
        <v>4925</v>
      </c>
      <c r="W73" s="12">
        <v>2544</v>
      </c>
      <c r="X73" s="12">
        <v>7632</v>
      </c>
      <c r="Y73" s="12"/>
      <c r="Z73" s="12"/>
      <c r="AA73" s="12" t="str">
        <f>SUM(O73:Z73)</f>
        <v>0</v>
      </c>
      <c r="AB73" s="12" t="str">
        <f>M73*N73</f>
        <v>0</v>
      </c>
      <c r="AC73" s="12">
        <v>0</v>
      </c>
      <c r="AD73" s="12" t="str">
        <f>+(AA73/30*K73)+(AA73/30*(21-21))</f>
        <v>0</v>
      </c>
      <c r="AE73" s="12">
        <v>360</v>
      </c>
      <c r="AF73" s="12"/>
      <c r="AG73" s="12"/>
      <c r="AH73" s="12" t="str">
        <f>SUM(AD73:AG73)</f>
        <v>0</v>
      </c>
      <c r="AI73" s="12" t="str">
        <f>AA73-AH73+AB73+AC73</f>
        <v>0</v>
      </c>
      <c r="AJ73" s="4"/>
    </row>
    <row r="74" spans="1:36">
      <c r="A74" s="4">
        <v>15</v>
      </c>
      <c r="B74" s="4">
        <v>123</v>
      </c>
      <c r="C74" s="7" t="s">
        <v>1167</v>
      </c>
      <c r="D74" s="4" t="s">
        <v>1168</v>
      </c>
      <c r="E74" s="4" t="s">
        <v>1169</v>
      </c>
      <c r="F74" s="4" t="s">
        <v>42</v>
      </c>
      <c r="G74" s="8" t="s">
        <v>1165</v>
      </c>
      <c r="H74" s="9" t="s">
        <v>1170</v>
      </c>
      <c r="I74" s="9">
        <v>21</v>
      </c>
      <c r="J74" s="9"/>
      <c r="K74" s="9"/>
      <c r="L74" s="9">
        <v>21</v>
      </c>
      <c r="M74" s="12"/>
      <c r="N74" s="12"/>
      <c r="O74" s="12">
        <v>45000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/>
      <c r="Z74" s="12"/>
      <c r="AA74" s="12" t="str">
        <f>SUM(O74:Z74)</f>
        <v>0</v>
      </c>
      <c r="AB74" s="12" t="str">
        <f>M74*N74</f>
        <v>0</v>
      </c>
      <c r="AC74" s="12">
        <v>0</v>
      </c>
      <c r="AD74" s="12" t="str">
        <f>+(AA74/30*K74)+(AA74/30*(21-21))</f>
        <v>0</v>
      </c>
      <c r="AE74" s="12">
        <v>200</v>
      </c>
      <c r="AF74" s="12"/>
      <c r="AG74" s="12"/>
      <c r="AH74" s="12" t="str">
        <f>SUM(AD74:AG74)</f>
        <v>0</v>
      </c>
      <c r="AI74" s="12" t="str">
        <f>AA74-AH74+AB74+AC74</f>
        <v>0</v>
      </c>
      <c r="AJ74" s="4"/>
    </row>
    <row r="75" spans="1:36">
      <c r="A75" s="4">
        <v>16</v>
      </c>
      <c r="B75" s="4"/>
      <c r="C75" s="7" t="s">
        <v>1171</v>
      </c>
      <c r="D75" s="4" t="s">
        <v>1172</v>
      </c>
      <c r="E75" s="4" t="s">
        <v>1023</v>
      </c>
      <c r="F75" s="4">
        <v>17</v>
      </c>
      <c r="G75" s="8" t="s">
        <v>1165</v>
      </c>
      <c r="H75" s="9" t="s">
        <v>67</v>
      </c>
      <c r="I75" s="9">
        <v>19</v>
      </c>
      <c r="J75" s="9"/>
      <c r="K75" s="9"/>
      <c r="L75" s="9">
        <v>19</v>
      </c>
      <c r="M75" s="12"/>
      <c r="N75" s="12"/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/>
      <c r="Z75" s="12"/>
      <c r="AA75" s="12" t="str">
        <f>SUM(O75:Z75)</f>
        <v>0</v>
      </c>
      <c r="AB75" s="12" t="str">
        <f>M75*N75</f>
        <v>0</v>
      </c>
      <c r="AC75" s="12">
        <v>0</v>
      </c>
      <c r="AD75" s="12" t="str">
        <f>+(AA75/30*K75)+(AA75/30*(21-19))</f>
        <v>0</v>
      </c>
      <c r="AE75" s="12"/>
      <c r="AF75" s="12"/>
      <c r="AG75" s="12"/>
      <c r="AH75" s="12" t="str">
        <f>SUM(AD75:AG75)</f>
        <v>0</v>
      </c>
      <c r="AI75" s="12" t="str">
        <f>AA75-AH75+AB75+AC75</f>
        <v>0</v>
      </c>
      <c r="AJ75" s="4"/>
    </row>
    <row r="76" spans="1:36">
      <c r="A76" s="4">
        <v>17</v>
      </c>
      <c r="B76" s="4"/>
      <c r="C76" s="7" t="s">
        <v>1173</v>
      </c>
      <c r="D76" s="4" t="s">
        <v>1174</v>
      </c>
      <c r="E76" s="4" t="s">
        <v>1023</v>
      </c>
      <c r="F76" s="4">
        <v>17</v>
      </c>
      <c r="G76" s="8" t="s">
        <v>1165</v>
      </c>
      <c r="H76" s="9" t="s">
        <v>67</v>
      </c>
      <c r="I76" s="9">
        <v>19</v>
      </c>
      <c r="J76" s="9"/>
      <c r="K76" s="9"/>
      <c r="L76" s="9">
        <v>19</v>
      </c>
      <c r="M76" s="12"/>
      <c r="N76" s="12"/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/>
      <c r="Z76" s="12"/>
      <c r="AA76" s="12" t="str">
        <f>SUM(O76:Z76)</f>
        <v>0</v>
      </c>
      <c r="AB76" s="12" t="str">
        <f>M76*N76</f>
        <v>0</v>
      </c>
      <c r="AC76" s="12">
        <v>0</v>
      </c>
      <c r="AD76" s="12" t="str">
        <f>+(AA76/30*K76)+(AA76/30*(21-19))</f>
        <v>0</v>
      </c>
      <c r="AE76" s="12"/>
      <c r="AF76" s="12"/>
      <c r="AG76" s="12"/>
      <c r="AH76" s="12" t="str">
        <f>SUM(AD76:AG76)</f>
        <v>0</v>
      </c>
      <c r="AI76" s="12" t="str">
        <f>AA76-AH76+AB76+AC76</f>
        <v>0</v>
      </c>
      <c r="AJ76" s="4"/>
    </row>
    <row r="77" spans="1:36">
      <c r="A77" s="4">
        <v>18</v>
      </c>
      <c r="B77" s="4"/>
      <c r="C77" s="7" t="s">
        <v>1175</v>
      </c>
      <c r="D77" s="4" t="s">
        <v>1176</v>
      </c>
      <c r="E77" s="4" t="s">
        <v>1023</v>
      </c>
      <c r="F77" s="4">
        <v>17</v>
      </c>
      <c r="G77" s="8" t="s">
        <v>1165</v>
      </c>
      <c r="H77" s="9" t="s">
        <v>67</v>
      </c>
      <c r="I77" s="9">
        <v>19</v>
      </c>
      <c r="J77" s="9"/>
      <c r="K77" s="9"/>
      <c r="L77" s="9">
        <v>19</v>
      </c>
      <c r="M77" s="12"/>
      <c r="N77" s="12"/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/>
      <c r="Z77" s="12"/>
      <c r="AA77" s="12" t="str">
        <f>SUM(O77:Z77)</f>
        <v>0</v>
      </c>
      <c r="AB77" s="12" t="str">
        <f>M77*N77</f>
        <v>0</v>
      </c>
      <c r="AC77" s="12">
        <v>0</v>
      </c>
      <c r="AD77" s="12" t="str">
        <f>+(AA77/30*K77)+(AA77/30*(21-19))</f>
        <v>0</v>
      </c>
      <c r="AE77" s="12"/>
      <c r="AF77" s="12"/>
      <c r="AG77" s="12"/>
      <c r="AH77" s="12" t="str">
        <f>SUM(AD77:AG77)</f>
        <v>0</v>
      </c>
      <c r="AI77" s="12" t="str">
        <f>AA77-AH77+AB77+AC77</f>
        <v>0</v>
      </c>
      <c r="AJ77" s="4"/>
    </row>
    <row r="78" spans="1:36">
      <c r="A78" s="4">
        <v>19</v>
      </c>
      <c r="B78" s="4"/>
      <c r="C78" s="7" t="s">
        <v>1177</v>
      </c>
      <c r="D78" s="4" t="s">
        <v>1178</v>
      </c>
      <c r="E78" s="4" t="s">
        <v>1179</v>
      </c>
      <c r="F78" s="4">
        <v>17</v>
      </c>
      <c r="G78" s="8" t="s">
        <v>1165</v>
      </c>
      <c r="H78" s="9" t="s">
        <v>67</v>
      </c>
      <c r="I78" s="9">
        <v>17</v>
      </c>
      <c r="J78" s="9"/>
      <c r="K78" s="9"/>
      <c r="L78" s="9">
        <v>17</v>
      </c>
      <c r="M78" s="12"/>
      <c r="N78" s="12"/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/>
      <c r="Z78" s="12"/>
      <c r="AA78" s="12" t="str">
        <f>SUM(O78:Z78)</f>
        <v>0</v>
      </c>
      <c r="AB78" s="12" t="str">
        <f>M78*N78</f>
        <v>0</v>
      </c>
      <c r="AC78" s="12">
        <v>0</v>
      </c>
      <c r="AD78" s="12" t="str">
        <f>+(AA78/30*K78)+(AA78/30*(21-17))</f>
        <v>0</v>
      </c>
      <c r="AE78" s="12"/>
      <c r="AF78" s="12"/>
      <c r="AG78" s="12"/>
      <c r="AH78" s="12" t="str">
        <f>SUM(AD78:AG78)</f>
        <v>0</v>
      </c>
      <c r="AI78" s="12" t="str">
        <f>AA78-AH78+AB78+AC78</f>
        <v>0</v>
      </c>
      <c r="AJ78" s="4"/>
    </row>
    <row r="79" spans="1:36">
      <c r="A79" s="4">
        <v>20</v>
      </c>
      <c r="B79" s="4"/>
      <c r="C79" s="7" t="s">
        <v>1180</v>
      </c>
      <c r="D79" s="4" t="s">
        <v>1181</v>
      </c>
      <c r="E79" s="4" t="s">
        <v>1015</v>
      </c>
      <c r="F79" s="4">
        <v>17</v>
      </c>
      <c r="G79" s="8" t="s">
        <v>1165</v>
      </c>
      <c r="H79" s="9" t="s">
        <v>67</v>
      </c>
      <c r="I79" s="9">
        <v>16</v>
      </c>
      <c r="J79" s="9"/>
      <c r="K79" s="9"/>
      <c r="L79" s="9">
        <v>16</v>
      </c>
      <c r="M79" s="12"/>
      <c r="N79" s="12"/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/>
      <c r="Z79" s="12"/>
      <c r="AA79" s="12" t="str">
        <f>SUM(O79:Z79)</f>
        <v>0</v>
      </c>
      <c r="AB79" s="12" t="str">
        <f>M79*N79</f>
        <v>0</v>
      </c>
      <c r="AC79" s="12">
        <v>0</v>
      </c>
      <c r="AD79" s="12" t="str">
        <f>+(AA79/30*K79)+(AA79/30*(21-16))</f>
        <v>0</v>
      </c>
      <c r="AE79" s="12"/>
      <c r="AF79" s="12"/>
      <c r="AG79" s="12"/>
      <c r="AH79" s="12" t="str">
        <f>SUM(AD79:AG79)</f>
        <v>0</v>
      </c>
      <c r="AI79" s="12" t="str">
        <f>AA79-AH79+AB79+AC79</f>
        <v>0</v>
      </c>
      <c r="AJ79" s="4"/>
    </row>
    <row r="80" spans="1:36">
      <c r="A80" s="4">
        <v>21</v>
      </c>
      <c r="B80" s="4"/>
      <c r="C80" s="7" t="s">
        <v>1182</v>
      </c>
      <c r="D80" s="4" t="s">
        <v>1183</v>
      </c>
      <c r="E80" s="4" t="s">
        <v>1184</v>
      </c>
      <c r="F80" s="4" t="s">
        <v>42</v>
      </c>
      <c r="G80" s="8" t="s">
        <v>1039</v>
      </c>
      <c r="H80" s="9" t="s">
        <v>67</v>
      </c>
      <c r="I80" s="9"/>
      <c r="J80" s="9"/>
      <c r="K80" s="9"/>
      <c r="L80" s="9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 t="str">
        <f>SUM(O80:Z80)</f>
        <v>0</v>
      </c>
      <c r="AB80" s="12" t="str">
        <f>M80*N80</f>
        <v>0</v>
      </c>
      <c r="AC80" s="12"/>
      <c r="AD80" s="12" t="str">
        <f>+(AA80/30*K80)+(AA80/30*(21-0))</f>
        <v>0</v>
      </c>
      <c r="AE80" s="12"/>
      <c r="AF80" s="12"/>
      <c r="AG80" s="12"/>
      <c r="AH80" s="12" t="str">
        <f>SUM(AD80:AG80)</f>
        <v>0</v>
      </c>
      <c r="AI80" s="12" t="str">
        <f>AA80-AH80+AB80+AC80</f>
        <v>0</v>
      </c>
      <c r="AJ80" s="4"/>
    </row>
    <row r="81" spans="1:36">
      <c r="A81" s="4">
        <v>22</v>
      </c>
      <c r="B81" s="4">
        <v>136</v>
      </c>
      <c r="C81" s="7" t="s">
        <v>1185</v>
      </c>
      <c r="D81" s="4" t="s">
        <v>1186</v>
      </c>
      <c r="E81" s="4" t="s">
        <v>1187</v>
      </c>
      <c r="F81" s="4">
        <v>16</v>
      </c>
      <c r="G81" s="8" t="s">
        <v>1188</v>
      </c>
      <c r="H81" s="9" t="s">
        <v>1189</v>
      </c>
      <c r="I81" s="9">
        <v>21</v>
      </c>
      <c r="J81" s="9"/>
      <c r="K81" s="9"/>
      <c r="L81" s="9">
        <v>21</v>
      </c>
      <c r="M81" s="12"/>
      <c r="N81" s="12">
        <v>75</v>
      </c>
      <c r="O81" s="12">
        <v>17160</v>
      </c>
      <c r="P81" s="12">
        <v>1818</v>
      </c>
      <c r="Q81" s="12">
        <v>5000</v>
      </c>
      <c r="R81" s="12">
        <v>0</v>
      </c>
      <c r="S81" s="12">
        <v>1500</v>
      </c>
      <c r="T81" s="12">
        <v>0</v>
      </c>
      <c r="U81" s="12">
        <v>0</v>
      </c>
      <c r="V81" s="12">
        <v>3030</v>
      </c>
      <c r="W81" s="12">
        <v>1716</v>
      </c>
      <c r="X81" s="12">
        <v>5148</v>
      </c>
      <c r="Y81" s="12"/>
      <c r="Z81" s="12"/>
      <c r="AA81" s="12" t="str">
        <f>SUM(O81:Z81)</f>
        <v>0</v>
      </c>
      <c r="AB81" s="12" t="str">
        <f>M81*N81</f>
        <v>0</v>
      </c>
      <c r="AC81" s="12">
        <v>0</v>
      </c>
      <c r="AD81" s="12" t="str">
        <f>+(AA81/30*K81)+(AA81/30*(21-21))</f>
        <v>0</v>
      </c>
      <c r="AE81" s="12">
        <v>24</v>
      </c>
      <c r="AF81" s="12"/>
      <c r="AG81" s="12"/>
      <c r="AH81" s="12" t="str">
        <f>SUM(AD81:AG81)</f>
        <v>0</v>
      </c>
      <c r="AI81" s="12" t="str">
        <f>AA81-AH81+AB81+AC81</f>
        <v>0</v>
      </c>
      <c r="AJ81" s="4"/>
    </row>
    <row r="82" spans="1:36">
      <c r="A82" s="4">
        <v>23</v>
      </c>
      <c r="B82" s="4">
        <v>147</v>
      </c>
      <c r="C82" s="7" t="s">
        <v>1190</v>
      </c>
      <c r="D82" s="4" t="s">
        <v>1191</v>
      </c>
      <c r="E82" s="4" t="s">
        <v>872</v>
      </c>
      <c r="F82" s="4">
        <v>14</v>
      </c>
      <c r="G82" s="8" t="s">
        <v>1043</v>
      </c>
      <c r="H82" s="9" t="s">
        <v>1192</v>
      </c>
      <c r="I82" s="9">
        <v>21</v>
      </c>
      <c r="J82" s="9"/>
      <c r="K82" s="9"/>
      <c r="L82" s="9">
        <v>21</v>
      </c>
      <c r="M82" s="12"/>
      <c r="N82" s="12">
        <v>60</v>
      </c>
      <c r="O82" s="12">
        <v>13700</v>
      </c>
      <c r="P82" s="12">
        <v>1476</v>
      </c>
      <c r="Q82" s="12">
        <v>2856</v>
      </c>
      <c r="R82" s="12">
        <v>0</v>
      </c>
      <c r="S82" s="12">
        <v>1500</v>
      </c>
      <c r="T82" s="12">
        <v>0</v>
      </c>
      <c r="U82" s="12">
        <v>0</v>
      </c>
      <c r="V82" s="12">
        <v>2460</v>
      </c>
      <c r="W82" s="12">
        <v>1370</v>
      </c>
      <c r="X82" s="12">
        <v>4410</v>
      </c>
      <c r="Y82" s="12"/>
      <c r="Z82" s="12"/>
      <c r="AA82" s="12" t="str">
        <f>SUM(O82:Z82)</f>
        <v>0</v>
      </c>
      <c r="AB82" s="12" t="str">
        <f>M82*N82</f>
        <v>0</v>
      </c>
      <c r="AC82" s="12">
        <v>1372</v>
      </c>
      <c r="AD82" s="12" t="str">
        <f>+(AA82/30*K82)+(AA82/30*(21-21))</f>
        <v>0</v>
      </c>
      <c r="AE82" s="12"/>
      <c r="AF82" s="12"/>
      <c r="AG82" s="12"/>
      <c r="AH82" s="12" t="str">
        <f>SUM(AD82:AG82)</f>
        <v>0</v>
      </c>
      <c r="AI82" s="12" t="str">
        <f>AA82-AH82+AB82+AC82</f>
        <v>0</v>
      </c>
      <c r="AJ82" s="4"/>
    </row>
    <row r="83" spans="1:36">
      <c r="A83" s="4">
        <v>24</v>
      </c>
      <c r="B83" s="4">
        <v>148</v>
      </c>
      <c r="C83" s="7" t="s">
        <v>1193</v>
      </c>
      <c r="D83" s="4" t="s">
        <v>1194</v>
      </c>
      <c r="E83" s="4" t="s">
        <v>872</v>
      </c>
      <c r="F83" s="4">
        <v>14</v>
      </c>
      <c r="G83" s="8" t="s">
        <v>1043</v>
      </c>
      <c r="H83" s="9" t="s">
        <v>1195</v>
      </c>
      <c r="I83" s="9">
        <v>21</v>
      </c>
      <c r="J83" s="9"/>
      <c r="K83" s="9"/>
      <c r="L83" s="9">
        <v>21</v>
      </c>
      <c r="M83" s="12"/>
      <c r="N83" s="12">
        <v>60</v>
      </c>
      <c r="O83" s="12">
        <v>13700</v>
      </c>
      <c r="P83" s="12">
        <v>1476</v>
      </c>
      <c r="Q83" s="12">
        <v>2856</v>
      </c>
      <c r="R83" s="12">
        <v>0</v>
      </c>
      <c r="S83" s="12">
        <v>1500</v>
      </c>
      <c r="T83" s="12">
        <v>0</v>
      </c>
      <c r="U83" s="12">
        <v>0</v>
      </c>
      <c r="V83" s="12">
        <v>2460</v>
      </c>
      <c r="W83" s="12">
        <v>1370</v>
      </c>
      <c r="X83" s="12">
        <v>4410</v>
      </c>
      <c r="Y83" s="12"/>
      <c r="Z83" s="12"/>
      <c r="AA83" s="12" t="str">
        <f>SUM(O83:Z83)</f>
        <v>0</v>
      </c>
      <c r="AB83" s="12" t="str">
        <f>M83*N83</f>
        <v>0</v>
      </c>
      <c r="AC83" s="12">
        <v>1372</v>
      </c>
      <c r="AD83" s="12" t="str">
        <f>+(AA83/30*K83)+(AA83/30*(21-21))</f>
        <v>0</v>
      </c>
      <c r="AE83" s="12"/>
      <c r="AF83" s="12"/>
      <c r="AG83" s="12"/>
      <c r="AH83" s="12" t="str">
        <f>SUM(AD83:AG83)</f>
        <v>0</v>
      </c>
      <c r="AI83" s="12" t="str">
        <f>AA83-AH83+AB83+AC83</f>
        <v>0</v>
      </c>
      <c r="AJ83" s="4"/>
    </row>
    <row r="84" spans="1:36">
      <c r="A84" s="4">
        <v>25</v>
      </c>
      <c r="B84" s="4">
        <v>31</v>
      </c>
      <c r="C84" s="7" t="s">
        <v>1196</v>
      </c>
      <c r="D84" s="4" t="s">
        <v>1197</v>
      </c>
      <c r="E84" s="4" t="s">
        <v>200</v>
      </c>
      <c r="F84" s="4">
        <v>14</v>
      </c>
      <c r="G84" s="8" t="s">
        <v>1043</v>
      </c>
      <c r="H84" s="9" t="s">
        <v>1198</v>
      </c>
      <c r="I84" s="9">
        <v>21</v>
      </c>
      <c r="J84" s="9"/>
      <c r="K84" s="9"/>
      <c r="L84" s="9">
        <v>21</v>
      </c>
      <c r="M84" s="12"/>
      <c r="N84" s="12">
        <v>60</v>
      </c>
      <c r="O84" s="12">
        <v>13700</v>
      </c>
      <c r="P84" s="12">
        <v>1476</v>
      </c>
      <c r="Q84" s="12">
        <v>2856</v>
      </c>
      <c r="R84" s="12">
        <v>0</v>
      </c>
      <c r="S84" s="12">
        <v>1500</v>
      </c>
      <c r="T84" s="12">
        <v>0</v>
      </c>
      <c r="U84" s="12">
        <v>0</v>
      </c>
      <c r="V84" s="12">
        <v>2460</v>
      </c>
      <c r="W84" s="12">
        <v>1370</v>
      </c>
      <c r="X84" s="12">
        <v>4410</v>
      </c>
      <c r="Y84" s="12"/>
      <c r="Z84" s="12"/>
      <c r="AA84" s="12" t="str">
        <f>SUM(O84:Z84)</f>
        <v>0</v>
      </c>
      <c r="AB84" s="12" t="str">
        <f>M84*N84</f>
        <v>0</v>
      </c>
      <c r="AC84" s="12">
        <v>1372</v>
      </c>
      <c r="AD84" s="12" t="str">
        <f>+(AA84/30*K84)+(AA84/30*(21-21))</f>
        <v>0</v>
      </c>
      <c r="AE84" s="12"/>
      <c r="AF84" s="12"/>
      <c r="AG84" s="12"/>
      <c r="AH84" s="12" t="str">
        <f>SUM(AD84:AG84)</f>
        <v>0</v>
      </c>
      <c r="AI84" s="12" t="str">
        <f>AA84-AH84+AB84+AC84</f>
        <v>0</v>
      </c>
      <c r="AJ84" s="4"/>
    </row>
    <row r="85" spans="1:36">
      <c r="A85" s="4">
        <v>26</v>
      </c>
      <c r="B85" s="4">
        <v>178</v>
      </c>
      <c r="C85" s="7" t="s">
        <v>1199</v>
      </c>
      <c r="D85" s="4" t="s">
        <v>1200</v>
      </c>
      <c r="E85" s="4" t="s">
        <v>1187</v>
      </c>
      <c r="F85" s="4">
        <v>14</v>
      </c>
      <c r="G85" s="8" t="s">
        <v>1043</v>
      </c>
      <c r="H85" s="9" t="s">
        <v>1201</v>
      </c>
      <c r="I85" s="9">
        <v>21</v>
      </c>
      <c r="J85" s="9"/>
      <c r="K85" s="9"/>
      <c r="L85" s="9">
        <v>21</v>
      </c>
      <c r="M85" s="12"/>
      <c r="N85" s="12">
        <v>60</v>
      </c>
      <c r="O85" s="12">
        <v>13700</v>
      </c>
      <c r="P85" s="12">
        <v>1476</v>
      </c>
      <c r="Q85" s="12">
        <v>2856</v>
      </c>
      <c r="R85" s="12">
        <v>0</v>
      </c>
      <c r="S85" s="12">
        <v>1500</v>
      </c>
      <c r="T85" s="12">
        <v>0</v>
      </c>
      <c r="U85" s="12">
        <v>0</v>
      </c>
      <c r="V85" s="12">
        <v>2460</v>
      </c>
      <c r="W85" s="12">
        <v>1370</v>
      </c>
      <c r="X85" s="12">
        <v>4410</v>
      </c>
      <c r="Y85" s="12"/>
      <c r="Z85" s="12"/>
      <c r="AA85" s="12" t="str">
        <f>SUM(O85:Z85)</f>
        <v>0</v>
      </c>
      <c r="AB85" s="12" t="str">
        <f>M85*N85</f>
        <v>0</v>
      </c>
      <c r="AC85" s="12">
        <v>1372</v>
      </c>
      <c r="AD85" s="12" t="str">
        <f>+(AA85/30*K85)+(AA85/30*(21-21))</f>
        <v>0</v>
      </c>
      <c r="AE85" s="12"/>
      <c r="AF85" s="12"/>
      <c r="AG85" s="12"/>
      <c r="AH85" s="12" t="str">
        <f>SUM(AD85:AG85)</f>
        <v>0</v>
      </c>
      <c r="AI85" s="12" t="str">
        <f>AA85-AH85+AB85+AC85</f>
        <v>0</v>
      </c>
      <c r="AJ85" s="4"/>
    </row>
    <row r="86" spans="1:36">
      <c r="A86" s="4">
        <v>27</v>
      </c>
      <c r="B86" s="4">
        <v>156</v>
      </c>
      <c r="C86" s="7" t="s">
        <v>1202</v>
      </c>
      <c r="D86" s="4" t="s">
        <v>296</v>
      </c>
      <c r="E86" s="4" t="s">
        <v>1187</v>
      </c>
      <c r="F86" s="4">
        <v>14</v>
      </c>
      <c r="G86" s="8" t="s">
        <v>1043</v>
      </c>
      <c r="H86" s="9" t="s">
        <v>1203</v>
      </c>
      <c r="I86" s="9">
        <v>21</v>
      </c>
      <c r="J86" s="9"/>
      <c r="K86" s="9"/>
      <c r="L86" s="9">
        <v>21</v>
      </c>
      <c r="M86" s="12"/>
      <c r="N86" s="12">
        <v>60</v>
      </c>
      <c r="O86" s="12">
        <v>13700</v>
      </c>
      <c r="P86" s="12">
        <v>1476</v>
      </c>
      <c r="Q86" s="12">
        <v>2856</v>
      </c>
      <c r="R86" s="12">
        <v>0</v>
      </c>
      <c r="S86" s="12">
        <v>1500</v>
      </c>
      <c r="T86" s="12">
        <v>0</v>
      </c>
      <c r="U86" s="12">
        <v>0</v>
      </c>
      <c r="V86" s="12">
        <v>2460</v>
      </c>
      <c r="W86" s="12">
        <v>1370</v>
      </c>
      <c r="X86" s="12">
        <v>4410</v>
      </c>
      <c r="Y86" s="12"/>
      <c r="Z86" s="12"/>
      <c r="AA86" s="12" t="str">
        <f>SUM(O86:Z86)</f>
        <v>0</v>
      </c>
      <c r="AB86" s="12" t="str">
        <f>M86*N86</f>
        <v>0</v>
      </c>
      <c r="AC86" s="12">
        <v>1372</v>
      </c>
      <c r="AD86" s="12" t="str">
        <f>+(AA86/30*K86)+(AA86/30*(21-21))</f>
        <v>0</v>
      </c>
      <c r="AE86" s="12"/>
      <c r="AF86" s="12"/>
      <c r="AG86" s="12"/>
      <c r="AH86" s="12" t="str">
        <f>SUM(AD86:AG86)</f>
        <v>0</v>
      </c>
      <c r="AI86" s="12" t="str">
        <f>AA86-AH86+AB86+AC86</f>
        <v>0</v>
      </c>
      <c r="AJ86" s="4"/>
    </row>
    <row r="87" spans="1:36">
      <c r="A87" s="4">
        <v>28</v>
      </c>
      <c r="B87" s="4">
        <v>33</v>
      </c>
      <c r="C87" s="7" t="s">
        <v>1204</v>
      </c>
      <c r="D87" s="4" t="s">
        <v>1205</v>
      </c>
      <c r="E87" s="4" t="s">
        <v>548</v>
      </c>
      <c r="F87" s="4">
        <v>14</v>
      </c>
      <c r="G87" s="8" t="s">
        <v>1043</v>
      </c>
      <c r="H87" s="9" t="s">
        <v>1206</v>
      </c>
      <c r="I87" s="9">
        <v>21</v>
      </c>
      <c r="J87" s="9"/>
      <c r="K87" s="9"/>
      <c r="L87" s="9">
        <v>21</v>
      </c>
      <c r="M87" s="12"/>
      <c r="N87" s="12">
        <v>60</v>
      </c>
      <c r="O87" s="12">
        <v>13700</v>
      </c>
      <c r="P87" s="12">
        <v>1476</v>
      </c>
      <c r="Q87" s="12">
        <v>2856</v>
      </c>
      <c r="R87" s="12">
        <v>0</v>
      </c>
      <c r="S87" s="12">
        <v>1500</v>
      </c>
      <c r="T87" s="12">
        <v>0</v>
      </c>
      <c r="U87" s="12">
        <v>0</v>
      </c>
      <c r="V87" s="12">
        <v>2460</v>
      </c>
      <c r="W87" s="12">
        <v>1370</v>
      </c>
      <c r="X87" s="12">
        <v>4410</v>
      </c>
      <c r="Y87" s="12"/>
      <c r="Z87" s="12"/>
      <c r="AA87" s="12" t="str">
        <f>SUM(O87:Z87)</f>
        <v>0</v>
      </c>
      <c r="AB87" s="12" t="str">
        <f>M87*N87</f>
        <v>0</v>
      </c>
      <c r="AC87" s="12">
        <v>1372</v>
      </c>
      <c r="AD87" s="12" t="str">
        <f>+(AA87/30*K87)+(AA87/30*(21-21))</f>
        <v>0</v>
      </c>
      <c r="AE87" s="12"/>
      <c r="AF87" s="12"/>
      <c r="AG87" s="12"/>
      <c r="AH87" s="12" t="str">
        <f>SUM(AD87:AG87)</f>
        <v>0</v>
      </c>
      <c r="AI87" s="12" t="str">
        <f>AA87-AH87+AB87+AC87</f>
        <v>0</v>
      </c>
      <c r="AJ87" s="4"/>
    </row>
    <row r="88" spans="1:36">
      <c r="A88" s="4">
        <v>29</v>
      </c>
      <c r="B88" s="4">
        <v>138</v>
      </c>
      <c r="C88" s="7" t="s">
        <v>1207</v>
      </c>
      <c r="D88" s="4" t="s">
        <v>1208</v>
      </c>
      <c r="E88" s="4" t="s">
        <v>548</v>
      </c>
      <c r="F88" s="4">
        <v>14</v>
      </c>
      <c r="G88" s="8" t="s">
        <v>1043</v>
      </c>
      <c r="H88" s="9" t="s">
        <v>1209</v>
      </c>
      <c r="I88" s="9">
        <v>21</v>
      </c>
      <c r="J88" s="9"/>
      <c r="K88" s="9"/>
      <c r="L88" s="9">
        <v>21</v>
      </c>
      <c r="M88" s="12"/>
      <c r="N88" s="12">
        <v>60</v>
      </c>
      <c r="O88" s="12">
        <v>13700</v>
      </c>
      <c r="P88" s="12">
        <v>1476</v>
      </c>
      <c r="Q88" s="12">
        <v>2856</v>
      </c>
      <c r="R88" s="12">
        <v>0</v>
      </c>
      <c r="S88" s="12">
        <v>1500</v>
      </c>
      <c r="T88" s="12">
        <v>0</v>
      </c>
      <c r="U88" s="12">
        <v>0</v>
      </c>
      <c r="V88" s="12">
        <v>2460</v>
      </c>
      <c r="W88" s="12">
        <v>1370</v>
      </c>
      <c r="X88" s="12">
        <v>4410</v>
      </c>
      <c r="Y88" s="12"/>
      <c r="Z88" s="12"/>
      <c r="AA88" s="12" t="str">
        <f>SUM(O88:Z88)</f>
        <v>0</v>
      </c>
      <c r="AB88" s="12" t="str">
        <f>M88*N88</f>
        <v>0</v>
      </c>
      <c r="AC88" s="12">
        <v>1372</v>
      </c>
      <c r="AD88" s="12" t="str">
        <f>+(AA88/30*K88)+(AA88/30*(21-21))</f>
        <v>0</v>
      </c>
      <c r="AE88" s="12"/>
      <c r="AF88" s="12"/>
      <c r="AG88" s="12"/>
      <c r="AH88" s="12" t="str">
        <f>SUM(AD88:AG88)</f>
        <v>0</v>
      </c>
      <c r="AI88" s="12" t="str">
        <f>AA88-AH88+AB88+AC88</f>
        <v>0</v>
      </c>
      <c r="AJ88" s="4"/>
    </row>
    <row r="89" spans="1:36">
      <c r="A89" s="4">
        <v>30</v>
      </c>
      <c r="B89" s="4">
        <v>9</v>
      </c>
      <c r="C89" s="7" t="s">
        <v>1210</v>
      </c>
      <c r="D89" s="4" t="s">
        <v>1211</v>
      </c>
      <c r="E89" s="4" t="s">
        <v>1212</v>
      </c>
      <c r="F89" s="4" t="s">
        <v>42</v>
      </c>
      <c r="G89" s="8" t="s">
        <v>1048</v>
      </c>
      <c r="H89" s="9" t="s">
        <v>1213</v>
      </c>
      <c r="I89" s="9">
        <v>21</v>
      </c>
      <c r="J89" s="9"/>
      <c r="K89" s="9"/>
      <c r="L89" s="9">
        <v>21</v>
      </c>
      <c r="M89" s="12"/>
      <c r="N89" s="12">
        <v>45</v>
      </c>
      <c r="O89" s="12">
        <v>18000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/>
      <c r="Z89" s="12"/>
      <c r="AA89" s="12" t="str">
        <f>SUM(O89:Z89)</f>
        <v>0</v>
      </c>
      <c r="AB89" s="12" t="str">
        <f>M89*N89</f>
        <v>0</v>
      </c>
      <c r="AC89" s="12">
        <v>0</v>
      </c>
      <c r="AD89" s="12" t="str">
        <f>+(AA89/30*K89)+(AA89/30*(21-21))</f>
        <v>0</v>
      </c>
      <c r="AE89" s="12"/>
      <c r="AF89" s="12"/>
      <c r="AG89" s="12"/>
      <c r="AH89" s="12" t="str">
        <f>SUM(AD89:AG89)</f>
        <v>0</v>
      </c>
      <c r="AI89" s="12" t="str">
        <f>AA89-AH89+AB89+AC89</f>
        <v>0</v>
      </c>
      <c r="AJ89" s="4"/>
    </row>
    <row r="90" spans="1:36">
      <c r="A90" s="4">
        <v>31</v>
      </c>
      <c r="B90" s="4">
        <v>150</v>
      </c>
      <c r="C90" s="7" t="s">
        <v>1214</v>
      </c>
      <c r="D90" s="4" t="s">
        <v>1215</v>
      </c>
      <c r="E90" s="4" t="s">
        <v>872</v>
      </c>
      <c r="F90" s="4">
        <v>5</v>
      </c>
      <c r="G90" s="8" t="s">
        <v>1048</v>
      </c>
      <c r="H90" s="9" t="s">
        <v>1216</v>
      </c>
      <c r="I90" s="9">
        <v>21</v>
      </c>
      <c r="J90" s="9"/>
      <c r="K90" s="9"/>
      <c r="L90" s="9">
        <v>21</v>
      </c>
      <c r="M90" s="12"/>
      <c r="N90" s="12">
        <v>45</v>
      </c>
      <c r="O90" s="12">
        <v>9010</v>
      </c>
      <c r="P90" s="12">
        <v>1002</v>
      </c>
      <c r="Q90" s="12">
        <v>1932</v>
      </c>
      <c r="R90" s="12">
        <v>0</v>
      </c>
      <c r="S90" s="12">
        <v>1500</v>
      </c>
      <c r="T90" s="12">
        <v>0</v>
      </c>
      <c r="U90" s="12">
        <v>0</v>
      </c>
      <c r="V90" s="12">
        <v>1670</v>
      </c>
      <c r="W90" s="12">
        <v>901</v>
      </c>
      <c r="X90" s="12">
        <v>2703</v>
      </c>
      <c r="Y90" s="12"/>
      <c r="Z90" s="12"/>
      <c r="AA90" s="12" t="str">
        <f>SUM(O90:Z90)</f>
        <v>0</v>
      </c>
      <c r="AB90" s="12" t="str">
        <f>M90*N90</f>
        <v>0</v>
      </c>
      <c r="AC90" s="12">
        <v>0</v>
      </c>
      <c r="AD90" s="12" t="str">
        <f>+(AA90/30*K90)+(AA90/30*(21-21))</f>
        <v>0</v>
      </c>
      <c r="AE90" s="12"/>
      <c r="AF90" s="12"/>
      <c r="AG90" s="12"/>
      <c r="AH90" s="12" t="str">
        <f>SUM(AD90:AG90)</f>
        <v>0</v>
      </c>
      <c r="AI90" s="12" t="str">
        <f>AA90-AH90+AB90+AC90</f>
        <v>0</v>
      </c>
      <c r="AJ90" s="4"/>
    </row>
    <row r="91" spans="1:36">
      <c r="A91" s="4">
        <v>32</v>
      </c>
      <c r="B91" s="4">
        <v>149</v>
      </c>
      <c r="C91" s="7" t="s">
        <v>1217</v>
      </c>
      <c r="D91" s="4" t="s">
        <v>1218</v>
      </c>
      <c r="E91" s="4" t="s">
        <v>872</v>
      </c>
      <c r="F91" s="4">
        <v>5</v>
      </c>
      <c r="G91" s="8" t="s">
        <v>1048</v>
      </c>
      <c r="H91" s="9" t="s">
        <v>1219</v>
      </c>
      <c r="I91" s="9">
        <v>21</v>
      </c>
      <c r="J91" s="9"/>
      <c r="K91" s="9"/>
      <c r="L91" s="9">
        <v>21</v>
      </c>
      <c r="M91" s="12"/>
      <c r="N91" s="12">
        <v>45</v>
      </c>
      <c r="O91" s="12">
        <v>9010</v>
      </c>
      <c r="P91" s="12">
        <v>1002</v>
      </c>
      <c r="Q91" s="12">
        <v>1932</v>
      </c>
      <c r="R91" s="12">
        <v>0</v>
      </c>
      <c r="S91" s="12">
        <v>1500</v>
      </c>
      <c r="T91" s="12">
        <v>0</v>
      </c>
      <c r="U91" s="12">
        <v>0</v>
      </c>
      <c r="V91" s="12">
        <v>1670</v>
      </c>
      <c r="W91" s="12">
        <v>901</v>
      </c>
      <c r="X91" s="12">
        <v>2703</v>
      </c>
      <c r="Y91" s="12"/>
      <c r="Z91" s="12"/>
      <c r="AA91" s="12" t="str">
        <f>SUM(O91:Z91)</f>
        <v>0</v>
      </c>
      <c r="AB91" s="12" t="str">
        <f>M91*N91</f>
        <v>0</v>
      </c>
      <c r="AC91" s="12">
        <v>0</v>
      </c>
      <c r="AD91" s="12" t="str">
        <f>+(AA91/30*K91)+(AA91/30*(21-21))</f>
        <v>0</v>
      </c>
      <c r="AE91" s="12"/>
      <c r="AF91" s="12"/>
      <c r="AG91" s="12"/>
      <c r="AH91" s="12" t="str">
        <f>SUM(AD91:AG91)</f>
        <v>0</v>
      </c>
      <c r="AI91" s="12" t="str">
        <f>AA91-AH91+AB91+AC91</f>
        <v>0</v>
      </c>
      <c r="AJ91" s="4"/>
    </row>
    <row r="92" spans="1:36">
      <c r="A92" s="5" t="s">
        <v>82</v>
      </c>
      <c r="B92" s="5"/>
      <c r="C92" s="5"/>
      <c r="D92" s="5"/>
      <c r="E92" s="5"/>
      <c r="F92" s="5"/>
      <c r="G92" s="5"/>
      <c r="H92" s="10"/>
      <c r="I92" s="10"/>
      <c r="J92" s="10"/>
      <c r="K92" s="10"/>
      <c r="L92" s="11"/>
      <c r="M92" s="11" t="str">
        <f>SUM(M60:M91)</f>
        <v>0</v>
      </c>
      <c r="N92" s="11"/>
      <c r="O92" s="11" t="str">
        <f>SUM(O60:O91)</f>
        <v>0</v>
      </c>
      <c r="P92" s="11" t="str">
        <f>SUM(P60:P91)</f>
        <v>0</v>
      </c>
      <c r="Q92" s="11" t="str">
        <f>SUM(Q60:Q91)</f>
        <v>0</v>
      </c>
      <c r="R92" s="11" t="str">
        <f>SUM(R60:R91)</f>
        <v>0</v>
      </c>
      <c r="S92" s="11" t="str">
        <f>SUM(S60:S91)</f>
        <v>0</v>
      </c>
      <c r="T92" s="11" t="str">
        <f>SUM(T60:T91)</f>
        <v>0</v>
      </c>
      <c r="U92" s="11" t="str">
        <f>SUM(U60:U91)</f>
        <v>0</v>
      </c>
      <c r="V92" s="11" t="str">
        <f>SUM(V60:V91)</f>
        <v>0</v>
      </c>
      <c r="W92" s="11" t="str">
        <f>SUM(W60:W91)</f>
        <v>0</v>
      </c>
      <c r="X92" s="11" t="str">
        <f>SUM(X60:X91)</f>
        <v>0</v>
      </c>
      <c r="Y92" s="11" t="str">
        <f>SUM(Y60:Y91)</f>
        <v>0</v>
      </c>
      <c r="Z92" s="11" t="str">
        <f>SUM(Z60:Z91)</f>
        <v>0</v>
      </c>
      <c r="AA92" s="11" t="str">
        <f>SUM(AA60:AA91)</f>
        <v>0</v>
      </c>
      <c r="AB92" s="11" t="str">
        <f>SUM(AB60:AB91)</f>
        <v>0</v>
      </c>
      <c r="AC92" s="11" t="str">
        <f>SUM(AC60:AC91)</f>
        <v>0</v>
      </c>
      <c r="AD92" s="11" t="str">
        <f>SUM(AD60:AD91)</f>
        <v>0</v>
      </c>
      <c r="AE92" s="11" t="str">
        <f>SUM(AE60:AE91)</f>
        <v>0</v>
      </c>
      <c r="AF92" s="11" t="str">
        <f>SUM(AF60:AF91)</f>
        <v>0</v>
      </c>
      <c r="AG92" s="11" t="str">
        <f>SUM(AG60:AG91)</f>
        <v>0</v>
      </c>
      <c r="AH92" s="11" t="str">
        <f>SUM(AH60:AH91)</f>
        <v>0</v>
      </c>
      <c r="AI92" s="11" t="str">
        <f>SUM(AI60:AI91)</f>
        <v>0</v>
      </c>
      <c r="AJ92" s="10"/>
    </row>
    <row r="93" spans="1:3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>
      <c r="A94" s="2" t="s">
        <v>236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>
      <c r="A95" s="3" t="s">
        <v>3</v>
      </c>
      <c r="B95" s="6" t="s">
        <v>4</v>
      </c>
      <c r="C95" s="6" t="s">
        <v>5</v>
      </c>
      <c r="D95" s="6" t="s">
        <v>6</v>
      </c>
      <c r="E95" s="6" t="s">
        <v>7</v>
      </c>
      <c r="F95" s="6" t="s">
        <v>8</v>
      </c>
      <c r="G95" s="6" t="s">
        <v>9</v>
      </c>
      <c r="H95" s="6" t="s">
        <v>10</v>
      </c>
      <c r="I95" s="6" t="s">
        <v>11</v>
      </c>
      <c r="J95" s="6" t="s">
        <v>12</v>
      </c>
      <c r="K95" s="6" t="s">
        <v>13</v>
      </c>
      <c r="L95" s="6" t="s">
        <v>14</v>
      </c>
      <c r="M95" s="6" t="s">
        <v>15</v>
      </c>
      <c r="N95" s="6" t="s">
        <v>16</v>
      </c>
      <c r="O95" s="6" t="s">
        <v>17</v>
      </c>
      <c r="P95" s="6" t="s">
        <v>18</v>
      </c>
      <c r="Q95" s="6" t="s">
        <v>19</v>
      </c>
      <c r="R95" s="6" t="s">
        <v>20</v>
      </c>
      <c r="S95" s="6" t="s">
        <v>21</v>
      </c>
      <c r="T95" s="6" t="s">
        <v>22</v>
      </c>
      <c r="U95" s="6" t="s">
        <v>23</v>
      </c>
      <c r="V95" s="6" t="s">
        <v>24</v>
      </c>
      <c r="W95" s="6" t="s">
        <v>25</v>
      </c>
      <c r="X95" s="6" t="s">
        <v>26</v>
      </c>
      <c r="Y95" s="6" t="s">
        <v>27</v>
      </c>
      <c r="Z95" s="6" t="s">
        <v>28</v>
      </c>
      <c r="AA95" s="6" t="s">
        <v>29</v>
      </c>
      <c r="AB95" s="6" t="s">
        <v>30</v>
      </c>
      <c r="AC95" s="6" t="s">
        <v>31</v>
      </c>
      <c r="AD95" s="6" t="s">
        <v>32</v>
      </c>
      <c r="AE95" s="6" t="s">
        <v>33</v>
      </c>
      <c r="AF95" s="6" t="s">
        <v>34</v>
      </c>
      <c r="AG95" s="6" t="s">
        <v>35</v>
      </c>
      <c r="AH95" s="6" t="s">
        <v>36</v>
      </c>
      <c r="AI95" s="6" t="s">
        <v>37</v>
      </c>
      <c r="AJ95" s="13" t="s">
        <v>38</v>
      </c>
    </row>
    <row r="96" spans="1:36">
      <c r="A96" s="4">
        <v>1</v>
      </c>
      <c r="B96" s="4">
        <v>108</v>
      </c>
      <c r="C96" s="7" t="s">
        <v>1220</v>
      </c>
      <c r="D96" s="4" t="s">
        <v>1221</v>
      </c>
      <c r="E96" s="4" t="s">
        <v>1222</v>
      </c>
      <c r="F96" s="4" t="s">
        <v>42</v>
      </c>
      <c r="G96" s="8" t="s">
        <v>991</v>
      </c>
      <c r="H96" s="9" t="s">
        <v>1223</v>
      </c>
      <c r="I96" s="9">
        <v>21</v>
      </c>
      <c r="J96" s="9"/>
      <c r="K96" s="9"/>
      <c r="L96" s="9">
        <v>21</v>
      </c>
      <c r="M96" s="12"/>
      <c r="N96" s="12"/>
      <c r="O96" s="12">
        <v>130000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/>
      <c r="Z96" s="12"/>
      <c r="AA96" s="12" t="str">
        <f>SUM(O96:Z96)</f>
        <v>0</v>
      </c>
      <c r="AB96" s="12" t="str">
        <f>M96*N96</f>
        <v>0</v>
      </c>
      <c r="AC96" s="12">
        <v>0</v>
      </c>
      <c r="AD96" s="12" t="str">
        <f>+(AA96/30*K96)+(AA96/30*(21-21))</f>
        <v>0</v>
      </c>
      <c r="AE96" s="12">
        <v>4000</v>
      </c>
      <c r="AF96" s="12"/>
      <c r="AG96" s="12"/>
      <c r="AH96" s="12" t="str">
        <f>SUM(AD96:AG96)</f>
        <v>0</v>
      </c>
      <c r="AI96" s="12" t="str">
        <f>AA96-AH96+AB96+AC96</f>
        <v>0</v>
      </c>
      <c r="AJ96" s="4"/>
    </row>
    <row r="97" spans="1:36">
      <c r="A97" s="4">
        <v>2</v>
      </c>
      <c r="B97" s="4">
        <v>95</v>
      </c>
      <c r="C97" s="7" t="s">
        <v>1224</v>
      </c>
      <c r="D97" s="4" t="s">
        <v>1225</v>
      </c>
      <c r="E97" s="4" t="s">
        <v>1226</v>
      </c>
      <c r="F97" s="4" t="s">
        <v>42</v>
      </c>
      <c r="G97" s="8" t="s">
        <v>991</v>
      </c>
      <c r="H97" s="9" t="s">
        <v>1227</v>
      </c>
      <c r="I97" s="9">
        <v>21</v>
      </c>
      <c r="J97" s="9"/>
      <c r="K97" s="9"/>
      <c r="L97" s="9">
        <v>21</v>
      </c>
      <c r="M97" s="12"/>
      <c r="N97" s="12"/>
      <c r="O97" s="12">
        <v>125000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/>
      <c r="Z97" s="12"/>
      <c r="AA97" s="12" t="str">
        <f>SUM(O97:Z97)</f>
        <v>0</v>
      </c>
      <c r="AB97" s="12" t="str">
        <f>M97*N97</f>
        <v>0</v>
      </c>
      <c r="AC97" s="12">
        <v>0</v>
      </c>
      <c r="AD97" s="12" t="str">
        <f>+(AA97/30*K97)+(AA97/30*(21-21))</f>
        <v>0</v>
      </c>
      <c r="AE97" s="12">
        <v>4750</v>
      </c>
      <c r="AF97" s="12"/>
      <c r="AG97" s="12"/>
      <c r="AH97" s="12" t="str">
        <f>SUM(AD97:AG97)</f>
        <v>0</v>
      </c>
      <c r="AI97" s="12" t="str">
        <f>AA97-AH97+AB97+AC97</f>
        <v>0</v>
      </c>
      <c r="AJ97" s="4"/>
    </row>
    <row r="98" spans="1:36">
      <c r="A98" s="4">
        <v>3</v>
      </c>
      <c r="B98" s="4"/>
      <c r="C98" s="7" t="s">
        <v>1228</v>
      </c>
      <c r="D98" s="4" t="s">
        <v>1229</v>
      </c>
      <c r="E98" s="4" t="s">
        <v>267</v>
      </c>
      <c r="F98" s="4" t="s">
        <v>42</v>
      </c>
      <c r="G98" s="8" t="s">
        <v>991</v>
      </c>
      <c r="H98" s="9" t="s">
        <v>67</v>
      </c>
      <c r="I98" s="9">
        <v>6</v>
      </c>
      <c r="J98" s="9"/>
      <c r="K98" s="9"/>
      <c r="L98" s="9">
        <v>6</v>
      </c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 t="str">
        <f>SUM(O98:Z98)</f>
        <v>0</v>
      </c>
      <c r="AB98" s="12" t="str">
        <f>M98*N98</f>
        <v>0</v>
      </c>
      <c r="AC98" s="12"/>
      <c r="AD98" s="12" t="str">
        <f>+(AA98/30*K98)+(AA98/30*(21-6))</f>
        <v>0</v>
      </c>
      <c r="AE98" s="12"/>
      <c r="AF98" s="12"/>
      <c r="AG98" s="12"/>
      <c r="AH98" s="12" t="str">
        <f>SUM(AD98:AG98)</f>
        <v>0</v>
      </c>
      <c r="AI98" s="12" t="str">
        <f>AA98-AH98+AB98+AC98</f>
        <v>0</v>
      </c>
      <c r="AJ98" s="4"/>
    </row>
    <row r="99" spans="1:36">
      <c r="A99" s="4">
        <v>4</v>
      </c>
      <c r="B99" s="4"/>
      <c r="C99" s="7" t="s">
        <v>1230</v>
      </c>
      <c r="D99" s="4" t="s">
        <v>1231</v>
      </c>
      <c r="E99" s="4" t="s">
        <v>267</v>
      </c>
      <c r="F99" s="4" t="s">
        <v>42</v>
      </c>
      <c r="G99" s="8" t="s">
        <v>991</v>
      </c>
      <c r="H99" s="9" t="s">
        <v>67</v>
      </c>
      <c r="I99" s="9">
        <v>6</v>
      </c>
      <c r="J99" s="9"/>
      <c r="K99" s="9"/>
      <c r="L99" s="9">
        <v>6</v>
      </c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 t="str">
        <f>SUM(O99:Z99)</f>
        <v>0</v>
      </c>
      <c r="AB99" s="12" t="str">
        <f>M99*N99</f>
        <v>0</v>
      </c>
      <c r="AC99" s="12"/>
      <c r="AD99" s="12" t="str">
        <f>+(AA99/30*K99)+(AA99/30*(21-6))</f>
        <v>0</v>
      </c>
      <c r="AE99" s="12"/>
      <c r="AF99" s="12"/>
      <c r="AG99" s="12"/>
      <c r="AH99" s="12" t="str">
        <f>SUM(AD99:AG99)</f>
        <v>0</v>
      </c>
      <c r="AI99" s="12" t="str">
        <f>AA99-AH99+AB99+AC99</f>
        <v>0</v>
      </c>
      <c r="AJ99" s="4"/>
    </row>
    <row r="100" spans="1:36">
      <c r="A100" s="4">
        <v>5</v>
      </c>
      <c r="B100" s="4">
        <v>47</v>
      </c>
      <c r="C100" s="7" t="s">
        <v>1232</v>
      </c>
      <c r="D100" s="4" t="s">
        <v>1233</v>
      </c>
      <c r="E100" s="4" t="s">
        <v>1065</v>
      </c>
      <c r="F100" s="4" t="s">
        <v>42</v>
      </c>
      <c r="G100" s="8" t="s">
        <v>1002</v>
      </c>
      <c r="H100" s="9" t="s">
        <v>1234</v>
      </c>
      <c r="I100" s="9">
        <v>21</v>
      </c>
      <c r="J100" s="9"/>
      <c r="K100" s="9"/>
      <c r="L100" s="9">
        <v>21</v>
      </c>
      <c r="M100" s="12"/>
      <c r="N100" s="12"/>
      <c r="O100" s="12">
        <v>31885</v>
      </c>
      <c r="P100" s="12">
        <v>5810</v>
      </c>
      <c r="Q100" s="12">
        <v>5000</v>
      </c>
      <c r="R100" s="12">
        <v>0</v>
      </c>
      <c r="S100" s="12">
        <v>2421</v>
      </c>
      <c r="T100" s="12">
        <v>0</v>
      </c>
      <c r="U100" s="12">
        <v>0</v>
      </c>
      <c r="V100" s="12">
        <v>6455</v>
      </c>
      <c r="W100" s="12">
        <v>3189</v>
      </c>
      <c r="X100" s="12">
        <v>9566</v>
      </c>
      <c r="Y100" s="12"/>
      <c r="Z100" s="12"/>
      <c r="AA100" s="12" t="str">
        <f>SUM(O100:Z100)</f>
        <v>0</v>
      </c>
      <c r="AB100" s="12" t="str">
        <f>M100*N100</f>
        <v>0</v>
      </c>
      <c r="AC100" s="12">
        <v>0</v>
      </c>
      <c r="AD100" s="12" t="str">
        <f>+(AA100/30*K100)+(AA100/30*(21-21))</f>
        <v>0</v>
      </c>
      <c r="AE100" s="12">
        <v>1036</v>
      </c>
      <c r="AF100" s="12"/>
      <c r="AG100" s="12"/>
      <c r="AH100" s="12" t="str">
        <f>SUM(AD100:AG100)</f>
        <v>0</v>
      </c>
      <c r="AI100" s="12" t="str">
        <f>AA100-AH100+AB100+AC100</f>
        <v>0</v>
      </c>
      <c r="AJ100" s="4"/>
    </row>
    <row r="101" spans="1:36">
      <c r="A101" s="4">
        <v>6</v>
      </c>
      <c r="B101" s="4">
        <v>66</v>
      </c>
      <c r="C101" s="7" t="s">
        <v>1235</v>
      </c>
      <c r="D101" s="4" t="s">
        <v>1236</v>
      </c>
      <c r="E101" s="4" t="s">
        <v>1065</v>
      </c>
      <c r="F101" s="4" t="s">
        <v>42</v>
      </c>
      <c r="G101" s="8" t="s">
        <v>1002</v>
      </c>
      <c r="H101" s="9" t="s">
        <v>1237</v>
      </c>
      <c r="I101" s="9">
        <v>21</v>
      </c>
      <c r="J101" s="9"/>
      <c r="K101" s="9"/>
      <c r="L101" s="9">
        <v>21</v>
      </c>
      <c r="M101" s="12"/>
      <c r="N101" s="12"/>
      <c r="O101" s="12">
        <v>31885</v>
      </c>
      <c r="P101" s="12">
        <v>5810</v>
      </c>
      <c r="Q101" s="12">
        <v>5000</v>
      </c>
      <c r="R101" s="12">
        <v>0</v>
      </c>
      <c r="S101" s="12">
        <v>2421</v>
      </c>
      <c r="T101" s="12">
        <v>850</v>
      </c>
      <c r="U101" s="12">
        <v>0</v>
      </c>
      <c r="V101" s="12">
        <v>6455</v>
      </c>
      <c r="W101" s="12">
        <v>3189</v>
      </c>
      <c r="X101" s="12">
        <v>9566</v>
      </c>
      <c r="Y101" s="12"/>
      <c r="Z101" s="12"/>
      <c r="AA101" s="12" t="str">
        <f>SUM(O101:Z101)</f>
        <v>0</v>
      </c>
      <c r="AB101" s="12" t="str">
        <f>M101*N101</f>
        <v>0</v>
      </c>
      <c r="AC101" s="12">
        <v>0</v>
      </c>
      <c r="AD101" s="12" t="str">
        <f>+(AA101/30*K101)+(AA101/30*(21-21))</f>
        <v>0</v>
      </c>
      <c r="AE101" s="12">
        <v>1036</v>
      </c>
      <c r="AF101" s="12"/>
      <c r="AG101" s="12"/>
      <c r="AH101" s="12" t="str">
        <f>SUM(AD101:AG101)</f>
        <v>0</v>
      </c>
      <c r="AI101" s="12" t="str">
        <f>AA101-AH101+AB101+AC101</f>
        <v>0</v>
      </c>
      <c r="AJ101" s="4"/>
    </row>
    <row r="102" spans="1:36">
      <c r="A102" s="4">
        <v>7</v>
      </c>
      <c r="B102" s="4">
        <v>53</v>
      </c>
      <c r="C102" s="7" t="s">
        <v>1238</v>
      </c>
      <c r="D102" s="4" t="s">
        <v>1239</v>
      </c>
      <c r="E102" s="4" t="s">
        <v>1240</v>
      </c>
      <c r="F102" s="4">
        <v>18</v>
      </c>
      <c r="G102" s="8" t="s">
        <v>1002</v>
      </c>
      <c r="H102" s="9" t="s">
        <v>1241</v>
      </c>
      <c r="I102" s="9">
        <v>21</v>
      </c>
      <c r="J102" s="9"/>
      <c r="K102" s="9"/>
      <c r="L102" s="9">
        <v>21</v>
      </c>
      <c r="M102" s="12"/>
      <c r="N102" s="12"/>
      <c r="O102" s="12">
        <v>34285</v>
      </c>
      <c r="P102" s="12">
        <v>5810</v>
      </c>
      <c r="Q102" s="12">
        <v>5000</v>
      </c>
      <c r="R102" s="12">
        <v>0</v>
      </c>
      <c r="S102" s="12">
        <v>2421</v>
      </c>
      <c r="T102" s="12">
        <v>850</v>
      </c>
      <c r="U102" s="12">
        <v>0</v>
      </c>
      <c r="V102" s="12">
        <v>6455</v>
      </c>
      <c r="W102" s="12">
        <v>3429</v>
      </c>
      <c r="X102" s="12">
        <v>0</v>
      </c>
      <c r="Y102" s="12"/>
      <c r="Z102" s="12"/>
      <c r="AA102" s="12" t="str">
        <f>SUM(O102:Z102)</f>
        <v>0</v>
      </c>
      <c r="AB102" s="12" t="str">
        <f>M102*N102</f>
        <v>0</v>
      </c>
      <c r="AC102" s="12">
        <v>0</v>
      </c>
      <c r="AD102" s="12" t="str">
        <f>+(AA102/30*K102)+(AA102/30*(21-21))</f>
        <v>0</v>
      </c>
      <c r="AE102" s="12">
        <v>748</v>
      </c>
      <c r="AF102" s="12"/>
      <c r="AG102" s="12"/>
      <c r="AH102" s="12" t="str">
        <f>SUM(AD102:AG102)</f>
        <v>0</v>
      </c>
      <c r="AI102" s="12" t="str">
        <f>AA102-AH102+AB102+AC102</f>
        <v>0</v>
      </c>
      <c r="AJ102" s="4"/>
    </row>
    <row r="103" spans="1:36">
      <c r="A103" s="4">
        <v>8</v>
      </c>
      <c r="B103" s="4">
        <v>58</v>
      </c>
      <c r="C103" s="7" t="s">
        <v>1242</v>
      </c>
      <c r="D103" s="4" t="s">
        <v>1243</v>
      </c>
      <c r="E103" s="4" t="s">
        <v>1240</v>
      </c>
      <c r="F103" s="4">
        <v>18</v>
      </c>
      <c r="G103" s="8" t="s">
        <v>1002</v>
      </c>
      <c r="H103" s="9" t="s">
        <v>1244</v>
      </c>
      <c r="I103" s="9">
        <v>21</v>
      </c>
      <c r="J103" s="9"/>
      <c r="K103" s="9"/>
      <c r="L103" s="9">
        <v>21</v>
      </c>
      <c r="M103" s="12"/>
      <c r="N103" s="12"/>
      <c r="O103" s="12">
        <v>34285</v>
      </c>
      <c r="P103" s="12">
        <v>5810</v>
      </c>
      <c r="Q103" s="12">
        <v>5000</v>
      </c>
      <c r="R103" s="12">
        <v>0</v>
      </c>
      <c r="S103" s="12">
        <v>2421</v>
      </c>
      <c r="T103" s="12">
        <v>850</v>
      </c>
      <c r="U103" s="12">
        <v>0</v>
      </c>
      <c r="V103" s="12">
        <v>6455</v>
      </c>
      <c r="W103" s="12">
        <v>3429</v>
      </c>
      <c r="X103" s="12">
        <v>0</v>
      </c>
      <c r="Y103" s="12"/>
      <c r="Z103" s="12"/>
      <c r="AA103" s="12" t="str">
        <f>SUM(O103:Z103)</f>
        <v>0</v>
      </c>
      <c r="AB103" s="12" t="str">
        <f>M103*N103</f>
        <v>0</v>
      </c>
      <c r="AC103" s="12">
        <v>0</v>
      </c>
      <c r="AD103" s="12" t="str">
        <f>+(AA103/30*K103)+(AA103/30*(21-21))</f>
        <v>0</v>
      </c>
      <c r="AE103" s="12">
        <v>748</v>
      </c>
      <c r="AF103" s="12"/>
      <c r="AG103" s="12"/>
      <c r="AH103" s="12" t="str">
        <f>SUM(AD103:AG103)</f>
        <v>0</v>
      </c>
      <c r="AI103" s="12" t="str">
        <f>AA103-AH103+AB103+AC103</f>
        <v>0</v>
      </c>
      <c r="AJ103" s="4"/>
    </row>
    <row r="104" spans="1:36">
      <c r="A104" s="4">
        <v>9</v>
      </c>
      <c r="B104" s="4"/>
      <c r="C104" s="7" t="s">
        <v>1245</v>
      </c>
      <c r="D104" s="4" t="s">
        <v>1246</v>
      </c>
      <c r="E104" s="4" t="s">
        <v>1065</v>
      </c>
      <c r="F104" s="4" t="s">
        <v>42</v>
      </c>
      <c r="G104" s="8" t="s">
        <v>1002</v>
      </c>
      <c r="H104" s="9" t="s">
        <v>67</v>
      </c>
      <c r="I104" s="9">
        <v>21</v>
      </c>
      <c r="J104" s="9"/>
      <c r="K104" s="9"/>
      <c r="L104" s="9">
        <v>21</v>
      </c>
      <c r="M104" s="12"/>
      <c r="N104" s="12"/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/>
      <c r="Z104" s="12"/>
      <c r="AA104" s="12" t="str">
        <f>SUM(O104:Z104)</f>
        <v>0</v>
      </c>
      <c r="AB104" s="12" t="str">
        <f>M104*N104</f>
        <v>0</v>
      </c>
      <c r="AC104" s="12">
        <v>0</v>
      </c>
      <c r="AD104" s="12" t="str">
        <f>+(AA104/30*K104)+(AA104/30*(21-21))</f>
        <v>0</v>
      </c>
      <c r="AE104" s="12"/>
      <c r="AF104" s="12"/>
      <c r="AG104" s="12"/>
      <c r="AH104" s="12" t="str">
        <f>SUM(AD104:AG104)</f>
        <v>0</v>
      </c>
      <c r="AI104" s="12" t="str">
        <f>AA104-AH104+AB104+AC104</f>
        <v>0</v>
      </c>
      <c r="AJ104" s="4"/>
    </row>
    <row r="105" spans="1:36">
      <c r="A105" s="4">
        <v>10</v>
      </c>
      <c r="B105" s="4"/>
      <c r="C105" s="7" t="s">
        <v>1247</v>
      </c>
      <c r="D105" s="4" t="s">
        <v>1248</v>
      </c>
      <c r="E105" s="4" t="s">
        <v>1249</v>
      </c>
      <c r="F105" s="4">
        <v>18</v>
      </c>
      <c r="G105" s="8" t="s">
        <v>1002</v>
      </c>
      <c r="H105" s="9" t="s">
        <v>67</v>
      </c>
      <c r="I105" s="9">
        <v>8</v>
      </c>
      <c r="J105" s="9"/>
      <c r="K105" s="9"/>
      <c r="L105" s="9">
        <v>8</v>
      </c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 t="str">
        <f>SUM(O105:Z105)</f>
        <v>0</v>
      </c>
      <c r="AB105" s="12" t="str">
        <f>M105*N105</f>
        <v>0</v>
      </c>
      <c r="AC105" s="12"/>
      <c r="AD105" s="12" t="str">
        <f>+(AA105/30*K105)+(AA105/30*(21-8))</f>
        <v>0</v>
      </c>
      <c r="AE105" s="12"/>
      <c r="AF105" s="12"/>
      <c r="AG105" s="12"/>
      <c r="AH105" s="12" t="str">
        <f>SUM(AD105:AG105)</f>
        <v>0</v>
      </c>
      <c r="AI105" s="12" t="str">
        <f>AA105-AH105+AB105+AC105</f>
        <v>0</v>
      </c>
      <c r="AJ105" s="4"/>
    </row>
    <row r="106" spans="1:36">
      <c r="A106" s="4">
        <v>11</v>
      </c>
      <c r="B106" s="4"/>
      <c r="C106" s="7" t="s">
        <v>1250</v>
      </c>
      <c r="D106" s="4" t="s">
        <v>1251</v>
      </c>
      <c r="E106" s="4" t="s">
        <v>954</v>
      </c>
      <c r="F106" s="4">
        <v>18</v>
      </c>
      <c r="G106" s="8" t="s">
        <v>1002</v>
      </c>
      <c r="H106" s="9" t="s">
        <v>67</v>
      </c>
      <c r="I106" s="9"/>
      <c r="J106" s="9"/>
      <c r="K106" s="9"/>
      <c r="L106" s="9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 t="str">
        <f>SUM(O106:Z106)</f>
        <v>0</v>
      </c>
      <c r="AB106" s="12" t="str">
        <f>M106*N106</f>
        <v>0</v>
      </c>
      <c r="AC106" s="12"/>
      <c r="AD106" s="12" t="str">
        <f>+(AA106/30*K106)+(AA106/30*(21-0))</f>
        <v>0</v>
      </c>
      <c r="AE106" s="12"/>
      <c r="AF106" s="12"/>
      <c r="AG106" s="12"/>
      <c r="AH106" s="12" t="str">
        <f>SUM(AD106:AG106)</f>
        <v>0</v>
      </c>
      <c r="AI106" s="12" t="str">
        <f>AA106-AH106+AB106+AC106</f>
        <v>0</v>
      </c>
      <c r="AJ106" s="4"/>
    </row>
    <row r="107" spans="1:36">
      <c r="A107" s="4">
        <v>12</v>
      </c>
      <c r="B107" s="4"/>
      <c r="C107" s="7" t="s">
        <v>1252</v>
      </c>
      <c r="D107" s="4" t="s">
        <v>1253</v>
      </c>
      <c r="E107" s="4" t="s">
        <v>377</v>
      </c>
      <c r="F107" s="4">
        <v>18</v>
      </c>
      <c r="G107" s="8" t="s">
        <v>1002</v>
      </c>
      <c r="H107" s="9" t="s">
        <v>67</v>
      </c>
      <c r="I107" s="9"/>
      <c r="J107" s="9"/>
      <c r="K107" s="9"/>
      <c r="L107" s="9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 t="str">
        <f>SUM(O107:Z107)</f>
        <v>0</v>
      </c>
      <c r="AB107" s="12" t="str">
        <f>M107*N107</f>
        <v>0</v>
      </c>
      <c r="AC107" s="12"/>
      <c r="AD107" s="12" t="str">
        <f>+(AA107/30*K107)+(AA107/30*(21-0))</f>
        <v>0</v>
      </c>
      <c r="AE107" s="12"/>
      <c r="AF107" s="12"/>
      <c r="AG107" s="12"/>
      <c r="AH107" s="12" t="str">
        <f>SUM(AD107:AG107)</f>
        <v>0</v>
      </c>
      <c r="AI107" s="12" t="str">
        <f>AA107-AH107+AB107+AC107</f>
        <v>0</v>
      </c>
      <c r="AJ107" s="4"/>
    </row>
    <row r="108" spans="1:36">
      <c r="A108" s="4">
        <v>13</v>
      </c>
      <c r="B108" s="4">
        <v>119</v>
      </c>
      <c r="C108" s="7" t="s">
        <v>1254</v>
      </c>
      <c r="D108" s="4" t="s">
        <v>1255</v>
      </c>
      <c r="E108" s="4" t="s">
        <v>1141</v>
      </c>
      <c r="F108" s="4" t="s">
        <v>42</v>
      </c>
      <c r="G108" s="8" t="s">
        <v>1165</v>
      </c>
      <c r="H108" s="9" t="s">
        <v>1256</v>
      </c>
      <c r="I108" s="9">
        <v>21</v>
      </c>
      <c r="J108" s="9"/>
      <c r="K108" s="9"/>
      <c r="L108" s="9">
        <v>21</v>
      </c>
      <c r="M108" s="12"/>
      <c r="N108" s="12"/>
      <c r="O108" s="12">
        <v>45000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/>
      <c r="Z108" s="12"/>
      <c r="AA108" s="12" t="str">
        <f>SUM(O108:Z108)</f>
        <v>0</v>
      </c>
      <c r="AB108" s="12" t="str">
        <f>M108*N108</f>
        <v>0</v>
      </c>
      <c r="AC108" s="12">
        <v>0</v>
      </c>
      <c r="AD108" s="12" t="str">
        <f>+(AA108/30*K108)+(AA108/30*(21-21))</f>
        <v>0</v>
      </c>
      <c r="AE108" s="12">
        <v>200</v>
      </c>
      <c r="AF108" s="12"/>
      <c r="AG108" s="12"/>
      <c r="AH108" s="12" t="str">
        <f>SUM(AD108:AG108)</f>
        <v>0</v>
      </c>
      <c r="AI108" s="12" t="str">
        <f>AA108-AH108+AB108+AC108</f>
        <v>0</v>
      </c>
      <c r="AJ108" s="4"/>
    </row>
    <row r="109" spans="1:36">
      <c r="A109" s="4">
        <v>14</v>
      </c>
      <c r="B109" s="4">
        <v>128</v>
      </c>
      <c r="C109" s="7" t="s">
        <v>1257</v>
      </c>
      <c r="D109" s="4" t="s">
        <v>1258</v>
      </c>
      <c r="E109" s="4" t="s">
        <v>1141</v>
      </c>
      <c r="F109" s="4" t="s">
        <v>42</v>
      </c>
      <c r="G109" s="8" t="s">
        <v>1165</v>
      </c>
      <c r="H109" s="9" t="s">
        <v>1259</v>
      </c>
      <c r="I109" s="9">
        <v>21</v>
      </c>
      <c r="J109" s="9"/>
      <c r="K109" s="9"/>
      <c r="L109" s="9">
        <v>21</v>
      </c>
      <c r="M109" s="12"/>
      <c r="N109" s="12"/>
      <c r="O109" s="12">
        <v>45000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/>
      <c r="Z109" s="12"/>
      <c r="AA109" s="12" t="str">
        <f>SUM(O109:Z109)</f>
        <v>0</v>
      </c>
      <c r="AB109" s="12" t="str">
        <f>M109*N109</f>
        <v>0</v>
      </c>
      <c r="AC109" s="12">
        <v>0</v>
      </c>
      <c r="AD109" s="12" t="str">
        <f>+(AA109/30*K109)+(AA109/30*(21-21))</f>
        <v>0</v>
      </c>
      <c r="AE109" s="12">
        <v>200</v>
      </c>
      <c r="AF109" s="12"/>
      <c r="AG109" s="12"/>
      <c r="AH109" s="12" t="str">
        <f>SUM(AD109:AG109)</f>
        <v>0</v>
      </c>
      <c r="AI109" s="12" t="str">
        <f>AA109-AH109+AB109+AC109</f>
        <v>0</v>
      </c>
      <c r="AJ109" s="4"/>
    </row>
    <row r="110" spans="1:36">
      <c r="A110" s="4">
        <v>15</v>
      </c>
      <c r="B110" s="4"/>
      <c r="C110" s="7" t="s">
        <v>1260</v>
      </c>
      <c r="D110" s="4" t="s">
        <v>1261</v>
      </c>
      <c r="E110" s="4" t="s">
        <v>1249</v>
      </c>
      <c r="F110" s="4">
        <v>17</v>
      </c>
      <c r="G110" s="8" t="s">
        <v>1165</v>
      </c>
      <c r="H110" s="9" t="s">
        <v>67</v>
      </c>
      <c r="I110" s="9">
        <v>8</v>
      </c>
      <c r="J110" s="9"/>
      <c r="K110" s="9"/>
      <c r="L110" s="9">
        <v>8</v>
      </c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 t="str">
        <f>SUM(O110:Z110)</f>
        <v>0</v>
      </c>
      <c r="AB110" s="12" t="str">
        <f>M110*N110</f>
        <v>0</v>
      </c>
      <c r="AC110" s="12"/>
      <c r="AD110" s="12" t="str">
        <f>+(AA110/30*K110)+(AA110/30*(21-8))</f>
        <v>0</v>
      </c>
      <c r="AE110" s="12"/>
      <c r="AF110" s="12"/>
      <c r="AG110" s="12"/>
      <c r="AH110" s="12" t="str">
        <f>SUM(AD110:AG110)</f>
        <v>0</v>
      </c>
      <c r="AI110" s="12" t="str">
        <f>AA110-AH110+AB110+AC110</f>
        <v>0</v>
      </c>
      <c r="AJ110" s="4"/>
    </row>
    <row r="111" spans="1:36">
      <c r="A111" s="4">
        <v>16</v>
      </c>
      <c r="B111" s="4"/>
      <c r="C111" s="7" t="s">
        <v>1262</v>
      </c>
      <c r="D111" s="4" t="s">
        <v>1263</v>
      </c>
      <c r="E111" s="4" t="s">
        <v>1249</v>
      </c>
      <c r="F111" s="4">
        <v>17</v>
      </c>
      <c r="G111" s="8" t="s">
        <v>1165</v>
      </c>
      <c r="H111" s="9" t="s">
        <v>67</v>
      </c>
      <c r="I111" s="9">
        <v>8</v>
      </c>
      <c r="J111" s="9"/>
      <c r="K111" s="9"/>
      <c r="L111" s="9">
        <v>8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 t="str">
        <f>SUM(O111:Z111)</f>
        <v>0</v>
      </c>
      <c r="AB111" s="12" t="str">
        <f>M111*N111</f>
        <v>0</v>
      </c>
      <c r="AC111" s="12"/>
      <c r="AD111" s="12" t="str">
        <f>+(AA111/30*K111)+(AA111/30*(21-8))</f>
        <v>0</v>
      </c>
      <c r="AE111" s="12"/>
      <c r="AF111" s="12"/>
      <c r="AG111" s="12"/>
      <c r="AH111" s="12" t="str">
        <f>SUM(AD111:AG111)</f>
        <v>0</v>
      </c>
      <c r="AI111" s="12" t="str">
        <f>AA111-AH111+AB111+AC111</f>
        <v>0</v>
      </c>
      <c r="AJ111" s="4"/>
    </row>
    <row r="112" spans="1:36">
      <c r="A112" s="4">
        <v>17</v>
      </c>
      <c r="B112" s="4"/>
      <c r="C112" s="7" t="s">
        <v>1264</v>
      </c>
      <c r="D112" s="4" t="s">
        <v>1265</v>
      </c>
      <c r="E112" s="4" t="s">
        <v>267</v>
      </c>
      <c r="F112" s="4">
        <v>17</v>
      </c>
      <c r="G112" s="8" t="s">
        <v>1165</v>
      </c>
      <c r="H112" s="9" t="s">
        <v>67</v>
      </c>
      <c r="I112" s="9">
        <v>6</v>
      </c>
      <c r="J112" s="9"/>
      <c r="K112" s="9"/>
      <c r="L112" s="9">
        <v>6</v>
      </c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 t="str">
        <f>SUM(O112:Z112)</f>
        <v>0</v>
      </c>
      <c r="AB112" s="12" t="str">
        <f>M112*N112</f>
        <v>0</v>
      </c>
      <c r="AC112" s="12"/>
      <c r="AD112" s="12" t="str">
        <f>+(AA112/30*K112)+(AA112/30*(21-6))</f>
        <v>0</v>
      </c>
      <c r="AE112" s="12"/>
      <c r="AF112" s="12"/>
      <c r="AG112" s="12"/>
      <c r="AH112" s="12" t="str">
        <f>SUM(AD112:AG112)</f>
        <v>0</v>
      </c>
      <c r="AI112" s="12" t="str">
        <f>AA112-AH112+AB112+AC112</f>
        <v>0</v>
      </c>
      <c r="AJ112" s="4"/>
    </row>
    <row r="113" spans="1:36">
      <c r="A113" s="4">
        <v>18</v>
      </c>
      <c r="B113" s="4"/>
      <c r="C113" s="7" t="s">
        <v>1266</v>
      </c>
      <c r="D113" s="4" t="s">
        <v>1267</v>
      </c>
      <c r="E113" s="4" t="s">
        <v>267</v>
      </c>
      <c r="F113" s="4">
        <v>17</v>
      </c>
      <c r="G113" s="8" t="s">
        <v>1165</v>
      </c>
      <c r="H113" s="9" t="s">
        <v>67</v>
      </c>
      <c r="I113" s="9">
        <v>6</v>
      </c>
      <c r="J113" s="9"/>
      <c r="K113" s="9"/>
      <c r="L113" s="9">
        <v>6</v>
      </c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 t="str">
        <f>SUM(O113:Z113)</f>
        <v>0</v>
      </c>
      <c r="AB113" s="12" t="str">
        <f>M113*N113</f>
        <v>0</v>
      </c>
      <c r="AC113" s="12"/>
      <c r="AD113" s="12" t="str">
        <f>+(AA113/30*K113)+(AA113/30*(21-6))</f>
        <v>0</v>
      </c>
      <c r="AE113" s="12"/>
      <c r="AF113" s="12"/>
      <c r="AG113" s="12"/>
      <c r="AH113" s="12" t="str">
        <f>SUM(AD113:AG113)</f>
        <v>0</v>
      </c>
      <c r="AI113" s="12" t="str">
        <f>AA113-AH113+AB113+AC113</f>
        <v>0</v>
      </c>
      <c r="AJ113" s="4"/>
    </row>
    <row r="114" spans="1:36">
      <c r="A114" s="4">
        <v>19</v>
      </c>
      <c r="B114" s="4"/>
      <c r="C114" s="7" t="s">
        <v>1268</v>
      </c>
      <c r="D114" s="4" t="s">
        <v>1269</v>
      </c>
      <c r="E114" s="4" t="s">
        <v>267</v>
      </c>
      <c r="F114" s="4">
        <v>17</v>
      </c>
      <c r="G114" s="8" t="s">
        <v>1165</v>
      </c>
      <c r="H114" s="9" t="s">
        <v>67</v>
      </c>
      <c r="I114" s="9">
        <v>6</v>
      </c>
      <c r="J114" s="9"/>
      <c r="K114" s="9"/>
      <c r="L114" s="9">
        <v>6</v>
      </c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 t="str">
        <f>SUM(O114:Z114)</f>
        <v>0</v>
      </c>
      <c r="AB114" s="12" t="str">
        <f>M114*N114</f>
        <v>0</v>
      </c>
      <c r="AC114" s="12"/>
      <c r="AD114" s="12" t="str">
        <f>+(AA114/30*K114)+(AA114/30*(21-6))</f>
        <v>0</v>
      </c>
      <c r="AE114" s="12"/>
      <c r="AF114" s="12"/>
      <c r="AG114" s="12"/>
      <c r="AH114" s="12" t="str">
        <f>SUM(AD114:AG114)</f>
        <v>0</v>
      </c>
      <c r="AI114" s="12" t="str">
        <f>AA114-AH114+AB114+AC114</f>
        <v>0</v>
      </c>
      <c r="AJ114" s="4"/>
    </row>
    <row r="115" spans="1:36">
      <c r="A115" s="4">
        <v>20</v>
      </c>
      <c r="B115" s="4">
        <v>8</v>
      </c>
      <c r="C115" s="7" t="s">
        <v>1270</v>
      </c>
      <c r="D115" s="4" t="s">
        <v>1271</v>
      </c>
      <c r="E115" s="4" t="s">
        <v>327</v>
      </c>
      <c r="F115" s="4">
        <v>14</v>
      </c>
      <c r="G115" s="8" t="s">
        <v>1043</v>
      </c>
      <c r="H115" s="9" t="s">
        <v>1272</v>
      </c>
      <c r="I115" s="9">
        <v>21</v>
      </c>
      <c r="J115" s="9"/>
      <c r="K115" s="9"/>
      <c r="L115" s="9">
        <v>21</v>
      </c>
      <c r="M115" s="12"/>
      <c r="N115" s="12">
        <v>60</v>
      </c>
      <c r="O115" s="12">
        <v>13700</v>
      </c>
      <c r="P115" s="12">
        <v>1476</v>
      </c>
      <c r="Q115" s="12">
        <v>2856</v>
      </c>
      <c r="R115" s="12">
        <v>0</v>
      </c>
      <c r="S115" s="12">
        <v>1500</v>
      </c>
      <c r="T115" s="12">
        <v>0</v>
      </c>
      <c r="U115" s="12">
        <v>0</v>
      </c>
      <c r="V115" s="12">
        <v>2460</v>
      </c>
      <c r="W115" s="12">
        <v>1370</v>
      </c>
      <c r="X115" s="12">
        <v>4110</v>
      </c>
      <c r="Y115" s="12"/>
      <c r="Z115" s="12"/>
      <c r="AA115" s="12" t="str">
        <f>SUM(O115:Z115)</f>
        <v>0</v>
      </c>
      <c r="AB115" s="12" t="str">
        <f>M115*N115</f>
        <v>0</v>
      </c>
      <c r="AC115" s="12">
        <v>1372</v>
      </c>
      <c r="AD115" s="12" t="str">
        <f>+(AA115/30*K115)+(AA115/30*(21-21))</f>
        <v>0</v>
      </c>
      <c r="AE115" s="12"/>
      <c r="AF115" s="12"/>
      <c r="AG115" s="12"/>
      <c r="AH115" s="12" t="str">
        <f>SUM(AD115:AG115)</f>
        <v>0</v>
      </c>
      <c r="AI115" s="12" t="str">
        <f>AA115-AH115+AB115+AC115</f>
        <v>0</v>
      </c>
      <c r="AJ115" s="4"/>
    </row>
    <row r="116" spans="1:36">
      <c r="A116" s="4">
        <v>21</v>
      </c>
      <c r="B116" s="4">
        <v>144</v>
      </c>
      <c r="C116" s="7" t="s">
        <v>1273</v>
      </c>
      <c r="D116" s="4" t="s">
        <v>1274</v>
      </c>
      <c r="E116" s="4" t="s">
        <v>872</v>
      </c>
      <c r="F116" s="4">
        <v>14</v>
      </c>
      <c r="G116" s="8" t="s">
        <v>1043</v>
      </c>
      <c r="H116" s="9" t="s">
        <v>1275</v>
      </c>
      <c r="I116" s="9">
        <v>21</v>
      </c>
      <c r="J116" s="9"/>
      <c r="K116" s="9"/>
      <c r="L116" s="9">
        <v>21</v>
      </c>
      <c r="M116" s="12"/>
      <c r="N116" s="12">
        <v>60</v>
      </c>
      <c r="O116" s="12">
        <v>13700</v>
      </c>
      <c r="P116" s="12">
        <v>1476</v>
      </c>
      <c r="Q116" s="12">
        <v>2856</v>
      </c>
      <c r="R116" s="12">
        <v>0</v>
      </c>
      <c r="S116" s="12">
        <v>1500</v>
      </c>
      <c r="T116" s="12">
        <v>0</v>
      </c>
      <c r="U116" s="12">
        <v>0</v>
      </c>
      <c r="V116" s="12">
        <v>2460</v>
      </c>
      <c r="W116" s="12">
        <v>1370</v>
      </c>
      <c r="X116" s="12">
        <v>4410</v>
      </c>
      <c r="Y116" s="12"/>
      <c r="Z116" s="12"/>
      <c r="AA116" s="12" t="str">
        <f>SUM(O116:Z116)</f>
        <v>0</v>
      </c>
      <c r="AB116" s="12" t="str">
        <f>M116*N116</f>
        <v>0</v>
      </c>
      <c r="AC116" s="12">
        <v>1372</v>
      </c>
      <c r="AD116" s="12" t="str">
        <f>+(AA116/30*K116)+(AA116/30*(21-21))</f>
        <v>0</v>
      </c>
      <c r="AE116" s="12"/>
      <c r="AF116" s="12"/>
      <c r="AG116" s="12"/>
      <c r="AH116" s="12" t="str">
        <f>SUM(AD116:AG116)</f>
        <v>0</v>
      </c>
      <c r="AI116" s="12" t="str">
        <f>AA116-AH116+AB116+AC116</f>
        <v>0</v>
      </c>
      <c r="AJ116" s="4"/>
    </row>
    <row r="117" spans="1:36">
      <c r="A117" s="4">
        <v>22</v>
      </c>
      <c r="B117" s="4">
        <v>143</v>
      </c>
      <c r="C117" s="7" t="s">
        <v>1276</v>
      </c>
      <c r="D117" s="4" t="s">
        <v>1277</v>
      </c>
      <c r="E117" s="4" t="s">
        <v>306</v>
      </c>
      <c r="F117" s="4">
        <v>14</v>
      </c>
      <c r="G117" s="8" t="s">
        <v>1043</v>
      </c>
      <c r="H117" s="9" t="s">
        <v>1278</v>
      </c>
      <c r="I117" s="9">
        <v>21</v>
      </c>
      <c r="J117" s="9"/>
      <c r="K117" s="9"/>
      <c r="L117" s="9">
        <v>21</v>
      </c>
      <c r="M117" s="12"/>
      <c r="N117" s="12">
        <v>60</v>
      </c>
      <c r="O117" s="12">
        <v>13700</v>
      </c>
      <c r="P117" s="12">
        <v>1476</v>
      </c>
      <c r="Q117" s="12">
        <v>2856</v>
      </c>
      <c r="R117" s="12">
        <v>0</v>
      </c>
      <c r="S117" s="12">
        <v>1500</v>
      </c>
      <c r="T117" s="12">
        <v>0</v>
      </c>
      <c r="U117" s="12">
        <v>0</v>
      </c>
      <c r="V117" s="12">
        <v>2460</v>
      </c>
      <c r="W117" s="12">
        <v>1370</v>
      </c>
      <c r="X117" s="12">
        <v>4410</v>
      </c>
      <c r="Y117" s="12"/>
      <c r="Z117" s="12"/>
      <c r="AA117" s="12" t="str">
        <f>SUM(O117:Z117)</f>
        <v>0</v>
      </c>
      <c r="AB117" s="12" t="str">
        <f>M117*N117</f>
        <v>0</v>
      </c>
      <c r="AC117" s="12">
        <v>1372</v>
      </c>
      <c r="AD117" s="12" t="str">
        <f>+(AA117/30*K117)+(AA117/30*(21-21))</f>
        <v>0</v>
      </c>
      <c r="AE117" s="12"/>
      <c r="AF117" s="12"/>
      <c r="AG117" s="12"/>
      <c r="AH117" s="12" t="str">
        <f>SUM(AD117:AG117)</f>
        <v>0</v>
      </c>
      <c r="AI117" s="12" t="str">
        <f>AA117-AH117+AB117+AC117</f>
        <v>0</v>
      </c>
      <c r="AJ117" s="4"/>
    </row>
    <row r="118" spans="1:36">
      <c r="A118" s="4">
        <v>23</v>
      </c>
      <c r="B118" s="4">
        <v>142</v>
      </c>
      <c r="C118" s="7" t="s">
        <v>1279</v>
      </c>
      <c r="D118" s="4" t="s">
        <v>1280</v>
      </c>
      <c r="E118" s="4" t="s">
        <v>306</v>
      </c>
      <c r="F118" s="4">
        <v>14</v>
      </c>
      <c r="G118" s="8" t="s">
        <v>1043</v>
      </c>
      <c r="H118" s="9" t="s">
        <v>1281</v>
      </c>
      <c r="I118" s="9">
        <v>21</v>
      </c>
      <c r="J118" s="9"/>
      <c r="K118" s="9"/>
      <c r="L118" s="9">
        <v>21</v>
      </c>
      <c r="M118" s="12"/>
      <c r="N118" s="12">
        <v>60</v>
      </c>
      <c r="O118" s="12">
        <v>13700</v>
      </c>
      <c r="P118" s="12">
        <v>1476</v>
      </c>
      <c r="Q118" s="12">
        <v>2856</v>
      </c>
      <c r="R118" s="12">
        <v>0</v>
      </c>
      <c r="S118" s="12">
        <v>1500</v>
      </c>
      <c r="T118" s="12">
        <v>0</v>
      </c>
      <c r="U118" s="12">
        <v>0</v>
      </c>
      <c r="V118" s="12">
        <v>2460</v>
      </c>
      <c r="W118" s="12">
        <v>1370</v>
      </c>
      <c r="X118" s="12">
        <v>4410</v>
      </c>
      <c r="Y118" s="12"/>
      <c r="Z118" s="12"/>
      <c r="AA118" s="12" t="str">
        <f>SUM(O118:Z118)</f>
        <v>0</v>
      </c>
      <c r="AB118" s="12" t="str">
        <f>M118*N118</f>
        <v>0</v>
      </c>
      <c r="AC118" s="12">
        <v>1372</v>
      </c>
      <c r="AD118" s="12" t="str">
        <f>+(AA118/30*K118)+(AA118/30*(21-21))</f>
        <v>0</v>
      </c>
      <c r="AE118" s="12"/>
      <c r="AF118" s="12"/>
      <c r="AG118" s="12"/>
      <c r="AH118" s="12" t="str">
        <f>SUM(AD118:AG118)</f>
        <v>0</v>
      </c>
      <c r="AI118" s="12" t="str">
        <f>AA118-AH118+AB118+AC118</f>
        <v>0</v>
      </c>
      <c r="AJ118" s="4"/>
    </row>
    <row r="119" spans="1:36">
      <c r="A119" s="4">
        <v>24</v>
      </c>
      <c r="B119" s="4">
        <v>126</v>
      </c>
      <c r="C119" s="7" t="s">
        <v>1282</v>
      </c>
      <c r="D119" s="4" t="s">
        <v>1283</v>
      </c>
      <c r="E119" s="4" t="s">
        <v>1284</v>
      </c>
      <c r="F119" s="4">
        <v>14</v>
      </c>
      <c r="G119" s="8" t="s">
        <v>1043</v>
      </c>
      <c r="H119" s="9" t="s">
        <v>1285</v>
      </c>
      <c r="I119" s="9">
        <v>21</v>
      </c>
      <c r="J119" s="9"/>
      <c r="K119" s="9"/>
      <c r="L119" s="9">
        <v>21</v>
      </c>
      <c r="M119" s="12"/>
      <c r="N119" s="12">
        <v>60</v>
      </c>
      <c r="O119" s="12">
        <v>12720</v>
      </c>
      <c r="P119" s="12">
        <v>1476</v>
      </c>
      <c r="Q119" s="12">
        <v>2856</v>
      </c>
      <c r="R119" s="12">
        <v>0</v>
      </c>
      <c r="S119" s="12">
        <v>1500</v>
      </c>
      <c r="T119" s="12">
        <v>0</v>
      </c>
      <c r="U119" s="12">
        <v>0</v>
      </c>
      <c r="V119" s="12">
        <v>2460</v>
      </c>
      <c r="W119" s="12">
        <v>1272</v>
      </c>
      <c r="X119" s="12">
        <v>3816</v>
      </c>
      <c r="Y119" s="12"/>
      <c r="Z119" s="12"/>
      <c r="AA119" s="12" t="str">
        <f>SUM(O119:Z119)</f>
        <v>0</v>
      </c>
      <c r="AB119" s="12" t="str">
        <f>M119*N119</f>
        <v>0</v>
      </c>
      <c r="AC119" s="12">
        <v>0</v>
      </c>
      <c r="AD119" s="12" t="str">
        <f>+(AA119/30*K119)+(AA119/30*(21-21))</f>
        <v>0</v>
      </c>
      <c r="AE119" s="12"/>
      <c r="AF119" s="12"/>
      <c r="AG119" s="12"/>
      <c r="AH119" s="12" t="str">
        <f>SUM(AD119:AG119)</f>
        <v>0</v>
      </c>
      <c r="AI119" s="12" t="str">
        <f>AA119-AH119+AB119+AC119</f>
        <v>0</v>
      </c>
      <c r="AJ119" s="4"/>
    </row>
    <row r="120" spans="1:36">
      <c r="A120" s="4">
        <v>25</v>
      </c>
      <c r="B120" s="4">
        <v>146</v>
      </c>
      <c r="C120" s="7" t="s">
        <v>1286</v>
      </c>
      <c r="D120" s="4" t="s">
        <v>1287</v>
      </c>
      <c r="E120" s="4" t="s">
        <v>872</v>
      </c>
      <c r="F120" s="4">
        <v>5</v>
      </c>
      <c r="G120" s="8" t="s">
        <v>1048</v>
      </c>
      <c r="H120" s="9" t="s">
        <v>1288</v>
      </c>
      <c r="I120" s="9">
        <v>21</v>
      </c>
      <c r="J120" s="9"/>
      <c r="K120" s="9"/>
      <c r="L120" s="9">
        <v>21</v>
      </c>
      <c r="M120" s="12"/>
      <c r="N120" s="12">
        <v>45</v>
      </c>
      <c r="O120" s="12">
        <v>9010</v>
      </c>
      <c r="P120" s="12">
        <v>1002</v>
      </c>
      <c r="Q120" s="12">
        <v>1932</v>
      </c>
      <c r="R120" s="12">
        <v>0</v>
      </c>
      <c r="S120" s="12">
        <v>1500</v>
      </c>
      <c r="T120" s="12">
        <v>0</v>
      </c>
      <c r="U120" s="12">
        <v>0</v>
      </c>
      <c r="V120" s="12">
        <v>1670</v>
      </c>
      <c r="W120" s="12">
        <v>901</v>
      </c>
      <c r="X120" s="12">
        <v>2703</v>
      </c>
      <c r="Y120" s="12"/>
      <c r="Z120" s="12"/>
      <c r="AA120" s="12" t="str">
        <f>SUM(O120:Z120)</f>
        <v>0</v>
      </c>
      <c r="AB120" s="12" t="str">
        <f>M120*N120</f>
        <v>0</v>
      </c>
      <c r="AC120" s="12">
        <v>0</v>
      </c>
      <c r="AD120" s="12" t="str">
        <f>+(AA120/30*K120)+(AA120/30*(21-21))</f>
        <v>0</v>
      </c>
      <c r="AE120" s="12"/>
      <c r="AF120" s="12"/>
      <c r="AG120" s="12"/>
      <c r="AH120" s="12" t="str">
        <f>SUM(AD120:AG120)</f>
        <v>0</v>
      </c>
      <c r="AI120" s="12" t="str">
        <f>AA120-AH120+AB120+AC120</f>
        <v>0</v>
      </c>
      <c r="AJ120" s="4"/>
    </row>
    <row r="121" spans="1:36">
      <c r="A121" s="4">
        <v>26</v>
      </c>
      <c r="B121" s="4">
        <v>37</v>
      </c>
      <c r="C121" s="7" t="s">
        <v>1289</v>
      </c>
      <c r="D121" s="4" t="s">
        <v>1290</v>
      </c>
      <c r="E121" s="4" t="s">
        <v>1291</v>
      </c>
      <c r="F121" s="4" t="s">
        <v>42</v>
      </c>
      <c r="G121" s="8" t="s">
        <v>721</v>
      </c>
      <c r="H121" s="9" t="s">
        <v>1292</v>
      </c>
      <c r="I121" s="9">
        <v>21</v>
      </c>
      <c r="J121" s="9"/>
      <c r="K121" s="9"/>
      <c r="L121" s="9">
        <v>21</v>
      </c>
      <c r="M121" s="12"/>
      <c r="N121" s="12">
        <v>45</v>
      </c>
      <c r="O121" s="12">
        <v>8365</v>
      </c>
      <c r="P121" s="12">
        <v>942</v>
      </c>
      <c r="Q121" s="12">
        <v>1785</v>
      </c>
      <c r="R121" s="12">
        <v>0</v>
      </c>
      <c r="S121" s="12">
        <v>1500</v>
      </c>
      <c r="T121" s="12">
        <v>0</v>
      </c>
      <c r="U121" s="12">
        <v>0</v>
      </c>
      <c r="V121" s="12">
        <v>1570</v>
      </c>
      <c r="W121" s="12">
        <v>837</v>
      </c>
      <c r="X121" s="12">
        <v>2510</v>
      </c>
      <c r="Y121" s="12"/>
      <c r="Z121" s="12"/>
      <c r="AA121" s="12" t="str">
        <f>SUM(O121:Z121)</f>
        <v>0</v>
      </c>
      <c r="AB121" s="12" t="str">
        <f>M121*N121</f>
        <v>0</v>
      </c>
      <c r="AC121" s="12">
        <v>0</v>
      </c>
      <c r="AD121" s="12" t="str">
        <f>+(AA121/30*K121)+(AA121/30*(21-21))</f>
        <v>0</v>
      </c>
      <c r="AE121" s="12"/>
      <c r="AF121" s="12"/>
      <c r="AG121" s="12"/>
      <c r="AH121" s="12" t="str">
        <f>SUM(AD121:AG121)</f>
        <v>0</v>
      </c>
      <c r="AI121" s="12" t="str">
        <f>AA121-AH121+AB121+AC121</f>
        <v>0</v>
      </c>
      <c r="AJ121" s="4"/>
    </row>
    <row r="122" spans="1:36">
      <c r="A122" s="5" t="s">
        <v>82</v>
      </c>
      <c r="B122" s="5"/>
      <c r="C122" s="5"/>
      <c r="D122" s="5"/>
      <c r="E122" s="5"/>
      <c r="F122" s="5"/>
      <c r="G122" s="5"/>
      <c r="H122" s="10"/>
      <c r="I122" s="10"/>
      <c r="J122" s="10"/>
      <c r="K122" s="10"/>
      <c r="L122" s="11"/>
      <c r="M122" s="11" t="str">
        <f>SUM(M96:M121)</f>
        <v>0</v>
      </c>
      <c r="N122" s="11"/>
      <c r="O122" s="11" t="str">
        <f>SUM(O96:O121)</f>
        <v>0</v>
      </c>
      <c r="P122" s="11" t="str">
        <f>SUM(P96:P121)</f>
        <v>0</v>
      </c>
      <c r="Q122" s="11" t="str">
        <f>SUM(Q96:Q121)</f>
        <v>0</v>
      </c>
      <c r="R122" s="11" t="str">
        <f>SUM(R96:R121)</f>
        <v>0</v>
      </c>
      <c r="S122" s="11" t="str">
        <f>SUM(S96:S121)</f>
        <v>0</v>
      </c>
      <c r="T122" s="11" t="str">
        <f>SUM(T96:T121)</f>
        <v>0</v>
      </c>
      <c r="U122" s="11" t="str">
        <f>SUM(U96:U121)</f>
        <v>0</v>
      </c>
      <c r="V122" s="11" t="str">
        <f>SUM(V96:V121)</f>
        <v>0</v>
      </c>
      <c r="W122" s="11" t="str">
        <f>SUM(W96:W121)</f>
        <v>0</v>
      </c>
      <c r="X122" s="11" t="str">
        <f>SUM(X96:X121)</f>
        <v>0</v>
      </c>
      <c r="Y122" s="11" t="str">
        <f>SUM(Y96:Y121)</f>
        <v>0</v>
      </c>
      <c r="Z122" s="11" t="str">
        <f>SUM(Z96:Z121)</f>
        <v>0</v>
      </c>
      <c r="AA122" s="11" t="str">
        <f>SUM(AA96:AA121)</f>
        <v>0</v>
      </c>
      <c r="AB122" s="11" t="str">
        <f>SUM(AB96:AB121)</f>
        <v>0</v>
      </c>
      <c r="AC122" s="11" t="str">
        <f>SUM(AC96:AC121)</f>
        <v>0</v>
      </c>
      <c r="AD122" s="11" t="str">
        <f>SUM(AD96:AD121)</f>
        <v>0</v>
      </c>
      <c r="AE122" s="11" t="str">
        <f>SUM(AE96:AE121)</f>
        <v>0</v>
      </c>
      <c r="AF122" s="11" t="str">
        <f>SUM(AF96:AF121)</f>
        <v>0</v>
      </c>
      <c r="AG122" s="11" t="str">
        <f>SUM(AG96:AG121)</f>
        <v>0</v>
      </c>
      <c r="AH122" s="11" t="str">
        <f>SUM(AH96:AH121)</f>
        <v>0</v>
      </c>
      <c r="AI122" s="11" t="str">
        <f>SUM(AI96:AI121)</f>
        <v>0</v>
      </c>
      <c r="AJ122" s="10"/>
    </row>
    <row r="123" spans="1:3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>
      <c r="A124" s="2" t="s">
        <v>1293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>
      <c r="A125" s="3" t="s">
        <v>3</v>
      </c>
      <c r="B125" s="6" t="s">
        <v>4</v>
      </c>
      <c r="C125" s="6" t="s">
        <v>5</v>
      </c>
      <c r="D125" s="6" t="s">
        <v>6</v>
      </c>
      <c r="E125" s="6" t="s">
        <v>7</v>
      </c>
      <c r="F125" s="6" t="s">
        <v>8</v>
      </c>
      <c r="G125" s="6" t="s">
        <v>9</v>
      </c>
      <c r="H125" s="6" t="s">
        <v>10</v>
      </c>
      <c r="I125" s="6" t="s">
        <v>11</v>
      </c>
      <c r="J125" s="6" t="s">
        <v>12</v>
      </c>
      <c r="K125" s="6" t="s">
        <v>13</v>
      </c>
      <c r="L125" s="6" t="s">
        <v>14</v>
      </c>
      <c r="M125" s="6" t="s">
        <v>15</v>
      </c>
      <c r="N125" s="6" t="s">
        <v>16</v>
      </c>
      <c r="O125" s="6" t="s">
        <v>17</v>
      </c>
      <c r="P125" s="6" t="s">
        <v>18</v>
      </c>
      <c r="Q125" s="6" t="s">
        <v>19</v>
      </c>
      <c r="R125" s="6" t="s">
        <v>20</v>
      </c>
      <c r="S125" s="6" t="s">
        <v>21</v>
      </c>
      <c r="T125" s="6" t="s">
        <v>22</v>
      </c>
      <c r="U125" s="6" t="s">
        <v>23</v>
      </c>
      <c r="V125" s="6" t="s">
        <v>24</v>
      </c>
      <c r="W125" s="6" t="s">
        <v>25</v>
      </c>
      <c r="X125" s="6" t="s">
        <v>26</v>
      </c>
      <c r="Y125" s="6" t="s">
        <v>27</v>
      </c>
      <c r="Z125" s="6" t="s">
        <v>28</v>
      </c>
      <c r="AA125" s="6" t="s">
        <v>29</v>
      </c>
      <c r="AB125" s="6" t="s">
        <v>30</v>
      </c>
      <c r="AC125" s="6" t="s">
        <v>31</v>
      </c>
      <c r="AD125" s="6" t="s">
        <v>32</v>
      </c>
      <c r="AE125" s="6" t="s">
        <v>33</v>
      </c>
      <c r="AF125" s="6" t="s">
        <v>34</v>
      </c>
      <c r="AG125" s="6" t="s">
        <v>35</v>
      </c>
      <c r="AH125" s="6" t="s">
        <v>36</v>
      </c>
      <c r="AI125" s="6" t="s">
        <v>37</v>
      </c>
      <c r="AJ125" s="13" t="s">
        <v>38</v>
      </c>
    </row>
    <row r="126" spans="1:36">
      <c r="A126" s="4">
        <v>1</v>
      </c>
      <c r="B126" s="4"/>
      <c r="C126" s="7" t="s">
        <v>1294</v>
      </c>
      <c r="D126" s="4" t="s">
        <v>1295</v>
      </c>
      <c r="E126" s="4" t="s">
        <v>1296</v>
      </c>
      <c r="F126" s="4" t="s">
        <v>42</v>
      </c>
      <c r="G126" s="8" t="s">
        <v>991</v>
      </c>
      <c r="H126" s="9" t="s">
        <v>67</v>
      </c>
      <c r="I126" s="9"/>
      <c r="J126" s="9"/>
      <c r="K126" s="9"/>
      <c r="L126" s="9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 t="str">
        <f>SUM(O126:Z126)</f>
        <v>0</v>
      </c>
      <c r="AB126" s="12" t="str">
        <f>M126*N126</f>
        <v>0</v>
      </c>
      <c r="AC126" s="12"/>
      <c r="AD126" s="12" t="str">
        <f>+(AA126/30*K126)+(AA126/30*(21-0))</f>
        <v>0</v>
      </c>
      <c r="AE126" s="12"/>
      <c r="AF126" s="12"/>
      <c r="AG126" s="12"/>
      <c r="AH126" s="12" t="str">
        <f>SUM(AD126:AG126)</f>
        <v>0</v>
      </c>
      <c r="AI126" s="12" t="str">
        <f>AA126-AH126+AB126+AC126</f>
        <v>0</v>
      </c>
      <c r="AJ126" s="4"/>
    </row>
    <row r="127" spans="1:36">
      <c r="A127" s="5" t="s">
        <v>82</v>
      </c>
      <c r="B127" s="5"/>
      <c r="C127" s="5"/>
      <c r="D127" s="5"/>
      <c r="E127" s="5"/>
      <c r="F127" s="5"/>
      <c r="G127" s="5"/>
      <c r="H127" s="10"/>
      <c r="I127" s="10"/>
      <c r="J127" s="10"/>
      <c r="K127" s="10"/>
      <c r="L127" s="11"/>
      <c r="M127" s="11" t="str">
        <f>SUM(M126:M126)</f>
        <v>0</v>
      </c>
      <c r="N127" s="11"/>
      <c r="O127" s="11" t="str">
        <f>SUM(O126:O126)</f>
        <v>0</v>
      </c>
      <c r="P127" s="11" t="str">
        <f>SUM(P126:P126)</f>
        <v>0</v>
      </c>
      <c r="Q127" s="11" t="str">
        <f>SUM(Q126:Q126)</f>
        <v>0</v>
      </c>
      <c r="R127" s="11" t="str">
        <f>SUM(R126:R126)</f>
        <v>0</v>
      </c>
      <c r="S127" s="11" t="str">
        <f>SUM(S126:S126)</f>
        <v>0</v>
      </c>
      <c r="T127" s="11" t="str">
        <f>SUM(T126:T126)</f>
        <v>0</v>
      </c>
      <c r="U127" s="11" t="str">
        <f>SUM(U126:U126)</f>
        <v>0</v>
      </c>
      <c r="V127" s="11" t="str">
        <f>SUM(V126:V126)</f>
        <v>0</v>
      </c>
      <c r="W127" s="11" t="str">
        <f>SUM(W126:W126)</f>
        <v>0</v>
      </c>
      <c r="X127" s="11" t="str">
        <f>SUM(X126:X126)</f>
        <v>0</v>
      </c>
      <c r="Y127" s="11" t="str">
        <f>SUM(Y126:Y126)</f>
        <v>0</v>
      </c>
      <c r="Z127" s="11" t="str">
        <f>SUM(Z126:Z126)</f>
        <v>0</v>
      </c>
      <c r="AA127" s="11" t="str">
        <f>SUM(AA126:AA126)</f>
        <v>0</v>
      </c>
      <c r="AB127" s="11" t="str">
        <f>SUM(AB126:AB126)</f>
        <v>0</v>
      </c>
      <c r="AC127" s="11" t="str">
        <f>SUM(AC126:AC126)</f>
        <v>0</v>
      </c>
      <c r="AD127" s="11" t="str">
        <f>SUM(AD126:AD126)</f>
        <v>0</v>
      </c>
      <c r="AE127" s="11" t="str">
        <f>SUM(AE126:AE126)</f>
        <v>0</v>
      </c>
      <c r="AF127" s="11" t="str">
        <f>SUM(AF126:AF126)</f>
        <v>0</v>
      </c>
      <c r="AG127" s="11" t="str">
        <f>SUM(AG126:AG126)</f>
        <v>0</v>
      </c>
      <c r="AH127" s="11" t="str">
        <f>SUM(AH126:AH126)</f>
        <v>0</v>
      </c>
      <c r="AI127" s="11" t="str">
        <f>SUM(AI126:AI126)</f>
        <v>0</v>
      </c>
      <c r="AJ127" s="10"/>
    </row>
    <row r="128" spans="1:3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>
      <c r="A129" s="2" t="s">
        <v>1297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>
      <c r="A130" s="3" t="s">
        <v>3</v>
      </c>
      <c r="B130" s="6" t="s">
        <v>4</v>
      </c>
      <c r="C130" s="6" t="s">
        <v>5</v>
      </c>
      <c r="D130" s="6" t="s">
        <v>6</v>
      </c>
      <c r="E130" s="6" t="s">
        <v>7</v>
      </c>
      <c r="F130" s="6" t="s">
        <v>8</v>
      </c>
      <c r="G130" s="6" t="s">
        <v>9</v>
      </c>
      <c r="H130" s="6" t="s">
        <v>10</v>
      </c>
      <c r="I130" s="6" t="s">
        <v>11</v>
      </c>
      <c r="J130" s="6" t="s">
        <v>12</v>
      </c>
      <c r="K130" s="6" t="s">
        <v>13</v>
      </c>
      <c r="L130" s="6" t="s">
        <v>14</v>
      </c>
      <c r="M130" s="6" t="s">
        <v>15</v>
      </c>
      <c r="N130" s="6" t="s">
        <v>16</v>
      </c>
      <c r="O130" s="6" t="s">
        <v>17</v>
      </c>
      <c r="P130" s="6" t="s">
        <v>18</v>
      </c>
      <c r="Q130" s="6" t="s">
        <v>19</v>
      </c>
      <c r="R130" s="6" t="s">
        <v>20</v>
      </c>
      <c r="S130" s="6" t="s">
        <v>21</v>
      </c>
      <c r="T130" s="6" t="s">
        <v>22</v>
      </c>
      <c r="U130" s="6" t="s">
        <v>23</v>
      </c>
      <c r="V130" s="6" t="s">
        <v>24</v>
      </c>
      <c r="W130" s="6" t="s">
        <v>25</v>
      </c>
      <c r="X130" s="6" t="s">
        <v>26</v>
      </c>
      <c r="Y130" s="6" t="s">
        <v>27</v>
      </c>
      <c r="Z130" s="6" t="s">
        <v>28</v>
      </c>
      <c r="AA130" s="6" t="s">
        <v>29</v>
      </c>
      <c r="AB130" s="6" t="s">
        <v>30</v>
      </c>
      <c r="AC130" s="6" t="s">
        <v>31</v>
      </c>
      <c r="AD130" s="6" t="s">
        <v>32</v>
      </c>
      <c r="AE130" s="6" t="s">
        <v>33</v>
      </c>
      <c r="AF130" s="6" t="s">
        <v>34</v>
      </c>
      <c r="AG130" s="6" t="s">
        <v>35</v>
      </c>
      <c r="AH130" s="6" t="s">
        <v>36</v>
      </c>
      <c r="AI130" s="6" t="s">
        <v>37</v>
      </c>
      <c r="AJ130" s="13" t="s">
        <v>38</v>
      </c>
    </row>
    <row r="131" spans="1:36">
      <c r="A131" s="4">
        <v>1</v>
      </c>
      <c r="B131" s="4"/>
      <c r="C131" s="7" t="s">
        <v>1298</v>
      </c>
      <c r="D131" s="4" t="s">
        <v>1299</v>
      </c>
      <c r="E131" s="4" t="s">
        <v>954</v>
      </c>
      <c r="F131" s="4" t="s">
        <v>42</v>
      </c>
      <c r="G131" s="8" t="s">
        <v>991</v>
      </c>
      <c r="H131" s="9" t="s">
        <v>67</v>
      </c>
      <c r="I131" s="9"/>
      <c r="J131" s="9"/>
      <c r="K131" s="9"/>
      <c r="L131" s="9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 t="str">
        <f>SUM(O131:Z131)</f>
        <v>0</v>
      </c>
      <c r="AB131" s="12" t="str">
        <f>M131*N131</f>
        <v>0</v>
      </c>
      <c r="AC131" s="12"/>
      <c r="AD131" s="12" t="str">
        <f>+(AA131/30*K131)+(AA131/30*(21-0))</f>
        <v>0</v>
      </c>
      <c r="AE131" s="12"/>
      <c r="AF131" s="12"/>
      <c r="AG131" s="12"/>
      <c r="AH131" s="12" t="str">
        <f>SUM(AD131:AG131)</f>
        <v>0</v>
      </c>
      <c r="AI131" s="12" t="str">
        <f>AA131-AH131+AB131+AC131</f>
        <v>0</v>
      </c>
      <c r="AJ131" s="4"/>
    </row>
    <row r="132" spans="1:36">
      <c r="A132" s="5" t="s">
        <v>82</v>
      </c>
      <c r="B132" s="5"/>
      <c r="C132" s="5"/>
      <c r="D132" s="5"/>
      <c r="E132" s="5"/>
      <c r="F132" s="5"/>
      <c r="G132" s="5"/>
      <c r="H132" s="10"/>
      <c r="I132" s="10"/>
      <c r="J132" s="10"/>
      <c r="K132" s="10"/>
      <c r="L132" s="11"/>
      <c r="M132" s="11" t="str">
        <f>SUM(M131:M131)</f>
        <v>0</v>
      </c>
      <c r="N132" s="11"/>
      <c r="O132" s="11" t="str">
        <f>SUM(O131:O131)</f>
        <v>0</v>
      </c>
      <c r="P132" s="11" t="str">
        <f>SUM(P131:P131)</f>
        <v>0</v>
      </c>
      <c r="Q132" s="11" t="str">
        <f>SUM(Q131:Q131)</f>
        <v>0</v>
      </c>
      <c r="R132" s="11" t="str">
        <f>SUM(R131:R131)</f>
        <v>0</v>
      </c>
      <c r="S132" s="11" t="str">
        <f>SUM(S131:S131)</f>
        <v>0</v>
      </c>
      <c r="T132" s="11" t="str">
        <f>SUM(T131:T131)</f>
        <v>0</v>
      </c>
      <c r="U132" s="11" t="str">
        <f>SUM(U131:U131)</f>
        <v>0</v>
      </c>
      <c r="V132" s="11" t="str">
        <f>SUM(V131:V131)</f>
        <v>0</v>
      </c>
      <c r="W132" s="11" t="str">
        <f>SUM(W131:W131)</f>
        <v>0</v>
      </c>
      <c r="X132" s="11" t="str">
        <f>SUM(X131:X131)</f>
        <v>0</v>
      </c>
      <c r="Y132" s="11" t="str">
        <f>SUM(Y131:Y131)</f>
        <v>0</v>
      </c>
      <c r="Z132" s="11" t="str">
        <f>SUM(Z131:Z131)</f>
        <v>0</v>
      </c>
      <c r="AA132" s="11" t="str">
        <f>SUM(AA131:AA131)</f>
        <v>0</v>
      </c>
      <c r="AB132" s="11" t="str">
        <f>SUM(AB131:AB131)</f>
        <v>0</v>
      </c>
      <c r="AC132" s="11" t="str">
        <f>SUM(AC131:AC131)</f>
        <v>0</v>
      </c>
      <c r="AD132" s="11" t="str">
        <f>SUM(AD131:AD131)</f>
        <v>0</v>
      </c>
      <c r="AE132" s="11" t="str">
        <f>SUM(AE131:AE131)</f>
        <v>0</v>
      </c>
      <c r="AF132" s="11" t="str">
        <f>SUM(AF131:AF131)</f>
        <v>0</v>
      </c>
      <c r="AG132" s="11" t="str">
        <f>SUM(AG131:AG131)</f>
        <v>0</v>
      </c>
      <c r="AH132" s="11" t="str">
        <f>SUM(AH131:AH131)</f>
        <v>0</v>
      </c>
      <c r="AI132" s="11" t="str">
        <f>SUM(AI131:AI131)</f>
        <v>0</v>
      </c>
      <c r="AJ132" s="10"/>
    </row>
    <row r="133" spans="1:3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>
      <c r="A134" s="5" t="str">
        <f>SUBTOTAL(9,A28,A55,A91,A121,A126,A131)</f>
        <v>0</v>
      </c>
      <c r="B134" s="5" t="s">
        <v>987</v>
      </c>
      <c r="C134" s="5"/>
      <c r="D134" s="5"/>
      <c r="E134" s="5"/>
      <c r="F134" s="5"/>
      <c r="G134" s="5"/>
      <c r="H134" s="10"/>
      <c r="I134" s="10"/>
      <c r="J134" s="10"/>
      <c r="K134" s="10"/>
      <c r="L134" s="10"/>
      <c r="M134" s="11" t="str">
        <f>SUBTOTAL(9,M29,M56,M92,M122,M127,M132)</f>
        <v>0</v>
      </c>
      <c r="N134" s="11"/>
      <c r="O134" s="11" t="str">
        <f>SUBTOTAL(9,O29,O56,O92,O122,O127,O132)</f>
        <v>0</v>
      </c>
      <c r="P134" s="11" t="str">
        <f>SUBTOTAL(9,P29,P56,P92,P122,P127,P132)</f>
        <v>0</v>
      </c>
      <c r="Q134" s="11" t="str">
        <f>SUBTOTAL(9,Q29,Q56,Q92,Q122,Q127,Q132)</f>
        <v>0</v>
      </c>
      <c r="R134" s="11" t="str">
        <f>SUBTOTAL(9,R29,R56,R92,R122,R127,R132)</f>
        <v>0</v>
      </c>
      <c r="S134" s="11" t="str">
        <f>SUBTOTAL(9,S29,S56,S92,S122,S127,S132)</f>
        <v>0</v>
      </c>
      <c r="T134" s="11" t="str">
        <f>SUBTOTAL(9,T29,T56,T92,T122,T127,T132)</f>
        <v>0</v>
      </c>
      <c r="U134" s="11" t="str">
        <f>SUBTOTAL(9,U29,U56,U92,U122,U127,U132)</f>
        <v>0</v>
      </c>
      <c r="V134" s="11" t="str">
        <f>SUBTOTAL(9,V29,V56,V92,V122,V127,V132)</f>
        <v>0</v>
      </c>
      <c r="W134" s="11" t="str">
        <f>SUBTOTAL(9,W29,W56,W92,W122,W127,W132)</f>
        <v>0</v>
      </c>
      <c r="X134" s="11" t="str">
        <f>SUBTOTAL(9,X29,X56,X92,X122,X127,X132)</f>
        <v>0</v>
      </c>
      <c r="Y134" s="11" t="str">
        <f>SUBTOTAL(9,Y29,Y56,Y92,Y122,Y127,Y132)</f>
        <v>0</v>
      </c>
      <c r="Z134" s="11" t="str">
        <f>SUBTOTAL(9,Z29,Z56,Z92,Z122,Z127,Z132)</f>
        <v>0</v>
      </c>
      <c r="AA134" s="11" t="str">
        <f>SUBTOTAL(9,AA29,AA56,AA92,AA122,AA127,AA132)</f>
        <v>0</v>
      </c>
      <c r="AB134" s="11" t="str">
        <f>SUBTOTAL(9,AB29,AB56,AB92,AB122,AB127,AB132)</f>
        <v>0</v>
      </c>
      <c r="AC134" s="11" t="str">
        <f>SUBTOTAL(9,AC29,AC56,AC92,AC122,AC127,AC132)</f>
        <v>0</v>
      </c>
      <c r="AD134" s="11" t="str">
        <f>SUBTOTAL(9,AD29,AD56,AD92,AD122,AD127,AD132)</f>
        <v>0</v>
      </c>
      <c r="AE134" s="11" t="str">
        <f>SUBTOTAL(9,AE29,AE56,AE92,AE122,AE127,AE132)</f>
        <v>0</v>
      </c>
      <c r="AF134" s="11" t="str">
        <f>SUBTOTAL(9,AF29,AF56,AF92,AF122,AF127,AF132)</f>
        <v>0</v>
      </c>
      <c r="AG134" s="11" t="str">
        <f>SUBTOTAL(9,AG29,AG56,AG92,AG122,AG127,AG132)</f>
        <v>0</v>
      </c>
      <c r="AH134" s="11" t="str">
        <f>SUBTOTAL(9,AH29,AH56,AH92,AH122,AH127,AH132)</f>
        <v>0</v>
      </c>
      <c r="AI134" s="11" t="str">
        <f>SUBTOTAL(9,AI29,AI56,AI92,AI122,AI127,AI132)</f>
        <v>0</v>
      </c>
      <c r="AJ134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29:G29"/>
    <mergeCell ref="A31:AJ31"/>
    <mergeCell ref="A56:G56"/>
    <mergeCell ref="A58:AJ58"/>
    <mergeCell ref="A92:G92"/>
    <mergeCell ref="A94:AJ94"/>
    <mergeCell ref="A122:G122"/>
    <mergeCell ref="A124:AJ124"/>
    <mergeCell ref="A127:G127"/>
    <mergeCell ref="A129:AJ129"/>
    <mergeCell ref="A132:G132"/>
    <mergeCell ref="B134:G134"/>
  </mergeCells>
  <printOptions gridLines="false" gridLinesSet="true"/>
  <pageMargins left="0.5" right="0.5" top="0.5" bottom="0.5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non-teaching</vt:lpstr>
      <vt:lpstr>teaching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2017-06-02T11:42:31+05:00</dcterms:created>
  <dcterms:modified xsi:type="dcterms:W3CDTF">2017-06-02T11:42:31+05:00</dcterms:modified>
  <dc:title>Untitled Spreadsheet</dc:title>
  <dc:description/>
  <dc:subject/>
  <cp:keywords/>
  <cp:category/>
</cp:coreProperties>
</file>