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opulation" sheetId="1" r:id="rId3"/>
    <sheet state="visible" name="GDP" sheetId="2" r:id="rId4"/>
    <sheet state="visible" name="GDPPerCapita" sheetId="3" r:id="rId5"/>
    <sheet state="visible" name="Education" sheetId="4" r:id="rId6"/>
    <sheet state="visible" name="EducationTransposed" sheetId="5" r:id="rId7"/>
    <sheet state="visible" name="EducationPerCapita" sheetId="6" r:id="rId8"/>
    <sheet state="visible" name="Healthcare" sheetId="7" r:id="rId9"/>
    <sheet state="visible" name="HealthcareTransposed" sheetId="8" r:id="rId10"/>
    <sheet state="visible" name="HealthcarePerCapita" sheetId="9" r:id="rId11"/>
    <sheet state="visible" name="Military" sheetId="10" r:id="rId12"/>
    <sheet state="visible" name="MilitaryPerCapita" sheetId="11" r:id="rId13"/>
    <sheet state="visible" name="EducationGrowth" sheetId="12" r:id="rId14"/>
    <sheet state="visible" name="HealthcareGrowth" sheetId="13" r:id="rId15"/>
    <sheet state="visible" name="Combined" sheetId="14" r:id="rId16"/>
    <sheet state="visible" name="Averages" sheetId="15" r:id="rId17"/>
    <sheet state="visible" name="PerCapita" sheetId="16" r:id="rId18"/>
    <sheet state="visible" name="Raw Data" sheetId="17" r:id="rId19"/>
    <sheet state="visible" name="Definition and Source" sheetId="18" r:id="rId20"/>
  </sheets>
  <definedNames/>
  <calcPr/>
</workbook>
</file>

<file path=xl/sharedStrings.xml><?xml version="1.0" encoding="utf-8"?>
<sst xmlns="http://schemas.openxmlformats.org/spreadsheetml/2006/main" count="836" uniqueCount="100">
  <si>
    <t>Country Name</t>
  </si>
  <si>
    <t>Average</t>
  </si>
  <si>
    <t>Brazil</t>
  </si>
  <si>
    <t>China</t>
  </si>
  <si>
    <t>Germany</t>
  </si>
  <si>
    <t>India</t>
  </si>
  <si>
    <t>Japan</t>
  </si>
  <si>
    <t>Russia</t>
  </si>
  <si>
    <t>Saudi Arabia</t>
  </si>
  <si>
    <t>South Korea</t>
  </si>
  <si>
    <t>United Kingdom</t>
  </si>
  <si>
    <t>United States</t>
  </si>
  <si>
    <t>Year</t>
  </si>
  <si>
    <t xml:space="preserve">Russia </t>
  </si>
  <si>
    <t>2011 - 2012</t>
  </si>
  <si>
    <t>2012 - 2013</t>
  </si>
  <si>
    <t>2013 - 2014</t>
  </si>
  <si>
    <t>2014 - 2015</t>
  </si>
  <si>
    <t>2011 - 2015</t>
  </si>
  <si>
    <t>Sector</t>
  </si>
  <si>
    <t>Total GDP (2015)</t>
  </si>
  <si>
    <t>Spending</t>
  </si>
  <si>
    <t>Amount</t>
  </si>
  <si>
    <t xml:space="preserve">Education </t>
  </si>
  <si>
    <t>Education Expenditure</t>
  </si>
  <si>
    <t>Healthcare</t>
  </si>
  <si>
    <t>Healthcare Expenditure</t>
  </si>
  <si>
    <t>Military</t>
  </si>
  <si>
    <t>Military Expenditure</t>
  </si>
  <si>
    <t>Average Education</t>
  </si>
  <si>
    <t>Average Healthcare</t>
  </si>
  <si>
    <t>Average Military</t>
  </si>
  <si>
    <t>Series Name</t>
  </si>
  <si>
    <t>Series Code</t>
  </si>
  <si>
    <t>Country Code</t>
  </si>
  <si>
    <t>2010 [YR2010]</t>
  </si>
  <si>
    <t>2011 [YR2011]</t>
  </si>
  <si>
    <t>2012 [YR2012]</t>
  </si>
  <si>
    <t>2013 [YR2013]</t>
  </si>
  <si>
    <t>2014 [YR2014]</t>
  </si>
  <si>
    <t>2015 [YR2015]</t>
  </si>
  <si>
    <t>2016 [YR2016]</t>
  </si>
  <si>
    <t>2017 [YR2017]</t>
  </si>
  <si>
    <t>GDP (current US$)</t>
  </si>
  <si>
    <t>NY.GDP.MKTP.CD</t>
  </si>
  <si>
    <t>Argentina</t>
  </si>
  <si>
    <t>ARG</t>
  </si>
  <si>
    <t>Australia</t>
  </si>
  <si>
    <t>AUS</t>
  </si>
  <si>
    <t>BRA</t>
  </si>
  <si>
    <t>Canada</t>
  </si>
  <si>
    <t>CAN</t>
  </si>
  <si>
    <t>CHN</t>
  </si>
  <si>
    <t>France</t>
  </si>
  <si>
    <t>FRA</t>
  </si>
  <si>
    <t>DEU</t>
  </si>
  <si>
    <t>IND</t>
  </si>
  <si>
    <t>Indonesia</t>
  </si>
  <si>
    <t>IDN</t>
  </si>
  <si>
    <t>Italy</t>
  </si>
  <si>
    <t>ITA</t>
  </si>
  <si>
    <t>JPN</t>
  </si>
  <si>
    <t>Korea, Rep.</t>
  </si>
  <si>
    <t>KOR</t>
  </si>
  <si>
    <t>Mexico</t>
  </si>
  <si>
    <t>MEX</t>
  </si>
  <si>
    <t>Russian Federation</t>
  </si>
  <si>
    <t>RUS</t>
  </si>
  <si>
    <t>SAU</t>
  </si>
  <si>
    <t>South Africa</t>
  </si>
  <si>
    <t>ZAF</t>
  </si>
  <si>
    <t>Turkey</t>
  </si>
  <si>
    <t>TUR</t>
  </si>
  <si>
    <t>GBR</t>
  </si>
  <si>
    <t>USA</t>
  </si>
  <si>
    <t>Military expenditure (current USD)</t>
  </si>
  <si>
    <t>MS.MIL.XPND.CD</t>
  </si>
  <si>
    <t>Population, total</t>
  </si>
  <si>
    <t>SP.POP.TOTL</t>
  </si>
  <si>
    <t>Code</t>
  </si>
  <si>
    <t>Indicator Name</t>
  </si>
  <si>
    <t>Adjusted savings: education expenditure (current US$)</t>
  </si>
  <si>
    <t>NY.ADJ.AEDU.CD</t>
  </si>
  <si>
    <t>Long definition</t>
  </si>
  <si>
    <t>Source</t>
  </si>
  <si>
    <t>..</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</si>
  <si>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</si>
  <si>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World Bank national accounts data, and OECD National Accounts data files.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</si>
  <si>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</si>
  <si>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Stockholm International Peace Research Institute (SIPRI), Yearbook: Armaments, Disarmament and International Security.</t>
  </si>
  <si>
    <t>Total population is based on the de facto definition of population, which counts all residents regardless of legal status or citizenship. The values shown are midyear estimates.</t>
  </si>
  <si>
    <t>(1) United Nations Population Division. World Population Prospects: 2017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</si>
  <si>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Education expenditure refers to the current operating expenditures in education, including wages and salaries and excluding capital investments in buildings and equipment.</t>
  </si>
  <si>
    <t>UNESCO; data are extrapolated to the most recent year available</t>
  </si>
  <si>
    <t>SH.XPD.CHEX.PC.CD</t>
  </si>
  <si>
    <t>Current health expenditure per capita (current US$)</t>
  </si>
  <si>
    <t>Current expenditures on health per capita in current US dollars. Estimates of current health expenditures include healthcare goods and services consumed during each year.</t>
  </si>
  <si>
    <t>World Health Organization Global Health Expenditure database (http://apps.who.int/nha/database).</t>
  </si>
  <si>
    <t>Data from database: World Development Indicators</t>
  </si>
  <si>
    <t>Last Updated: 01/30/2019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</si>
</sst>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
  </numFmts>
  <fonts count="7">
    <font>
      <sz val="11.0"/>
      <color rgb="FF000000"/>
      <name val="Calibri"/>
    </font>
    <font>
      <b/>
      <sz val="15.0"/>
      <color rgb="FF000000"/>
      <name val="Calibri"/>
    </font>
    <font>
      <sz val="15.0"/>
      <color rgb="FF000000"/>
      <name val="Calibri"/>
    </font>
    <font>
      <b/>
      <sz val="11.0"/>
      <color rgb="FF000000"/>
      <name val="Calibri"/>
    </font>
    <font>
      <sz val="15.0"/>
      <color rgb="FF000000"/>
      <name val="Helvetica Neue"/>
    </font>
    <font>
      <b/>
      <sz val="15.0"/>
      <color rgb="FF000000"/>
      <name val="Helvetica Neue"/>
    </font>
    <font>
      <b/>
      <sz val="14.0"/>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Font="1"/>
    <xf borderId="0" fillId="0" fontId="3" numFmtId="0" xfId="0" applyFont="1"/>
    <xf borderId="0" fillId="0" fontId="2" numFmtId="0" xfId="0" applyAlignment="1" applyFont="1">
      <alignment horizontal="center"/>
    </xf>
    <xf borderId="0" fillId="0" fontId="2" numFmtId="164" xfId="0" applyAlignment="1" applyFont="1" applyNumberFormat="1">
      <alignment horizontal="center"/>
    </xf>
    <xf borderId="0" fillId="0" fontId="0" numFmtId="0" xfId="0" applyAlignment="1" applyFont="1">
      <alignment horizontal="center"/>
    </xf>
    <xf borderId="0" fillId="0" fontId="1" numFmtId="0" xfId="0" applyAlignment="1" applyFont="1">
      <alignment horizontal="left"/>
    </xf>
    <xf borderId="0" fillId="0" fontId="2" numFmtId="0" xfId="0" applyAlignment="1" applyFont="1">
      <alignment horizontal="left"/>
    </xf>
    <xf borderId="0" fillId="0" fontId="4" numFmtId="11" xfId="0" applyFont="1" applyNumberFormat="1"/>
    <xf borderId="0" fillId="0" fontId="4" numFmtId="0" xfId="0" applyFont="1"/>
    <xf borderId="0" fillId="0" fontId="5" numFmtId="0" xfId="0" applyFont="1"/>
    <xf borderId="0" fillId="0" fontId="0" numFmtId="0" xfId="0" applyAlignment="1" applyFont="1">
      <alignment horizontal="left"/>
    </xf>
    <xf borderId="0" fillId="0" fontId="6" numFmtId="0" xfId="0" applyAlignment="1" applyFont="1">
      <alignment readingOrder="0"/>
    </xf>
    <xf borderId="0" fillId="0" fontId="2" numFmtId="0" xfId="0" applyAlignment="1" applyFont="1">
      <alignment readingOrder="0"/>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19.71"/>
    <col customWidth="1" min="3" max="3" width="20.86"/>
    <col customWidth="1" min="4" max="4" width="21.29"/>
    <col customWidth="1" min="5" max="5" width="21.43"/>
    <col customWidth="1" min="6" max="6" width="20.0"/>
    <col customWidth="1" min="7" max="26" width="10.71"/>
  </cols>
  <sheetData>
    <row r="1">
      <c r="A1" s="1" t="s">
        <v>0</v>
      </c>
      <c r="B1" s="2">
        <v>2011.0</v>
      </c>
      <c r="C1" s="2">
        <v>2012.0</v>
      </c>
      <c r="D1" s="2">
        <v>2013.0</v>
      </c>
      <c r="E1" s="2">
        <v>2014.0</v>
      </c>
      <c r="F1" s="2">
        <v>2015.0</v>
      </c>
      <c r="G1" s="4"/>
      <c r="H1" s="4"/>
      <c r="I1" s="4"/>
      <c r="J1" s="4"/>
      <c r="K1" s="4"/>
      <c r="L1" s="4"/>
      <c r="M1" s="4"/>
      <c r="N1" s="4"/>
      <c r="O1" s="4"/>
      <c r="P1" s="4"/>
      <c r="Q1" s="4"/>
      <c r="R1" s="4"/>
      <c r="S1" s="4"/>
      <c r="T1" s="4"/>
      <c r="U1" s="4"/>
      <c r="V1" s="4"/>
      <c r="W1" s="4"/>
      <c r="X1" s="4"/>
      <c r="Y1" s="4"/>
      <c r="Z1" s="4"/>
    </row>
    <row r="2">
      <c r="A2" s="3" t="s">
        <v>2</v>
      </c>
      <c r="B2" s="5">
        <v>1.98686688E8</v>
      </c>
      <c r="C2" s="5">
        <v>2.00560983E8</v>
      </c>
      <c r="D2" s="5">
        <v>2.02408632E8</v>
      </c>
      <c r="E2" s="5">
        <v>2.04213133E8</v>
      </c>
      <c r="F2" s="5">
        <v>2.05962108E8</v>
      </c>
    </row>
    <row r="3">
      <c r="A3" s="3" t="s">
        <v>3</v>
      </c>
      <c r="B3" s="5">
        <v>1.34413E9</v>
      </c>
      <c r="C3" s="5">
        <v>1.350695E9</v>
      </c>
      <c r="D3" s="5">
        <v>1.35738E9</v>
      </c>
      <c r="E3" s="5">
        <v>1.36427E9</v>
      </c>
      <c r="F3" s="5">
        <v>1.37122E9</v>
      </c>
    </row>
    <row r="4">
      <c r="A4" s="3" t="s">
        <v>4</v>
      </c>
      <c r="B4" s="5">
        <v>8.0274983E7</v>
      </c>
      <c r="C4" s="5">
        <v>8.0425823E7</v>
      </c>
      <c r="D4" s="5">
        <v>8.0645605E7</v>
      </c>
      <c r="E4" s="5">
        <v>8.09825E7</v>
      </c>
      <c r="F4" s="5">
        <v>8.1686611E7</v>
      </c>
    </row>
    <row r="5">
      <c r="A5" s="3" t="s">
        <v>5</v>
      </c>
      <c r="B5" s="5">
        <v>1.247236029E9</v>
      </c>
      <c r="C5" s="5">
        <v>1.263065852E9</v>
      </c>
      <c r="D5" s="5">
        <v>1.278562207E9</v>
      </c>
      <c r="E5" s="5">
        <v>1.293859294E9</v>
      </c>
      <c r="F5" s="5">
        <v>1.30905398E9</v>
      </c>
    </row>
    <row r="6">
      <c r="A6" s="3" t="s">
        <v>6</v>
      </c>
      <c r="B6" s="5">
        <v>1.27833E8</v>
      </c>
      <c r="C6" s="5">
        <v>1.27629E8</v>
      </c>
      <c r="D6" s="5">
        <v>1.27445E8</v>
      </c>
      <c r="E6" s="5">
        <v>1.27276E8</v>
      </c>
      <c r="F6" s="5">
        <v>1.27141E8</v>
      </c>
    </row>
    <row r="7">
      <c r="A7" s="3" t="s">
        <v>7</v>
      </c>
      <c r="B7" s="5">
        <v>1.42960868E8</v>
      </c>
      <c r="C7" s="5">
        <v>1.43201676E8</v>
      </c>
      <c r="D7" s="5">
        <v>1.43506911E8</v>
      </c>
      <c r="E7" s="5">
        <v>1.43819666E8</v>
      </c>
      <c r="F7" s="5">
        <v>1.4409687E8</v>
      </c>
    </row>
    <row r="8">
      <c r="A8" s="3" t="s">
        <v>8</v>
      </c>
      <c r="B8" s="5">
        <v>2.823802E7</v>
      </c>
      <c r="C8" s="5">
        <v>2.9086357E7</v>
      </c>
      <c r="D8" s="5">
        <v>2.9944476E7</v>
      </c>
      <c r="E8" s="5">
        <v>3.0776722E7</v>
      </c>
      <c r="F8" s="5">
        <v>3.1557144E7</v>
      </c>
    </row>
    <row r="9">
      <c r="A9" s="3" t="s">
        <v>9</v>
      </c>
      <c r="B9" s="5">
        <v>4.9936638E7</v>
      </c>
      <c r="C9" s="5">
        <v>5.0199853E7</v>
      </c>
      <c r="D9" s="5">
        <v>5.0428893E7</v>
      </c>
      <c r="E9" s="5">
        <v>5.0746659E7</v>
      </c>
      <c r="F9" s="5">
        <v>5.1014947E7</v>
      </c>
    </row>
    <row r="10">
      <c r="A10" s="3" t="s">
        <v>10</v>
      </c>
      <c r="B10" s="5">
        <v>6.3258918E7</v>
      </c>
      <c r="C10" s="5">
        <v>6.37003E7</v>
      </c>
      <c r="D10" s="5">
        <v>6.4128226E7</v>
      </c>
      <c r="E10" s="5">
        <v>6.461316E7</v>
      </c>
      <c r="F10" s="5">
        <v>6.5128861E7</v>
      </c>
    </row>
    <row r="11">
      <c r="A11" s="3" t="s">
        <v>11</v>
      </c>
      <c r="B11" s="5">
        <v>3.1164428E8</v>
      </c>
      <c r="C11" s="5">
        <v>3.13993272E8</v>
      </c>
      <c r="D11" s="5">
        <v>3.16234505E8</v>
      </c>
      <c r="E11" s="5">
        <v>3.18622525E8</v>
      </c>
      <c r="F11" s="5">
        <v>3.21039839E8</v>
      </c>
    </row>
    <row r="12">
      <c r="B12" s="7"/>
      <c r="C12" s="7"/>
      <c r="D12" s="7"/>
      <c r="E12" s="7"/>
      <c r="F12" s="7"/>
    </row>
    <row r="13">
      <c r="B13" s="7"/>
      <c r="C13" s="7"/>
      <c r="D13" s="7"/>
      <c r="E13" s="7"/>
      <c r="F13" s="7"/>
    </row>
    <row r="14">
      <c r="B14" s="7"/>
      <c r="C14" s="7"/>
      <c r="D14" s="7"/>
      <c r="E14" s="7"/>
      <c r="F14" s="7"/>
    </row>
    <row r="15">
      <c r="B15" s="7"/>
      <c r="C15" s="7"/>
      <c r="D15" s="7"/>
      <c r="E15" s="7"/>
      <c r="F15" s="7"/>
    </row>
    <row r="16">
      <c r="B16" s="7"/>
      <c r="C16" s="7"/>
      <c r="D16" s="7"/>
      <c r="E16" s="7"/>
      <c r="F16" s="7"/>
    </row>
    <row r="17">
      <c r="B17" s="7"/>
      <c r="C17" s="7"/>
      <c r="D17" s="7"/>
      <c r="E17" s="7"/>
      <c r="F17" s="7"/>
    </row>
    <row r="18">
      <c r="B18" s="7"/>
      <c r="C18" s="7"/>
      <c r="D18" s="7"/>
      <c r="E18" s="7"/>
      <c r="F18" s="7"/>
    </row>
    <row r="19">
      <c r="B19" s="7"/>
      <c r="C19" s="7"/>
      <c r="D19" s="7"/>
      <c r="E19" s="7"/>
      <c r="F19" s="7"/>
    </row>
    <row r="20">
      <c r="B20" s="7"/>
      <c r="C20" s="7"/>
      <c r="D20" s="7"/>
      <c r="E20" s="7"/>
      <c r="F20" s="7"/>
    </row>
    <row r="21" ht="15.75" customHeight="1">
      <c r="B21" s="7"/>
      <c r="C21" s="7"/>
      <c r="D21" s="7"/>
      <c r="E21" s="7"/>
      <c r="F21" s="7"/>
    </row>
    <row r="22" ht="15.75" customHeight="1">
      <c r="B22" s="7"/>
      <c r="C22" s="7"/>
      <c r="D22" s="7"/>
      <c r="E22" s="7"/>
      <c r="F22" s="7"/>
    </row>
    <row r="23" ht="15.75" customHeight="1">
      <c r="B23" s="7"/>
      <c r="C23" s="7"/>
      <c r="D23" s="7"/>
      <c r="E23" s="7"/>
      <c r="F23" s="7"/>
    </row>
    <row r="24" ht="15.75" customHeight="1">
      <c r="B24" s="7"/>
      <c r="C24" s="7"/>
      <c r="D24" s="7"/>
      <c r="E24" s="7"/>
      <c r="F24" s="7"/>
    </row>
    <row r="25" ht="15.75" customHeight="1">
      <c r="B25" s="7"/>
      <c r="C25" s="7"/>
      <c r="D25" s="7"/>
      <c r="E25" s="7"/>
      <c r="F25" s="7"/>
    </row>
    <row r="26" ht="15.75" customHeight="1">
      <c r="B26" s="7"/>
      <c r="C26" s="7"/>
      <c r="D26" s="7"/>
      <c r="E26" s="7"/>
      <c r="F26" s="7"/>
    </row>
    <row r="27" ht="15.75" customHeight="1">
      <c r="B27" s="7"/>
      <c r="C27" s="7"/>
      <c r="D27" s="7"/>
      <c r="E27" s="7"/>
      <c r="F27" s="7"/>
    </row>
    <row r="28" ht="15.75" customHeight="1">
      <c r="B28" s="7"/>
      <c r="C28" s="7"/>
      <c r="D28" s="7"/>
      <c r="E28" s="7"/>
      <c r="F28" s="7"/>
    </row>
    <row r="29" ht="15.75" customHeight="1">
      <c r="B29" s="7"/>
      <c r="C29" s="7"/>
      <c r="D29" s="7"/>
      <c r="E29" s="7"/>
      <c r="F29" s="7"/>
    </row>
    <row r="30" ht="15.75" customHeight="1">
      <c r="B30" s="7"/>
      <c r="C30" s="7"/>
      <c r="D30" s="7"/>
      <c r="E30" s="7"/>
      <c r="F30" s="7"/>
    </row>
    <row r="31" ht="15.75" customHeight="1">
      <c r="B31" s="7"/>
      <c r="C31" s="7"/>
      <c r="D31" s="7"/>
      <c r="E31" s="7"/>
      <c r="F31" s="7"/>
    </row>
    <row r="32" ht="15.75" customHeight="1">
      <c r="B32" s="7"/>
      <c r="C32" s="7"/>
      <c r="D32" s="7"/>
      <c r="E32" s="7"/>
      <c r="F32" s="7"/>
    </row>
    <row r="33" ht="15.75" customHeight="1">
      <c r="B33" s="7"/>
      <c r="C33" s="7"/>
      <c r="D33" s="7"/>
      <c r="E33" s="7"/>
      <c r="F33" s="7"/>
    </row>
    <row r="34" ht="15.75" customHeight="1">
      <c r="B34" s="7"/>
      <c r="C34" s="7"/>
      <c r="D34" s="7"/>
      <c r="E34" s="7"/>
      <c r="F34" s="7"/>
    </row>
    <row r="35" ht="15.75" customHeight="1">
      <c r="B35" s="7"/>
      <c r="C35" s="7"/>
      <c r="D35" s="7"/>
      <c r="E35" s="7"/>
      <c r="F35" s="7"/>
    </row>
    <row r="36" ht="15.75" customHeight="1">
      <c r="B36" s="7"/>
      <c r="C36" s="7"/>
      <c r="D36" s="7"/>
      <c r="E36" s="7"/>
      <c r="F36" s="7"/>
    </row>
    <row r="37" ht="15.75" customHeight="1">
      <c r="B37" s="7"/>
      <c r="C37" s="7"/>
      <c r="D37" s="7"/>
      <c r="E37" s="7"/>
      <c r="F37" s="7"/>
    </row>
    <row r="38" ht="15.75" customHeight="1">
      <c r="B38" s="7"/>
      <c r="C38" s="7"/>
      <c r="D38" s="7"/>
      <c r="E38" s="7"/>
      <c r="F38" s="7"/>
    </row>
    <row r="39" ht="15.75" customHeight="1">
      <c r="B39" s="7"/>
      <c r="C39" s="7"/>
      <c r="D39" s="7"/>
      <c r="E39" s="7"/>
      <c r="F39" s="7"/>
    </row>
    <row r="40" ht="15.75" customHeight="1">
      <c r="B40" s="7"/>
      <c r="C40" s="7"/>
      <c r="D40" s="7"/>
      <c r="E40" s="7"/>
      <c r="F40" s="7"/>
    </row>
    <row r="41" ht="15.75" customHeight="1">
      <c r="B41" s="7"/>
      <c r="C41" s="7"/>
      <c r="D41" s="7"/>
      <c r="E41" s="7"/>
      <c r="F41" s="7"/>
    </row>
    <row r="42" ht="15.75" customHeight="1">
      <c r="B42" s="7"/>
      <c r="C42" s="7"/>
      <c r="D42" s="7"/>
      <c r="E42" s="7"/>
      <c r="F42" s="7"/>
    </row>
    <row r="43" ht="15.75" customHeight="1">
      <c r="B43" s="7"/>
      <c r="C43" s="7"/>
      <c r="D43" s="7"/>
      <c r="E43" s="7"/>
      <c r="F43" s="7"/>
    </row>
    <row r="44" ht="15.75" customHeight="1">
      <c r="B44" s="7"/>
      <c r="C44" s="7"/>
      <c r="D44" s="7"/>
      <c r="E44" s="7"/>
      <c r="F44" s="7"/>
    </row>
    <row r="45" ht="15.75" customHeight="1">
      <c r="B45" s="7"/>
      <c r="C45" s="7"/>
      <c r="D45" s="7"/>
      <c r="E45" s="7"/>
      <c r="F45" s="7"/>
    </row>
    <row r="46" ht="15.75" customHeight="1">
      <c r="B46" s="7"/>
      <c r="C46" s="7"/>
      <c r="D46" s="7"/>
      <c r="E46" s="7"/>
      <c r="F46" s="7"/>
    </row>
    <row r="47" ht="15.75" customHeight="1">
      <c r="B47" s="7"/>
      <c r="C47" s="7"/>
      <c r="D47" s="7"/>
      <c r="E47" s="7"/>
      <c r="F47" s="7"/>
    </row>
    <row r="48" ht="15.75" customHeight="1">
      <c r="B48" s="7"/>
      <c r="C48" s="7"/>
      <c r="D48" s="7"/>
      <c r="E48" s="7"/>
      <c r="F48" s="7"/>
    </row>
    <row r="49" ht="15.75" customHeight="1">
      <c r="B49" s="7"/>
      <c r="C49" s="7"/>
      <c r="D49" s="7"/>
      <c r="E49" s="7"/>
      <c r="F49" s="7"/>
    </row>
    <row r="50" ht="15.75" customHeight="1">
      <c r="B50" s="7"/>
      <c r="C50" s="7"/>
      <c r="D50" s="7"/>
      <c r="E50" s="7"/>
      <c r="F50" s="7"/>
    </row>
    <row r="51" ht="15.75" customHeight="1">
      <c r="B51" s="7"/>
      <c r="C51" s="7"/>
      <c r="D51" s="7"/>
      <c r="E51" s="7"/>
      <c r="F51" s="7"/>
    </row>
    <row r="52" ht="15.75" customHeight="1">
      <c r="B52" s="7"/>
      <c r="C52" s="7"/>
      <c r="D52" s="7"/>
      <c r="E52" s="7"/>
      <c r="F52" s="7"/>
    </row>
    <row r="53" ht="15.75" customHeight="1">
      <c r="B53" s="7"/>
      <c r="C53" s="7"/>
      <c r="D53" s="7"/>
      <c r="E53" s="7"/>
      <c r="F53" s="7"/>
    </row>
    <row r="54" ht="15.75" customHeight="1">
      <c r="B54" s="7"/>
      <c r="C54" s="7"/>
      <c r="D54" s="7"/>
      <c r="E54" s="7"/>
      <c r="F54" s="7"/>
    </row>
    <row r="55" ht="15.75" customHeight="1">
      <c r="B55" s="7"/>
      <c r="C55" s="7"/>
      <c r="D55" s="7"/>
      <c r="E55" s="7"/>
      <c r="F55" s="7"/>
    </row>
    <row r="56" ht="15.75" customHeight="1">
      <c r="B56" s="7"/>
      <c r="C56" s="7"/>
      <c r="D56" s="7"/>
      <c r="E56" s="7"/>
      <c r="F56" s="7"/>
    </row>
    <row r="57" ht="15.75" customHeight="1">
      <c r="B57" s="7"/>
      <c r="C57" s="7"/>
      <c r="D57" s="7"/>
      <c r="E57" s="7"/>
      <c r="F57" s="7"/>
    </row>
    <row r="58" ht="15.75" customHeight="1">
      <c r="B58" s="7"/>
      <c r="C58" s="7"/>
      <c r="D58" s="7"/>
      <c r="E58" s="7"/>
      <c r="F58" s="7"/>
    </row>
    <row r="59" ht="15.75" customHeight="1">
      <c r="B59" s="7"/>
      <c r="C59" s="7"/>
      <c r="D59" s="7"/>
      <c r="E59" s="7"/>
      <c r="F59" s="7"/>
    </row>
    <row r="60" ht="15.75" customHeight="1">
      <c r="B60" s="7"/>
      <c r="C60" s="7"/>
      <c r="D60" s="7"/>
      <c r="E60" s="7"/>
      <c r="F60" s="7"/>
    </row>
    <row r="61" ht="15.75" customHeight="1">
      <c r="B61" s="7"/>
      <c r="C61" s="7"/>
      <c r="D61" s="7"/>
      <c r="E61" s="7"/>
      <c r="F61" s="7"/>
    </row>
    <row r="62" ht="15.75" customHeight="1">
      <c r="B62" s="7"/>
      <c r="C62" s="7"/>
      <c r="D62" s="7"/>
      <c r="E62" s="7"/>
      <c r="F62" s="7"/>
    </row>
    <row r="63" ht="15.75" customHeight="1">
      <c r="B63" s="7"/>
      <c r="C63" s="7"/>
      <c r="D63" s="7"/>
      <c r="E63" s="7"/>
      <c r="F63" s="7"/>
    </row>
    <row r="64" ht="15.75" customHeight="1">
      <c r="B64" s="7"/>
      <c r="C64" s="7"/>
      <c r="D64" s="7"/>
      <c r="E64" s="7"/>
      <c r="F64" s="7"/>
    </row>
    <row r="65" ht="15.75" customHeight="1">
      <c r="B65" s="7"/>
      <c r="C65" s="7"/>
      <c r="D65" s="7"/>
      <c r="E65" s="7"/>
      <c r="F65" s="7"/>
    </row>
    <row r="66" ht="15.75" customHeight="1">
      <c r="B66" s="7"/>
      <c r="C66" s="7"/>
      <c r="D66" s="7"/>
      <c r="E66" s="7"/>
      <c r="F66" s="7"/>
    </row>
    <row r="67" ht="15.75" customHeight="1">
      <c r="B67" s="7"/>
      <c r="C67" s="7"/>
      <c r="D67" s="7"/>
      <c r="E67" s="7"/>
      <c r="F67" s="7"/>
    </row>
    <row r="68" ht="15.75" customHeight="1">
      <c r="B68" s="7"/>
      <c r="C68" s="7"/>
      <c r="D68" s="7"/>
      <c r="E68" s="7"/>
      <c r="F68" s="7"/>
    </row>
    <row r="69" ht="15.75" customHeight="1">
      <c r="B69" s="7"/>
      <c r="C69" s="7"/>
      <c r="D69" s="7"/>
      <c r="E69" s="7"/>
      <c r="F69" s="7"/>
    </row>
    <row r="70" ht="15.75" customHeight="1">
      <c r="B70" s="7"/>
      <c r="C70" s="7"/>
      <c r="D70" s="7"/>
      <c r="E70" s="7"/>
      <c r="F70" s="7"/>
    </row>
    <row r="71" ht="15.75" customHeight="1">
      <c r="B71" s="7"/>
      <c r="C71" s="7"/>
      <c r="D71" s="7"/>
      <c r="E71" s="7"/>
      <c r="F71" s="7"/>
    </row>
    <row r="72" ht="15.75" customHeight="1">
      <c r="B72" s="7"/>
      <c r="C72" s="7"/>
      <c r="D72" s="7"/>
      <c r="E72" s="7"/>
      <c r="F72" s="7"/>
    </row>
    <row r="73" ht="15.75" customHeight="1">
      <c r="B73" s="7"/>
      <c r="C73" s="7"/>
      <c r="D73" s="7"/>
      <c r="E73" s="7"/>
      <c r="F73" s="7"/>
    </row>
    <row r="74" ht="15.75" customHeight="1">
      <c r="B74" s="7"/>
      <c r="C74" s="7"/>
      <c r="D74" s="7"/>
      <c r="E74" s="7"/>
      <c r="F74" s="7"/>
    </row>
    <row r="75" ht="15.75" customHeight="1">
      <c r="B75" s="7"/>
      <c r="C75" s="7"/>
      <c r="D75" s="7"/>
      <c r="E75" s="7"/>
      <c r="F75" s="7"/>
    </row>
    <row r="76" ht="15.75" customHeight="1">
      <c r="B76" s="7"/>
      <c r="C76" s="7"/>
      <c r="D76" s="7"/>
      <c r="E76" s="7"/>
      <c r="F76" s="7"/>
    </row>
    <row r="77" ht="15.75" customHeight="1">
      <c r="B77" s="7"/>
      <c r="C77" s="7"/>
      <c r="D77" s="7"/>
      <c r="E77" s="7"/>
      <c r="F77" s="7"/>
    </row>
    <row r="78" ht="15.75" customHeight="1">
      <c r="B78" s="7"/>
      <c r="C78" s="7"/>
      <c r="D78" s="7"/>
      <c r="E78" s="7"/>
      <c r="F78" s="7"/>
    </row>
    <row r="79" ht="15.75" customHeight="1">
      <c r="B79" s="7"/>
      <c r="C79" s="7"/>
      <c r="D79" s="7"/>
      <c r="E79" s="7"/>
      <c r="F79" s="7"/>
    </row>
    <row r="80" ht="15.75" customHeight="1">
      <c r="B80" s="7"/>
      <c r="C80" s="7"/>
      <c r="D80" s="7"/>
      <c r="E80" s="7"/>
      <c r="F80" s="7"/>
    </row>
    <row r="81" ht="15.75" customHeight="1">
      <c r="B81" s="7"/>
      <c r="C81" s="7"/>
      <c r="D81" s="7"/>
      <c r="E81" s="7"/>
      <c r="F81" s="7"/>
    </row>
    <row r="82" ht="15.75" customHeight="1">
      <c r="B82" s="7"/>
      <c r="C82" s="7"/>
      <c r="D82" s="7"/>
      <c r="E82" s="7"/>
      <c r="F82" s="7"/>
    </row>
    <row r="83" ht="15.75" customHeight="1">
      <c r="B83" s="7"/>
      <c r="C83" s="7"/>
      <c r="D83" s="7"/>
      <c r="E83" s="7"/>
      <c r="F83" s="7"/>
    </row>
    <row r="84" ht="15.75" customHeight="1">
      <c r="B84" s="7"/>
      <c r="C84" s="7"/>
      <c r="D84" s="7"/>
      <c r="E84" s="7"/>
      <c r="F84" s="7"/>
    </row>
    <row r="85" ht="15.75" customHeight="1">
      <c r="B85" s="7"/>
      <c r="C85" s="7"/>
      <c r="D85" s="7"/>
      <c r="E85" s="7"/>
      <c r="F85" s="7"/>
    </row>
    <row r="86" ht="15.75" customHeight="1">
      <c r="B86" s="7"/>
      <c r="C86" s="7"/>
      <c r="D86" s="7"/>
      <c r="E86" s="7"/>
      <c r="F86" s="7"/>
    </row>
    <row r="87" ht="15.75" customHeight="1">
      <c r="B87" s="7"/>
      <c r="C87" s="7"/>
      <c r="D87" s="7"/>
      <c r="E87" s="7"/>
      <c r="F87" s="7"/>
    </row>
    <row r="88" ht="15.75" customHeight="1">
      <c r="B88" s="7"/>
      <c r="C88" s="7"/>
      <c r="D88" s="7"/>
      <c r="E88" s="7"/>
      <c r="F88" s="7"/>
    </row>
    <row r="89" ht="15.75" customHeight="1">
      <c r="B89" s="7"/>
      <c r="C89" s="7"/>
      <c r="D89" s="7"/>
      <c r="E89" s="7"/>
      <c r="F89" s="7"/>
    </row>
    <row r="90" ht="15.75" customHeight="1">
      <c r="B90" s="7"/>
      <c r="C90" s="7"/>
      <c r="D90" s="7"/>
      <c r="E90" s="7"/>
      <c r="F90" s="7"/>
    </row>
    <row r="91" ht="15.75" customHeight="1">
      <c r="B91" s="7"/>
      <c r="C91" s="7"/>
      <c r="D91" s="7"/>
      <c r="E91" s="7"/>
      <c r="F91" s="7"/>
    </row>
    <row r="92" ht="15.75" customHeight="1">
      <c r="B92" s="7"/>
      <c r="C92" s="7"/>
      <c r="D92" s="7"/>
      <c r="E92" s="7"/>
      <c r="F92" s="7"/>
    </row>
    <row r="93" ht="15.75" customHeight="1">
      <c r="B93" s="7"/>
      <c r="C93" s="7"/>
      <c r="D93" s="7"/>
      <c r="E93" s="7"/>
      <c r="F93" s="7"/>
    </row>
    <row r="94" ht="15.75" customHeight="1">
      <c r="B94" s="7"/>
      <c r="C94" s="7"/>
      <c r="D94" s="7"/>
      <c r="E94" s="7"/>
      <c r="F94" s="7"/>
    </row>
    <row r="95" ht="15.75" customHeight="1">
      <c r="B95" s="7"/>
      <c r="C95" s="7"/>
      <c r="D95" s="7"/>
      <c r="E95" s="7"/>
      <c r="F95" s="7"/>
    </row>
    <row r="96" ht="15.75" customHeight="1">
      <c r="B96" s="7"/>
      <c r="C96" s="7"/>
      <c r="D96" s="7"/>
      <c r="E96" s="7"/>
      <c r="F96" s="7"/>
    </row>
    <row r="97" ht="15.75" customHeight="1">
      <c r="B97" s="7"/>
      <c r="C97" s="7"/>
      <c r="D97" s="7"/>
      <c r="E97" s="7"/>
      <c r="F97" s="7"/>
    </row>
    <row r="98" ht="15.75" customHeight="1">
      <c r="B98" s="7"/>
      <c r="C98" s="7"/>
      <c r="D98" s="7"/>
      <c r="E98" s="7"/>
      <c r="F98" s="7"/>
    </row>
    <row r="99" ht="15.75" customHeight="1">
      <c r="B99" s="7"/>
      <c r="C99" s="7"/>
      <c r="D99" s="7"/>
      <c r="E99" s="7"/>
      <c r="F99" s="7"/>
    </row>
    <row r="100" ht="15.75" customHeight="1">
      <c r="B100" s="7"/>
      <c r="C100" s="7"/>
      <c r="D100" s="7"/>
      <c r="E100" s="7"/>
      <c r="F100" s="7"/>
    </row>
    <row r="101" ht="15.75" customHeight="1">
      <c r="B101" s="7"/>
      <c r="C101" s="7"/>
      <c r="D101" s="7"/>
      <c r="E101" s="7"/>
      <c r="F101" s="7"/>
    </row>
    <row r="102" ht="15.75" customHeight="1">
      <c r="B102" s="7"/>
      <c r="C102" s="7"/>
      <c r="D102" s="7"/>
      <c r="E102" s="7"/>
      <c r="F102" s="7"/>
    </row>
    <row r="103" ht="15.75" customHeight="1">
      <c r="B103" s="7"/>
      <c r="C103" s="7"/>
      <c r="D103" s="7"/>
      <c r="E103" s="7"/>
      <c r="F103" s="7"/>
    </row>
    <row r="104" ht="15.75" customHeight="1">
      <c r="B104" s="7"/>
      <c r="C104" s="7"/>
      <c r="D104" s="7"/>
      <c r="E104" s="7"/>
      <c r="F104" s="7"/>
    </row>
    <row r="105" ht="15.75" customHeight="1">
      <c r="B105" s="7"/>
      <c r="C105" s="7"/>
      <c r="D105" s="7"/>
      <c r="E105" s="7"/>
      <c r="F105" s="7"/>
    </row>
    <row r="106" ht="15.75" customHeight="1">
      <c r="B106" s="7"/>
      <c r="C106" s="7"/>
      <c r="D106" s="7"/>
      <c r="E106" s="7"/>
      <c r="F106" s="7"/>
    </row>
    <row r="107" ht="15.75" customHeight="1">
      <c r="B107" s="7"/>
      <c r="C107" s="7"/>
      <c r="D107" s="7"/>
      <c r="E107" s="7"/>
      <c r="F107" s="7"/>
    </row>
    <row r="108" ht="15.75" customHeight="1">
      <c r="B108" s="7"/>
      <c r="C108" s="7"/>
      <c r="D108" s="7"/>
      <c r="E108" s="7"/>
      <c r="F108" s="7"/>
    </row>
    <row r="109" ht="15.75" customHeight="1">
      <c r="B109" s="7"/>
      <c r="C109" s="7"/>
      <c r="D109" s="7"/>
      <c r="E109" s="7"/>
      <c r="F109" s="7"/>
    </row>
    <row r="110" ht="15.75" customHeight="1">
      <c r="B110" s="7"/>
      <c r="C110" s="7"/>
      <c r="D110" s="7"/>
      <c r="E110" s="7"/>
      <c r="F110" s="7"/>
    </row>
    <row r="111" ht="15.75" customHeight="1">
      <c r="B111" s="7"/>
      <c r="C111" s="7"/>
      <c r="D111" s="7"/>
      <c r="E111" s="7"/>
      <c r="F111" s="7"/>
    </row>
    <row r="112" ht="15.75" customHeight="1">
      <c r="B112" s="7"/>
      <c r="C112" s="7"/>
      <c r="D112" s="7"/>
      <c r="E112" s="7"/>
      <c r="F112" s="7"/>
    </row>
    <row r="113" ht="15.75" customHeight="1">
      <c r="B113" s="7"/>
      <c r="C113" s="7"/>
      <c r="D113" s="7"/>
      <c r="E113" s="7"/>
      <c r="F113" s="7"/>
    </row>
    <row r="114" ht="15.75" customHeight="1">
      <c r="B114" s="7"/>
      <c r="C114" s="7"/>
      <c r="D114" s="7"/>
      <c r="E114" s="7"/>
      <c r="F114" s="7"/>
    </row>
    <row r="115" ht="15.75" customHeight="1">
      <c r="B115" s="7"/>
      <c r="C115" s="7"/>
      <c r="D115" s="7"/>
      <c r="E115" s="7"/>
      <c r="F115" s="7"/>
    </row>
    <row r="116" ht="15.75" customHeight="1">
      <c r="B116" s="7"/>
      <c r="C116" s="7"/>
      <c r="D116" s="7"/>
      <c r="E116" s="7"/>
      <c r="F116" s="7"/>
    </row>
    <row r="117" ht="15.75" customHeight="1">
      <c r="B117" s="7"/>
      <c r="C117" s="7"/>
      <c r="D117" s="7"/>
      <c r="E117" s="7"/>
      <c r="F117" s="7"/>
    </row>
    <row r="118" ht="15.75" customHeight="1">
      <c r="B118" s="7"/>
      <c r="C118" s="7"/>
      <c r="D118" s="7"/>
      <c r="E118" s="7"/>
      <c r="F118" s="7"/>
    </row>
    <row r="119" ht="15.75" customHeight="1">
      <c r="B119" s="7"/>
      <c r="C119" s="7"/>
      <c r="D119" s="7"/>
      <c r="E119" s="7"/>
      <c r="F119" s="7"/>
    </row>
    <row r="120" ht="15.75" customHeight="1">
      <c r="B120" s="7"/>
      <c r="C120" s="7"/>
      <c r="D120" s="7"/>
      <c r="E120" s="7"/>
      <c r="F120" s="7"/>
    </row>
    <row r="121" ht="15.75" customHeight="1">
      <c r="B121" s="7"/>
      <c r="C121" s="7"/>
      <c r="D121" s="7"/>
      <c r="E121" s="7"/>
      <c r="F121" s="7"/>
    </row>
    <row r="122" ht="15.75" customHeight="1">
      <c r="B122" s="7"/>
      <c r="C122" s="7"/>
      <c r="D122" s="7"/>
      <c r="E122" s="7"/>
      <c r="F122" s="7"/>
    </row>
    <row r="123" ht="15.75" customHeight="1">
      <c r="B123" s="7"/>
      <c r="C123" s="7"/>
      <c r="D123" s="7"/>
      <c r="E123" s="7"/>
      <c r="F123" s="7"/>
    </row>
    <row r="124" ht="15.75" customHeight="1">
      <c r="B124" s="7"/>
      <c r="C124" s="7"/>
      <c r="D124" s="7"/>
      <c r="E124" s="7"/>
      <c r="F124" s="7"/>
    </row>
    <row r="125" ht="15.75" customHeight="1">
      <c r="B125" s="7"/>
      <c r="C125" s="7"/>
      <c r="D125" s="7"/>
      <c r="E125" s="7"/>
      <c r="F125" s="7"/>
    </row>
    <row r="126" ht="15.75" customHeight="1">
      <c r="B126" s="7"/>
      <c r="C126" s="7"/>
      <c r="D126" s="7"/>
      <c r="E126" s="7"/>
      <c r="F126" s="7"/>
    </row>
    <row r="127" ht="15.75" customHeight="1">
      <c r="B127" s="7"/>
      <c r="C127" s="7"/>
      <c r="D127" s="7"/>
      <c r="E127" s="7"/>
      <c r="F127" s="7"/>
    </row>
    <row r="128" ht="15.75" customHeight="1">
      <c r="B128" s="7"/>
      <c r="C128" s="7"/>
      <c r="D128" s="7"/>
      <c r="E128" s="7"/>
      <c r="F128" s="7"/>
    </row>
    <row r="129" ht="15.75" customHeight="1">
      <c r="B129" s="7"/>
      <c r="C129" s="7"/>
      <c r="D129" s="7"/>
      <c r="E129" s="7"/>
      <c r="F129" s="7"/>
    </row>
    <row r="130" ht="15.75" customHeight="1">
      <c r="B130" s="7"/>
      <c r="C130" s="7"/>
      <c r="D130" s="7"/>
      <c r="E130" s="7"/>
      <c r="F130" s="7"/>
    </row>
    <row r="131" ht="15.75" customHeight="1">
      <c r="B131" s="7"/>
      <c r="C131" s="7"/>
      <c r="D131" s="7"/>
      <c r="E131" s="7"/>
      <c r="F131" s="7"/>
    </row>
    <row r="132" ht="15.75" customHeight="1">
      <c r="B132" s="7"/>
      <c r="C132" s="7"/>
      <c r="D132" s="7"/>
      <c r="E132" s="7"/>
      <c r="F132" s="7"/>
    </row>
    <row r="133" ht="15.75" customHeight="1">
      <c r="B133" s="7"/>
      <c r="C133" s="7"/>
      <c r="D133" s="7"/>
      <c r="E133" s="7"/>
      <c r="F133" s="7"/>
    </row>
    <row r="134" ht="15.75" customHeight="1">
      <c r="B134" s="7"/>
      <c r="C134" s="7"/>
      <c r="D134" s="7"/>
      <c r="E134" s="7"/>
      <c r="F134" s="7"/>
    </row>
    <row r="135" ht="15.75" customHeight="1">
      <c r="B135" s="7"/>
      <c r="C135" s="7"/>
      <c r="D135" s="7"/>
      <c r="E135" s="7"/>
      <c r="F135" s="7"/>
    </row>
    <row r="136" ht="15.75" customHeight="1">
      <c r="B136" s="7"/>
      <c r="C136" s="7"/>
      <c r="D136" s="7"/>
      <c r="E136" s="7"/>
      <c r="F136" s="7"/>
    </row>
    <row r="137" ht="15.75" customHeight="1">
      <c r="B137" s="7"/>
      <c r="C137" s="7"/>
      <c r="D137" s="7"/>
      <c r="E137" s="7"/>
      <c r="F137" s="7"/>
    </row>
    <row r="138" ht="15.75" customHeight="1">
      <c r="B138" s="7"/>
      <c r="C138" s="7"/>
      <c r="D138" s="7"/>
      <c r="E138" s="7"/>
      <c r="F138" s="7"/>
    </row>
    <row r="139" ht="15.75" customHeight="1">
      <c r="B139" s="7"/>
      <c r="C139" s="7"/>
      <c r="D139" s="7"/>
      <c r="E139" s="7"/>
      <c r="F139" s="7"/>
    </row>
    <row r="140" ht="15.75" customHeight="1">
      <c r="B140" s="7"/>
      <c r="C140" s="7"/>
      <c r="D140" s="7"/>
      <c r="E140" s="7"/>
      <c r="F140" s="7"/>
    </row>
    <row r="141" ht="15.75" customHeight="1">
      <c r="B141" s="7"/>
      <c r="C141" s="7"/>
      <c r="D141" s="7"/>
      <c r="E141" s="7"/>
      <c r="F141" s="7"/>
    </row>
    <row r="142" ht="15.75" customHeight="1">
      <c r="B142" s="7"/>
      <c r="C142" s="7"/>
      <c r="D142" s="7"/>
      <c r="E142" s="7"/>
      <c r="F142" s="7"/>
    </row>
    <row r="143" ht="15.75" customHeight="1">
      <c r="B143" s="7"/>
      <c r="C143" s="7"/>
      <c r="D143" s="7"/>
      <c r="E143" s="7"/>
      <c r="F143" s="7"/>
    </row>
    <row r="144" ht="15.75" customHeight="1">
      <c r="B144" s="7"/>
      <c r="C144" s="7"/>
      <c r="D144" s="7"/>
      <c r="E144" s="7"/>
      <c r="F144" s="7"/>
    </row>
    <row r="145" ht="15.75" customHeight="1">
      <c r="B145" s="7"/>
      <c r="C145" s="7"/>
      <c r="D145" s="7"/>
      <c r="E145" s="7"/>
      <c r="F145" s="7"/>
    </row>
    <row r="146" ht="15.75" customHeight="1">
      <c r="B146" s="7"/>
      <c r="C146" s="7"/>
      <c r="D146" s="7"/>
      <c r="E146" s="7"/>
      <c r="F146" s="7"/>
    </row>
    <row r="147" ht="15.75" customHeight="1">
      <c r="B147" s="7"/>
      <c r="C147" s="7"/>
      <c r="D147" s="7"/>
      <c r="E147" s="7"/>
      <c r="F147" s="7"/>
    </row>
    <row r="148" ht="15.75" customHeight="1">
      <c r="B148" s="7"/>
      <c r="C148" s="7"/>
      <c r="D148" s="7"/>
      <c r="E148" s="7"/>
      <c r="F148" s="7"/>
    </row>
    <row r="149" ht="15.75" customHeight="1">
      <c r="B149" s="7"/>
      <c r="C149" s="7"/>
      <c r="D149" s="7"/>
      <c r="E149" s="7"/>
      <c r="F149" s="7"/>
    </row>
    <row r="150" ht="15.75" customHeight="1">
      <c r="B150" s="7"/>
      <c r="C150" s="7"/>
      <c r="D150" s="7"/>
      <c r="E150" s="7"/>
      <c r="F150" s="7"/>
    </row>
    <row r="151" ht="15.75" customHeight="1">
      <c r="B151" s="7"/>
      <c r="C151" s="7"/>
      <c r="D151" s="7"/>
      <c r="E151" s="7"/>
      <c r="F151" s="7"/>
    </row>
    <row r="152" ht="15.75" customHeight="1">
      <c r="B152" s="7"/>
      <c r="C152" s="7"/>
      <c r="D152" s="7"/>
      <c r="E152" s="7"/>
      <c r="F152" s="7"/>
    </row>
    <row r="153" ht="15.75" customHeight="1">
      <c r="B153" s="7"/>
      <c r="C153" s="7"/>
      <c r="D153" s="7"/>
      <c r="E153" s="7"/>
      <c r="F153" s="7"/>
    </row>
    <row r="154" ht="15.75" customHeight="1">
      <c r="B154" s="7"/>
      <c r="C154" s="7"/>
      <c r="D154" s="7"/>
      <c r="E154" s="7"/>
      <c r="F154" s="7"/>
    </row>
    <row r="155" ht="15.75" customHeight="1">
      <c r="B155" s="7"/>
      <c r="C155" s="7"/>
      <c r="D155" s="7"/>
      <c r="E155" s="7"/>
      <c r="F155" s="7"/>
    </row>
    <row r="156" ht="15.75" customHeight="1">
      <c r="B156" s="7"/>
      <c r="C156" s="7"/>
      <c r="D156" s="7"/>
      <c r="E156" s="7"/>
      <c r="F156" s="7"/>
    </row>
    <row r="157" ht="15.75" customHeight="1">
      <c r="B157" s="7"/>
      <c r="C157" s="7"/>
      <c r="D157" s="7"/>
      <c r="E157" s="7"/>
      <c r="F157" s="7"/>
    </row>
    <row r="158" ht="15.75" customHeight="1">
      <c r="B158" s="7"/>
      <c r="C158" s="7"/>
      <c r="D158" s="7"/>
      <c r="E158" s="7"/>
      <c r="F158" s="7"/>
    </row>
    <row r="159" ht="15.75" customHeight="1">
      <c r="B159" s="7"/>
      <c r="C159" s="7"/>
      <c r="D159" s="7"/>
      <c r="E159" s="7"/>
      <c r="F159" s="7"/>
    </row>
    <row r="160" ht="15.75" customHeight="1">
      <c r="B160" s="7"/>
      <c r="C160" s="7"/>
      <c r="D160" s="7"/>
      <c r="E160" s="7"/>
      <c r="F160" s="7"/>
    </row>
    <row r="161" ht="15.75" customHeight="1">
      <c r="B161" s="7"/>
      <c r="C161" s="7"/>
      <c r="D161" s="7"/>
      <c r="E161" s="7"/>
      <c r="F161" s="7"/>
    </row>
    <row r="162" ht="15.75" customHeight="1">
      <c r="B162" s="7"/>
      <c r="C162" s="7"/>
      <c r="D162" s="7"/>
      <c r="E162" s="7"/>
      <c r="F162" s="7"/>
    </row>
    <row r="163" ht="15.75" customHeight="1">
      <c r="B163" s="7"/>
      <c r="C163" s="7"/>
      <c r="D163" s="7"/>
      <c r="E163" s="7"/>
      <c r="F163" s="7"/>
    </row>
    <row r="164" ht="15.75" customHeight="1">
      <c r="B164" s="7"/>
      <c r="C164" s="7"/>
      <c r="D164" s="7"/>
      <c r="E164" s="7"/>
      <c r="F164" s="7"/>
    </row>
    <row r="165" ht="15.75" customHeight="1">
      <c r="B165" s="7"/>
      <c r="C165" s="7"/>
      <c r="D165" s="7"/>
      <c r="E165" s="7"/>
      <c r="F165" s="7"/>
    </row>
    <row r="166" ht="15.75" customHeight="1">
      <c r="B166" s="7"/>
      <c r="C166" s="7"/>
      <c r="D166" s="7"/>
      <c r="E166" s="7"/>
      <c r="F166" s="7"/>
    </row>
    <row r="167" ht="15.75" customHeight="1">
      <c r="B167" s="7"/>
      <c r="C167" s="7"/>
      <c r="D167" s="7"/>
      <c r="E167" s="7"/>
      <c r="F167" s="7"/>
    </row>
    <row r="168" ht="15.75" customHeight="1">
      <c r="B168" s="7"/>
      <c r="C168" s="7"/>
      <c r="D168" s="7"/>
      <c r="E168" s="7"/>
      <c r="F168" s="7"/>
    </row>
    <row r="169" ht="15.75" customHeight="1">
      <c r="B169" s="7"/>
      <c r="C169" s="7"/>
      <c r="D169" s="7"/>
      <c r="E169" s="7"/>
      <c r="F169" s="7"/>
    </row>
    <row r="170" ht="15.75" customHeight="1">
      <c r="B170" s="7"/>
      <c r="C170" s="7"/>
      <c r="D170" s="7"/>
      <c r="E170" s="7"/>
      <c r="F170" s="7"/>
    </row>
    <row r="171" ht="15.75" customHeight="1">
      <c r="B171" s="7"/>
      <c r="C171" s="7"/>
      <c r="D171" s="7"/>
      <c r="E171" s="7"/>
      <c r="F171" s="7"/>
    </row>
    <row r="172" ht="15.75" customHeight="1">
      <c r="B172" s="7"/>
      <c r="C172" s="7"/>
      <c r="D172" s="7"/>
      <c r="E172" s="7"/>
      <c r="F172" s="7"/>
    </row>
    <row r="173" ht="15.75" customHeight="1">
      <c r="B173" s="7"/>
      <c r="C173" s="7"/>
      <c r="D173" s="7"/>
      <c r="E173" s="7"/>
      <c r="F173" s="7"/>
    </row>
    <row r="174" ht="15.75" customHeight="1">
      <c r="B174" s="7"/>
      <c r="C174" s="7"/>
      <c r="D174" s="7"/>
      <c r="E174" s="7"/>
      <c r="F174" s="7"/>
    </row>
    <row r="175" ht="15.75" customHeight="1">
      <c r="B175" s="7"/>
      <c r="C175" s="7"/>
      <c r="D175" s="7"/>
      <c r="E175" s="7"/>
      <c r="F175" s="7"/>
    </row>
    <row r="176" ht="15.75" customHeight="1">
      <c r="B176" s="7"/>
      <c r="C176" s="7"/>
      <c r="D176" s="7"/>
      <c r="E176" s="7"/>
      <c r="F176" s="7"/>
    </row>
    <row r="177" ht="15.75" customHeight="1">
      <c r="B177" s="7"/>
      <c r="C177" s="7"/>
      <c r="D177" s="7"/>
      <c r="E177" s="7"/>
      <c r="F177" s="7"/>
    </row>
    <row r="178" ht="15.75" customHeight="1">
      <c r="B178" s="7"/>
      <c r="C178" s="7"/>
      <c r="D178" s="7"/>
      <c r="E178" s="7"/>
      <c r="F178" s="7"/>
    </row>
    <row r="179" ht="15.75" customHeight="1">
      <c r="B179" s="7"/>
      <c r="C179" s="7"/>
      <c r="D179" s="7"/>
      <c r="E179" s="7"/>
      <c r="F179" s="7"/>
    </row>
    <row r="180" ht="15.75" customHeight="1">
      <c r="B180" s="7"/>
      <c r="C180" s="7"/>
      <c r="D180" s="7"/>
      <c r="E180" s="7"/>
      <c r="F180" s="7"/>
    </row>
    <row r="181" ht="15.75" customHeight="1">
      <c r="B181" s="7"/>
      <c r="C181" s="7"/>
      <c r="D181" s="7"/>
      <c r="E181" s="7"/>
      <c r="F181" s="7"/>
    </row>
    <row r="182" ht="15.75" customHeight="1">
      <c r="B182" s="7"/>
      <c r="C182" s="7"/>
      <c r="D182" s="7"/>
      <c r="E182" s="7"/>
      <c r="F182" s="7"/>
    </row>
    <row r="183" ht="15.75" customHeight="1">
      <c r="B183" s="7"/>
      <c r="C183" s="7"/>
      <c r="D183" s="7"/>
      <c r="E183" s="7"/>
      <c r="F183" s="7"/>
    </row>
    <row r="184" ht="15.75" customHeight="1">
      <c r="B184" s="7"/>
      <c r="C184" s="7"/>
      <c r="D184" s="7"/>
      <c r="E184" s="7"/>
      <c r="F184" s="7"/>
    </row>
    <row r="185" ht="15.75" customHeight="1">
      <c r="B185" s="7"/>
      <c r="C185" s="7"/>
      <c r="D185" s="7"/>
      <c r="E185" s="7"/>
      <c r="F185" s="7"/>
    </row>
    <row r="186" ht="15.75" customHeight="1">
      <c r="B186" s="7"/>
      <c r="C186" s="7"/>
      <c r="D186" s="7"/>
      <c r="E186" s="7"/>
      <c r="F186" s="7"/>
    </row>
    <row r="187" ht="15.75" customHeight="1">
      <c r="B187" s="7"/>
      <c r="C187" s="7"/>
      <c r="D187" s="7"/>
      <c r="E187" s="7"/>
      <c r="F187" s="7"/>
    </row>
    <row r="188" ht="15.75" customHeight="1">
      <c r="B188" s="7"/>
      <c r="C188" s="7"/>
      <c r="D188" s="7"/>
      <c r="E188" s="7"/>
      <c r="F188" s="7"/>
    </row>
    <row r="189" ht="15.75" customHeight="1">
      <c r="B189" s="7"/>
      <c r="C189" s="7"/>
      <c r="D189" s="7"/>
      <c r="E189" s="7"/>
      <c r="F189" s="7"/>
    </row>
    <row r="190" ht="15.75" customHeight="1">
      <c r="B190" s="7"/>
      <c r="C190" s="7"/>
      <c r="D190" s="7"/>
      <c r="E190" s="7"/>
      <c r="F190" s="7"/>
    </row>
    <row r="191" ht="15.75" customHeight="1">
      <c r="B191" s="7"/>
      <c r="C191" s="7"/>
      <c r="D191" s="7"/>
      <c r="E191" s="7"/>
      <c r="F191" s="7"/>
    </row>
    <row r="192" ht="15.75" customHeight="1">
      <c r="B192" s="7"/>
      <c r="C192" s="7"/>
      <c r="D192" s="7"/>
      <c r="E192" s="7"/>
      <c r="F192" s="7"/>
    </row>
    <row r="193" ht="15.75" customHeight="1">
      <c r="B193" s="7"/>
      <c r="C193" s="7"/>
      <c r="D193" s="7"/>
      <c r="E193" s="7"/>
      <c r="F193" s="7"/>
    </row>
    <row r="194" ht="15.75" customHeight="1">
      <c r="B194" s="7"/>
      <c r="C194" s="7"/>
      <c r="D194" s="7"/>
      <c r="E194" s="7"/>
      <c r="F194" s="7"/>
    </row>
    <row r="195" ht="15.75" customHeight="1">
      <c r="B195" s="7"/>
      <c r="C195" s="7"/>
      <c r="D195" s="7"/>
      <c r="E195" s="7"/>
      <c r="F195" s="7"/>
    </row>
    <row r="196" ht="15.75" customHeight="1">
      <c r="B196" s="7"/>
      <c r="C196" s="7"/>
      <c r="D196" s="7"/>
      <c r="E196" s="7"/>
      <c r="F196" s="7"/>
    </row>
    <row r="197" ht="15.75" customHeight="1">
      <c r="B197" s="7"/>
      <c r="C197" s="7"/>
      <c r="D197" s="7"/>
      <c r="E197" s="7"/>
      <c r="F197" s="7"/>
    </row>
    <row r="198" ht="15.75" customHeight="1">
      <c r="B198" s="7"/>
      <c r="C198" s="7"/>
      <c r="D198" s="7"/>
      <c r="E198" s="7"/>
      <c r="F198" s="7"/>
    </row>
    <row r="199" ht="15.75" customHeight="1">
      <c r="B199" s="7"/>
      <c r="C199" s="7"/>
      <c r="D199" s="7"/>
      <c r="E199" s="7"/>
      <c r="F199" s="7"/>
    </row>
    <row r="200" ht="15.75" customHeight="1">
      <c r="B200" s="7"/>
      <c r="C200" s="7"/>
      <c r="D200" s="7"/>
      <c r="E200" s="7"/>
      <c r="F200" s="7"/>
    </row>
    <row r="201" ht="15.75" customHeight="1">
      <c r="B201" s="7"/>
      <c r="C201" s="7"/>
      <c r="D201" s="7"/>
      <c r="E201" s="7"/>
      <c r="F201" s="7"/>
    </row>
    <row r="202" ht="15.75" customHeight="1">
      <c r="B202" s="7"/>
      <c r="C202" s="7"/>
      <c r="D202" s="7"/>
      <c r="E202" s="7"/>
      <c r="F202" s="7"/>
    </row>
    <row r="203" ht="15.75" customHeight="1">
      <c r="B203" s="7"/>
      <c r="C203" s="7"/>
      <c r="D203" s="7"/>
      <c r="E203" s="7"/>
      <c r="F203" s="7"/>
    </row>
    <row r="204" ht="15.75" customHeight="1">
      <c r="B204" s="7"/>
      <c r="C204" s="7"/>
      <c r="D204" s="7"/>
      <c r="E204" s="7"/>
      <c r="F204" s="7"/>
    </row>
    <row r="205" ht="15.75" customHeight="1">
      <c r="B205" s="7"/>
      <c r="C205" s="7"/>
      <c r="D205" s="7"/>
      <c r="E205" s="7"/>
      <c r="F205" s="7"/>
    </row>
    <row r="206" ht="15.75" customHeight="1">
      <c r="B206" s="7"/>
      <c r="C206" s="7"/>
      <c r="D206" s="7"/>
      <c r="E206" s="7"/>
      <c r="F206" s="7"/>
    </row>
    <row r="207" ht="15.75" customHeight="1">
      <c r="B207" s="7"/>
      <c r="C207" s="7"/>
      <c r="D207" s="7"/>
      <c r="E207" s="7"/>
      <c r="F207" s="7"/>
    </row>
    <row r="208" ht="15.75" customHeight="1">
      <c r="B208" s="7"/>
      <c r="C208" s="7"/>
      <c r="D208" s="7"/>
      <c r="E208" s="7"/>
      <c r="F208" s="7"/>
    </row>
    <row r="209" ht="15.75" customHeight="1">
      <c r="B209" s="7"/>
      <c r="C209" s="7"/>
      <c r="D209" s="7"/>
      <c r="E209" s="7"/>
      <c r="F209" s="7"/>
    </row>
    <row r="210" ht="15.75" customHeight="1">
      <c r="B210" s="7"/>
      <c r="C210" s="7"/>
      <c r="D210" s="7"/>
      <c r="E210" s="7"/>
      <c r="F210" s="7"/>
    </row>
    <row r="211" ht="15.75" customHeight="1">
      <c r="B211" s="7"/>
      <c r="C211" s="7"/>
      <c r="D211" s="7"/>
      <c r="E211" s="7"/>
      <c r="F211" s="7"/>
    </row>
    <row r="212" ht="15.75" customHeight="1">
      <c r="B212" s="7"/>
      <c r="C212" s="7"/>
      <c r="D212" s="7"/>
      <c r="E212" s="7"/>
      <c r="F212" s="7"/>
    </row>
    <row r="213" ht="15.75" customHeight="1">
      <c r="B213" s="7"/>
      <c r="C213" s="7"/>
      <c r="D213" s="7"/>
      <c r="E213" s="7"/>
      <c r="F213" s="7"/>
    </row>
    <row r="214" ht="15.75" customHeight="1">
      <c r="B214" s="7"/>
      <c r="C214" s="7"/>
      <c r="D214" s="7"/>
      <c r="E214" s="7"/>
      <c r="F214" s="7"/>
    </row>
    <row r="215" ht="15.75" customHeight="1">
      <c r="B215" s="7"/>
      <c r="C215" s="7"/>
      <c r="D215" s="7"/>
      <c r="E215" s="7"/>
      <c r="F215" s="7"/>
    </row>
    <row r="216" ht="15.75" customHeight="1">
      <c r="B216" s="7"/>
      <c r="C216" s="7"/>
      <c r="D216" s="7"/>
      <c r="E216" s="7"/>
      <c r="F216" s="7"/>
    </row>
    <row r="217" ht="15.75" customHeight="1">
      <c r="B217" s="7"/>
      <c r="C217" s="7"/>
      <c r="D217" s="7"/>
      <c r="E217" s="7"/>
      <c r="F217" s="7"/>
    </row>
    <row r="218" ht="15.75" customHeight="1">
      <c r="B218" s="7"/>
      <c r="C218" s="7"/>
      <c r="D218" s="7"/>
      <c r="E218" s="7"/>
      <c r="F218" s="7"/>
    </row>
    <row r="219" ht="15.75" customHeight="1">
      <c r="B219" s="7"/>
      <c r="C219" s="7"/>
      <c r="D219" s="7"/>
      <c r="E219" s="7"/>
      <c r="F219" s="7"/>
    </row>
    <row r="220" ht="15.75" customHeight="1">
      <c r="B220" s="7"/>
      <c r="C220" s="7"/>
      <c r="D220" s="7"/>
      <c r="E220" s="7"/>
      <c r="F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86"/>
    <col customWidth="1" min="2" max="2" width="20.14"/>
    <col customWidth="1" min="3" max="3" width="20.29"/>
    <col customWidth="1" min="4" max="4" width="22.29"/>
    <col customWidth="1" min="5" max="5" width="21.43"/>
    <col customWidth="1" min="6" max="6" width="19.14"/>
    <col customWidth="1" min="7" max="7" width="20.29"/>
    <col customWidth="1" min="8" max="9" width="6.0"/>
    <col customWidth="1" min="10" max="10" width="5.71"/>
    <col customWidth="1" min="11" max="11" width="18.14"/>
    <col customWidth="1" min="12" max="12" width="16.0"/>
    <col customWidth="1" min="13" max="13" width="16.71"/>
    <col customWidth="1" min="14" max="14" width="17.29"/>
    <col customWidth="1" min="15" max="15" width="15.43"/>
    <col customWidth="1" min="16" max="16" width="16.14"/>
    <col customWidth="1" min="17" max="17" width="16.29"/>
    <col customWidth="1" min="18" max="26" width="10.71"/>
  </cols>
  <sheetData>
    <row r="1">
      <c r="A1" s="1" t="s">
        <v>0</v>
      </c>
      <c r="B1" s="2">
        <v>2011.0</v>
      </c>
      <c r="C1" s="2">
        <v>2012.0</v>
      </c>
      <c r="D1" s="2">
        <v>2013.0</v>
      </c>
      <c r="E1" s="2">
        <v>2014.0</v>
      </c>
      <c r="F1" s="2">
        <v>2015.0</v>
      </c>
      <c r="G1" s="2" t="s">
        <v>1</v>
      </c>
      <c r="H1" s="4"/>
      <c r="I1" s="4"/>
      <c r="J1" s="4"/>
      <c r="K1" s="1" t="s">
        <v>0</v>
      </c>
      <c r="L1" s="2">
        <v>2011.0</v>
      </c>
      <c r="M1" s="2">
        <v>2012.0</v>
      </c>
      <c r="N1" s="2">
        <v>2013.0</v>
      </c>
      <c r="O1" s="2">
        <v>2014.0</v>
      </c>
      <c r="P1" s="2">
        <v>2015.0</v>
      </c>
      <c r="Q1" s="2" t="s">
        <v>1</v>
      </c>
      <c r="R1" s="4"/>
      <c r="S1" s="4"/>
      <c r="T1" s="4"/>
      <c r="U1" s="4"/>
      <c r="V1" s="4"/>
      <c r="W1" s="4"/>
      <c r="X1" s="4"/>
      <c r="Y1" s="4"/>
      <c r="Z1" s="4"/>
    </row>
    <row r="2">
      <c r="A2" s="3" t="s">
        <v>2</v>
      </c>
      <c r="B2" s="5">
        <v>3.69362098958053E10</v>
      </c>
      <c r="C2" s="5">
        <v>3.39870050740629E10</v>
      </c>
      <c r="D2" s="5">
        <v>3.28747872305887E10</v>
      </c>
      <c r="E2" s="5">
        <v>3.26596142408021E10</v>
      </c>
      <c r="F2" s="5">
        <v>2.46177016830655E10</v>
      </c>
      <c r="G2" s="3">
        <f t="shared" ref="G2:G11" si="2">SUM(B2:F2)/5</f>
        <v>32215063625</v>
      </c>
      <c r="K2" s="3" t="s">
        <v>2</v>
      </c>
      <c r="L2" s="5">
        <f t="shared" ref="L2:P2" si="1">B2/(10^9)</f>
        <v>36.9362099</v>
      </c>
      <c r="M2" s="5">
        <f t="shared" si="1"/>
        <v>33.98700507</v>
      </c>
      <c r="N2" s="5">
        <f t="shared" si="1"/>
        <v>32.87478723</v>
      </c>
      <c r="O2" s="5">
        <f t="shared" si="1"/>
        <v>32.65961424</v>
      </c>
      <c r="P2" s="5">
        <f t="shared" si="1"/>
        <v>24.61770168</v>
      </c>
      <c r="Q2" s="3">
        <f t="shared" ref="Q2:Q11" si="4">SUM(L2:P2)/5</f>
        <v>32.21506362</v>
      </c>
    </row>
    <row r="3">
      <c r="A3" s="3" t="s">
        <v>3</v>
      </c>
      <c r="B3" s="5">
        <v>1.37967304294479E11</v>
      </c>
      <c r="C3" s="5">
        <v>1.57390377245803E11</v>
      </c>
      <c r="D3" s="5">
        <v>1.79880451357744E11</v>
      </c>
      <c r="E3" s="5">
        <v>2.00772203839984E11</v>
      </c>
      <c r="F3" s="5">
        <v>2.1409306994625E11</v>
      </c>
      <c r="G3" s="3">
        <f t="shared" si="2"/>
        <v>178020681337</v>
      </c>
      <c r="K3" s="3" t="s">
        <v>3</v>
      </c>
      <c r="L3" s="5">
        <f t="shared" ref="L3:P3" si="3">B3/(10^9)</f>
        <v>137.9673043</v>
      </c>
      <c r="M3" s="5">
        <f t="shared" si="3"/>
        <v>157.3903772</v>
      </c>
      <c r="N3" s="5">
        <f t="shared" si="3"/>
        <v>179.8804514</v>
      </c>
      <c r="O3" s="5">
        <f t="shared" si="3"/>
        <v>200.7722038</v>
      </c>
      <c r="P3" s="5">
        <f t="shared" si="3"/>
        <v>214.0930699</v>
      </c>
      <c r="Q3" s="3">
        <f t="shared" si="4"/>
        <v>178.0206813</v>
      </c>
    </row>
    <row r="4">
      <c r="A4" s="3" t="s">
        <v>4</v>
      </c>
      <c r="B4" s="5">
        <v>4.81403479505946E10</v>
      </c>
      <c r="C4" s="5">
        <v>4.64708709048252E10</v>
      </c>
      <c r="D4" s="5">
        <v>4.5930540563148E10</v>
      </c>
      <c r="E4" s="5">
        <v>4.61026730104001E10</v>
      </c>
      <c r="F4" s="5">
        <v>3.98125762448708E10</v>
      </c>
      <c r="G4" s="3">
        <f t="shared" si="2"/>
        <v>45291401735</v>
      </c>
      <c r="K4" s="3" t="s">
        <v>4</v>
      </c>
      <c r="L4" s="5">
        <f t="shared" ref="L4:P4" si="5">B4/(10^9)</f>
        <v>48.14034795</v>
      </c>
      <c r="M4" s="5">
        <f t="shared" si="5"/>
        <v>46.4708709</v>
      </c>
      <c r="N4" s="5">
        <f t="shared" si="5"/>
        <v>45.93054056</v>
      </c>
      <c r="O4" s="5">
        <f t="shared" si="5"/>
        <v>46.10267301</v>
      </c>
      <c r="P4" s="5">
        <f t="shared" si="5"/>
        <v>39.81257624</v>
      </c>
      <c r="Q4" s="3">
        <f t="shared" si="4"/>
        <v>45.29140173</v>
      </c>
    </row>
    <row r="5">
      <c r="A5" s="3" t="s">
        <v>5</v>
      </c>
      <c r="B5" s="5">
        <v>4.96338157937027E10</v>
      </c>
      <c r="C5" s="5">
        <v>4.72169200482061E10</v>
      </c>
      <c r="D5" s="5">
        <v>4.74035288014226E10</v>
      </c>
      <c r="E5" s="5">
        <v>5.09141083410482E10</v>
      </c>
      <c r="F5" s="5">
        <v>5.12954837539436E10</v>
      </c>
      <c r="G5" s="3">
        <f t="shared" si="2"/>
        <v>49292771348</v>
      </c>
      <c r="K5" s="3" t="s">
        <v>5</v>
      </c>
      <c r="L5" s="5">
        <f t="shared" ref="L5:P5" si="6">B5/(10^9)</f>
        <v>49.63381579</v>
      </c>
      <c r="M5" s="5">
        <f t="shared" si="6"/>
        <v>47.21692005</v>
      </c>
      <c r="N5" s="5">
        <f t="shared" si="6"/>
        <v>47.4035288</v>
      </c>
      <c r="O5" s="5">
        <f t="shared" si="6"/>
        <v>50.91410834</v>
      </c>
      <c r="P5" s="5">
        <f t="shared" si="6"/>
        <v>51.29548375</v>
      </c>
      <c r="Q5" s="3">
        <f t="shared" si="4"/>
        <v>49.29277135</v>
      </c>
    </row>
    <row r="6">
      <c r="A6" s="3" t="s">
        <v>6</v>
      </c>
      <c r="B6" s="5">
        <v>6.07622138408911E10</v>
      </c>
      <c r="C6" s="5">
        <v>6.00115301946974E10</v>
      </c>
      <c r="D6" s="5">
        <v>4.90239324068581E10</v>
      </c>
      <c r="E6" s="5">
        <v>4.68812443983207E10</v>
      </c>
      <c r="F6" s="5">
        <v>4.21061033057928E10</v>
      </c>
      <c r="G6" s="3">
        <f t="shared" si="2"/>
        <v>51757004829</v>
      </c>
      <c r="K6" s="3" t="s">
        <v>6</v>
      </c>
      <c r="L6" s="5">
        <f t="shared" ref="L6:P6" si="7">B6/(10^9)</f>
        <v>60.76221384</v>
      </c>
      <c r="M6" s="5">
        <f t="shared" si="7"/>
        <v>60.01153019</v>
      </c>
      <c r="N6" s="5">
        <f t="shared" si="7"/>
        <v>49.02393241</v>
      </c>
      <c r="O6" s="5">
        <f t="shared" si="7"/>
        <v>46.8812444</v>
      </c>
      <c r="P6" s="5">
        <f t="shared" si="7"/>
        <v>42.10610331</v>
      </c>
      <c r="Q6" s="3">
        <f t="shared" si="4"/>
        <v>51.75700483</v>
      </c>
    </row>
    <row r="7">
      <c r="A7" s="3" t="s">
        <v>7</v>
      </c>
      <c r="B7" s="5">
        <v>7.02375239514946E10</v>
      </c>
      <c r="C7" s="5">
        <v>8.14693999312577E10</v>
      </c>
      <c r="D7" s="5">
        <v>8.83528964635598E10</v>
      </c>
      <c r="E7" s="5">
        <v>8.46965046534978E10</v>
      </c>
      <c r="F7" s="5">
        <v>6.64187081839769E10</v>
      </c>
      <c r="G7" s="3">
        <f t="shared" si="2"/>
        <v>78235006637</v>
      </c>
      <c r="K7" s="3" t="s">
        <v>7</v>
      </c>
      <c r="L7" s="5">
        <f t="shared" ref="L7:P7" si="8">B7/(10^9)</f>
        <v>70.23752395</v>
      </c>
      <c r="M7" s="5">
        <f t="shared" si="8"/>
        <v>81.46939993</v>
      </c>
      <c r="N7" s="5">
        <f t="shared" si="8"/>
        <v>88.35289646</v>
      </c>
      <c r="O7" s="5">
        <f t="shared" si="8"/>
        <v>84.69650465</v>
      </c>
      <c r="P7" s="5">
        <f t="shared" si="8"/>
        <v>66.41870818</v>
      </c>
      <c r="Q7" s="3">
        <f t="shared" si="4"/>
        <v>78.23500664</v>
      </c>
    </row>
    <row r="8">
      <c r="A8" s="3" t="s">
        <v>8</v>
      </c>
      <c r="B8" s="5">
        <v>4.85309333333333E10</v>
      </c>
      <c r="C8" s="5">
        <v>5.64978666666667E10</v>
      </c>
      <c r="D8" s="5">
        <v>6.702E10</v>
      </c>
      <c r="E8" s="5">
        <v>8.07624E10</v>
      </c>
      <c r="F8" s="5">
        <v>8.71858666666667E10</v>
      </c>
      <c r="G8" s="3">
        <f t="shared" si="2"/>
        <v>67999413333</v>
      </c>
      <c r="K8" s="3" t="s">
        <v>8</v>
      </c>
      <c r="L8" s="5">
        <f t="shared" ref="L8:P8" si="9">B8/(10^9)</f>
        <v>48.53093333</v>
      </c>
      <c r="M8" s="5">
        <f t="shared" si="9"/>
        <v>56.49786667</v>
      </c>
      <c r="N8" s="5">
        <f t="shared" si="9"/>
        <v>67.02</v>
      </c>
      <c r="O8" s="5">
        <f t="shared" si="9"/>
        <v>80.7624</v>
      </c>
      <c r="P8" s="5">
        <f t="shared" si="9"/>
        <v>87.18586667</v>
      </c>
      <c r="Q8" s="3">
        <f t="shared" si="4"/>
        <v>67.99941333</v>
      </c>
    </row>
    <row r="9">
      <c r="A9" s="3" t="s">
        <v>9</v>
      </c>
      <c r="B9" s="5">
        <v>3.09917079464761E10</v>
      </c>
      <c r="C9" s="5">
        <v>3.1951760810319E10</v>
      </c>
      <c r="D9" s="5">
        <v>3.41366397223364E10</v>
      </c>
      <c r="E9" s="5">
        <v>3.75523286734539E10</v>
      </c>
      <c r="F9" s="5">
        <v>3.65707693225744E10</v>
      </c>
      <c r="G9" s="3">
        <f t="shared" si="2"/>
        <v>34240641295</v>
      </c>
      <c r="K9" s="3" t="s">
        <v>9</v>
      </c>
      <c r="L9" s="5">
        <f t="shared" ref="L9:P9" si="10">B9/(10^9)</f>
        <v>30.99170795</v>
      </c>
      <c r="M9" s="5">
        <f t="shared" si="10"/>
        <v>31.95176081</v>
      </c>
      <c r="N9" s="5">
        <f t="shared" si="10"/>
        <v>34.13663972</v>
      </c>
      <c r="O9" s="5">
        <f t="shared" si="10"/>
        <v>37.55232867</v>
      </c>
      <c r="P9" s="5">
        <f t="shared" si="10"/>
        <v>36.57076932</v>
      </c>
      <c r="Q9" s="3">
        <f t="shared" si="4"/>
        <v>34.2406413</v>
      </c>
    </row>
    <row r="10">
      <c r="A10" s="3" t="s">
        <v>10</v>
      </c>
      <c r="B10" s="5">
        <v>6.0270435686808E10</v>
      </c>
      <c r="C10" s="5">
        <v>5.8495656720591E10</v>
      </c>
      <c r="D10" s="5">
        <v>5.68617595882819E10</v>
      </c>
      <c r="E10" s="5">
        <v>5.91828585542566E10</v>
      </c>
      <c r="F10" s="5">
        <v>5.38621854932918E10</v>
      </c>
      <c r="G10" s="3">
        <f t="shared" si="2"/>
        <v>57734579209</v>
      </c>
      <c r="K10" s="3" t="s">
        <v>10</v>
      </c>
      <c r="L10" s="5">
        <f t="shared" ref="L10:P10" si="11">B10/(10^9)</f>
        <v>60.27043569</v>
      </c>
      <c r="M10" s="5">
        <f t="shared" si="11"/>
        <v>58.49565672</v>
      </c>
      <c r="N10" s="5">
        <f t="shared" si="11"/>
        <v>56.86175959</v>
      </c>
      <c r="O10" s="5">
        <f t="shared" si="11"/>
        <v>59.18285855</v>
      </c>
      <c r="P10" s="5">
        <f t="shared" si="11"/>
        <v>53.86218549</v>
      </c>
      <c r="Q10" s="3">
        <f t="shared" si="4"/>
        <v>57.73457921</v>
      </c>
    </row>
    <row r="11">
      <c r="A11" s="3" t="s">
        <v>11</v>
      </c>
      <c r="B11" s="5">
        <v>7.11338E11</v>
      </c>
      <c r="C11" s="5">
        <v>6.8478E11</v>
      </c>
      <c r="D11" s="5">
        <v>6.39704E11</v>
      </c>
      <c r="E11" s="5">
        <v>6.09914E11</v>
      </c>
      <c r="F11" s="5">
        <v>5.96104639E11</v>
      </c>
      <c r="G11" s="3">
        <f t="shared" si="2"/>
        <v>648368127800</v>
      </c>
      <c r="K11" s="3" t="s">
        <v>11</v>
      </c>
      <c r="L11" s="5">
        <f t="shared" ref="L11:P11" si="12">B11/(10^9)</f>
        <v>711.338</v>
      </c>
      <c r="M11" s="5">
        <f t="shared" si="12"/>
        <v>684.78</v>
      </c>
      <c r="N11" s="5">
        <f t="shared" si="12"/>
        <v>639.704</v>
      </c>
      <c r="O11" s="5">
        <f t="shared" si="12"/>
        <v>609.914</v>
      </c>
      <c r="P11" s="5">
        <f t="shared" si="12"/>
        <v>596.104639</v>
      </c>
      <c r="Q11" s="3">
        <f t="shared" si="4"/>
        <v>648.3681278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19.14"/>
    <col customWidth="1" min="3" max="3" width="16.86"/>
    <col customWidth="1" min="4" max="4" width="19.14"/>
    <col customWidth="1" min="5" max="5" width="17.14"/>
    <col customWidth="1" min="6" max="6" width="17.0"/>
    <col customWidth="1" min="7" max="7" width="5.71"/>
    <col customWidth="1" min="8" max="9" width="5.14"/>
    <col customWidth="1" min="10" max="10" width="5.43"/>
    <col customWidth="1" min="11" max="11" width="19.0"/>
    <col customWidth="1" min="12" max="12" width="15.43"/>
    <col customWidth="1" min="13" max="14" width="17.29"/>
    <col customWidth="1" min="15" max="15" width="18.14"/>
    <col customWidth="1" min="16" max="16" width="15.0"/>
  </cols>
  <sheetData>
    <row r="1">
      <c r="A1" s="1" t="s">
        <v>0</v>
      </c>
      <c r="B1" s="2">
        <v>2011.0</v>
      </c>
      <c r="C1" s="2">
        <v>2012.0</v>
      </c>
      <c r="D1" s="2">
        <v>2013.0</v>
      </c>
      <c r="E1" s="2">
        <v>2014.0</v>
      </c>
      <c r="F1" s="2">
        <v>2015.0</v>
      </c>
      <c r="K1" s="1" t="s">
        <v>0</v>
      </c>
      <c r="L1" s="2">
        <v>2011.0</v>
      </c>
      <c r="M1" s="2">
        <v>2012.0</v>
      </c>
      <c r="N1" s="2">
        <v>2013.0</v>
      </c>
      <c r="O1" s="2">
        <v>2014.0</v>
      </c>
      <c r="P1" s="2">
        <v>2015.0</v>
      </c>
    </row>
    <row r="2">
      <c r="A2" s="3" t="s">
        <v>2</v>
      </c>
      <c r="B2" s="5">
        <f>Military!B2/Population!B2</f>
        <v>185.9017847</v>
      </c>
      <c r="C2" s="5">
        <f>Military!C2/Population!C2</f>
        <v>169.4597053</v>
      </c>
      <c r="D2" s="5">
        <f>Military!D2/Population!D2</f>
        <v>162.4179113</v>
      </c>
      <c r="E2" s="5">
        <f>Military!E2/Population!E2</f>
        <v>159.9290592</v>
      </c>
      <c r="F2" s="5">
        <f>Military!F2/Population!F2</f>
        <v>119.5253919</v>
      </c>
      <c r="K2" s="3" t="s">
        <v>2</v>
      </c>
      <c r="L2" s="5">
        <f>(Military!B2/GDP!B2)*100</f>
        <v>1.41182584</v>
      </c>
      <c r="M2" s="5">
        <f>(Military!C2/GDP!C2)*100</f>
        <v>1.378677641</v>
      </c>
      <c r="N2" s="5">
        <f>(Military!D2/GDP!D2)*100</f>
        <v>1.32945225</v>
      </c>
      <c r="O2" s="5">
        <f>(Military!E2/GDP!E2)*100</f>
        <v>1.329792305</v>
      </c>
      <c r="P2" s="5">
        <f>(Military!F2/GDP!F2)*100</f>
        <v>1.365969667</v>
      </c>
    </row>
    <row r="3">
      <c r="A3" s="3" t="s">
        <v>3</v>
      </c>
      <c r="B3" s="5">
        <f>Military!B3/Population!B3</f>
        <v>102.6443159</v>
      </c>
      <c r="C3" s="5">
        <f>Military!C3/Population!C3</f>
        <v>116.5254756</v>
      </c>
      <c r="D3" s="5">
        <f>Military!D3/Population!D3</f>
        <v>132.5203343</v>
      </c>
      <c r="E3" s="5">
        <f>Military!E3/Population!E3</f>
        <v>147.164567</v>
      </c>
      <c r="F3" s="5">
        <f>Military!F3/Population!F3</f>
        <v>156.1332754</v>
      </c>
      <c r="K3" s="3" t="s">
        <v>3</v>
      </c>
      <c r="L3" s="5">
        <f>(Military!B3/GDP!B3)*100</f>
        <v>1.821938903</v>
      </c>
      <c r="M3" s="5">
        <f>(Military!C3/GDP!C3)*100</f>
        <v>1.838555077</v>
      </c>
      <c r="N3" s="5">
        <f>(Military!D3/GDP!D3)*100</f>
        <v>1.872345668</v>
      </c>
      <c r="O3" s="5">
        <f>(Military!E3/GDP!E3)*100</f>
        <v>1.915331775</v>
      </c>
      <c r="P3" s="5">
        <f>(Military!F3/GDP!F3)*100</f>
        <v>1.934925686</v>
      </c>
    </row>
    <row r="4">
      <c r="A4" s="3" t="s">
        <v>4</v>
      </c>
      <c r="B4" s="5">
        <f>Military!B4/Population!B4</f>
        <v>599.693032</v>
      </c>
      <c r="C4" s="5">
        <f>Military!C4/Population!C4</f>
        <v>577.8103247</v>
      </c>
      <c r="D4" s="5">
        <f>Military!D4/Population!D4</f>
        <v>569.5355694</v>
      </c>
      <c r="E4" s="5">
        <f>Military!E4/Population!E4</f>
        <v>569.2917977</v>
      </c>
      <c r="F4" s="5">
        <f>Military!F4/Population!F4</f>
        <v>487.381907</v>
      </c>
      <c r="K4" s="3" t="s">
        <v>4</v>
      </c>
      <c r="L4" s="5">
        <f>(Military!B4/GDP!B4)*100</f>
        <v>1.281112648</v>
      </c>
      <c r="M4" s="5">
        <f>(Military!C4/GDP!C4)*100</f>
        <v>1.311260776</v>
      </c>
      <c r="N4" s="5">
        <f>(Military!D4/GDP!D4)*100</f>
        <v>1.223994012</v>
      </c>
      <c r="O4" s="5">
        <f>(Military!E4/GDP!E4)*100</f>
        <v>1.184973817</v>
      </c>
      <c r="P4" s="5">
        <f>(Military!F4/GDP!F4)*100</f>
        <v>1.179418335</v>
      </c>
    </row>
    <row r="5">
      <c r="A5" s="3" t="s">
        <v>5</v>
      </c>
      <c r="B5" s="5">
        <f>Military!B5/Population!B5</f>
        <v>39.79504652</v>
      </c>
      <c r="C5" s="5">
        <f>Military!C5/Population!C5</f>
        <v>37.38278568</v>
      </c>
      <c r="D5" s="5">
        <f>Military!D5/Population!D5</f>
        <v>37.07565306</v>
      </c>
      <c r="E5" s="5">
        <f>Military!E5/Population!E5</f>
        <v>39.35057589</v>
      </c>
      <c r="F5" s="5">
        <f>Military!F5/Population!F5</f>
        <v>39.18515549</v>
      </c>
      <c r="K5" s="3" t="s">
        <v>5</v>
      </c>
      <c r="L5" s="5">
        <f>(Military!B5/GDP!B5)*100</f>
        <v>2.722570295</v>
      </c>
      <c r="M5" s="5">
        <f>(Military!C5/GDP!C5)*100</f>
        <v>2.583494307</v>
      </c>
      <c r="N5" s="5">
        <f>(Military!D5/GDP!D5)*100</f>
        <v>2.553076104</v>
      </c>
      <c r="O5" s="5">
        <f>(Military!E5/GDP!E5)*100</f>
        <v>2.496857586</v>
      </c>
      <c r="P5" s="5">
        <f>(Military!F5/GDP!F5)*100</f>
        <v>2.439864346</v>
      </c>
    </row>
    <row r="6">
      <c r="A6" s="3" t="s">
        <v>6</v>
      </c>
      <c r="B6" s="5">
        <f>Military!B6/Population!B6</f>
        <v>475.3249461</v>
      </c>
      <c r="C6" s="5">
        <f>Military!C6/Population!C6</f>
        <v>470.2029335</v>
      </c>
      <c r="D6" s="5">
        <f>Military!D6/Population!D6</f>
        <v>384.6673656</v>
      </c>
      <c r="E6" s="5">
        <f>Military!E6/Population!E6</f>
        <v>368.3431629</v>
      </c>
      <c r="F6" s="5">
        <f>Military!F6/Population!F6</f>
        <v>331.1764364</v>
      </c>
      <c r="K6" s="3" t="s">
        <v>6</v>
      </c>
      <c r="L6" s="5">
        <f>(Military!B6/GDP!B6)*100</f>
        <v>0.9868065377</v>
      </c>
      <c r="M6" s="5">
        <f>(Military!C6/GDP!C6)*100</f>
        <v>0.967426542</v>
      </c>
      <c r="N6" s="5">
        <f>(Military!D6/GDP!D6)*100</f>
        <v>0.9508654542</v>
      </c>
      <c r="O6" s="5">
        <f>(Military!E6/GDP!E6)*100</f>
        <v>0.9665411836</v>
      </c>
      <c r="P6" s="5">
        <f>(Military!F6/GDP!F6)*100</f>
        <v>0.958050431</v>
      </c>
    </row>
    <row r="7">
      <c r="A7" s="3" t="s">
        <v>7</v>
      </c>
      <c r="B7" s="5">
        <f>Military!B7/Population!B7</f>
        <v>491.3059422</v>
      </c>
      <c r="C7" s="5">
        <f>Military!C7/Population!C7</f>
        <v>568.9137321</v>
      </c>
      <c r="D7" s="5">
        <f>Military!D7/Population!D7</f>
        <v>615.6699761</v>
      </c>
      <c r="E7" s="5">
        <f>Military!E7/Population!E7</f>
        <v>588.9076717</v>
      </c>
      <c r="F7" s="5">
        <f>Military!F7/Population!F7</f>
        <v>460.930957</v>
      </c>
      <c r="K7" s="3" t="s">
        <v>7</v>
      </c>
      <c r="L7" s="5">
        <f>(Military!B7/GDP!B7)*100</f>
        <v>3.423445632</v>
      </c>
      <c r="M7" s="5">
        <f>(Military!C7/GDP!C7)*100</f>
        <v>3.685969585</v>
      </c>
      <c r="N7" s="5">
        <f>(Military!D7/GDP!D7)*100</f>
        <v>3.84623299</v>
      </c>
      <c r="O7" s="5">
        <f>(Military!E7/GDP!E7)*100</f>
        <v>4.1041836</v>
      </c>
      <c r="P7" s="5">
        <f>(Military!F7/GDP!F7)*100</f>
        <v>4.853747</v>
      </c>
    </row>
    <row r="8">
      <c r="A8" s="3" t="s">
        <v>8</v>
      </c>
      <c r="B8" s="5">
        <f>Military!B8/Population!B8</f>
        <v>1718.637969</v>
      </c>
      <c r="C8" s="5">
        <f>Military!C8/Population!C8</f>
        <v>1942.418113</v>
      </c>
      <c r="D8" s="5">
        <f>Military!D8/Population!D8</f>
        <v>2238.142354</v>
      </c>
      <c r="E8" s="5">
        <f>Military!E8/Population!E8</f>
        <v>2624.139114</v>
      </c>
      <c r="F8" s="5">
        <f>Military!F8/Population!F8</f>
        <v>2762.793321</v>
      </c>
      <c r="K8" s="3" t="s">
        <v>8</v>
      </c>
      <c r="L8" s="5">
        <f>(Military!B8/GDP!B8)*100</f>
        <v>7.230054406</v>
      </c>
      <c r="M8" s="5">
        <f>(Military!C8/GDP!C8)*100</f>
        <v>7.676602968</v>
      </c>
      <c r="N8" s="5">
        <f>(Military!D8/GDP!D8)*100</f>
        <v>8.97612775</v>
      </c>
      <c r="O8" s="5">
        <f>(Military!E8/GDP!E8)*100</f>
        <v>10.67790876</v>
      </c>
      <c r="P8" s="5">
        <f>(Military!F8/GDP!F8)*100</f>
        <v>13.32567283</v>
      </c>
    </row>
    <row r="9">
      <c r="A9" s="3" t="s">
        <v>9</v>
      </c>
      <c r="B9" s="5">
        <f>Military!B9/Population!B9</f>
        <v>620.6206342</v>
      </c>
      <c r="C9" s="5">
        <f>Military!C9/Population!C9</f>
        <v>636.491123</v>
      </c>
      <c r="D9" s="5">
        <f>Military!D9/Population!D9</f>
        <v>676.9262161</v>
      </c>
      <c r="E9" s="5">
        <f>Military!E9/Population!E9</f>
        <v>739.9960788</v>
      </c>
      <c r="F9" s="5">
        <f>Military!F9/Population!F9</f>
        <v>716.863811</v>
      </c>
      <c r="K9" s="3" t="s">
        <v>9</v>
      </c>
      <c r="L9" s="5">
        <f>(Military!B9/GDP!B9)*100</f>
        <v>2.57735085</v>
      </c>
      <c r="M9" s="5">
        <f>(Military!C9/GDP!C9)*100</f>
        <v>2.612984173</v>
      </c>
      <c r="N9" s="5">
        <f>(Military!D9/GDP!D9)*100</f>
        <v>2.614622356</v>
      </c>
      <c r="O9" s="5">
        <f>(Military!E9/GDP!E9)*100</f>
        <v>2.66076851</v>
      </c>
      <c r="P9" s="5">
        <f>(Military!F9/GDP!F9)*100</f>
        <v>2.644758513</v>
      </c>
    </row>
    <row r="10">
      <c r="A10" s="3" t="s">
        <v>10</v>
      </c>
      <c r="B10" s="5">
        <f>Military!B10/Population!B10</f>
        <v>952.7579287</v>
      </c>
      <c r="C10" s="5">
        <f>Military!C10/Population!C10</f>
        <v>918.2948388</v>
      </c>
      <c r="D10" s="5">
        <f>Military!D10/Population!D10</f>
        <v>886.6884855</v>
      </c>
      <c r="E10" s="5">
        <f>Military!E10/Population!E10</f>
        <v>915.956727</v>
      </c>
      <c r="F10" s="5">
        <f>Military!F10/Population!F10</f>
        <v>827.0094804</v>
      </c>
      <c r="K10" s="3" t="s">
        <v>10</v>
      </c>
      <c r="L10" s="5">
        <f>(Military!B10/GDP!B10)*100</f>
        <v>2.300661388</v>
      </c>
      <c r="M10" s="5">
        <f>(Military!C10/GDP!C10)*100</f>
        <v>2.197362331</v>
      </c>
      <c r="N10" s="5">
        <f>(Military!D10/GDP!D10)*100</f>
        <v>2.075384039</v>
      </c>
      <c r="O10" s="5">
        <f>(Military!E10/GDP!E10)*100</f>
        <v>1.957864054</v>
      </c>
      <c r="P10" s="5">
        <f>(Military!F10/GDP!F10)*100</f>
        <v>1.866604509</v>
      </c>
    </row>
    <row r="11">
      <c r="A11" s="3" t="s">
        <v>11</v>
      </c>
      <c r="B11" s="5">
        <f>Military!B11/Population!B11</f>
        <v>2282.531866</v>
      </c>
      <c r="C11" s="5">
        <f>Military!C11/Population!C11</f>
        <v>2180.874755</v>
      </c>
      <c r="D11" s="5">
        <f>Military!D11/Population!D11</f>
        <v>2022.87856</v>
      </c>
      <c r="E11" s="5">
        <f>Military!E11/Population!E11</f>
        <v>1914.221225</v>
      </c>
      <c r="F11" s="5">
        <f>Military!F11/Population!F11</f>
        <v>1856.793353</v>
      </c>
      <c r="K11" s="3" t="s">
        <v>11</v>
      </c>
      <c r="L11" s="5">
        <f>(Military!B11/GDP!B11)*100</f>
        <v>4.583975977</v>
      </c>
      <c r="M11" s="5">
        <f>(Military!C11/GDP!C11)*100</f>
        <v>4.238744607</v>
      </c>
      <c r="N11" s="5">
        <f>(Military!D11/GDP!D11)*100</f>
        <v>3.832509651</v>
      </c>
      <c r="O11" s="5">
        <f>(Military!E11/GDP!E11)*100</f>
        <v>3.499699815</v>
      </c>
      <c r="P11" s="5">
        <f>(Military!F11/GDP!F11)*100</f>
        <v>3.289631076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18.71"/>
    <col customWidth="1" min="3" max="3" width="17.86"/>
    <col customWidth="1" min="4" max="4" width="17.43"/>
    <col customWidth="1" min="5" max="5" width="17.14"/>
    <col customWidth="1" min="6" max="6" width="19.86"/>
    <col customWidth="1" min="7" max="7" width="10.71"/>
    <col customWidth="1" min="8" max="8" width="19.14"/>
    <col customWidth="1" min="9" max="9" width="20.43"/>
    <col customWidth="1" min="10" max="10" width="18.43"/>
    <col customWidth="1" min="11" max="11" width="19.14"/>
    <col customWidth="1" min="12" max="12" width="16.0"/>
    <col customWidth="1" min="13" max="13" width="15.86"/>
  </cols>
  <sheetData>
    <row r="1">
      <c r="A1" s="1" t="s">
        <v>0</v>
      </c>
      <c r="B1" s="2" t="s">
        <v>14</v>
      </c>
      <c r="C1" s="2" t="s">
        <v>15</v>
      </c>
      <c r="D1" s="2" t="s">
        <v>16</v>
      </c>
      <c r="E1" s="2" t="s">
        <v>17</v>
      </c>
      <c r="F1" s="2" t="s">
        <v>18</v>
      </c>
      <c r="H1" s="1" t="s">
        <v>0</v>
      </c>
      <c r="I1" s="2" t="s">
        <v>14</v>
      </c>
      <c r="J1" s="2" t="s">
        <v>15</v>
      </c>
      <c r="K1" s="2" t="s">
        <v>16</v>
      </c>
      <c r="L1" s="2" t="s">
        <v>17</v>
      </c>
      <c r="M1" s="2" t="s">
        <v>18</v>
      </c>
    </row>
    <row r="2">
      <c r="A2" s="3" t="s">
        <v>2</v>
      </c>
      <c r="B2" s="5">
        <f>Education!C2-Education!B2</f>
        <v>-6216055000</v>
      </c>
      <c r="C2" s="5">
        <f>Education!D2-Education!C2</f>
        <v>5301632790</v>
      </c>
      <c r="D2" s="5">
        <f>Education!E2-Education!D2</f>
        <v>-2027415393</v>
      </c>
      <c r="E2" s="5">
        <f>Education!F2-Education!E2</f>
        <v>-36557189334</v>
      </c>
      <c r="F2" s="5">
        <f>Education!F2-Education!B2</f>
        <v>-39499026936</v>
      </c>
      <c r="H2" s="3" t="s">
        <v>2</v>
      </c>
      <c r="I2" s="5">
        <f>(B2/Education!B2)*100</f>
        <v>-4.443595908</v>
      </c>
      <c r="J2" s="5">
        <f>(C2/Education!C2)*100</f>
        <v>3.966153834</v>
      </c>
      <c r="K2" s="5">
        <f>(D2/Education!D2)*100</f>
        <v>-1.458850112</v>
      </c>
      <c r="L2" s="5">
        <f>(E2/Education!E2)*100</f>
        <v>-26.69458083</v>
      </c>
      <c r="M2" s="5">
        <f>(F2/Education!B2)*100</f>
        <v>-28.23619071</v>
      </c>
    </row>
    <row r="3">
      <c r="A3" s="3" t="s">
        <v>3</v>
      </c>
      <c r="B3" s="5">
        <f>Education!C3-Education!B3</f>
        <v>18590045000</v>
      </c>
      <c r="C3" s="5">
        <f>Education!D3-Education!C3</f>
        <v>17697193000</v>
      </c>
      <c r="D3" s="5">
        <f>Education!E3-Education!D3</f>
        <v>17296770000</v>
      </c>
      <c r="E3" s="5">
        <f>Education!F3-Education!E3</f>
        <v>9436880000</v>
      </c>
      <c r="F3" s="5">
        <f>Education!F3-Education!B3</f>
        <v>63020888000</v>
      </c>
      <c r="H3" s="3" t="s">
        <v>3</v>
      </c>
      <c r="I3" s="5">
        <f>(B3/Education!B3)*100</f>
        <v>13.84330954</v>
      </c>
      <c r="J3" s="5">
        <f>(C3/Education!C3)*100</f>
        <v>11.57594257</v>
      </c>
      <c r="K3" s="5">
        <f>(D3/Education!D3)*100</f>
        <v>10.1401977</v>
      </c>
      <c r="L3" s="5">
        <f>(E3/Education!E3)*100</f>
        <v>5.023009423</v>
      </c>
      <c r="M3" s="5">
        <f>(F3/Education!B3)*100</f>
        <v>46.92929255</v>
      </c>
    </row>
    <row r="4">
      <c r="A4" s="3" t="s">
        <v>4</v>
      </c>
      <c r="B4" s="5">
        <f>Education!C4-Education!B4</f>
        <v>-5518838000</v>
      </c>
      <c r="C4" s="5">
        <f>Education!D4-Education!C4</f>
        <v>1818668718</v>
      </c>
      <c r="D4" s="5">
        <f>Education!E4-Education!D4</f>
        <v>7774435262</v>
      </c>
      <c r="E4" s="5">
        <f>Education!F4-Education!E4</f>
        <v>-23889506959</v>
      </c>
      <c r="F4" s="5">
        <f>Education!F4-Education!B4</f>
        <v>-19815240979</v>
      </c>
      <c r="H4" s="3" t="s">
        <v>4</v>
      </c>
      <c r="I4" s="5">
        <f>(B4/Education!B4)*100</f>
        <v>-3.15534529</v>
      </c>
      <c r="J4" s="5">
        <f>(C4/Education!C4)*100</f>
        <v>1.073685744</v>
      </c>
      <c r="K4" s="5">
        <f>(D4/Education!D4)*100</f>
        <v>4.541029662</v>
      </c>
      <c r="L4" s="5">
        <f>(E4/Education!E4)*100</f>
        <v>-13.34768351</v>
      </c>
      <c r="M4" s="5">
        <f>(F4/Education!B4)*100</f>
        <v>-11.3291833</v>
      </c>
    </row>
    <row r="5">
      <c r="A5" s="3" t="s">
        <v>5</v>
      </c>
      <c r="B5" s="5">
        <f>Education!C5-Education!B5</f>
        <v>-25872000</v>
      </c>
      <c r="C5" s="5">
        <f>Education!D5-Education!C5</f>
        <v>844536000</v>
      </c>
      <c r="D5" s="5">
        <f>Education!E5-Education!D5</f>
        <v>5472544000</v>
      </c>
      <c r="E5" s="5">
        <f>Education!F5-Education!E5</f>
        <v>1668744000</v>
      </c>
      <c r="F5" s="5">
        <f>Education!F5-Education!B5</f>
        <v>7959952000</v>
      </c>
      <c r="H5" s="3" t="s">
        <v>5</v>
      </c>
      <c r="I5" s="5">
        <f>(B5/Education!B5)*100</f>
        <v>-0.04648537371</v>
      </c>
      <c r="J5" s="5">
        <f>(C5/Education!C5)*100</f>
        <v>1.518121117</v>
      </c>
      <c r="K5" s="5">
        <f>(D5/Education!D5)*100</f>
        <v>9.690226876</v>
      </c>
      <c r="L5" s="5">
        <f>(E5/Education!E5)*100</f>
        <v>2.693806929</v>
      </c>
      <c r="M5" s="5">
        <f>(F5/Education!B5)*100</f>
        <v>14.30199998</v>
      </c>
    </row>
    <row r="6">
      <c r="A6" s="3" t="s">
        <v>6</v>
      </c>
      <c r="B6" s="5">
        <f>Education!C6-Education!B6</f>
        <v>7595773713</v>
      </c>
      <c r="C6" s="5">
        <f>Education!D6-Education!C6</f>
        <v>-37500508690</v>
      </c>
      <c r="D6" s="5">
        <f>Education!E6-Education!D6</f>
        <v>-16464128738</v>
      </c>
      <c r="E6" s="5">
        <f>Education!F6-Education!E6</f>
        <v>-13801198223</v>
      </c>
      <c r="F6" s="5">
        <f>Education!F6-Education!B6</f>
        <v>-60170061939</v>
      </c>
      <c r="H6" s="3" t="s">
        <v>6</v>
      </c>
      <c r="I6" s="5">
        <f>(B6/Education!B6)*100</f>
        <v>3.868004047</v>
      </c>
      <c r="J6" s="5">
        <f>(C6/Education!C6)*100</f>
        <v>-18.3852811</v>
      </c>
      <c r="K6" s="5">
        <f>(D6/Education!D6)*100</f>
        <v>-9.890161414</v>
      </c>
      <c r="L6" s="5">
        <f>(E6/Education!E6)*100</f>
        <v>-9.200452938</v>
      </c>
      <c r="M6" s="5">
        <f>(F6/Education!B6)*100</f>
        <v>-30.64046559</v>
      </c>
    </row>
    <row r="7">
      <c r="A7" s="3" t="s">
        <v>7</v>
      </c>
      <c r="B7" s="5">
        <f>Education!C7-Education!B7</f>
        <v>5566770506</v>
      </c>
      <c r="C7" s="5">
        <f>Education!D7-Education!C7</f>
        <v>2732800407</v>
      </c>
      <c r="D7" s="5">
        <f>Education!E7-Education!D7</f>
        <v>-8006873476</v>
      </c>
      <c r="E7" s="5">
        <f>Education!F7-Education!E7</f>
        <v>-24164718806</v>
      </c>
      <c r="F7" s="5">
        <f>Education!F7-Education!B7</f>
        <v>-23872021369</v>
      </c>
      <c r="H7" s="3" t="s">
        <v>7</v>
      </c>
      <c r="I7" s="5">
        <f>(B7/Education!B7)*100</f>
        <v>7.732814411</v>
      </c>
      <c r="J7" s="5">
        <f>(C7/Education!C7)*100</f>
        <v>3.523661471</v>
      </c>
      <c r="K7" s="5">
        <f>(D7/Education!D7)*100</f>
        <v>-9.972627696</v>
      </c>
      <c r="L7" s="5">
        <f>(E7/Education!E7)*100</f>
        <v>-33.4313421</v>
      </c>
      <c r="M7" s="5">
        <f>(F7/Education!B7)*100</f>
        <v>-33.16068278</v>
      </c>
    </row>
    <row r="8">
      <c r="A8" s="3" t="s">
        <v>8</v>
      </c>
      <c r="B8" s="5">
        <f>Education!C8-Education!B8</f>
        <v>4652840303</v>
      </c>
      <c r="C8" s="5">
        <f>Education!D8-Education!C8</f>
        <v>858461863.2</v>
      </c>
      <c r="D8" s="5">
        <f>Education!E8-Education!D8</f>
        <v>883038621.7</v>
      </c>
      <c r="E8" s="5">
        <f>Education!F8-Education!E8</f>
        <v>-7124457356</v>
      </c>
      <c r="F8" s="5">
        <f>Education!F8-Education!B8</f>
        <v>-730116568.7</v>
      </c>
      <c r="H8" s="3" t="s">
        <v>8</v>
      </c>
      <c r="I8" s="5">
        <f>(B8/Education!B8)*100</f>
        <v>9.50871097</v>
      </c>
      <c r="J8" s="5">
        <f>(C8/Education!C8)*100</f>
        <v>1.602049164</v>
      </c>
      <c r="K8" s="5">
        <f>(D8/Education!D8)*100</f>
        <v>1.621929843</v>
      </c>
      <c r="L8" s="5">
        <f>(E8/Education!E8)*100</f>
        <v>-12.87706</v>
      </c>
      <c r="M8" s="5">
        <f>(F8/Education!B8)*100</f>
        <v>-1.492092351</v>
      </c>
    </row>
    <row r="9">
      <c r="A9" s="3" t="s">
        <v>9</v>
      </c>
      <c r="B9" s="5">
        <f>Education!C9-Education!B9</f>
        <v>-6075554000</v>
      </c>
      <c r="C9" s="5">
        <f>Education!D9-Education!C9</f>
        <v>4664561629</v>
      </c>
      <c r="D9" s="5">
        <f>Education!E9-Education!D9</f>
        <v>5753942224</v>
      </c>
      <c r="E9" s="5">
        <f>Education!F9-Education!E9</f>
        <v>206375508.7</v>
      </c>
      <c r="F9" s="5">
        <f>Education!F9-Education!B9</f>
        <v>4549325362</v>
      </c>
      <c r="H9" s="3" t="s">
        <v>9</v>
      </c>
      <c r="I9" s="5">
        <f>(B9/Education!B9)*100</f>
        <v>-10.68720651</v>
      </c>
      <c r="J9" s="5">
        <f>(C9/Education!C9)*100</f>
        <v>9.187037275</v>
      </c>
      <c r="K9" s="5">
        <f>(D9/Education!D9)*100</f>
        <v>10.37908474</v>
      </c>
      <c r="L9" s="5">
        <f>(E9/Education!E9)*100</f>
        <v>0.3372600727</v>
      </c>
      <c r="M9" s="5">
        <f>(F9/Education!B9)*100</f>
        <v>8.002493211</v>
      </c>
    </row>
    <row r="10">
      <c r="A10" s="3" t="s">
        <v>10</v>
      </c>
      <c r="B10" s="5">
        <f>Education!C10-Education!B10</f>
        <v>3022680000</v>
      </c>
      <c r="C10" s="5">
        <f>Education!D10-Education!C10</f>
        <v>6171228000</v>
      </c>
      <c r="D10" s="5">
        <f>Education!E10-Education!D10</f>
        <v>23475028014</v>
      </c>
      <c r="E10" s="5">
        <f>Education!F10-Education!E10</f>
        <v>-8911526408</v>
      </c>
      <c r="F10" s="5">
        <f>Education!F10-Education!B10</f>
        <v>23757409607</v>
      </c>
      <c r="H10" s="3" t="s">
        <v>10</v>
      </c>
      <c r="I10" s="5">
        <f>(B10/Education!B10)*100</f>
        <v>2.222960101</v>
      </c>
      <c r="J10" s="5">
        <f>(C10/Education!C10)*100</f>
        <v>4.439792104</v>
      </c>
      <c r="K10" s="5">
        <f>(D10/Education!D10)*100</f>
        <v>16.17078724</v>
      </c>
      <c r="L10" s="5">
        <f>(E10/Education!E10)*100</f>
        <v>-5.284211718</v>
      </c>
      <c r="M10" s="5">
        <f>(F10/Education!B10)*100</f>
        <v>17.47183746</v>
      </c>
    </row>
    <row r="11">
      <c r="A11" s="3" t="s">
        <v>11</v>
      </c>
      <c r="B11" s="5">
        <f>Education!C11-Education!B11</f>
        <v>-47419289381</v>
      </c>
      <c r="C11" s="5">
        <f>Education!D11-Education!C11</f>
        <v>1509802813</v>
      </c>
      <c r="D11" s="5">
        <f>Education!E11-Education!D11</f>
        <v>103911860831</v>
      </c>
      <c r="E11" s="5">
        <f>Education!F11-Education!E11</f>
        <v>32965255052</v>
      </c>
      <c r="F11" s="5">
        <f>Education!F11-Education!B11</f>
        <v>90967629315</v>
      </c>
      <c r="H11" s="3" t="s">
        <v>11</v>
      </c>
      <c r="I11" s="5">
        <f>(B11/Education!B11)*100</f>
        <v>-5.941920972</v>
      </c>
      <c r="J11" s="5">
        <f>(C11/Education!C11)*100</f>
        <v>0.2011388466</v>
      </c>
      <c r="K11" s="5">
        <f>(D11/Education!D11)*100</f>
        <v>13.81555034</v>
      </c>
      <c r="L11" s="5">
        <f>(E11/Education!E11)*100</f>
        <v>3.850861553</v>
      </c>
      <c r="M11" s="5">
        <f>(F11/Education!B11)*100</f>
        <v>11.39878879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18.71"/>
    <col customWidth="1" min="3" max="3" width="20.14"/>
    <col customWidth="1" min="4" max="4" width="17.29"/>
    <col customWidth="1" min="5" max="5" width="15.71"/>
    <col customWidth="1" min="6" max="6" width="17.71"/>
    <col customWidth="1" min="7" max="7" width="10.71"/>
    <col customWidth="1" min="8" max="8" width="19.29"/>
    <col customWidth="1" min="9" max="9" width="16.86"/>
    <col customWidth="1" min="10" max="10" width="17.43"/>
    <col customWidth="1" min="11" max="11" width="18.43"/>
    <col customWidth="1" min="12" max="12" width="16.86"/>
    <col customWidth="1" min="13" max="13" width="16.43"/>
  </cols>
  <sheetData>
    <row r="1">
      <c r="A1" s="1" t="s">
        <v>0</v>
      </c>
      <c r="B1" s="2" t="s">
        <v>14</v>
      </c>
      <c r="C1" s="2" t="s">
        <v>15</v>
      </c>
      <c r="D1" s="2" t="s">
        <v>16</v>
      </c>
      <c r="E1" s="2" t="s">
        <v>17</v>
      </c>
      <c r="F1" s="2" t="s">
        <v>18</v>
      </c>
      <c r="H1" s="1" t="s">
        <v>0</v>
      </c>
      <c r="I1" s="2" t="s">
        <v>14</v>
      </c>
      <c r="J1" s="2" t="s">
        <v>15</v>
      </c>
      <c r="K1" s="2" t="s">
        <v>16</v>
      </c>
      <c r="L1" s="2" t="s">
        <v>17</v>
      </c>
      <c r="M1" s="2" t="s">
        <v>18</v>
      </c>
    </row>
    <row r="2">
      <c r="A2" s="3" t="s">
        <v>2</v>
      </c>
      <c r="B2" s="5">
        <f>Healthcare!C2-Healthcare!B2</f>
        <v>-11814732979</v>
      </c>
      <c r="C2" s="5">
        <f>Healthcare!D2-Healthcare!C2</f>
        <v>4842010787</v>
      </c>
      <c r="D2" s="5">
        <f>Healthcare!E2-Healthcare!D2</f>
        <v>9553175666</v>
      </c>
      <c r="E2" s="5">
        <f>Healthcare!F2-Healthcare!E2</f>
        <v>-46358924342</v>
      </c>
      <c r="F2" s="5">
        <f>Healthcare!F2-Healthcare!B2</f>
        <v>-43778470868</v>
      </c>
      <c r="H2" s="3" t="s">
        <v>2</v>
      </c>
      <c r="I2" s="5">
        <f>(B2/Healthcare!B2)*100</f>
        <v>-5.777079696</v>
      </c>
      <c r="J2" s="5">
        <f>(C2/Healthcare!C2)*100</f>
        <v>2.512775218</v>
      </c>
      <c r="K2" s="5">
        <f>(D2/Healthcare!D2)*100</f>
        <v>4.836126591</v>
      </c>
      <c r="L2" s="5">
        <f>(E2/Healthcare!E2)*100</f>
        <v>-22.38578254</v>
      </c>
      <c r="M2" s="5">
        <f>(F2/Healthcare!B2)*100</f>
        <v>-21.40646899</v>
      </c>
    </row>
    <row r="3">
      <c r="A3" s="3" t="s">
        <v>3</v>
      </c>
      <c r="B3" s="5">
        <f>Healthcare!C3-Healthcare!B3</f>
        <v>61932079180</v>
      </c>
      <c r="C3" s="5">
        <f>Healthcare!D3-Healthcare!C3</f>
        <v>56769665472</v>
      </c>
      <c r="D3" s="5">
        <f>Healthcare!E3-Healthcare!D3</f>
        <v>52995844810</v>
      </c>
      <c r="E3" s="5">
        <f>Healthcare!F3-Healthcare!E3</f>
        <v>70406680580</v>
      </c>
      <c r="F3" s="5">
        <f>Healthcare!F3-Healthcare!B3</f>
        <v>242104270042</v>
      </c>
      <c r="H3" s="3" t="s">
        <v>3</v>
      </c>
      <c r="I3" s="5">
        <f>(B3/Healthcare!B3)*100</f>
        <v>18.13357681</v>
      </c>
      <c r="J3" s="5">
        <f>(C3/Healthcare!C3)*100</f>
        <v>14.07054104</v>
      </c>
      <c r="K3" s="5">
        <f>(D3/Healthcare!D3)*100</f>
        <v>11.5149692</v>
      </c>
      <c r="L3" s="5">
        <f>(E3/Healthcare!E3)*100</f>
        <v>13.71834313</v>
      </c>
      <c r="M3" s="5">
        <f>(F3/Healthcare!B3)*100</f>
        <v>70.88759873</v>
      </c>
    </row>
    <row r="4">
      <c r="A4" s="3" t="s">
        <v>4</v>
      </c>
      <c r="B4" s="5">
        <f>Healthcare!C4-Healthcare!B4</f>
        <v>-20920089601</v>
      </c>
      <c r="C4" s="5">
        <f>Healthcare!D4-Healthcare!C4</f>
        <v>28646043898</v>
      </c>
      <c r="D4" s="5">
        <f>Healthcare!E4-Healthcare!D4</f>
        <v>17097748654</v>
      </c>
      <c r="E4" s="5">
        <f>Healthcare!F4-Healthcare!E4</f>
        <v>-53579163131</v>
      </c>
      <c r="F4" s="5">
        <f>Healthcare!F4-Healthcare!B4</f>
        <v>-28755460179</v>
      </c>
      <c r="H4" s="3" t="s">
        <v>4</v>
      </c>
      <c r="I4" s="5">
        <f>(B4/Healthcare!B4)*100</f>
        <v>-5.180191471</v>
      </c>
      <c r="J4" s="5">
        <f>(C4/Healthcare!C4)*100</f>
        <v>7.480796681</v>
      </c>
      <c r="K4" s="5">
        <f>(D4/Healthcare!D4)*100</f>
        <v>4.154236811</v>
      </c>
      <c r="L4" s="5">
        <f>(E4/Healthcare!E4)*100</f>
        <v>-12.49888598</v>
      </c>
      <c r="M4" s="5">
        <f>(F4/Healthcare!B4)*100</f>
        <v>-7.120370534</v>
      </c>
    </row>
    <row r="5">
      <c r="A5" s="3" t="s">
        <v>5</v>
      </c>
      <c r="B5" s="5">
        <f>Healthcare!C5-Healthcare!B5</f>
        <v>1186279667</v>
      </c>
      <c r="C5" s="5">
        <f>Healthcare!D5-Healthcare!C5</f>
        <v>9924112012</v>
      </c>
      <c r="D5" s="5">
        <f>Healthcare!E5-Healthcare!D5</f>
        <v>2066269423</v>
      </c>
      <c r="E5" s="5">
        <f>Healthcare!F5-Healthcare!E5</f>
        <v>8940808149</v>
      </c>
      <c r="F5" s="5">
        <f>Healthcare!F5-Healthcare!B5</f>
        <v>22117469251</v>
      </c>
      <c r="H5" s="3" t="s">
        <v>5</v>
      </c>
      <c r="I5" s="5">
        <f>(B5/Healthcare!B5)*100</f>
        <v>1.952117296</v>
      </c>
      <c r="J5" s="5">
        <f>(C5/Healthcare!C5)*100</f>
        <v>16.01821914</v>
      </c>
      <c r="K5" s="5">
        <f>(D5/Healthcare!D5)*100</f>
        <v>2.874639095</v>
      </c>
      <c r="L5" s="5">
        <f>(E5/Healthcare!E5)*100</f>
        <v>12.09107263</v>
      </c>
      <c r="M5" s="5">
        <f>(F5/Healthcare!B5)*100</f>
        <v>36.39605017</v>
      </c>
    </row>
    <row r="6">
      <c r="A6" s="3" t="s">
        <v>6</v>
      </c>
      <c r="B6" s="5">
        <f>Healthcare!C6-Healthcare!B6</f>
        <v>14911667306</v>
      </c>
      <c r="C6" s="5">
        <f>Healthcare!D6-Healthcare!C6</f>
        <v>-112590572931</v>
      </c>
      <c r="D6" s="5">
        <f>Healthcare!E6-Healthcare!D6</f>
        <v>-30857112475</v>
      </c>
      <c r="E6" s="5">
        <f>Healthcare!F6-Healthcare!E6</f>
        <v>-47201818459</v>
      </c>
      <c r="F6" s="5">
        <f>Healthcare!F6-Healthcare!B6</f>
        <v>-175737836559</v>
      </c>
      <c r="H6" s="3" t="s">
        <v>6</v>
      </c>
      <c r="I6" s="5">
        <f>(B6/Healthcare!B6)*100</f>
        <v>2.293045972</v>
      </c>
      <c r="J6" s="5">
        <f>(C6/Healthcare!C6)*100</f>
        <v>-16.9255377</v>
      </c>
      <c r="K6" s="5">
        <f>(D6/Healthcare!D6)*100</f>
        <v>-5.5837786</v>
      </c>
      <c r="L6" s="5">
        <f>(E6/Healthcare!E6)*100</f>
        <v>-9.04659235</v>
      </c>
      <c r="M6" s="5">
        <f>(F6/Healthcare!B6)*100</f>
        <v>-27.02413687</v>
      </c>
    </row>
    <row r="7">
      <c r="A7" s="3" t="s">
        <v>7</v>
      </c>
      <c r="B7" s="5">
        <f>Healthcare!C7-Healthcare!B7</f>
        <v>10950565867</v>
      </c>
      <c r="C7" s="5">
        <f>Healthcare!D7-Healthcare!C7</f>
        <v>7565028678</v>
      </c>
      <c r="D7" s="5">
        <f>Healthcare!E7-Healthcare!D7</f>
        <v>-9653243636</v>
      </c>
      <c r="E7" s="5">
        <f>Healthcare!F7-Healthcare!E7</f>
        <v>-31280846211</v>
      </c>
      <c r="F7" s="5">
        <f>Healthcare!F7-Healthcare!B7</f>
        <v>-22418495302</v>
      </c>
      <c r="H7" s="3" t="s">
        <v>7</v>
      </c>
      <c r="I7" s="5">
        <f>(B7/Healthcare!B7)*100</f>
        <v>11.1862804</v>
      </c>
      <c r="J7" s="5">
        <f>(C7/Healthcare!C7)*100</f>
        <v>6.950379472</v>
      </c>
      <c r="K7" s="5">
        <f>(D7/Healthcare!D7)*100</f>
        <v>-8.292564828</v>
      </c>
      <c r="L7" s="5">
        <f>(E7/Healthcare!E7)*100</f>
        <v>-29.30147978</v>
      </c>
      <c r="M7" s="5">
        <f>(F7/Healthcare!B7)*100</f>
        <v>-22.90106078</v>
      </c>
    </row>
    <row r="8">
      <c r="A8" s="3" t="s">
        <v>8</v>
      </c>
      <c r="B8" s="5">
        <f>Healthcare!C8-Healthcare!B8</f>
        <v>4572000000</v>
      </c>
      <c r="C8" s="5">
        <f>Healthcare!D8-Healthcare!C8</f>
        <v>3834933333</v>
      </c>
      <c r="D8" s="5">
        <f>Healthcare!E8-Healthcare!D8</f>
        <v>5755200000</v>
      </c>
      <c r="E8" s="5">
        <f>Healthcare!F8-Healthcare!E8</f>
        <v>-751733333.2</v>
      </c>
      <c r="F8" s="5">
        <f>Healthcare!F8-Healthcare!B8</f>
        <v>13410400000</v>
      </c>
      <c r="H8" s="3" t="s">
        <v>8</v>
      </c>
      <c r="I8" s="5">
        <f>(B8/Healthcare!B8)*100</f>
        <v>18.83651945</v>
      </c>
      <c r="J8" s="5">
        <f>(C8/Healthcare!C8)*100</f>
        <v>13.29542828</v>
      </c>
      <c r="K8" s="5">
        <f>(D8/Healthcare!D8)*100</f>
        <v>17.61134594</v>
      </c>
      <c r="L8" s="5">
        <f>(E8/Healthcare!E8)*100</f>
        <v>-1.95590031</v>
      </c>
      <c r="M8" s="5">
        <f>(F8/Healthcare!B8)*100</f>
        <v>55.2504944</v>
      </c>
    </row>
    <row r="9">
      <c r="A9" s="3" t="s">
        <v>9</v>
      </c>
      <c r="B9" s="5">
        <f>Healthcare!C9-Healthcare!B9</f>
        <v>3505025060</v>
      </c>
      <c r="C9" s="5">
        <f>Healthcare!D9-Healthcare!C9</f>
        <v>7945410977</v>
      </c>
      <c r="D9" s="5">
        <f>Healthcare!E9-Healthcare!D9</f>
        <v>10659844420</v>
      </c>
      <c r="E9" s="5">
        <f>Healthcare!F9-Healthcare!E9</f>
        <v>1402550711</v>
      </c>
      <c r="F9" s="5">
        <f>Healthcare!F9-Healthcare!B9</f>
        <v>23512831168</v>
      </c>
      <c r="H9" s="3" t="s">
        <v>9</v>
      </c>
      <c r="I9" s="5">
        <f>(B9/Healthcare!B9)*100</f>
        <v>4.427370129</v>
      </c>
      <c r="J9" s="5">
        <f>(C9/Healthcare!C9)*100</f>
        <v>9.610737784</v>
      </c>
      <c r="K9" s="5">
        <f>(D9/Healthcare!D9)*100</f>
        <v>11.76354254</v>
      </c>
      <c r="L9" s="5">
        <f>(E9/Healthcare!E9)*100</f>
        <v>1.384859373</v>
      </c>
      <c r="M9" s="5">
        <f>(F9/Healthcare!B9)*100</f>
        <v>29.70021743</v>
      </c>
    </row>
    <row r="10">
      <c r="A10" s="3" t="s">
        <v>10</v>
      </c>
      <c r="B10" s="5">
        <f>Healthcare!C10-Healthcare!B10</f>
        <v>3492921574</v>
      </c>
      <c r="C10" s="5">
        <f>Healthcare!D10-Healthcare!C10</f>
        <v>43942779257</v>
      </c>
      <c r="D10" s="5">
        <f>Healthcare!E10-Healthcare!D10</f>
        <v>26129951098</v>
      </c>
      <c r="E10" s="5">
        <f>Healthcare!F10-Healthcare!E10</f>
        <v>-11377028703</v>
      </c>
      <c r="F10" s="5">
        <f>Healthcare!F10-Healthcare!B10</f>
        <v>62188623226</v>
      </c>
      <c r="H10" s="3" t="s">
        <v>10</v>
      </c>
      <c r="I10" s="5">
        <f>(B10/Healthcare!B10)*100</f>
        <v>1.576939443</v>
      </c>
      <c r="J10" s="5">
        <f>(C10/Healthcare!C10)*100</f>
        <v>19.53073465</v>
      </c>
      <c r="K10" s="5">
        <f>(D10/Healthcare!D10)*100</f>
        <v>9.716057279</v>
      </c>
      <c r="L10" s="5">
        <f>(E10/Healthcare!E10)*100</f>
        <v>-3.855761217</v>
      </c>
      <c r="M10" s="5">
        <f>(F10/Healthcare!B10)*100</f>
        <v>28.07612218</v>
      </c>
    </row>
    <row r="11">
      <c r="A11" s="3" t="s">
        <v>11</v>
      </c>
      <c r="B11" s="5">
        <f>Healthcare!C11-Healthcare!B11</f>
        <v>104469693944</v>
      </c>
      <c r="C11" s="5">
        <f>Healthcare!D11-Healthcare!C11</f>
        <v>82818180448</v>
      </c>
      <c r="D11" s="5">
        <f>Healthcare!E11-Healthcare!D11</f>
        <v>155999009570</v>
      </c>
      <c r="E11" s="5">
        <f>Healthcare!F11-Healthcare!E11</f>
        <v>174850849151</v>
      </c>
      <c r="F11" s="5">
        <f>Healthcare!F11-Healthcare!B11</f>
        <v>518137733113</v>
      </c>
      <c r="H11" s="3" t="s">
        <v>11</v>
      </c>
      <c r="I11" s="5">
        <f>(B11/Healthcare!B11)*100</f>
        <v>4.107674672</v>
      </c>
      <c r="J11" s="5">
        <f>(C11/Healthcare!C11)*100</f>
        <v>3.127869722</v>
      </c>
      <c r="K11" s="5">
        <f>(D11/Healthcare!D11)*100</f>
        <v>5.713059745</v>
      </c>
      <c r="L11" s="5">
        <f>(E11/Healthcare!E11)*100</f>
        <v>6.057396849</v>
      </c>
      <c r="M11" s="5">
        <f>(F11/Healthcare!B11)*100</f>
        <v>20.37281017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18.71"/>
    <col customWidth="1" min="3" max="3" width="16.14"/>
    <col customWidth="1" min="4" max="4" width="16.43"/>
    <col customWidth="1" min="5" max="5" width="15.86"/>
    <col customWidth="1" min="6" max="6" width="17.29"/>
    <col customWidth="1" min="7" max="7" width="5.29"/>
    <col customWidth="1" min="8" max="8" width="4.71"/>
    <col customWidth="1" min="9" max="9" width="4.86"/>
    <col customWidth="1" min="10" max="10" width="4.43"/>
    <col customWidth="1" min="11" max="11" width="21.0"/>
    <col customWidth="1" min="12" max="12" width="27.86"/>
    <col customWidth="1" min="13" max="13" width="20.43"/>
  </cols>
  <sheetData>
    <row r="1">
      <c r="A1" s="2" t="s">
        <v>19</v>
      </c>
      <c r="B1" s="2">
        <v>2011.0</v>
      </c>
      <c r="C1" s="2">
        <v>2012.0</v>
      </c>
      <c r="D1" s="2">
        <v>2013.0</v>
      </c>
      <c r="E1" s="2">
        <v>2014.0</v>
      </c>
      <c r="F1" s="2">
        <v>2015.0</v>
      </c>
      <c r="G1" s="2"/>
      <c r="K1" s="1" t="s">
        <v>20</v>
      </c>
      <c r="L1" s="14" t="s">
        <v>21</v>
      </c>
      <c r="M1" s="14" t="s">
        <v>22</v>
      </c>
    </row>
    <row r="2">
      <c r="A2" s="3" t="s">
        <v>23</v>
      </c>
      <c r="B2" s="5">
        <f>SUM(Education!L2:Education!L11)</f>
        <v>1812.904174</v>
      </c>
      <c r="C2" s="5">
        <f>SUM(Education!M2:Education!M11)</f>
        <v>1787.076675</v>
      </c>
      <c r="D2" s="5">
        <f>SUM(Education!N2:Education!N11)</f>
        <v>1791.175051</v>
      </c>
      <c r="E2" s="5">
        <f>SUM(Education!O2:Education!O11)</f>
        <v>1929.244253</v>
      </c>
      <c r="F2" s="5">
        <f>SUM(Education!P2:Education!P11)</f>
        <v>1859.07291</v>
      </c>
      <c r="K2" s="5">
        <f>SUM(GDP!F2:GDP!F11)</f>
        <v>47151579263629</v>
      </c>
      <c r="L2" s="15" t="s">
        <v>24</v>
      </c>
      <c r="M2" s="3">
        <f>SUM(Education!F2:Education!F11)</f>
        <v>1859072910278</v>
      </c>
    </row>
    <row r="3">
      <c r="A3" s="3" t="s">
        <v>25</v>
      </c>
      <c r="B3" s="5">
        <f>SUM(Healthcare!L2:Healthcare!L11)</f>
        <v>4627.071996</v>
      </c>
      <c r="C3" s="5">
        <f>SUM(Healthcare!M2:Healthcare!M11)</f>
        <v>4799.357406</v>
      </c>
      <c r="D3" s="5">
        <f>SUM(Healthcare!N2:Healthcare!N11)</f>
        <v>4933.054998</v>
      </c>
      <c r="E3" s="5">
        <f>SUM(Healthcare!O2:Healthcare!O11)</f>
        <v>5172.801685</v>
      </c>
      <c r="F3" s="5">
        <f>SUM(Healthcare!P2:Healthcare!P11)</f>
        <v>5237.85306</v>
      </c>
      <c r="L3" s="15" t="s">
        <v>26</v>
      </c>
      <c r="M3" s="3">
        <f>SUM(Healthcare!F2:Healthcare!F11)</f>
        <v>5237853059631</v>
      </c>
    </row>
    <row r="4">
      <c r="A4" s="3" t="s">
        <v>27</v>
      </c>
      <c r="B4" s="5">
        <f>SUM(Military!L2:Military!L11)</f>
        <v>1254.808493</v>
      </c>
      <c r="C4" s="5">
        <f>SUM(Military!M2:Military!M11)</f>
        <v>1258.271388</v>
      </c>
      <c r="D4" s="5">
        <f>SUM(Military!N2:Military!N11)</f>
        <v>1241.188536</v>
      </c>
      <c r="E4" s="5">
        <f>SUM(Military!O2:Military!O11)</f>
        <v>1249.437936</v>
      </c>
      <c r="F4" s="5">
        <f>SUM(Military!P2:Military!P11)</f>
        <v>1212.067104</v>
      </c>
      <c r="L4" s="15" t="s">
        <v>28</v>
      </c>
      <c r="M4" s="3">
        <f>SUM(Military!F2:Military!F11)</f>
        <v>1212067103600</v>
      </c>
    </row>
    <row r="5">
      <c r="A5" s="3"/>
      <c r="L5" s="3"/>
      <c r="M5"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2.29"/>
    <col customWidth="1" min="3" max="3" width="24.29"/>
    <col customWidth="1" min="4" max="4" width="23.0"/>
    <col customWidth="1" min="5" max="6" width="10.71"/>
  </cols>
  <sheetData>
    <row r="1">
      <c r="A1" s="8" t="s">
        <v>0</v>
      </c>
      <c r="B1" s="2" t="s">
        <v>29</v>
      </c>
      <c r="C1" s="2" t="s">
        <v>30</v>
      </c>
      <c r="D1" s="2" t="s">
        <v>31</v>
      </c>
    </row>
    <row r="2">
      <c r="A2" s="9" t="s">
        <v>2</v>
      </c>
      <c r="B2" s="5">
        <f>Education!Q2</f>
        <v>129.9736767</v>
      </c>
      <c r="C2" s="5">
        <f>Healthcare!Q2</f>
        <v>192.5133779</v>
      </c>
      <c r="D2" s="5">
        <f>Military!Q2</f>
        <v>32.21506362</v>
      </c>
    </row>
    <row r="3">
      <c r="A3" s="9" t="s">
        <v>3</v>
      </c>
      <c r="B3" s="5">
        <f>Education!Q3</f>
        <v>168.5854578</v>
      </c>
      <c r="C3" s="5">
        <f>Healthcare!Q3</f>
        <v>460.4197522</v>
      </c>
      <c r="D3" s="5">
        <f>Military!Q3</f>
        <v>178.0206813</v>
      </c>
    </row>
    <row r="4">
      <c r="A4" s="9" t="s">
        <v>4</v>
      </c>
      <c r="B4" s="5">
        <f>Education!Q4</f>
        <v>169.9124115</v>
      </c>
      <c r="C4" s="5">
        <f>Healthcare!Q4</f>
        <v>400.4226275</v>
      </c>
      <c r="D4" s="5">
        <f>Military!Q4</f>
        <v>45.29140173</v>
      </c>
    </row>
    <row r="5">
      <c r="A5" s="9" t="s">
        <v>5</v>
      </c>
      <c r="B5" s="5">
        <f>Education!Q5</f>
        <v>58.6650064</v>
      </c>
      <c r="C5" s="5">
        <f>Healthcare!Q5</f>
        <v>70.28703264</v>
      </c>
      <c r="D5" s="5">
        <f>Military!Q5</f>
        <v>49.29277135</v>
      </c>
    </row>
    <row r="6">
      <c r="A6" s="9" t="s">
        <v>6</v>
      </c>
      <c r="B6" s="5">
        <f>Education!Q6</f>
        <v>170.6049254</v>
      </c>
      <c r="C6" s="5">
        <f>Healthcare!Q6</f>
        <v>572.891317</v>
      </c>
      <c r="D6" s="5">
        <f>Military!Q6</f>
        <v>51.75700483</v>
      </c>
    </row>
    <row r="7">
      <c r="A7" s="9" t="s">
        <v>13</v>
      </c>
      <c r="B7" s="5">
        <f>Education!Q7</f>
        <v>70.04633547</v>
      </c>
      <c r="C7" s="5">
        <f>Healthcare!Q7</f>
        <v>101.074828</v>
      </c>
      <c r="D7" s="5">
        <f>Military!Q7</f>
        <v>78.23500664</v>
      </c>
    </row>
    <row r="8">
      <c r="A8" s="9" t="s">
        <v>8</v>
      </c>
      <c r="B8" s="5">
        <f>Education!Q8</f>
        <v>52.0980714</v>
      </c>
      <c r="C8" s="5">
        <f>Healthcare!Q8</f>
        <v>32.38229333</v>
      </c>
      <c r="D8" s="5">
        <f>Military!Q8</f>
        <v>67.99941333</v>
      </c>
    </row>
    <row r="9">
      <c r="A9" s="9" t="s">
        <v>9</v>
      </c>
      <c r="B9" s="5">
        <f>Education!Q9</f>
        <v>57.12999577</v>
      </c>
      <c r="C9" s="5">
        <f>Healthcare!Q9</f>
        <v>91.28291669</v>
      </c>
      <c r="D9" s="5">
        <f>Military!Q9</f>
        <v>34.2406413</v>
      </c>
    </row>
    <row r="10">
      <c r="A10" s="9" t="s">
        <v>10</v>
      </c>
      <c r="B10" s="5">
        <f>Education!Q10</f>
        <v>149.7040367</v>
      </c>
      <c r="C10" s="5">
        <f>Healthcare!Q10</f>
        <v>258.8366244</v>
      </c>
      <c r="D10" s="5">
        <f>Military!Q10</f>
        <v>57.73457921</v>
      </c>
    </row>
    <row r="11">
      <c r="A11" s="9" t="s">
        <v>11</v>
      </c>
      <c r="B11" s="5">
        <f>Education!Q11</f>
        <v>809.1746955</v>
      </c>
      <c r="C11" s="5">
        <f>Healthcare!Q11</f>
        <v>2773.917059</v>
      </c>
      <c r="D11" s="5">
        <f>Military!Q11</f>
        <v>648.3681278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2" width="17.43"/>
    <col customWidth="1" min="3" max="3" width="17.0"/>
    <col customWidth="1" min="4" max="4" width="20.14"/>
    <col customWidth="1" min="5" max="5" width="17.86"/>
    <col customWidth="1" min="6" max="6" width="19.71"/>
    <col customWidth="1" min="7" max="7" width="10.71"/>
    <col customWidth="1" min="8" max="8" width="23.43"/>
    <col customWidth="1" min="9" max="9" width="18.86"/>
    <col customWidth="1" min="10" max="10" width="18.14"/>
    <col customWidth="1" min="11" max="11" width="17.43"/>
    <col customWidth="1" min="12" max="12" width="18.14"/>
    <col customWidth="1" min="13" max="13" width="18.86"/>
    <col customWidth="1" min="14" max="14" width="10.71"/>
    <col customWidth="1" min="15" max="15" width="24.86"/>
    <col customWidth="1" min="16" max="16" width="20.43"/>
    <col customWidth="1" min="17" max="17" width="18.14"/>
    <col customWidth="1" min="18" max="18" width="20.86"/>
    <col customWidth="1" min="19" max="19" width="18.29"/>
    <col customWidth="1" min="20" max="20" width="17.0"/>
    <col customWidth="1" min="21" max="21" width="10.71"/>
    <col customWidth="1" min="22" max="22" width="25.43"/>
    <col customWidth="1" min="23" max="23" width="17.43"/>
    <col customWidth="1" min="24" max="24" width="18.43"/>
    <col customWidth="1" min="25" max="26" width="16.71"/>
    <col customWidth="1" min="27" max="27" width="16.43"/>
  </cols>
  <sheetData>
    <row r="1">
      <c r="A1" s="1" t="s">
        <v>0</v>
      </c>
      <c r="B1" s="2">
        <v>2011.0</v>
      </c>
      <c r="C1" s="2">
        <v>2012.0</v>
      </c>
      <c r="D1" s="2">
        <v>2013.0</v>
      </c>
      <c r="E1" s="2">
        <v>2014.0</v>
      </c>
      <c r="F1" s="2">
        <v>2015.0</v>
      </c>
      <c r="H1" s="1" t="s">
        <v>0</v>
      </c>
      <c r="I1" s="2">
        <v>2011.0</v>
      </c>
      <c r="J1" s="2">
        <v>2012.0</v>
      </c>
      <c r="K1" s="2">
        <v>2013.0</v>
      </c>
      <c r="L1" s="2">
        <v>2014.0</v>
      </c>
      <c r="M1" s="2">
        <v>2015.0</v>
      </c>
      <c r="O1" s="1" t="s">
        <v>0</v>
      </c>
      <c r="P1" s="2">
        <v>2011.0</v>
      </c>
      <c r="Q1" s="2">
        <v>2012.0</v>
      </c>
      <c r="R1" s="2">
        <v>2013.0</v>
      </c>
      <c r="S1" s="2">
        <v>2014.0</v>
      </c>
      <c r="T1" s="2">
        <v>2015.0</v>
      </c>
      <c r="V1" s="1" t="s">
        <v>0</v>
      </c>
      <c r="W1" s="2">
        <v>2011.0</v>
      </c>
      <c r="X1" s="2">
        <v>2012.0</v>
      </c>
      <c r="Y1" s="2">
        <v>2013.0</v>
      </c>
      <c r="Z1" s="2">
        <v>2014.0</v>
      </c>
      <c r="AA1" s="2">
        <v>2015.0</v>
      </c>
    </row>
    <row r="2">
      <c r="A2" s="3" t="s">
        <v>2</v>
      </c>
      <c r="B2" s="5">
        <f>GDP!B2/Population!B2</f>
        <v>13167.47289</v>
      </c>
      <c r="C2" s="5">
        <f>GDP!C2/Population!C2</f>
        <v>12291.46685</v>
      </c>
      <c r="D2" s="5">
        <f>GDP!D2/Population!D2</f>
        <v>12216.90446</v>
      </c>
      <c r="E2" s="5">
        <f>GDP!E2/Population!E2</f>
        <v>12026.61939</v>
      </c>
      <c r="F2" s="5">
        <f>GDP!F2/Population!F2</f>
        <v>8750.222996</v>
      </c>
      <c r="H2" s="3" t="s">
        <v>2</v>
      </c>
      <c r="I2" s="5">
        <f>Education!B2/Population!B2</f>
        <v>704.0629969</v>
      </c>
      <c r="J2" s="5">
        <f>Education!C2/Population!C2</f>
        <v>666.4900022</v>
      </c>
      <c r="K2" s="5">
        <f>Education!D2/Population!D2</f>
        <v>686.5987948</v>
      </c>
      <c r="L2" s="5">
        <f>Education!E2/Population!E2</f>
        <v>670.6038215</v>
      </c>
      <c r="M2" s="5">
        <f>Education!F2/Population!F2</f>
        <v>487.4145008</v>
      </c>
      <c r="O2" s="3" t="s">
        <v>2</v>
      </c>
      <c r="P2" s="5">
        <f>Healthcare!B2/Population!B2</f>
        <v>1029.311397</v>
      </c>
      <c r="Q2" s="5">
        <f>Healthcare!C2/Population!C2</f>
        <v>960.7837804</v>
      </c>
      <c r="R2" s="5">
        <f>Healthcare!D2/Population!D2</f>
        <v>975.935405</v>
      </c>
      <c r="S2" s="5">
        <f>Healthcare!E2/Population!E2</f>
        <v>1014.092105</v>
      </c>
      <c r="T2" s="5">
        <f>Healthcare!F2/Population!F2</f>
        <v>780.3959822</v>
      </c>
      <c r="V2" s="3" t="s">
        <v>2</v>
      </c>
      <c r="W2" s="5">
        <f>Military!B2/Population!B2</f>
        <v>185.9017847</v>
      </c>
      <c r="X2" s="5">
        <f>Military!C2/Population!C2</f>
        <v>169.4597053</v>
      </c>
      <c r="Y2" s="5">
        <f>Military!D2/Population!D2</f>
        <v>162.4179113</v>
      </c>
      <c r="Z2" s="5">
        <f>Military!E2/Population!E2</f>
        <v>159.9290592</v>
      </c>
      <c r="AA2" s="5">
        <f>Military!F2/Population!F2</f>
        <v>119.5253919</v>
      </c>
    </row>
    <row r="3">
      <c r="A3" s="3" t="s">
        <v>3</v>
      </c>
      <c r="B3" s="5">
        <f>GDP!B3/Population!B3</f>
        <v>5633.795717</v>
      </c>
      <c r="C3" s="5">
        <f>GDP!C3/Population!C3</f>
        <v>6337.883323</v>
      </c>
      <c r="D3" s="5">
        <f>GDP!D3/Population!D3</f>
        <v>7077.770765</v>
      </c>
      <c r="E3" s="5">
        <f>GDP!E3/Population!E3</f>
        <v>7683.502613</v>
      </c>
      <c r="F3" s="5">
        <f>GDP!F3/Population!F3</f>
        <v>8069.213024</v>
      </c>
      <c r="H3" s="3" t="s">
        <v>3</v>
      </c>
      <c r="I3" s="5">
        <f>Education!B3/Population!B3</f>
        <v>99.90776339</v>
      </c>
      <c r="J3" s="5">
        <f>Education!C3/Population!C3</f>
        <v>113.1854838</v>
      </c>
      <c r="K3" s="5">
        <f>Education!D3/Population!D3</f>
        <v>125.6658121</v>
      </c>
      <c r="L3" s="5">
        <f>Education!E3/Population!E3</f>
        <v>137.7095663</v>
      </c>
      <c r="M3" s="5">
        <f>Education!F3/Population!F3</f>
        <v>143.8936932</v>
      </c>
      <c r="O3" s="3" t="s">
        <v>3</v>
      </c>
      <c r="P3" s="5">
        <f>Healthcare!B3/Population!B3</f>
        <v>254.0919521</v>
      </c>
      <c r="Q3" s="5">
        <f>Healthcare!C3/Population!C3</f>
        <v>298.7089571</v>
      </c>
      <c r="R3" s="5">
        <f>Healthcare!D3/Population!D3</f>
        <v>339.0608085</v>
      </c>
      <c r="S3" s="5">
        <f>Healthcare!E3/Population!E3</f>
        <v>376.1940122</v>
      </c>
      <c r="T3" s="5">
        <f>Healthcare!F3/Population!F3</f>
        <v>425.6332942</v>
      </c>
      <c r="V3" s="3" t="s">
        <v>3</v>
      </c>
      <c r="W3" s="5">
        <f>Military!B3/Population!B3</f>
        <v>102.6443159</v>
      </c>
      <c r="X3" s="5">
        <f>Military!C3/Population!C3</f>
        <v>116.5254756</v>
      </c>
      <c r="Y3" s="5">
        <f>Military!D3/Population!D3</f>
        <v>132.5203343</v>
      </c>
      <c r="Z3" s="5">
        <f>Military!E3/Population!E3</f>
        <v>147.164567</v>
      </c>
      <c r="AA3" s="5">
        <f>Military!F3/Population!F3</f>
        <v>156.1332754</v>
      </c>
    </row>
    <row r="4">
      <c r="A4" s="3" t="s">
        <v>4</v>
      </c>
      <c r="B4" s="5">
        <f>GDP!B4/Population!B4</f>
        <v>46810.32796</v>
      </c>
      <c r="C4" s="5">
        <f>GDP!C4/Population!C4</f>
        <v>44065.24891</v>
      </c>
      <c r="D4" s="5">
        <f>GDP!D4/Population!D4</f>
        <v>46530.91143</v>
      </c>
      <c r="E4" s="5">
        <f>GDP!E4/Population!E4</f>
        <v>48042.56343</v>
      </c>
      <c r="F4" s="5">
        <f>GDP!F4/Population!F4</f>
        <v>41323.9215</v>
      </c>
      <c r="H4" s="3" t="s">
        <v>4</v>
      </c>
      <c r="I4" s="5">
        <f>Education!B4/Population!B4</f>
        <v>2178.815883</v>
      </c>
      <c r="J4" s="5">
        <f>Education!C4/Population!C4</f>
        <v>2106.109253</v>
      </c>
      <c r="K4" s="5">
        <f>Education!D4/Population!D4</f>
        <v>2122.92088</v>
      </c>
      <c r="L4" s="5">
        <f>Education!E4/Population!E4</f>
        <v>2210.090748</v>
      </c>
      <c r="M4" s="5">
        <f>Education!F4/Population!F4</f>
        <v>1898.587359</v>
      </c>
      <c r="O4" s="3" t="s">
        <v>4</v>
      </c>
      <c r="P4" s="5">
        <f>Healthcare!B4/Population!B4</f>
        <v>5030.805251</v>
      </c>
      <c r="Q4" s="5">
        <f>Healthcare!C4/Population!C4</f>
        <v>4761.253315</v>
      </c>
      <c r="R4" s="5">
        <f>Healthcare!D4/Population!D4</f>
        <v>5103.486548</v>
      </c>
      <c r="S4" s="5">
        <f>Healthcare!E4/Population!E4</f>
        <v>5293.384484</v>
      </c>
      <c r="T4" s="5">
        <f>Healthcare!F4/Population!F4</f>
        <v>4591.846096</v>
      </c>
      <c r="V4" s="3" t="s">
        <v>4</v>
      </c>
      <c r="W4" s="5">
        <f>Military!B4/Population!B4</f>
        <v>599.693032</v>
      </c>
      <c r="X4" s="5">
        <f>Military!C4/Population!C4</f>
        <v>577.8103247</v>
      </c>
      <c r="Y4" s="5">
        <f>Military!D4/Population!D4</f>
        <v>569.5355694</v>
      </c>
      <c r="Z4" s="5">
        <f>Military!E4/Population!E4</f>
        <v>569.2917977</v>
      </c>
      <c r="AA4" s="5">
        <f>Military!F4/Population!F4</f>
        <v>487.381907</v>
      </c>
    </row>
    <row r="5">
      <c r="A5" s="3" t="s">
        <v>5</v>
      </c>
      <c r="B5" s="5">
        <f>GDP!B5/Population!B5</f>
        <v>1461.671957</v>
      </c>
      <c r="C5" s="5">
        <f>GDP!C5/Population!C5</f>
        <v>1446.98541</v>
      </c>
      <c r="D5" s="5">
        <f>GDP!D5/Population!D5</f>
        <v>1452.195373</v>
      </c>
      <c r="E5" s="5">
        <f>GDP!E5/Population!E5</f>
        <v>1576.004018</v>
      </c>
      <c r="F5" s="5">
        <f>GDP!F5/Population!F5</f>
        <v>1606.038285</v>
      </c>
      <c r="H5" s="3" t="s">
        <v>5</v>
      </c>
      <c r="I5" s="5">
        <f>Education!B5/Population!B5</f>
        <v>44.62364357</v>
      </c>
      <c r="J5" s="5">
        <f>Education!C5/Population!C5</f>
        <v>44.04389835</v>
      </c>
      <c r="K5" s="5">
        <f>Education!D5/Population!D5</f>
        <v>44.17061578</v>
      </c>
      <c r="L5" s="5">
        <f>Education!E5/Population!E5</f>
        <v>47.8780222</v>
      </c>
      <c r="M5" s="5">
        <f>Education!F5/Population!F5</f>
        <v>48.5970548</v>
      </c>
      <c r="O5" s="3" t="s">
        <v>5</v>
      </c>
      <c r="P5" s="5">
        <f>Healthcare!B5/Population!B5</f>
        <v>48.72283264</v>
      </c>
      <c r="Q5" s="5">
        <f>Healthcare!C5/Population!C5</f>
        <v>49.05140288</v>
      </c>
      <c r="R5" s="5">
        <f>Healthcare!D5/Population!D5</f>
        <v>56.21882423</v>
      </c>
      <c r="S5" s="5">
        <f>Healthcare!E5/Population!E5</f>
        <v>57.15113981</v>
      </c>
      <c r="T5" s="5">
        <f>Healthcare!F5/Population!F5</f>
        <v>63.31774153</v>
      </c>
      <c r="V5" s="3" t="s">
        <v>5</v>
      </c>
      <c r="W5" s="5">
        <f>Military!B5/Population!B5</f>
        <v>39.79504652</v>
      </c>
      <c r="X5" s="5">
        <f>Military!C5/Population!C5</f>
        <v>37.38278568</v>
      </c>
      <c r="Y5" s="5">
        <f>Military!D5/Population!D5</f>
        <v>37.07565306</v>
      </c>
      <c r="Z5" s="5">
        <f>Military!E5/Population!E5</f>
        <v>39.35057589</v>
      </c>
      <c r="AA5" s="5">
        <f>Military!F5/Population!F5</f>
        <v>39.18515549</v>
      </c>
    </row>
    <row r="6">
      <c r="A6" s="3" t="s">
        <v>6</v>
      </c>
      <c r="B6" s="5">
        <f>GDP!B6/Population!B6</f>
        <v>48167.99727</v>
      </c>
      <c r="C6" s="5">
        <f>GDP!C6/Population!C6</f>
        <v>48603.47665</v>
      </c>
      <c r="D6" s="5">
        <f>GDP!D6/Population!D6</f>
        <v>40454.44746</v>
      </c>
      <c r="E6" s="5">
        <f>GDP!E6/Population!E6</f>
        <v>38109.41211</v>
      </c>
      <c r="F6" s="5">
        <f>GDP!F6/Population!F6</f>
        <v>34567.74568</v>
      </c>
      <c r="H6" s="3" t="s">
        <v>6</v>
      </c>
      <c r="I6" s="5">
        <f>Education!B6/Population!B6</f>
        <v>1536.180038</v>
      </c>
      <c r="J6" s="5">
        <f>Education!C6/Population!C6</f>
        <v>1598.149923</v>
      </c>
      <c r="K6" s="5">
        <f>Education!D6/Population!D6</f>
        <v>1306.2087</v>
      </c>
      <c r="L6" s="5">
        <f>Education!E6/Population!E6</f>
        <v>1178.585429</v>
      </c>
      <c r="M6" s="5">
        <f>Education!F6/Population!F6</f>
        <v>1071.286531</v>
      </c>
      <c r="O6" s="3" t="s">
        <v>6</v>
      </c>
      <c r="P6" s="5">
        <f>Healthcare!B6/Population!B6</f>
        <v>5087.102201</v>
      </c>
      <c r="Q6" s="5">
        <f>Healthcare!C6/Population!C6</f>
        <v>5212.06938</v>
      </c>
      <c r="R6" s="5">
        <f>Healthcare!D6/Population!D6</f>
        <v>4336.149947</v>
      </c>
      <c r="S6" s="5">
        <f>Healthcare!E6/Population!E6</f>
        <v>4099.46508</v>
      </c>
      <c r="T6" s="5">
        <f>Healthcare!F6/Population!F6</f>
        <v>3732.562266</v>
      </c>
      <c r="V6" s="3" t="s">
        <v>6</v>
      </c>
      <c r="W6" s="5">
        <f>Military!B6/Population!B6</f>
        <v>475.3249461</v>
      </c>
      <c r="X6" s="5">
        <f>Military!C6/Population!C6</f>
        <v>470.2029335</v>
      </c>
      <c r="Y6" s="5">
        <f>Military!D6/Population!D6</f>
        <v>384.6673656</v>
      </c>
      <c r="Z6" s="5">
        <f>Military!E6/Population!E6</f>
        <v>368.3431629</v>
      </c>
      <c r="AA6" s="5">
        <f>Military!F6/Population!F6</f>
        <v>331.1764364</v>
      </c>
    </row>
    <row r="7">
      <c r="A7" s="3" t="s">
        <v>7</v>
      </c>
      <c r="B7" s="5">
        <f>GDP!B7/Population!B7</f>
        <v>14351.21205</v>
      </c>
      <c r="C7" s="5">
        <f>GDP!C7/Population!C7</f>
        <v>15434.57478</v>
      </c>
      <c r="D7" s="5">
        <f>GDP!D7/Population!D7</f>
        <v>16007.08999</v>
      </c>
      <c r="E7" s="5">
        <f>GDP!E7/Population!E7</f>
        <v>14348.96021</v>
      </c>
      <c r="F7" s="5">
        <f>GDP!F7/Population!F7</f>
        <v>9496.394373</v>
      </c>
      <c r="H7" s="3" t="s">
        <v>7</v>
      </c>
      <c r="I7" s="5">
        <f>Education!B7/Population!B7</f>
        <v>503.5569033</v>
      </c>
      <c r="J7" s="5">
        <f>Education!C7/Population!C7</f>
        <v>541.5837625</v>
      </c>
      <c r="K7" s="5">
        <f>Education!D7/Population!D7</f>
        <v>559.4748178</v>
      </c>
      <c r="L7" s="5">
        <f>Education!E7/Population!E7</f>
        <v>502.585157</v>
      </c>
      <c r="M7" s="5">
        <f>Education!F7/Population!F7</f>
        <v>333.9205814</v>
      </c>
      <c r="O7" s="3" t="s">
        <v>7</v>
      </c>
      <c r="P7" s="5">
        <f>Healthcare!B7/Population!B7</f>
        <v>684.7525909</v>
      </c>
      <c r="Q7" s="5">
        <f>Healthcare!C7/Population!C7</f>
        <v>760.0706477</v>
      </c>
      <c r="R7" s="5">
        <f>Healthcare!D7/Population!D7</f>
        <v>811.1694308</v>
      </c>
      <c r="S7" s="5">
        <f>Healthcare!E7/Population!E7</f>
        <v>742.2849645</v>
      </c>
      <c r="T7" s="5">
        <f>Healthcare!F7/Population!F7</f>
        <v>523.7749402</v>
      </c>
      <c r="V7" s="3" t="s">
        <v>7</v>
      </c>
      <c r="W7" s="5">
        <f>Military!B7/Population!B7</f>
        <v>491.3059422</v>
      </c>
      <c r="X7" s="5">
        <f>Military!C7/Population!C7</f>
        <v>568.9137321</v>
      </c>
      <c r="Y7" s="5">
        <f>Military!D7/Population!D7</f>
        <v>615.6699761</v>
      </c>
      <c r="Z7" s="5">
        <f>Military!E7/Population!E7</f>
        <v>588.9076717</v>
      </c>
      <c r="AA7" s="5">
        <f>Military!F7/Population!F7</f>
        <v>460.930957</v>
      </c>
    </row>
    <row r="8">
      <c r="A8" s="3" t="s">
        <v>8</v>
      </c>
      <c r="B8" s="5">
        <f>GDP!B8/Population!B8</f>
        <v>23770.74739</v>
      </c>
      <c r="C8" s="5">
        <f>GDP!C8/Population!C8</f>
        <v>25303.09462</v>
      </c>
      <c r="D8" s="5">
        <f>GDP!D8/Population!D8</f>
        <v>24934.38614</v>
      </c>
      <c r="E8" s="5">
        <f>GDP!E8/Population!E8</f>
        <v>24575.40304</v>
      </c>
      <c r="F8" s="5">
        <f>GDP!F8/Population!F8</f>
        <v>20732.86172</v>
      </c>
      <c r="H8" s="3" t="s">
        <v>8</v>
      </c>
      <c r="I8" s="5">
        <f>Education!B8/Population!B8</f>
        <v>1732.855139</v>
      </c>
      <c r="J8" s="5">
        <f>Education!C8/Population!C8</f>
        <v>1842.280845</v>
      </c>
      <c r="K8" s="5">
        <f>Education!D8/Population!D8</f>
        <v>1818.155049</v>
      </c>
      <c r="L8" s="5">
        <f>Education!E8/Population!E8</f>
        <v>1797.68134</v>
      </c>
      <c r="M8" s="5">
        <f>Education!F8/Population!F8</f>
        <v>1527.4602</v>
      </c>
      <c r="O8" s="3" t="s">
        <v>8</v>
      </c>
      <c r="P8" s="5">
        <f>Healthcare!B8/Population!B8</f>
        <v>859.5503509</v>
      </c>
      <c r="Q8" s="5">
        <f>Healthcare!C8/Population!C8</f>
        <v>991.6676743</v>
      </c>
      <c r="R8" s="5">
        <f>Healthcare!D8/Population!D8</f>
        <v>1091.317588</v>
      </c>
      <c r="S8" s="5">
        <f>Healthcare!E8/Population!E8</f>
        <v>1248.805293</v>
      </c>
      <c r="T8" s="5">
        <f>Healthcare!F8/Population!F8</f>
        <v>1194.100455</v>
      </c>
      <c r="V8" s="3" t="s">
        <v>8</v>
      </c>
      <c r="W8" s="5">
        <f>Military!B8/Population!B8</f>
        <v>1718.637969</v>
      </c>
      <c r="X8" s="5">
        <f>Military!C8/Population!C8</f>
        <v>1942.418113</v>
      </c>
      <c r="Y8" s="5">
        <f>Military!D8/Population!D8</f>
        <v>2238.142354</v>
      </c>
      <c r="Z8" s="5">
        <f>Military!E8/Population!E8</f>
        <v>2624.139114</v>
      </c>
      <c r="AA8" s="5">
        <f>Military!F8/Population!F8</f>
        <v>2762.793321</v>
      </c>
    </row>
    <row r="9">
      <c r="A9" s="3" t="s">
        <v>9</v>
      </c>
      <c r="B9" s="5">
        <f>GDP!B9/Population!B9</f>
        <v>24079.78852</v>
      </c>
      <c r="C9" s="5">
        <f>GDP!C9/Population!C9</f>
        <v>24358.78218</v>
      </c>
      <c r="D9" s="5">
        <f>GDP!D9/Population!D9</f>
        <v>25890.01867</v>
      </c>
      <c r="E9" s="5">
        <f>GDP!E9/Population!E9</f>
        <v>27811.36638</v>
      </c>
      <c r="F9" s="5">
        <f>GDP!F9/Population!F9</f>
        <v>27105.07623</v>
      </c>
      <c r="H9" s="3" t="s">
        <v>9</v>
      </c>
      <c r="I9" s="5">
        <f>Education!B9/Population!B9</f>
        <v>1138.419651</v>
      </c>
      <c r="J9" s="5">
        <f>Education!C9/Population!C9</f>
        <v>1011.423201</v>
      </c>
      <c r="K9" s="5">
        <f>Education!D9/Population!D9</f>
        <v>1099.327277</v>
      </c>
      <c r="L9" s="5">
        <f>Education!E9/Population!E9</f>
        <v>1205.829134</v>
      </c>
      <c r="M9" s="5">
        <f>Education!F9/Population!F9</f>
        <v>1203.533062</v>
      </c>
      <c r="O9" s="3" t="s">
        <v>9</v>
      </c>
      <c r="P9" s="5">
        <f>Healthcare!B9/Population!B9</f>
        <v>1585.353066</v>
      </c>
      <c r="Q9" s="5">
        <f>Healthcare!C9/Population!C9</f>
        <v>1646.861938</v>
      </c>
      <c r="R9" s="5">
        <f>Healthcare!D9/Population!D9</f>
        <v>1796.938874</v>
      </c>
      <c r="S9" s="5">
        <f>Healthcare!E9/Population!E9</f>
        <v>1995.746806</v>
      </c>
      <c r="T9" s="5">
        <f>Healthcare!F9/Population!F9</f>
        <v>2012.744095</v>
      </c>
      <c r="V9" s="3" t="s">
        <v>9</v>
      </c>
      <c r="W9" s="5">
        <f>Military!B9/Population!B9</f>
        <v>620.6206342</v>
      </c>
      <c r="X9" s="5">
        <f>Military!C9/Population!C9</f>
        <v>636.491123</v>
      </c>
      <c r="Y9" s="5">
        <f>Military!D9/Population!D9</f>
        <v>676.9262161</v>
      </c>
      <c r="Z9" s="5">
        <f>Military!E9/Population!E9</f>
        <v>739.9960788</v>
      </c>
      <c r="AA9" s="5">
        <f>Military!F9/Population!F9</f>
        <v>716.863811</v>
      </c>
    </row>
    <row r="10">
      <c r="A10" s="3" t="s">
        <v>10</v>
      </c>
      <c r="B10" s="5">
        <f>GDP!B10/Population!B10</f>
        <v>41412.34924</v>
      </c>
      <c r="C10" s="5">
        <f>GDP!C10/Population!C10</f>
        <v>41790.77914</v>
      </c>
      <c r="D10" s="5">
        <f>GDP!D10/Population!D10</f>
        <v>42724.06788</v>
      </c>
      <c r="E10" s="5">
        <f>GDP!E10/Population!E10</f>
        <v>46783.46922</v>
      </c>
      <c r="F10" s="5">
        <f>GDP!F10/Population!F10</f>
        <v>44305.55463</v>
      </c>
      <c r="H10" s="3" t="s">
        <v>10</v>
      </c>
      <c r="I10" s="5">
        <f>Education!B10/Population!B10</f>
        <v>2149.506414</v>
      </c>
      <c r="J10" s="5">
        <f>Education!C10/Population!C10</f>
        <v>2182.063978</v>
      </c>
      <c r="K10" s="5">
        <f>Education!D10/Population!D10</f>
        <v>2263.735753</v>
      </c>
      <c r="L10" s="5">
        <f>Education!E10/Population!E10</f>
        <v>2610.062501</v>
      </c>
      <c r="M10" s="5">
        <f>Education!F10/Population!F10</f>
        <v>2452.566453</v>
      </c>
      <c r="O10" s="3" t="s">
        <v>10</v>
      </c>
      <c r="P10" s="5">
        <f>Healthcare!B10/Population!B10</f>
        <v>3501.483299</v>
      </c>
      <c r="Q10" s="5">
        <f>Healthcare!C10/Population!C10</f>
        <v>3532.055053</v>
      </c>
      <c r="R10" s="5">
        <f>Healthcare!D10/Population!D10</f>
        <v>4193.71878</v>
      </c>
      <c r="S10" s="5">
        <f>Healthcare!E10/Population!E10</f>
        <v>4566.65015</v>
      </c>
      <c r="T10" s="5">
        <f>Healthcare!F10/Population!F10</f>
        <v>4355.805764</v>
      </c>
      <c r="V10" s="3" t="s">
        <v>10</v>
      </c>
      <c r="W10" s="5">
        <f>Military!B10/Population!B10</f>
        <v>952.7579287</v>
      </c>
      <c r="X10" s="5">
        <f>Military!C10/Population!C10</f>
        <v>918.2948388</v>
      </c>
      <c r="Y10" s="5">
        <f>Military!D10/Population!D10</f>
        <v>886.6884855</v>
      </c>
      <c r="Z10" s="5">
        <f>Military!E10/Population!E10</f>
        <v>915.956727</v>
      </c>
      <c r="AA10" s="5">
        <f>Military!F10/Population!F10</f>
        <v>827.0094804</v>
      </c>
    </row>
    <row r="11">
      <c r="A11" s="3" t="s">
        <v>11</v>
      </c>
      <c r="B11" s="5">
        <f>GDP!B11/Population!B11</f>
        <v>49793.71352</v>
      </c>
      <c r="C11" s="5">
        <f>GDP!C11/Population!C11</f>
        <v>51450.95911</v>
      </c>
      <c r="D11" s="5">
        <f>GDP!D11/Population!D11</f>
        <v>52782.08651</v>
      </c>
      <c r="E11" s="5">
        <f>GDP!E11/Population!E11</f>
        <v>54696.72617</v>
      </c>
      <c r="F11" s="5">
        <f>GDP!F11/Population!F11</f>
        <v>56443.81724</v>
      </c>
      <c r="H11" s="3" t="s">
        <v>11</v>
      </c>
      <c r="I11" s="5">
        <f>Education!B11/Population!B11</f>
        <v>2560.760781</v>
      </c>
      <c r="J11" s="5">
        <f>Education!C11/Population!C11</f>
        <v>2390.583581</v>
      </c>
      <c r="K11" s="5">
        <f>Education!D11/Population!D11</f>
        <v>2378.415232</v>
      </c>
      <c r="L11" s="5">
        <f>Education!E11/Population!E11</f>
        <v>2686.717847</v>
      </c>
      <c r="M11" s="5">
        <f>Education!F11/Population!F11</f>
        <v>2769.170587</v>
      </c>
      <c r="O11" s="3" t="s">
        <v>11</v>
      </c>
      <c r="P11" s="5">
        <f>Healthcare!B11/Population!B11</f>
        <v>8160.844865</v>
      </c>
      <c r="Q11" s="5">
        <f>Healthcare!C11/Population!C11</f>
        <v>8432.506528</v>
      </c>
      <c r="R11" s="5">
        <f>Healthcare!D11/Population!D11</f>
        <v>8634.631747</v>
      </c>
      <c r="S11" s="5">
        <f>Healthcare!E11/Population!E11</f>
        <v>9059.521156</v>
      </c>
      <c r="T11" s="5">
        <f>Healthcare!F11/Population!F11</f>
        <v>9535.945335</v>
      </c>
      <c r="V11" s="3" t="s">
        <v>11</v>
      </c>
      <c r="W11" s="5">
        <f>Military!B11/Population!B11</f>
        <v>2282.531866</v>
      </c>
      <c r="X11" s="5">
        <f>Military!C11/Population!C11</f>
        <v>2180.874755</v>
      </c>
      <c r="Y11" s="5">
        <f>Military!D11/Population!D11</f>
        <v>2022.87856</v>
      </c>
      <c r="Z11" s="5">
        <f>Military!E11/Population!E11</f>
        <v>1914.221225</v>
      </c>
      <c r="AA11" s="5">
        <f>Military!F11/Population!F11</f>
        <v>1856.793353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8.86"/>
  </cols>
  <sheetData>
    <row r="1">
      <c r="A1" t="s">
        <v>32</v>
      </c>
      <c r="B1" t="s">
        <v>33</v>
      </c>
      <c r="C1" t="s">
        <v>0</v>
      </c>
      <c r="D1" t="s">
        <v>34</v>
      </c>
      <c r="E1" t="s">
        <v>35</v>
      </c>
      <c r="F1" t="s">
        <v>36</v>
      </c>
      <c r="G1" t="s">
        <v>37</v>
      </c>
      <c r="H1" t="s">
        <v>38</v>
      </c>
      <c r="I1" t="s">
        <v>39</v>
      </c>
      <c r="J1" t="s">
        <v>40</v>
      </c>
      <c r="K1" t="s">
        <v>41</v>
      </c>
      <c r="L1" t="s">
        <v>42</v>
      </c>
    </row>
    <row r="2">
      <c r="A2" t="s">
        <v>43</v>
      </c>
      <c r="B2" t="s">
        <v>44</v>
      </c>
      <c r="C2" t="s">
        <v>45</v>
      </c>
      <c r="D2" t="s">
        <v>46</v>
      </c>
      <c r="E2">
        <v>4.236274220924896E11</v>
      </c>
      <c r="F2">
        <v>5.3016328157465753E11</v>
      </c>
      <c r="G2">
        <v>5.45982375701128E11</v>
      </c>
      <c r="H2">
        <v>5.520251402522463E11</v>
      </c>
      <c r="I2">
        <v>5.263196737316383E11</v>
      </c>
      <c r="J2">
        <v>5.947492854132124E11</v>
      </c>
      <c r="K2">
        <v>5.548609450136195E11</v>
      </c>
      <c r="L2">
        <v>6.374303314794685E11</v>
      </c>
    </row>
    <row r="3">
      <c r="A3" t="s">
        <v>43</v>
      </c>
      <c r="B3" t="s">
        <v>44</v>
      </c>
      <c r="C3" t="s">
        <v>47</v>
      </c>
      <c r="D3" t="s">
        <v>48</v>
      </c>
      <c r="E3">
        <v>1.144260547872809E12</v>
      </c>
      <c r="F3">
        <v>1.3942807847776792E12</v>
      </c>
      <c r="G3">
        <v>1.5434110125799133E12</v>
      </c>
      <c r="H3">
        <v>1.5736965220067712E12</v>
      </c>
      <c r="I3">
        <v>1.4649554759937576E12</v>
      </c>
      <c r="J3">
        <v>1.3490340294533655E12</v>
      </c>
      <c r="K3">
        <v>1.2080390158683945E12</v>
      </c>
      <c r="L3">
        <v>1.3234210724790708E12</v>
      </c>
    </row>
    <row r="4">
      <c r="A4" t="s">
        <v>43</v>
      </c>
      <c r="B4" t="s">
        <v>44</v>
      </c>
      <c r="C4" t="s">
        <v>2</v>
      </c>
      <c r="D4" t="s">
        <v>49</v>
      </c>
      <c r="E4">
        <v>2.2088716462028193E12</v>
      </c>
      <c r="F4">
        <v>2.6162015781922524E12</v>
      </c>
      <c r="G4">
        <v>2.465188674415032E12</v>
      </c>
      <c r="H4">
        <v>2.4728069199016743E12</v>
      </c>
      <c r="I4">
        <v>2.4559936251593706E12</v>
      </c>
      <c r="J4">
        <v>1.8022143737413206E12</v>
      </c>
      <c r="K4">
        <v>1.7939890484092866E12</v>
      </c>
      <c r="L4">
        <v>2.055505502224729E12</v>
      </c>
    </row>
    <row r="5">
      <c r="A5" t="s">
        <v>43</v>
      </c>
      <c r="B5" t="s">
        <v>44</v>
      </c>
      <c r="C5" t="s">
        <v>50</v>
      </c>
      <c r="D5" t="s">
        <v>51</v>
      </c>
      <c r="E5">
        <v>1.613464422811134E12</v>
      </c>
      <c r="F5">
        <v>1.7886479060477568E12</v>
      </c>
      <c r="G5">
        <v>1.8242887574475667E12</v>
      </c>
      <c r="H5">
        <v>1.8426280058301848E12</v>
      </c>
      <c r="I5">
        <v>1.7992686958618013E12</v>
      </c>
      <c r="J5">
        <v>1.5596233930386624E12</v>
      </c>
      <c r="K5">
        <v>1.53576773694618E12</v>
      </c>
      <c r="L5">
        <v>1.653042795255044E12</v>
      </c>
    </row>
    <row r="6">
      <c r="A6" t="s">
        <v>43</v>
      </c>
      <c r="B6" t="s">
        <v>44</v>
      </c>
      <c r="C6" t="s">
        <v>3</v>
      </c>
      <c r="D6" t="s">
        <v>52</v>
      </c>
      <c r="E6">
        <v>6.100620488867554E12</v>
      </c>
      <c r="F6">
        <v>7.572553836875339E12</v>
      </c>
      <c r="G6">
        <v>8.560547314679278E12</v>
      </c>
      <c r="H6">
        <v>9.60722448153265E12</v>
      </c>
      <c r="I6">
        <v>1.048237210996191E13</v>
      </c>
      <c r="J6">
        <v>1.1064666282625451E13</v>
      </c>
      <c r="K6">
        <v>1.1190992550229514E13</v>
      </c>
      <c r="L6">
        <v>1.2237700479375037E13</v>
      </c>
    </row>
    <row r="7">
      <c r="A7" t="s">
        <v>43</v>
      </c>
      <c r="B7" t="s">
        <v>44</v>
      </c>
      <c r="C7" t="s">
        <v>53</v>
      </c>
      <c r="D7" t="s">
        <v>54</v>
      </c>
      <c r="E7">
        <v>2.642609548930356E12</v>
      </c>
      <c r="F7">
        <v>2.861408170264605E12</v>
      </c>
      <c r="G7">
        <v>2.6838252250926284E12</v>
      </c>
      <c r="H7">
        <v>2.8110777257035894E12</v>
      </c>
      <c r="I7">
        <v>2.8521657606302666E12</v>
      </c>
      <c r="J7">
        <v>2.4382078962518413E12</v>
      </c>
      <c r="K7">
        <v>2.4651342974389062E12</v>
      </c>
      <c r="L7">
        <v>2.5825013072164155E12</v>
      </c>
    </row>
    <row r="8">
      <c r="A8" t="s">
        <v>43</v>
      </c>
      <c r="B8" t="s">
        <v>44</v>
      </c>
      <c r="C8" t="s">
        <v>4</v>
      </c>
      <c r="D8" t="s">
        <v>55</v>
      </c>
      <c r="E8">
        <v>3.4170945626489463E12</v>
      </c>
      <c r="F8">
        <v>3.7576982811175537E12</v>
      </c>
      <c r="G8">
        <v>3.543983909148007E12</v>
      </c>
      <c r="H8">
        <v>3.7525135032784097E12</v>
      </c>
      <c r="I8">
        <v>3.8906068933466855E12</v>
      </c>
      <c r="J8">
        <v>3.3756111007422183E12</v>
      </c>
      <c r="K8">
        <v>3.4777962744968037E12</v>
      </c>
      <c r="L8">
        <v>3.677439129776603E12</v>
      </c>
    </row>
    <row r="9">
      <c r="A9" t="s">
        <v>43</v>
      </c>
      <c r="B9" t="s">
        <v>44</v>
      </c>
      <c r="C9" t="s">
        <v>5</v>
      </c>
      <c r="D9" t="s">
        <v>56</v>
      </c>
      <c r="E9">
        <v>1.6566170731242126E12</v>
      </c>
      <c r="F9">
        <v>1.8230499277714595E12</v>
      </c>
      <c r="G9">
        <v>1.8276378591356963E12</v>
      </c>
      <c r="H9">
        <v>1.8567221213945347E12</v>
      </c>
      <c r="I9">
        <v>2.0391274462985498E12</v>
      </c>
      <c r="J9">
        <v>2.1023908089966926E12</v>
      </c>
      <c r="K9">
        <v>2.274229710530474E12</v>
      </c>
      <c r="L9">
        <v>2.6008182435596465E12</v>
      </c>
    </row>
    <row r="10">
      <c r="A10" t="s">
        <v>43</v>
      </c>
      <c r="B10" t="s">
        <v>44</v>
      </c>
      <c r="C10" t="s">
        <v>57</v>
      </c>
      <c r="D10" t="s">
        <v>58</v>
      </c>
      <c r="E10">
        <v>7.550941603630734E11</v>
      </c>
      <c r="F10">
        <v>8.929691079230967E11</v>
      </c>
      <c r="G10">
        <v>9.178699101057482E11</v>
      </c>
      <c r="H10">
        <v>9.125241367180192E11</v>
      </c>
      <c r="I10">
        <v>8.908147552332255E11</v>
      </c>
      <c r="J10">
        <v>8.608542350650789E11</v>
      </c>
      <c r="K10">
        <v>9.32256495234247E11</v>
      </c>
      <c r="L10">
        <v>1.0155390175365033E12</v>
      </c>
    </row>
    <row r="11">
      <c r="A11" t="s">
        <v>43</v>
      </c>
      <c r="B11" t="s">
        <v>44</v>
      </c>
      <c r="C11" t="s">
        <v>59</v>
      </c>
      <c r="D11" t="s">
        <v>60</v>
      </c>
      <c r="E11">
        <v>2.1250582442429219E12</v>
      </c>
      <c r="F11">
        <v>2.276292404600523E12</v>
      </c>
      <c r="G11">
        <v>2.0728231570597622E12</v>
      </c>
      <c r="H11">
        <v>2.1304913206586782E12</v>
      </c>
      <c r="I11">
        <v>2.1517328682432058E12</v>
      </c>
      <c r="J11">
        <v>1.8328684905341074E12</v>
      </c>
      <c r="K11">
        <v>1.8593836102487178E12</v>
      </c>
      <c r="L11">
        <v>1.9347979374113267E12</v>
      </c>
    </row>
    <row r="12">
      <c r="A12" t="s">
        <v>43</v>
      </c>
      <c r="B12" t="s">
        <v>44</v>
      </c>
      <c r="C12" t="s">
        <v>6</v>
      </c>
      <c r="D12" t="s">
        <v>61</v>
      </c>
      <c r="E12">
        <v>5.70009811474441E12</v>
      </c>
      <c r="F12">
        <v>6.157459594823717E12</v>
      </c>
      <c r="G12">
        <v>6.203213121334122E12</v>
      </c>
      <c r="H12">
        <v>5.155717056270827E12</v>
      </c>
      <c r="I12">
        <v>4.850413536037841E12</v>
      </c>
      <c r="J12">
        <v>4.394977752877822E12</v>
      </c>
      <c r="K12">
        <v>4.949273341993877E12</v>
      </c>
      <c r="L12">
        <v>4.872136945507587E12</v>
      </c>
    </row>
    <row r="13">
      <c r="A13" t="s">
        <v>43</v>
      </c>
      <c r="B13" t="s">
        <v>44</v>
      </c>
      <c r="C13" t="s">
        <v>62</v>
      </c>
      <c r="D13" t="s">
        <v>63</v>
      </c>
      <c r="E13">
        <v>1.0944993387027156E12</v>
      </c>
      <c r="F13">
        <v>1.2024636826338474E12</v>
      </c>
      <c r="G13">
        <v>1.222807284485315E12</v>
      </c>
      <c r="H13">
        <v>1.3056049812719133E12</v>
      </c>
      <c r="I13">
        <v>1.4113339262012412E12</v>
      </c>
      <c r="J13">
        <v>1.3827640271138193E12</v>
      </c>
      <c r="K13">
        <v>1.414804158515258E12</v>
      </c>
      <c r="L13">
        <v>1.5307509231487E12</v>
      </c>
    </row>
    <row r="14">
      <c r="A14" t="s">
        <v>43</v>
      </c>
      <c r="B14" t="s">
        <v>44</v>
      </c>
      <c r="C14" t="s">
        <v>64</v>
      </c>
      <c r="D14" t="s">
        <v>65</v>
      </c>
      <c r="E14">
        <v>1.0578012955840457E12</v>
      </c>
      <c r="F14">
        <v>1.180489601957612E12</v>
      </c>
      <c r="G14">
        <v>1.2010899870154524E12</v>
      </c>
      <c r="H14">
        <v>1.2744430847165676E12</v>
      </c>
      <c r="I14">
        <v>1.3145639674252397E12</v>
      </c>
      <c r="J14">
        <v>1.1705646199276895E12</v>
      </c>
      <c r="K14">
        <v>1.0777795806387664E12</v>
      </c>
      <c r="L14">
        <v>1.1508878234041768E12</v>
      </c>
    </row>
    <row r="15">
      <c r="A15" t="s">
        <v>43</v>
      </c>
      <c r="B15" t="s">
        <v>44</v>
      </c>
      <c r="C15" t="s">
        <v>66</v>
      </c>
      <c r="D15" t="s">
        <v>67</v>
      </c>
      <c r="E15">
        <v>1.5249174684426023E12</v>
      </c>
      <c r="F15">
        <v>2.0516617320594678E12</v>
      </c>
      <c r="G15">
        <v>2.2102569769447437E12</v>
      </c>
      <c r="H15">
        <v>2.2971280390581616E12</v>
      </c>
      <c r="I15">
        <v>2.0636626651725146E12</v>
      </c>
      <c r="J15">
        <v>1.3684007054907012E12</v>
      </c>
      <c r="K15">
        <v>1.284727602174304E12</v>
      </c>
      <c r="L15">
        <v>1.577524145962854E12</v>
      </c>
    </row>
    <row r="16">
      <c r="A16" t="s">
        <v>43</v>
      </c>
      <c r="B16" t="s">
        <v>44</v>
      </c>
      <c r="C16" t="s">
        <v>8</v>
      </c>
      <c r="D16" t="s">
        <v>68</v>
      </c>
      <c r="E16">
        <v>5.282072E11</v>
      </c>
      <c r="F16">
        <v>6.712388401066666E11</v>
      </c>
      <c r="G16">
        <v>7.3597484336E11</v>
      </c>
      <c r="H16">
        <v>7.466471274133334E11</v>
      </c>
      <c r="I16">
        <v>7.563503473333335E11</v>
      </c>
      <c r="J16">
        <v>6.5426990288E11</v>
      </c>
      <c r="K16">
        <v>6.4493554144E11</v>
      </c>
      <c r="L16">
        <v>6.867384E11</v>
      </c>
    </row>
    <row r="17">
      <c r="A17" t="s">
        <v>43</v>
      </c>
      <c r="B17" t="s">
        <v>44</v>
      </c>
      <c r="C17" t="s">
        <v>69</v>
      </c>
      <c r="D17" t="s">
        <v>70</v>
      </c>
      <c r="E17">
        <v>3.753494428371865E11</v>
      </c>
      <c r="F17">
        <v>4.1641887493923236E11</v>
      </c>
      <c r="G17">
        <v>3.9632787520130444E11</v>
      </c>
      <c r="H17">
        <v>3.6664322316400354E11</v>
      </c>
      <c r="I17">
        <v>3.5063620816377216E11</v>
      </c>
      <c r="J17">
        <v>3.1753683064061865E11</v>
      </c>
      <c r="K17">
        <v>2.957465997220658E11</v>
      </c>
      <c r="L17">
        <v>3.4887164795964014E11</v>
      </c>
    </row>
    <row r="18">
      <c r="A18" t="s">
        <v>43</v>
      </c>
      <c r="B18" t="s">
        <v>44</v>
      </c>
      <c r="C18" t="s">
        <v>71</v>
      </c>
      <c r="D18" t="s">
        <v>72</v>
      </c>
      <c r="E18">
        <v>7.719017833377695E11</v>
      </c>
      <c r="F18">
        <v>8.325235820895522E11</v>
      </c>
      <c r="G18">
        <v>8.739821826280624E11</v>
      </c>
      <c r="H18">
        <v>9.505793675806283E11</v>
      </c>
      <c r="I18">
        <v>9.341859721270277E11</v>
      </c>
      <c r="J18">
        <v>8.597966911764706E11</v>
      </c>
      <c r="K18">
        <v>8.637217310685077E11</v>
      </c>
      <c r="L18">
        <v>8.515492996354266E11</v>
      </c>
    </row>
    <row r="19">
      <c r="A19" t="s">
        <v>43</v>
      </c>
      <c r="B19" t="s">
        <v>44</v>
      </c>
      <c r="C19" t="s">
        <v>10</v>
      </c>
      <c r="D19" t="s">
        <v>73</v>
      </c>
      <c r="E19">
        <v>2.441173394729617E12</v>
      </c>
      <c r="F19">
        <v>2.6197004047333726E12</v>
      </c>
      <c r="G19">
        <v>2.6620851684989336E12</v>
      </c>
      <c r="H19">
        <v>2.73981868093019E12</v>
      </c>
      <c r="I19">
        <v>3.022827781881389E12</v>
      </c>
      <c r="J19">
        <v>2.885570309160863E12</v>
      </c>
      <c r="K19">
        <v>2.6508501781021426E12</v>
      </c>
      <c r="L19">
        <v>2.6224339596041616E12</v>
      </c>
    </row>
    <row r="20">
      <c r="A20" t="s">
        <v>43</v>
      </c>
      <c r="B20" t="s">
        <v>44</v>
      </c>
      <c r="C20" t="s">
        <v>11</v>
      </c>
      <c r="D20" t="s">
        <v>74</v>
      </c>
      <c r="E20">
        <v>1.4964372E13</v>
      </c>
      <c r="F20">
        <v>1.5517926E13</v>
      </c>
      <c r="G20">
        <v>1.6155255E13</v>
      </c>
      <c r="H20">
        <v>1.6691517E13</v>
      </c>
      <c r="I20">
        <v>1.7427609E13</v>
      </c>
      <c r="J20">
        <v>1.8120714E13</v>
      </c>
      <c r="K20">
        <v>1.8624475E13</v>
      </c>
      <c r="L20">
        <v>1.9390604E13</v>
      </c>
    </row>
    <row r="21" ht="15.75" customHeight="1">
      <c r="A21" t="s">
        <v>75</v>
      </c>
      <c r="B21" t="s">
        <v>76</v>
      </c>
      <c r="C21" t="s">
        <v>45</v>
      </c>
      <c r="D21" t="s">
        <v>46</v>
      </c>
      <c r="E21">
        <v>3.47534840746349E9</v>
      </c>
      <c r="F21">
        <v>4.05193010457065E9</v>
      </c>
      <c r="G21">
        <v>4.56321785877234E9</v>
      </c>
      <c r="H21">
        <v>5.1379743009699E9</v>
      </c>
      <c r="I21">
        <v>4.9794427244582E9</v>
      </c>
      <c r="J21">
        <v>5.48261670096393E9</v>
      </c>
      <c r="K21">
        <v>4.50964766005234E9</v>
      </c>
      <c r="L21">
        <v>5.68071149711117E9</v>
      </c>
    </row>
    <row r="22" ht="15.75" customHeight="1">
      <c r="A22" t="s">
        <v>75</v>
      </c>
      <c r="B22" t="s">
        <v>76</v>
      </c>
      <c r="C22" t="s">
        <v>47</v>
      </c>
      <c r="D22" t="s">
        <v>48</v>
      </c>
      <c r="E22">
        <v>2.32176928157335E10</v>
      </c>
      <c r="F22">
        <v>2.65971986553381E10</v>
      </c>
      <c r="G22">
        <v>2.62165808484356E10</v>
      </c>
      <c r="H22">
        <v>2.48252625888168E10</v>
      </c>
      <c r="I22">
        <v>2.57837087140042E10</v>
      </c>
      <c r="J22">
        <v>2.40455691110239E10</v>
      </c>
      <c r="K22">
        <v>2.63829470500183E10</v>
      </c>
      <c r="L22">
        <v>2.74623204357761E10</v>
      </c>
    </row>
    <row r="23" ht="15.75" customHeight="1">
      <c r="A23" t="s">
        <v>75</v>
      </c>
      <c r="B23" t="s">
        <v>76</v>
      </c>
      <c r="C23" t="s">
        <v>2</v>
      </c>
      <c r="D23" t="s">
        <v>49</v>
      </c>
      <c r="E23">
        <v>3.40029444700238E10</v>
      </c>
      <c r="F23">
        <v>3.69362098958053E10</v>
      </c>
      <c r="G23">
        <v>3.39870050740629E10</v>
      </c>
      <c r="H23">
        <v>3.28747872305887E10</v>
      </c>
      <c r="I23">
        <v>3.26596142408021E10</v>
      </c>
      <c r="J23">
        <v>2.46177016830655E10</v>
      </c>
      <c r="K23">
        <v>2.42247469014667E10</v>
      </c>
      <c r="L23">
        <v>2.92834591194969E10</v>
      </c>
    </row>
    <row r="24" ht="15.75" customHeight="1">
      <c r="A24" t="s">
        <v>75</v>
      </c>
      <c r="B24" t="s">
        <v>76</v>
      </c>
      <c r="C24" t="s">
        <v>50</v>
      </c>
      <c r="D24" t="s">
        <v>51</v>
      </c>
      <c r="E24">
        <v>1.93156888250369E10</v>
      </c>
      <c r="F24">
        <v>2.13937208637223E10</v>
      </c>
      <c r="G24">
        <v>2.04521071109741E10</v>
      </c>
      <c r="H24">
        <v>1.85157312099437E10</v>
      </c>
      <c r="I24">
        <v>1.78537202784558E10</v>
      </c>
      <c r="J24">
        <v>1.79490509739557E10</v>
      </c>
      <c r="K24">
        <v>1.81323066595623E10</v>
      </c>
      <c r="L24">
        <v>2.05669539494157E10</v>
      </c>
    </row>
    <row r="25" ht="15.75" customHeight="1">
      <c r="A25" t="s">
        <v>75</v>
      </c>
      <c r="B25" t="s">
        <v>76</v>
      </c>
      <c r="C25" t="s">
        <v>3</v>
      </c>
      <c r="D25" t="s">
        <v>52</v>
      </c>
      <c r="E25">
        <v>1.15711781066339E11</v>
      </c>
      <c r="F25">
        <v>1.37967304294479E11</v>
      </c>
      <c r="G25">
        <v>1.57390377245803E11</v>
      </c>
      <c r="H25">
        <v>1.79880451357744E11</v>
      </c>
      <c r="I25">
        <v>2.00772203839984E11</v>
      </c>
      <c r="J25">
        <v>2.1409306994625E11</v>
      </c>
      <c r="K25">
        <v>2.16031280078816E11</v>
      </c>
      <c r="L25">
        <v>2.28230672394564E11</v>
      </c>
    </row>
    <row r="26" ht="15.75" customHeight="1">
      <c r="A26" t="s">
        <v>75</v>
      </c>
      <c r="B26" t="s">
        <v>76</v>
      </c>
      <c r="C26" t="s">
        <v>53</v>
      </c>
      <c r="D26" t="s">
        <v>54</v>
      </c>
      <c r="E26">
        <v>6.17817481077287E10</v>
      </c>
      <c r="F26">
        <v>6.46009272195231E10</v>
      </c>
      <c r="G26">
        <v>6.00351538107707E10</v>
      </c>
      <c r="H26">
        <v>6.24170991782612E10</v>
      </c>
      <c r="I26">
        <v>6.3613569143462E10</v>
      </c>
      <c r="J26">
        <v>5.53421315293335E10</v>
      </c>
      <c r="K26">
        <v>5.73584144191346E10</v>
      </c>
      <c r="L26">
        <v>5.77701231963737E10</v>
      </c>
    </row>
    <row r="27" ht="15.75" customHeight="1">
      <c r="A27" t="s">
        <v>75</v>
      </c>
      <c r="B27" t="s">
        <v>76</v>
      </c>
      <c r="C27" t="s">
        <v>4</v>
      </c>
      <c r="D27" t="s">
        <v>55</v>
      </c>
      <c r="E27">
        <v>4.6255521194101E10</v>
      </c>
      <c r="F27">
        <v>4.81403479505946E10</v>
      </c>
      <c r="G27">
        <v>4.64708709048252E10</v>
      </c>
      <c r="H27">
        <v>4.5930540563148E10</v>
      </c>
      <c r="I27">
        <v>4.61026730104001E10</v>
      </c>
      <c r="J27">
        <v>3.98125762448708E10</v>
      </c>
      <c r="K27">
        <v>4.15794948738205E10</v>
      </c>
      <c r="L27">
        <v>4.43292816813674E10</v>
      </c>
    </row>
    <row r="28" ht="15.75" customHeight="1">
      <c r="A28" t="s">
        <v>75</v>
      </c>
      <c r="B28" t="s">
        <v>76</v>
      </c>
      <c r="C28" t="s">
        <v>5</v>
      </c>
      <c r="D28" t="s">
        <v>56</v>
      </c>
      <c r="E28">
        <v>4.60904456565003E10</v>
      </c>
      <c r="F28">
        <v>4.96338157937027E10</v>
      </c>
      <c r="G28">
        <v>4.72169200482061E10</v>
      </c>
      <c r="H28">
        <v>4.74035288014226E10</v>
      </c>
      <c r="I28">
        <v>5.09141083410482E10</v>
      </c>
      <c r="J28">
        <v>5.12954837539436E10</v>
      </c>
      <c r="K28">
        <v>5.66376226408741E10</v>
      </c>
      <c r="L28">
        <v>6.39236841241292E10</v>
      </c>
    </row>
    <row r="29" ht="15.75" customHeight="1">
      <c r="A29" t="s">
        <v>75</v>
      </c>
      <c r="B29" t="s">
        <v>76</v>
      </c>
      <c r="C29" t="s">
        <v>57</v>
      </c>
      <c r="D29" t="s">
        <v>58</v>
      </c>
      <c r="E29">
        <v>4.66336575937552E9</v>
      </c>
      <c r="F29">
        <v>5.83802618571723E9</v>
      </c>
      <c r="G29">
        <v>6.53109795528321E9</v>
      </c>
      <c r="H29">
        <v>8.38402860092532E9</v>
      </c>
      <c r="I29">
        <v>6.929255301217E9</v>
      </c>
      <c r="J29">
        <v>7.6390951929724E9</v>
      </c>
      <c r="K29">
        <v>7.38540868534745E9</v>
      </c>
      <c r="L29">
        <v>8.17814437679622E9</v>
      </c>
    </row>
    <row r="30" ht="15.75" customHeight="1">
      <c r="A30" t="s">
        <v>75</v>
      </c>
      <c r="B30" t="s">
        <v>76</v>
      </c>
      <c r="C30" t="s">
        <v>59</v>
      </c>
      <c r="D30" t="s">
        <v>60</v>
      </c>
      <c r="E30">
        <v>3.60322894661908E10</v>
      </c>
      <c r="F30">
        <v>3.81299914506746E10</v>
      </c>
      <c r="G30">
        <v>3.37327539464521E10</v>
      </c>
      <c r="H30">
        <v>3.38919139252137E10</v>
      </c>
      <c r="I30">
        <v>3.15724435796499E10</v>
      </c>
      <c r="J30">
        <v>2.52946301430631E10</v>
      </c>
      <c r="K30">
        <v>2.82058448209212E10</v>
      </c>
      <c r="L30">
        <v>2.92363942397707E10</v>
      </c>
    </row>
    <row r="31" ht="15.75" customHeight="1">
      <c r="A31" t="s">
        <v>75</v>
      </c>
      <c r="B31" t="s">
        <v>76</v>
      </c>
      <c r="C31" t="s">
        <v>6</v>
      </c>
      <c r="D31" t="s">
        <v>61</v>
      </c>
      <c r="E31">
        <v>5.4655450735305E10</v>
      </c>
      <c r="F31">
        <v>6.07622138408911E10</v>
      </c>
      <c r="G31">
        <v>6.00115301946974E10</v>
      </c>
      <c r="H31">
        <v>4.90239324068581E10</v>
      </c>
      <c r="I31">
        <v>4.68812443983207E10</v>
      </c>
      <c r="J31">
        <v>4.21061033057928E10</v>
      </c>
      <c r="K31">
        <v>4.6471287714246E10</v>
      </c>
      <c r="L31">
        <v>4.53870318018653E10</v>
      </c>
    </row>
    <row r="32" ht="15.75" customHeight="1">
      <c r="A32" t="s">
        <v>75</v>
      </c>
      <c r="B32" t="s">
        <v>76</v>
      </c>
      <c r="C32" t="s">
        <v>62</v>
      </c>
      <c r="D32" t="s">
        <v>63</v>
      </c>
      <c r="E32">
        <v>2.81751812189679E10</v>
      </c>
      <c r="F32">
        <v>3.09917079464761E10</v>
      </c>
      <c r="G32">
        <v>3.1951760810319E10</v>
      </c>
      <c r="H32">
        <v>3.41366397223364E10</v>
      </c>
      <c r="I32">
        <v>3.75523286734539E10</v>
      </c>
      <c r="J32">
        <v>3.65707693225744E10</v>
      </c>
      <c r="K32">
        <v>3.69344484964334E10</v>
      </c>
      <c r="L32">
        <v>3.91525028597622E10</v>
      </c>
    </row>
    <row r="33" ht="15.75" customHeight="1">
      <c r="A33" t="s">
        <v>75</v>
      </c>
      <c r="B33" t="s">
        <v>76</v>
      </c>
      <c r="C33" t="s">
        <v>64</v>
      </c>
      <c r="D33" t="s">
        <v>65</v>
      </c>
      <c r="E33">
        <v>5.89719848053181E9</v>
      </c>
      <c r="F33">
        <v>6.47138843946455E9</v>
      </c>
      <c r="G33">
        <v>6.9787767189339E9</v>
      </c>
      <c r="H33">
        <v>7.83761352959599E9</v>
      </c>
      <c r="I33">
        <v>8.66338160616889E9</v>
      </c>
      <c r="J33">
        <v>7.73952146186332E9</v>
      </c>
      <c r="K33">
        <v>6.01976927517073E9</v>
      </c>
      <c r="L33">
        <v>5.78143737470302E9</v>
      </c>
    </row>
    <row r="34" ht="15.75" customHeight="1">
      <c r="A34" t="s">
        <v>75</v>
      </c>
      <c r="B34" t="s">
        <v>76</v>
      </c>
      <c r="C34" t="s">
        <v>66</v>
      </c>
      <c r="D34" t="s">
        <v>67</v>
      </c>
      <c r="E34">
        <v>5.87202276087579E10</v>
      </c>
      <c r="F34">
        <v>7.02375239514946E10</v>
      </c>
      <c r="G34">
        <v>8.14693999312577E10</v>
      </c>
      <c r="H34">
        <v>8.83528964635598E10</v>
      </c>
      <c r="I34">
        <v>8.46965046534978E10</v>
      </c>
      <c r="J34">
        <v>6.64187081839769E10</v>
      </c>
      <c r="K34">
        <v>6.92453094609824E10</v>
      </c>
      <c r="L34">
        <v>6.6334987911003E10</v>
      </c>
    </row>
    <row r="35" ht="15.75" customHeight="1">
      <c r="A35" t="s">
        <v>75</v>
      </c>
      <c r="B35" t="s">
        <v>76</v>
      </c>
      <c r="C35" t="s">
        <v>8</v>
      </c>
      <c r="D35" t="s">
        <v>68</v>
      </c>
      <c r="E35">
        <v>4.52445333333333E10</v>
      </c>
      <c r="F35">
        <v>4.85309333333333E10</v>
      </c>
      <c r="G35">
        <v>5.64978666666667E10</v>
      </c>
      <c r="H35">
        <v>6.702E10</v>
      </c>
      <c r="I35">
        <v>8.07624E10</v>
      </c>
      <c r="J35">
        <v>8.71858666666667E10</v>
      </c>
      <c r="K35">
        <v>6.36728E10</v>
      </c>
      <c r="L35">
        <v>6.94133333333333E10</v>
      </c>
    </row>
    <row r="36" ht="15.75" customHeight="1">
      <c r="A36" t="s">
        <v>75</v>
      </c>
      <c r="B36" t="s">
        <v>76</v>
      </c>
      <c r="C36" t="s">
        <v>69</v>
      </c>
      <c r="D36" t="s">
        <v>70</v>
      </c>
      <c r="E36">
        <v>4.18816809220321E9</v>
      </c>
      <c r="F36">
        <v>4.59415407794655E9</v>
      </c>
      <c r="G36">
        <v>4.48959009594432E9</v>
      </c>
      <c r="H36">
        <v>4.11820848342734E9</v>
      </c>
      <c r="I36">
        <v>3.893478120652E9</v>
      </c>
      <c r="J36">
        <v>3.48918341314325E9</v>
      </c>
      <c r="K36">
        <v>3.17179714005703E9</v>
      </c>
      <c r="L36">
        <v>3.61827741030949E9</v>
      </c>
    </row>
    <row r="37" ht="15.75" customHeight="1">
      <c r="A37" t="s">
        <v>75</v>
      </c>
      <c r="B37" t="s">
        <v>76</v>
      </c>
      <c r="C37" t="s">
        <v>71</v>
      </c>
      <c r="D37" t="s">
        <v>72</v>
      </c>
      <c r="E37">
        <v>1.79393705124443E10</v>
      </c>
      <c r="F37">
        <v>1.73048815609775E10</v>
      </c>
      <c r="G37">
        <v>1.79582404056362E10</v>
      </c>
      <c r="H37">
        <v>1.86625740779083E10</v>
      </c>
      <c r="I37">
        <v>1.77721677450664E10</v>
      </c>
      <c r="J37">
        <v>1.5880927523899E10</v>
      </c>
      <c r="K37">
        <v>1.78539808504439E10</v>
      </c>
      <c r="L37">
        <v>1.81898370631108E10</v>
      </c>
    </row>
    <row r="38" ht="15.75" customHeight="1">
      <c r="A38" t="s">
        <v>75</v>
      </c>
      <c r="B38" t="s">
        <v>76</v>
      </c>
      <c r="C38" t="s">
        <v>10</v>
      </c>
      <c r="D38" t="s">
        <v>73</v>
      </c>
      <c r="E38">
        <v>5.80828487945375E10</v>
      </c>
      <c r="F38">
        <v>6.0270435686808E10</v>
      </c>
      <c r="G38">
        <v>5.8495656720591E10</v>
      </c>
      <c r="H38">
        <v>5.68617595882819E10</v>
      </c>
      <c r="I38">
        <v>5.91828585542566E10</v>
      </c>
      <c r="J38">
        <v>5.38621854932918E10</v>
      </c>
      <c r="K38">
        <v>4.81189435181008E10</v>
      </c>
      <c r="L38">
        <v>4.71930966119939E10</v>
      </c>
    </row>
    <row r="39" ht="15.75" customHeight="1">
      <c r="A39" t="s">
        <v>75</v>
      </c>
      <c r="B39" t="s">
        <v>76</v>
      </c>
      <c r="C39" t="s">
        <v>11</v>
      </c>
      <c r="D39" t="s">
        <v>74</v>
      </c>
      <c r="E39">
        <v>6.9818E11</v>
      </c>
      <c r="F39">
        <v>7.11338E11</v>
      </c>
      <c r="G39">
        <v>6.8478E11</v>
      </c>
      <c r="H39">
        <v>6.39704E11</v>
      </c>
      <c r="I39">
        <v>6.09914E11</v>
      </c>
      <c r="J39">
        <v>5.96104639E11</v>
      </c>
      <c r="K39">
        <v>6.00106443E11</v>
      </c>
      <c r="L39">
        <v>6.09757981E11</v>
      </c>
    </row>
    <row r="40" ht="15.75" customHeight="1">
      <c r="A40" t="s">
        <v>77</v>
      </c>
      <c r="B40" t="s">
        <v>78</v>
      </c>
      <c r="C40" t="s">
        <v>45</v>
      </c>
      <c r="D40" t="s">
        <v>46</v>
      </c>
      <c r="E40">
        <v>4.1223889E7</v>
      </c>
      <c r="F40">
        <v>4.1656879E7</v>
      </c>
      <c r="G40">
        <v>4.2096739E7</v>
      </c>
      <c r="H40">
        <v>4.2539925E7</v>
      </c>
      <c r="I40">
        <v>4.2981515E7</v>
      </c>
      <c r="J40">
        <v>4.3417765E7</v>
      </c>
      <c r="K40">
        <v>4.384743E7</v>
      </c>
      <c r="L40">
        <v>4.4271041E7</v>
      </c>
    </row>
    <row r="41" ht="15.75" customHeight="1">
      <c r="A41" t="s">
        <v>77</v>
      </c>
      <c r="B41" t="s">
        <v>78</v>
      </c>
      <c r="C41" t="s">
        <v>47</v>
      </c>
      <c r="D41" t="s">
        <v>48</v>
      </c>
      <c r="E41">
        <v>2.203175E7</v>
      </c>
      <c r="F41">
        <v>2.2340024E7</v>
      </c>
      <c r="G41">
        <v>2.2742475E7</v>
      </c>
      <c r="H41">
        <v>2.3145901E7</v>
      </c>
      <c r="I41">
        <v>2.3504138E7</v>
      </c>
      <c r="J41">
        <v>2.3850784E7</v>
      </c>
      <c r="K41">
        <v>2.4210809E7</v>
      </c>
      <c r="L41">
        <v>2.4598933E7</v>
      </c>
    </row>
    <row r="42" ht="15.75" customHeight="1">
      <c r="A42" t="s">
        <v>77</v>
      </c>
      <c r="B42" t="s">
        <v>78</v>
      </c>
      <c r="C42" t="s">
        <v>2</v>
      </c>
      <c r="D42" t="s">
        <v>49</v>
      </c>
      <c r="E42">
        <v>1.96796269E8</v>
      </c>
      <c r="F42">
        <v>1.98686688E8</v>
      </c>
      <c r="G42">
        <v>2.00560983E8</v>
      </c>
      <c r="H42">
        <v>2.02408632E8</v>
      </c>
      <c r="I42">
        <v>2.04213133E8</v>
      </c>
      <c r="J42">
        <v>2.05962108E8</v>
      </c>
      <c r="K42">
        <v>2.07652865E8</v>
      </c>
      <c r="L42">
        <v>2.09288278E8</v>
      </c>
    </row>
    <row r="43" ht="15.75" customHeight="1">
      <c r="A43" t="s">
        <v>77</v>
      </c>
      <c r="B43" t="s">
        <v>78</v>
      </c>
      <c r="C43" t="s">
        <v>50</v>
      </c>
      <c r="D43" t="s">
        <v>51</v>
      </c>
      <c r="E43">
        <v>3.4005274E7</v>
      </c>
      <c r="F43">
        <v>3.434278E7</v>
      </c>
      <c r="G43">
        <v>3.4750545E7</v>
      </c>
      <c r="H43">
        <v>3.515237E7</v>
      </c>
      <c r="I43">
        <v>3.5535348E7</v>
      </c>
      <c r="J43">
        <v>3.5832513E7</v>
      </c>
      <c r="K43">
        <v>3.6264604E7</v>
      </c>
      <c r="L43">
        <v>3.6708083E7</v>
      </c>
    </row>
    <row r="44" ht="15.75" customHeight="1">
      <c r="A44" t="s">
        <v>77</v>
      </c>
      <c r="B44" t="s">
        <v>78</v>
      </c>
      <c r="C44" t="s">
        <v>3</v>
      </c>
      <c r="D44" t="s">
        <v>52</v>
      </c>
      <c r="E44">
        <v>1.337705E9</v>
      </c>
      <c r="F44">
        <v>1.34413E9</v>
      </c>
      <c r="G44">
        <v>1.350695E9</v>
      </c>
      <c r="H44">
        <v>1.35738E9</v>
      </c>
      <c r="I44">
        <v>1.36427E9</v>
      </c>
      <c r="J44">
        <v>1.37122E9</v>
      </c>
      <c r="K44">
        <v>1.378665E9</v>
      </c>
      <c r="L44">
        <v>1.386395E9</v>
      </c>
    </row>
    <row r="45" ht="15.75" customHeight="1">
      <c r="A45" t="s">
        <v>77</v>
      </c>
      <c r="B45" t="s">
        <v>78</v>
      </c>
      <c r="C45" t="s">
        <v>53</v>
      </c>
      <c r="D45" t="s">
        <v>54</v>
      </c>
      <c r="E45">
        <v>6.5027507E7</v>
      </c>
      <c r="F45">
        <v>6.5342775E7</v>
      </c>
      <c r="G45">
        <v>6.5659789E7</v>
      </c>
      <c r="H45">
        <v>6.599866E7</v>
      </c>
      <c r="I45">
        <v>6.6316092E7</v>
      </c>
      <c r="J45">
        <v>6.6593366E7</v>
      </c>
      <c r="K45">
        <v>6.6859768E7</v>
      </c>
      <c r="L45">
        <v>6.7118648E7</v>
      </c>
    </row>
    <row r="46" ht="15.75" customHeight="1">
      <c r="A46" t="s">
        <v>77</v>
      </c>
      <c r="B46" t="s">
        <v>78</v>
      </c>
      <c r="C46" t="s">
        <v>4</v>
      </c>
      <c r="D46" t="s">
        <v>55</v>
      </c>
      <c r="E46">
        <v>8.177693E7</v>
      </c>
      <c r="F46">
        <v>8.0274983E7</v>
      </c>
      <c r="G46">
        <v>8.0425823E7</v>
      </c>
      <c r="H46">
        <v>8.0645605E7</v>
      </c>
      <c r="I46">
        <v>8.09825E7</v>
      </c>
      <c r="J46">
        <v>8.1686611E7</v>
      </c>
      <c r="K46">
        <v>8.2348669E7</v>
      </c>
      <c r="L46">
        <v>8.2695E7</v>
      </c>
    </row>
    <row r="47" ht="15.75" customHeight="1">
      <c r="A47" t="s">
        <v>77</v>
      </c>
      <c r="B47" t="s">
        <v>78</v>
      </c>
      <c r="C47" t="s">
        <v>5</v>
      </c>
      <c r="D47" t="s">
        <v>56</v>
      </c>
      <c r="E47">
        <v>1.230980691E9</v>
      </c>
      <c r="F47">
        <v>1.247236029E9</v>
      </c>
      <c r="G47">
        <v>1.263065852E9</v>
      </c>
      <c r="H47">
        <v>1.278562207E9</v>
      </c>
      <c r="I47">
        <v>1.293859294E9</v>
      </c>
      <c r="J47">
        <v>1.30905398E9</v>
      </c>
      <c r="K47">
        <v>1.324171354E9</v>
      </c>
      <c r="L47">
        <v>1.339180127E9</v>
      </c>
    </row>
    <row r="48" ht="15.75" customHeight="1">
      <c r="A48" t="s">
        <v>77</v>
      </c>
      <c r="B48" t="s">
        <v>78</v>
      </c>
      <c r="C48" t="s">
        <v>57</v>
      </c>
      <c r="D48" t="s">
        <v>58</v>
      </c>
      <c r="E48">
        <v>2.42524123E8</v>
      </c>
      <c r="F48">
        <v>2.45707511E8</v>
      </c>
      <c r="G48">
        <v>2.48883232E8</v>
      </c>
      <c r="H48">
        <v>2.52032263E8</v>
      </c>
      <c r="I48">
        <v>2.55131116E8</v>
      </c>
      <c r="J48">
        <v>2.58162113E8</v>
      </c>
      <c r="K48">
        <v>2.61115456E8</v>
      </c>
      <c r="L48">
        <v>2.63991379E8</v>
      </c>
    </row>
    <row r="49" ht="15.75" customHeight="1">
      <c r="A49" t="s">
        <v>77</v>
      </c>
      <c r="B49" t="s">
        <v>78</v>
      </c>
      <c r="C49" t="s">
        <v>59</v>
      </c>
      <c r="D49" t="s">
        <v>60</v>
      </c>
      <c r="E49">
        <v>5.9277417E7</v>
      </c>
      <c r="F49">
        <v>5.9379449E7</v>
      </c>
      <c r="G49">
        <v>5.9539717E7</v>
      </c>
      <c r="H49">
        <v>6.0233948E7</v>
      </c>
      <c r="I49">
        <v>6.078914E7</v>
      </c>
      <c r="J49">
        <v>6.0730582E7</v>
      </c>
      <c r="K49">
        <v>6.0627498E7</v>
      </c>
      <c r="L49">
        <v>6.0551416E7</v>
      </c>
    </row>
    <row r="50" ht="15.75" customHeight="1">
      <c r="A50" t="s">
        <v>77</v>
      </c>
      <c r="B50" t="s">
        <v>78</v>
      </c>
      <c r="C50" t="s">
        <v>6</v>
      </c>
      <c r="D50" t="s">
        <v>61</v>
      </c>
      <c r="E50">
        <v>1.2807E8</v>
      </c>
      <c r="F50">
        <v>1.27833E8</v>
      </c>
      <c r="G50">
        <v>1.27629E8</v>
      </c>
      <c r="H50">
        <v>1.27445E8</v>
      </c>
      <c r="I50">
        <v>1.27276E8</v>
      </c>
      <c r="J50">
        <v>1.27141E8</v>
      </c>
      <c r="K50">
        <v>1.26994511E8</v>
      </c>
      <c r="L50">
        <v>1.26785797E8</v>
      </c>
    </row>
    <row r="51" ht="15.75" customHeight="1">
      <c r="A51" t="s">
        <v>77</v>
      </c>
      <c r="B51" t="s">
        <v>78</v>
      </c>
      <c r="C51" t="s">
        <v>62</v>
      </c>
      <c r="D51" t="s">
        <v>63</v>
      </c>
      <c r="E51">
        <v>4.9554112E7</v>
      </c>
      <c r="F51">
        <v>4.9936638E7</v>
      </c>
      <c r="G51">
        <v>5.0199853E7</v>
      </c>
      <c r="H51">
        <v>5.0428893E7</v>
      </c>
      <c r="I51">
        <v>5.0746659E7</v>
      </c>
      <c r="J51">
        <v>5.1014947E7</v>
      </c>
      <c r="K51">
        <v>5.1245707E7</v>
      </c>
      <c r="L51">
        <v>5.1466201E7</v>
      </c>
    </row>
    <row r="52" ht="15.75" customHeight="1">
      <c r="A52" t="s">
        <v>77</v>
      </c>
      <c r="B52" t="s">
        <v>78</v>
      </c>
      <c r="C52" t="s">
        <v>64</v>
      </c>
      <c r="D52" t="s">
        <v>65</v>
      </c>
      <c r="E52">
        <v>1.17318941E8</v>
      </c>
      <c r="F52">
        <v>1.19090017E8</v>
      </c>
      <c r="G52">
        <v>1.20828307E8</v>
      </c>
      <c r="H52">
        <v>1.22535969E8</v>
      </c>
      <c r="I52">
        <v>1.242216E8</v>
      </c>
      <c r="J52">
        <v>1.25890949E8</v>
      </c>
      <c r="K52">
        <v>1.27540423E8</v>
      </c>
      <c r="L52">
        <v>1.29163276E8</v>
      </c>
    </row>
    <row r="53" ht="15.75" customHeight="1">
      <c r="A53" t="s">
        <v>77</v>
      </c>
      <c r="B53" t="s">
        <v>78</v>
      </c>
      <c r="C53" t="s">
        <v>66</v>
      </c>
      <c r="D53" t="s">
        <v>67</v>
      </c>
      <c r="E53">
        <v>1.42849449E8</v>
      </c>
      <c r="F53">
        <v>1.42960868E8</v>
      </c>
      <c r="G53">
        <v>1.43201676E8</v>
      </c>
      <c r="H53">
        <v>1.43506911E8</v>
      </c>
      <c r="I53">
        <v>1.43819666E8</v>
      </c>
      <c r="J53">
        <v>1.4409687E8</v>
      </c>
      <c r="K53">
        <v>1.44342396E8</v>
      </c>
      <c r="L53">
        <v>1.44495044E8</v>
      </c>
    </row>
    <row r="54" ht="15.75" customHeight="1">
      <c r="A54" t="s">
        <v>77</v>
      </c>
      <c r="B54" t="s">
        <v>78</v>
      </c>
      <c r="C54" t="s">
        <v>8</v>
      </c>
      <c r="D54" t="s">
        <v>68</v>
      </c>
      <c r="E54">
        <v>2.7425676E7</v>
      </c>
      <c r="F54">
        <v>2.823802E7</v>
      </c>
      <c r="G54">
        <v>2.9086357E7</v>
      </c>
      <c r="H54">
        <v>2.9944476E7</v>
      </c>
      <c r="I54">
        <v>3.0776722E7</v>
      </c>
      <c r="J54">
        <v>3.1557144E7</v>
      </c>
      <c r="K54">
        <v>3.2275687E7</v>
      </c>
      <c r="L54">
        <v>3.2938213E7</v>
      </c>
    </row>
    <row r="55" ht="15.75" customHeight="1">
      <c r="A55" t="s">
        <v>77</v>
      </c>
      <c r="B55" t="s">
        <v>78</v>
      </c>
      <c r="C55" t="s">
        <v>69</v>
      </c>
      <c r="D55" t="s">
        <v>70</v>
      </c>
      <c r="E55">
        <v>5.1584663E7</v>
      </c>
      <c r="F55">
        <v>5.2263516E7</v>
      </c>
      <c r="G55">
        <v>5.2998213E7</v>
      </c>
      <c r="H55">
        <v>5.3767396E7</v>
      </c>
      <c r="I55">
        <v>5.4539571E7</v>
      </c>
      <c r="J55">
        <v>5.5291225E7</v>
      </c>
      <c r="K55">
        <v>5.6015473E7</v>
      </c>
      <c r="L55">
        <v>5.6717156E7</v>
      </c>
    </row>
    <row r="56" ht="15.75" customHeight="1">
      <c r="A56" t="s">
        <v>77</v>
      </c>
      <c r="B56" t="s">
        <v>78</v>
      </c>
      <c r="C56" t="s">
        <v>71</v>
      </c>
      <c r="D56" t="s">
        <v>72</v>
      </c>
      <c r="E56">
        <v>7.2326914E7</v>
      </c>
      <c r="F56">
        <v>7.3409455E7</v>
      </c>
      <c r="G56">
        <v>7.4569867E7</v>
      </c>
      <c r="H56">
        <v>7.5787333E7</v>
      </c>
      <c r="I56">
        <v>7.7030628E7</v>
      </c>
      <c r="J56">
        <v>7.8271472E7</v>
      </c>
      <c r="K56">
        <v>7.9512426E7</v>
      </c>
      <c r="L56">
        <v>8.074502E7</v>
      </c>
    </row>
    <row r="57" ht="15.75" customHeight="1">
      <c r="A57" t="s">
        <v>77</v>
      </c>
      <c r="B57" t="s">
        <v>78</v>
      </c>
      <c r="C57" t="s">
        <v>10</v>
      </c>
      <c r="D57" t="s">
        <v>73</v>
      </c>
      <c r="E57">
        <v>6.2766365E7</v>
      </c>
      <c r="F57">
        <v>6.3258918E7</v>
      </c>
      <c r="G57">
        <v>6.37003E7</v>
      </c>
      <c r="H57">
        <v>6.4128226E7</v>
      </c>
      <c r="I57">
        <v>6.461316E7</v>
      </c>
      <c r="J57">
        <v>6.5128861E7</v>
      </c>
      <c r="K57">
        <v>6.5595565E7</v>
      </c>
      <c r="L57">
        <v>6.6022273E7</v>
      </c>
    </row>
    <row r="58" ht="15.75" customHeight="1">
      <c r="A58" t="s">
        <v>77</v>
      </c>
      <c r="B58" t="s">
        <v>78</v>
      </c>
      <c r="C58" t="s">
        <v>11</v>
      </c>
      <c r="D58" t="s">
        <v>74</v>
      </c>
      <c r="E58">
        <v>3.09338421E8</v>
      </c>
      <c r="F58">
        <v>3.1164428E8</v>
      </c>
      <c r="G58">
        <v>3.13993272E8</v>
      </c>
      <c r="H58">
        <v>3.16234505E8</v>
      </c>
      <c r="I58">
        <v>3.18622525E8</v>
      </c>
      <c r="J58">
        <v>3.21039839E8</v>
      </c>
      <c r="K58">
        <v>3.23405935E8</v>
      </c>
      <c r="L58">
        <v>3.25719178E8</v>
      </c>
    </row>
    <row r="59" ht="15.75" customHeight="1">
      <c r="A59" t="s">
        <v>81</v>
      </c>
      <c r="B59" t="s">
        <v>82</v>
      </c>
      <c r="C59" t="s">
        <v>45</v>
      </c>
      <c r="D59" t="s">
        <v>46</v>
      </c>
      <c r="E59">
        <v>1.84934896E10</v>
      </c>
      <c r="F59">
        <v>2.49880067649368E10</v>
      </c>
      <c r="G59">
        <v>2.76233995092253E10</v>
      </c>
      <c r="H59">
        <v>2.81562884002981E10</v>
      </c>
      <c r="I59">
        <v>2.60746507501073E10</v>
      </c>
      <c r="J59">
        <v>2.90054653042533E10</v>
      </c>
      <c r="K59">
        <v>2.69720205293861E10</v>
      </c>
      <c r="L59" t="s">
        <v>85</v>
      </c>
    </row>
    <row r="60" ht="15.75" customHeight="1">
      <c r="A60" t="s">
        <v>81</v>
      </c>
      <c r="B60" t="s">
        <v>82</v>
      </c>
      <c r="C60" t="s">
        <v>47</v>
      </c>
      <c r="D60" t="s">
        <v>48</v>
      </c>
      <c r="E60">
        <v>5.5804308E10</v>
      </c>
      <c r="F60">
        <v>6.473392E10</v>
      </c>
      <c r="G60">
        <v>7.5314185E10</v>
      </c>
      <c r="H60">
        <v>7.61588572441171E10</v>
      </c>
      <c r="I60">
        <v>6.98846286228869E10</v>
      </c>
      <c r="J60">
        <v>6.47839520676614E10</v>
      </c>
      <c r="K60">
        <v>5.81977704634302E10</v>
      </c>
      <c r="L60" t="s">
        <v>85</v>
      </c>
    </row>
    <row r="61" ht="15.75" customHeight="1">
      <c r="A61" t="s">
        <v>81</v>
      </c>
      <c r="B61" t="s">
        <v>82</v>
      </c>
      <c r="C61" t="s">
        <v>2</v>
      </c>
      <c r="D61" t="s">
        <v>49</v>
      </c>
      <c r="E61">
        <v>1.15562678E11</v>
      </c>
      <c r="F61">
        <v>1.39887945E11</v>
      </c>
      <c r="G61">
        <v>1.3367189E11</v>
      </c>
      <c r="H61">
        <v>1.38973522789931E11</v>
      </c>
      <c r="I61">
        <v>1.36946107397412E11</v>
      </c>
      <c r="J61">
        <v>1.00388918063832E11</v>
      </c>
      <c r="K61">
        <v>1.00035656290893E11</v>
      </c>
      <c r="L61" t="s">
        <v>85</v>
      </c>
    </row>
    <row r="62" ht="15.75" customHeight="1">
      <c r="A62" t="s">
        <v>81</v>
      </c>
      <c r="B62" t="s">
        <v>82</v>
      </c>
      <c r="C62" t="s">
        <v>50</v>
      </c>
      <c r="D62" t="s">
        <v>51</v>
      </c>
      <c r="E62">
        <v>7.9075E10</v>
      </c>
      <c r="F62">
        <v>8.6510654E10</v>
      </c>
      <c r="G62">
        <v>8.8337712E10</v>
      </c>
      <c r="H62">
        <v>8.9454357E10</v>
      </c>
      <c r="I62">
        <v>8.7267409E10</v>
      </c>
      <c r="J62">
        <v>7.5708038E10</v>
      </c>
      <c r="K62">
        <v>7.4712671E10</v>
      </c>
      <c r="L62" t="s">
        <v>85</v>
      </c>
    </row>
    <row r="63" ht="15.75" customHeight="1">
      <c r="A63" t="s">
        <v>81</v>
      </c>
      <c r="B63" t="s">
        <v>82</v>
      </c>
      <c r="C63" t="s">
        <v>3</v>
      </c>
      <c r="D63" t="s">
        <v>52</v>
      </c>
      <c r="E63">
        <v>1.08734445E11</v>
      </c>
      <c r="F63">
        <v>1.34289022E11</v>
      </c>
      <c r="G63">
        <v>1.52879067E11</v>
      </c>
      <c r="H63">
        <v>1.7057626E11</v>
      </c>
      <c r="I63">
        <v>1.8787303E11</v>
      </c>
      <c r="J63">
        <v>1.9730991E11</v>
      </c>
      <c r="K63">
        <v>1.9966018E11</v>
      </c>
      <c r="L63" t="s">
        <v>85</v>
      </c>
    </row>
    <row r="64" ht="15.75" customHeight="1">
      <c r="A64" t="s">
        <v>81</v>
      </c>
      <c r="B64" t="s">
        <v>82</v>
      </c>
      <c r="C64" t="s">
        <v>53</v>
      </c>
      <c r="D64" t="s">
        <v>54</v>
      </c>
      <c r="E64">
        <v>1.3774437E11</v>
      </c>
      <c r="F64">
        <v>1.449657E11</v>
      </c>
      <c r="G64">
        <v>1.36244445E11</v>
      </c>
      <c r="H64">
        <v>1.40836980877801E11</v>
      </c>
      <c r="I64">
        <v>1.42940383588344E11</v>
      </c>
      <c r="J64">
        <v>1.22179853237891E11</v>
      </c>
      <c r="K64">
        <v>1.2387375266973E11</v>
      </c>
      <c r="L64" t="s">
        <v>85</v>
      </c>
    </row>
    <row r="65" ht="15.75" customHeight="1">
      <c r="A65" t="s">
        <v>81</v>
      </c>
      <c r="B65" t="s">
        <v>82</v>
      </c>
      <c r="C65" t="s">
        <v>4</v>
      </c>
      <c r="D65" t="s">
        <v>55</v>
      </c>
      <c r="E65">
        <v>1.63070856E11</v>
      </c>
      <c r="F65">
        <v>1.74904408E11</v>
      </c>
      <c r="G65">
        <v>1.6938557E11</v>
      </c>
      <c r="H65">
        <v>1.71204238717793E11</v>
      </c>
      <c r="I65">
        <v>1.78978673979879E11</v>
      </c>
      <c r="J65">
        <v>1.55089167021272E11</v>
      </c>
      <c r="K65">
        <v>1.59542171840149E11</v>
      </c>
      <c r="L65" t="s">
        <v>85</v>
      </c>
    </row>
    <row r="66" ht="15.75" customHeight="1">
      <c r="A66" t="s">
        <v>81</v>
      </c>
      <c r="B66" t="s">
        <v>82</v>
      </c>
      <c r="C66" t="s">
        <v>5</v>
      </c>
      <c r="D66" t="s">
        <v>56</v>
      </c>
      <c r="E66">
        <v>5.0470728E10</v>
      </c>
      <c r="F66">
        <v>5.5656216E10</v>
      </c>
      <c r="G66">
        <v>5.5630344E10</v>
      </c>
      <c r="H66">
        <v>5.647488E10</v>
      </c>
      <c r="I66">
        <v>6.1947424E10</v>
      </c>
      <c r="J66">
        <v>6.3616168E10</v>
      </c>
      <c r="K66">
        <v>6.8854016E10</v>
      </c>
      <c r="L66" t="s">
        <v>85</v>
      </c>
    </row>
    <row r="67" ht="15.75" customHeight="1">
      <c r="A67" t="s">
        <v>81</v>
      </c>
      <c r="B67" t="s">
        <v>82</v>
      </c>
      <c r="C67" t="s">
        <v>57</v>
      </c>
      <c r="D67" t="s">
        <v>58</v>
      </c>
      <c r="E67">
        <v>1.8742194E10</v>
      </c>
      <c r="F67">
        <v>2.48316354E10</v>
      </c>
      <c r="G67">
        <v>2.72048105E10</v>
      </c>
      <c r="H67">
        <v>2.7000125E10</v>
      </c>
      <c r="I67">
        <v>2.57955826547414E10</v>
      </c>
      <c r="J67">
        <v>2.72639212847481E10</v>
      </c>
      <c r="K67">
        <v>2.94794640747414E10</v>
      </c>
      <c r="L67" t="s">
        <v>85</v>
      </c>
    </row>
    <row r="68" ht="15.75" customHeight="1">
      <c r="A68" t="s">
        <v>81</v>
      </c>
      <c r="B68" t="s">
        <v>82</v>
      </c>
      <c r="C68" t="s">
        <v>59</v>
      </c>
      <c r="D68" t="s">
        <v>60</v>
      </c>
      <c r="E68">
        <v>8.7377784E10</v>
      </c>
      <c r="F68">
        <v>8.9222397E10</v>
      </c>
      <c r="G68">
        <v>8.16232812764089E10</v>
      </c>
      <c r="H68">
        <v>8.41507911682742E10</v>
      </c>
      <c r="I68">
        <v>8.35401233136817E10</v>
      </c>
      <c r="J68">
        <v>7.07529300132382E10</v>
      </c>
      <c r="K68">
        <v>7.23307043573801E10</v>
      </c>
      <c r="L68" t="s">
        <v>85</v>
      </c>
    </row>
    <row r="69" ht="15.75" customHeight="1">
      <c r="A69" t="s">
        <v>81</v>
      </c>
      <c r="B69" t="s">
        <v>82</v>
      </c>
      <c r="C69" t="s">
        <v>6</v>
      </c>
      <c r="D69" t="s">
        <v>61</v>
      </c>
      <c r="E69">
        <v>1.79744745291249E11</v>
      </c>
      <c r="F69">
        <v>1.96374502746278E11</v>
      </c>
      <c r="G69">
        <v>2.03970276458869E11</v>
      </c>
      <c r="H69">
        <v>1.66469767768819E11</v>
      </c>
      <c r="I69">
        <v>1.50005639030672E11</v>
      </c>
      <c r="J69">
        <v>1.36204440807267E11</v>
      </c>
      <c r="K69">
        <v>1.52469029923117E11</v>
      </c>
      <c r="L69" t="s">
        <v>85</v>
      </c>
    </row>
    <row r="70" ht="15.75" customHeight="1">
      <c r="A70" t="s">
        <v>81</v>
      </c>
      <c r="B70" t="s">
        <v>82</v>
      </c>
      <c r="C70" t="s">
        <v>62</v>
      </c>
      <c r="D70" t="s">
        <v>63</v>
      </c>
      <c r="E70">
        <v>4.72751399999998E10</v>
      </c>
      <c r="F70">
        <v>5.684885E10</v>
      </c>
      <c r="G70">
        <v>5.0773296E10</v>
      </c>
      <c r="H70">
        <v>5.54378576291272E10</v>
      </c>
      <c r="I70">
        <v>6.11917998532018E10</v>
      </c>
      <c r="J70">
        <v>6.13981753618639E10</v>
      </c>
      <c r="K70">
        <v>6.25552612685558E10</v>
      </c>
      <c r="L70" t="s">
        <v>85</v>
      </c>
    </row>
    <row r="71" ht="15.75" customHeight="1">
      <c r="A71" t="s">
        <v>81</v>
      </c>
      <c r="B71" t="s">
        <v>82</v>
      </c>
      <c r="C71" t="s">
        <v>64</v>
      </c>
      <c r="D71" t="s">
        <v>65</v>
      </c>
      <c r="E71">
        <v>5.3168625E10</v>
      </c>
      <c r="F71">
        <v>5.9165568E10</v>
      </c>
      <c r="G71">
        <v>5.91843095918588E10</v>
      </c>
      <c r="H71">
        <v>5.72848814202192E10</v>
      </c>
      <c r="I71">
        <v>6.60300085118995E10</v>
      </c>
      <c r="J71">
        <v>5.86293823395584E10</v>
      </c>
      <c r="K71">
        <v>5.33067544012298E10</v>
      </c>
      <c r="L71" t="s">
        <v>85</v>
      </c>
    </row>
    <row r="72" ht="15.75" customHeight="1">
      <c r="A72" t="s">
        <v>81</v>
      </c>
      <c r="B72" t="s">
        <v>82</v>
      </c>
      <c r="C72" t="s">
        <v>66</v>
      </c>
      <c r="D72" t="s">
        <v>67</v>
      </c>
      <c r="E72">
        <v>5.33441232611162E10</v>
      </c>
      <c r="F72">
        <v>7.19889319761739E10</v>
      </c>
      <c r="G72">
        <v>7.75557024826703E10</v>
      </c>
      <c r="H72">
        <v>8.02885028894656E10</v>
      </c>
      <c r="I72">
        <v>7.22816294135413E10</v>
      </c>
      <c r="J72">
        <v>4.81169106071379E10</v>
      </c>
      <c r="K72">
        <v>4.52045303113959E10</v>
      </c>
      <c r="L72" t="s">
        <v>85</v>
      </c>
    </row>
    <row r="73" ht="15.75" customHeight="1">
      <c r="A73" t="s">
        <v>81</v>
      </c>
      <c r="B73" t="s">
        <v>82</v>
      </c>
      <c r="C73" t="s">
        <v>8</v>
      </c>
      <c r="D73" t="s">
        <v>68</v>
      </c>
      <c r="E73">
        <v>3.8464136173617E10</v>
      </c>
      <c r="F73">
        <v>4.8932398063241E10</v>
      </c>
      <c r="G73">
        <v>5.358523836589E10</v>
      </c>
      <c r="H73">
        <v>5.4443700229072E10</v>
      </c>
      <c r="I73">
        <v>5.5326738850768E10</v>
      </c>
      <c r="J73">
        <v>4.8202281494521E10</v>
      </c>
      <c r="K73">
        <v>4.7589874663947E10</v>
      </c>
      <c r="L73" t="s">
        <v>85</v>
      </c>
    </row>
    <row r="74" ht="15.75" customHeight="1">
      <c r="A74" t="s">
        <v>81</v>
      </c>
      <c r="B74" t="s">
        <v>82</v>
      </c>
      <c r="C74" t="s">
        <v>69</v>
      </c>
      <c r="D74" t="s">
        <v>70</v>
      </c>
      <c r="E74">
        <v>2.03848725000001E10</v>
      </c>
      <c r="F74">
        <v>2.39261224E10</v>
      </c>
      <c r="G74">
        <v>2.40983125E10</v>
      </c>
      <c r="H74">
        <v>2.11904282110258E10</v>
      </c>
      <c r="I74">
        <v>2.04027735E10</v>
      </c>
      <c r="J74">
        <v>1.84914183E10</v>
      </c>
      <c r="K74">
        <v>1.71497802E10</v>
      </c>
      <c r="L74" t="s">
        <v>85</v>
      </c>
    </row>
    <row r="75" ht="15.75" customHeight="1">
      <c r="A75" t="s">
        <v>81</v>
      </c>
      <c r="B75" t="s">
        <v>82</v>
      </c>
      <c r="C75" t="s">
        <v>71</v>
      </c>
      <c r="D75" t="s">
        <v>72</v>
      </c>
      <c r="E75">
        <v>2.53147548450212E10</v>
      </c>
      <c r="F75">
        <v>2.86747347908906E10</v>
      </c>
      <c r="G75">
        <v>3.15844938526298E10</v>
      </c>
      <c r="H75">
        <v>4.04348813725374E10</v>
      </c>
      <c r="I75">
        <v>3.97471995980565E10</v>
      </c>
      <c r="J75">
        <v>3.6491731848106E10</v>
      </c>
      <c r="K75">
        <v>3.6687378407502E10</v>
      </c>
      <c r="L75" t="s">
        <v>85</v>
      </c>
    </row>
    <row r="76" ht="15.75" customHeight="1">
      <c r="A76" t="s">
        <v>81</v>
      </c>
      <c r="B76" t="s">
        <v>82</v>
      </c>
      <c r="C76" t="s">
        <v>10</v>
      </c>
      <c r="D76" t="s">
        <v>73</v>
      </c>
      <c r="E76">
        <v>1.3534895E11</v>
      </c>
      <c r="F76">
        <v>1.3597545E11</v>
      </c>
      <c r="G76">
        <v>1.38998129999999E11</v>
      </c>
      <c r="H76">
        <v>1.45169358E11</v>
      </c>
      <c r="I76">
        <v>1.68644386014462E11</v>
      </c>
      <c r="J76">
        <v>1.59732859606767E11</v>
      </c>
      <c r="K76">
        <v>1.46481037186028E11</v>
      </c>
      <c r="L76" t="s">
        <v>85</v>
      </c>
    </row>
    <row r="77" ht="15.75" customHeight="1">
      <c r="A77" t="s">
        <v>81</v>
      </c>
      <c r="B77" t="s">
        <v>82</v>
      </c>
      <c r="C77" t="s">
        <v>11</v>
      </c>
      <c r="D77" t="s">
        <v>74</v>
      </c>
      <c r="E77">
        <v>7.30200983492756E11</v>
      </c>
      <c r="F77">
        <v>7.9804645E11</v>
      </c>
      <c r="G77">
        <v>7.5062716061899E11</v>
      </c>
      <c r="H77">
        <v>7.521369634319E11</v>
      </c>
      <c r="I77">
        <v>8.56048824263153E11</v>
      </c>
      <c r="J77">
        <v>8.89014079315232E11</v>
      </c>
      <c r="K77">
        <v>9.07558829472251E11</v>
      </c>
      <c r="L77" t="s">
        <v>85</v>
      </c>
    </row>
    <row r="78" ht="15.75" customHeight="1">
      <c r="A78" t="s">
        <v>95</v>
      </c>
      <c r="B78" t="s">
        <v>94</v>
      </c>
      <c r="C78" t="s">
        <v>45</v>
      </c>
      <c r="D78" t="s">
        <v>46</v>
      </c>
      <c r="E78">
        <v>698.60349564</v>
      </c>
      <c r="F78">
        <v>806.85994946</v>
      </c>
      <c r="G78">
        <v>864.50535407</v>
      </c>
      <c r="H78">
        <v>920.81287954</v>
      </c>
      <c r="I78">
        <v>845.05468735</v>
      </c>
      <c r="J78">
        <v>997.93137533</v>
      </c>
      <c r="K78" t="s">
        <v>85</v>
      </c>
      <c r="L78" t="s">
        <v>85</v>
      </c>
    </row>
    <row r="79" ht="15.75" customHeight="1">
      <c r="A79" t="s">
        <v>95</v>
      </c>
      <c r="B79" t="s">
        <v>94</v>
      </c>
      <c r="C79" t="s">
        <v>47</v>
      </c>
      <c r="D79" t="s">
        <v>48</v>
      </c>
      <c r="E79">
        <v>4952.77614737</v>
      </c>
      <c r="F79">
        <v>5876.87848292</v>
      </c>
      <c r="G79">
        <v>6047.020069</v>
      </c>
      <c r="H79">
        <v>5838.38989381</v>
      </c>
      <c r="I79">
        <v>5637.55972074</v>
      </c>
      <c r="J79">
        <v>4934.04741844</v>
      </c>
      <c r="K79" t="s">
        <v>85</v>
      </c>
      <c r="L79" t="s">
        <v>85</v>
      </c>
    </row>
    <row r="80" ht="15.75" customHeight="1">
      <c r="A80" t="s">
        <v>95</v>
      </c>
      <c r="B80" t="s">
        <v>94</v>
      </c>
      <c r="C80" t="s">
        <v>2</v>
      </c>
      <c r="D80" t="s">
        <v>49</v>
      </c>
      <c r="E80">
        <v>894.94141894</v>
      </c>
      <c r="F80">
        <v>1029.31139719</v>
      </c>
      <c r="G80">
        <v>960.78378041</v>
      </c>
      <c r="H80">
        <v>975.93540495</v>
      </c>
      <c r="I80">
        <v>1014.09210495</v>
      </c>
      <c r="J80">
        <v>780.39598216</v>
      </c>
      <c r="K80" t="s">
        <v>85</v>
      </c>
      <c r="L80" t="s">
        <v>85</v>
      </c>
    </row>
    <row r="81" ht="15.75" customHeight="1">
      <c r="A81" t="s">
        <v>95</v>
      </c>
      <c r="B81" t="s">
        <v>94</v>
      </c>
      <c r="C81" t="s">
        <v>50</v>
      </c>
      <c r="D81" t="s">
        <v>51</v>
      </c>
      <c r="E81">
        <v>4987.5486815</v>
      </c>
      <c r="F81">
        <v>5292.44191414</v>
      </c>
      <c r="G81">
        <v>5343.61215956</v>
      </c>
      <c r="H81">
        <v>5286.74090293</v>
      </c>
      <c r="I81">
        <v>5028.98233268</v>
      </c>
      <c r="J81">
        <v>4507.55051893</v>
      </c>
      <c r="K81" t="s">
        <v>85</v>
      </c>
      <c r="L81" t="s">
        <v>85</v>
      </c>
    </row>
    <row r="82" ht="15.75" customHeight="1">
      <c r="A82" t="s">
        <v>95</v>
      </c>
      <c r="B82" t="s">
        <v>94</v>
      </c>
      <c r="C82" t="s">
        <v>3</v>
      </c>
      <c r="D82" t="s">
        <v>52</v>
      </c>
      <c r="E82">
        <v>198.87478808</v>
      </c>
      <c r="F82">
        <v>254.09195209</v>
      </c>
      <c r="G82">
        <v>298.70895705</v>
      </c>
      <c r="H82">
        <v>339.06080848</v>
      </c>
      <c r="I82">
        <v>376.1940122</v>
      </c>
      <c r="J82">
        <v>425.63329415</v>
      </c>
      <c r="K82" t="s">
        <v>85</v>
      </c>
      <c r="L82" t="s">
        <v>85</v>
      </c>
    </row>
    <row r="83" ht="15.75" customHeight="1">
      <c r="A83" t="s">
        <v>95</v>
      </c>
      <c r="B83" t="s">
        <v>94</v>
      </c>
      <c r="C83" t="s">
        <v>53</v>
      </c>
      <c r="D83" t="s">
        <v>54</v>
      </c>
      <c r="E83">
        <v>4385.42986388</v>
      </c>
      <c r="F83">
        <v>4725.35130424</v>
      </c>
      <c r="G83">
        <v>4447.74643376</v>
      </c>
      <c r="H83">
        <v>4679.11464956</v>
      </c>
      <c r="I83">
        <v>4779.17942801</v>
      </c>
      <c r="J83">
        <v>4026.14717919</v>
      </c>
      <c r="K83" t="s">
        <v>85</v>
      </c>
      <c r="L83" t="s">
        <v>85</v>
      </c>
    </row>
    <row r="84" ht="15.75" customHeight="1">
      <c r="A84" t="s">
        <v>95</v>
      </c>
      <c r="B84" t="s">
        <v>94</v>
      </c>
      <c r="C84" t="s">
        <v>4</v>
      </c>
      <c r="D84" t="s">
        <v>55</v>
      </c>
      <c r="E84">
        <v>4696.73770235</v>
      </c>
      <c r="F84">
        <v>5030.80525087</v>
      </c>
      <c r="G84">
        <v>4761.25331523</v>
      </c>
      <c r="H84">
        <v>5103.48654818</v>
      </c>
      <c r="I84">
        <v>5293.38448358</v>
      </c>
      <c r="J84">
        <v>4591.84609594</v>
      </c>
      <c r="K84" t="s">
        <v>85</v>
      </c>
      <c r="L84" t="s">
        <v>85</v>
      </c>
    </row>
    <row r="85" ht="15.75" customHeight="1">
      <c r="A85" t="s">
        <v>95</v>
      </c>
      <c r="B85" t="s">
        <v>94</v>
      </c>
      <c r="C85" t="s">
        <v>5</v>
      </c>
      <c r="D85" t="s">
        <v>56</v>
      </c>
      <c r="E85">
        <v>45.25077162</v>
      </c>
      <c r="F85">
        <v>48.72283264</v>
      </c>
      <c r="G85">
        <v>49.05140288</v>
      </c>
      <c r="H85">
        <v>56.21882423</v>
      </c>
      <c r="I85">
        <v>57.15113981</v>
      </c>
      <c r="J85">
        <v>63.31774153</v>
      </c>
      <c r="K85" t="s">
        <v>85</v>
      </c>
      <c r="L85" t="s">
        <v>85</v>
      </c>
    </row>
    <row r="86" ht="15.75" customHeight="1">
      <c r="A86" t="s">
        <v>95</v>
      </c>
      <c r="B86" t="s">
        <v>94</v>
      </c>
      <c r="C86" t="s">
        <v>57</v>
      </c>
      <c r="D86" t="s">
        <v>58</v>
      </c>
      <c r="E86">
        <v>107.49196512</v>
      </c>
      <c r="F86">
        <v>121.47174866</v>
      </c>
      <c r="G86">
        <v>124.47353437</v>
      </c>
      <c r="H86">
        <v>122.04151855</v>
      </c>
      <c r="I86">
        <v>120.07919041</v>
      </c>
      <c r="J86">
        <v>111.76174384</v>
      </c>
      <c r="K86" t="s">
        <v>85</v>
      </c>
      <c r="L86" t="s">
        <v>85</v>
      </c>
    </row>
    <row r="87" ht="15.75" customHeight="1">
      <c r="A87" t="s">
        <v>95</v>
      </c>
      <c r="B87" t="s">
        <v>94</v>
      </c>
      <c r="C87" t="s">
        <v>59</v>
      </c>
      <c r="D87" t="s">
        <v>60</v>
      </c>
      <c r="E87">
        <v>3214.54628245</v>
      </c>
      <c r="F87">
        <v>3387.57561834</v>
      </c>
      <c r="G87">
        <v>3125.61146776</v>
      </c>
      <c r="H87">
        <v>3195.55328459</v>
      </c>
      <c r="I87">
        <v>3190.08814338</v>
      </c>
      <c r="J87">
        <v>2700.42580027</v>
      </c>
      <c r="K87" t="s">
        <v>85</v>
      </c>
      <c r="L87" t="s">
        <v>85</v>
      </c>
    </row>
    <row r="88" ht="15.75" customHeight="1">
      <c r="A88" t="s">
        <v>95</v>
      </c>
      <c r="B88" t="s">
        <v>94</v>
      </c>
      <c r="C88" t="s">
        <v>6</v>
      </c>
      <c r="D88" t="s">
        <v>61</v>
      </c>
      <c r="E88">
        <v>4060.19008346</v>
      </c>
      <c r="F88">
        <v>5087.10220052</v>
      </c>
      <c r="G88">
        <v>5212.06938004</v>
      </c>
      <c r="H88">
        <v>4336.14994683</v>
      </c>
      <c r="I88">
        <v>4099.46507982</v>
      </c>
      <c r="J88">
        <v>3732.56226583</v>
      </c>
      <c r="K88" t="s">
        <v>85</v>
      </c>
      <c r="L88" t="s">
        <v>85</v>
      </c>
    </row>
    <row r="89" ht="15.75" customHeight="1">
      <c r="A89" t="s">
        <v>95</v>
      </c>
      <c r="B89" t="s">
        <v>94</v>
      </c>
      <c r="C89" t="s">
        <v>62</v>
      </c>
      <c r="D89" t="s">
        <v>63</v>
      </c>
      <c r="E89">
        <v>1436.75407064</v>
      </c>
      <c r="F89">
        <v>1585.35306579</v>
      </c>
      <c r="G89">
        <v>1646.86193819</v>
      </c>
      <c r="H89">
        <v>1796.93887363</v>
      </c>
      <c r="I89">
        <v>1995.74680583</v>
      </c>
      <c r="J89">
        <v>2012.74409472</v>
      </c>
      <c r="K89" t="s">
        <v>85</v>
      </c>
      <c r="L89" t="s">
        <v>85</v>
      </c>
    </row>
    <row r="90" ht="15.75" customHeight="1">
      <c r="A90" t="s">
        <v>95</v>
      </c>
      <c r="B90" t="s">
        <v>94</v>
      </c>
      <c r="C90" t="s">
        <v>64</v>
      </c>
      <c r="D90" t="s">
        <v>65</v>
      </c>
      <c r="E90">
        <v>538.74476692</v>
      </c>
      <c r="F90">
        <v>565.12919162</v>
      </c>
      <c r="G90">
        <v>580.74840706</v>
      </c>
      <c r="H90">
        <v>617.87469815</v>
      </c>
      <c r="I90">
        <v>593.39844837</v>
      </c>
      <c r="J90">
        <v>534.81092964</v>
      </c>
      <c r="K90" t="s">
        <v>85</v>
      </c>
      <c r="L90" t="s">
        <v>85</v>
      </c>
    </row>
    <row r="91" ht="15.75" customHeight="1">
      <c r="A91" t="s">
        <v>95</v>
      </c>
      <c r="B91" t="s">
        <v>94</v>
      </c>
      <c r="C91" t="s">
        <v>66</v>
      </c>
      <c r="D91" t="s">
        <v>67</v>
      </c>
      <c r="E91">
        <v>567.37768226</v>
      </c>
      <c r="F91">
        <v>684.75259091</v>
      </c>
      <c r="G91">
        <v>760.0706477</v>
      </c>
      <c r="H91">
        <v>811.16943077</v>
      </c>
      <c r="I91">
        <v>742.2849645</v>
      </c>
      <c r="J91">
        <v>523.77494015</v>
      </c>
      <c r="K91" t="s">
        <v>85</v>
      </c>
      <c r="L91" t="s">
        <v>85</v>
      </c>
    </row>
    <row r="92" ht="15.75" customHeight="1">
      <c r="A92" t="s">
        <v>95</v>
      </c>
      <c r="B92" t="s">
        <v>94</v>
      </c>
      <c r="C92" t="s">
        <v>8</v>
      </c>
      <c r="D92" t="s">
        <v>68</v>
      </c>
      <c r="E92">
        <v>670.96249515</v>
      </c>
      <c r="F92">
        <v>859.55035091</v>
      </c>
      <c r="G92">
        <v>991.6676743</v>
      </c>
      <c r="H92">
        <v>1091.31758837</v>
      </c>
      <c r="I92">
        <v>1248.80529295</v>
      </c>
      <c r="J92">
        <v>1194.10045472</v>
      </c>
      <c r="K92" t="s">
        <v>85</v>
      </c>
      <c r="L92" t="s">
        <v>85</v>
      </c>
    </row>
    <row r="93" ht="15.75" customHeight="1">
      <c r="A93" t="s">
        <v>95</v>
      </c>
      <c r="B93" t="s">
        <v>94</v>
      </c>
      <c r="C93" t="s">
        <v>69</v>
      </c>
      <c r="D93" t="s">
        <v>70</v>
      </c>
      <c r="E93">
        <v>539.56761477</v>
      </c>
      <c r="F93">
        <v>597.35944784</v>
      </c>
      <c r="G93">
        <v>579.74856297</v>
      </c>
      <c r="H93">
        <v>526.49957517</v>
      </c>
      <c r="I93">
        <v>509.83326095</v>
      </c>
      <c r="J93">
        <v>470.79699332</v>
      </c>
      <c r="K93" t="s">
        <v>85</v>
      </c>
      <c r="L93" t="s">
        <v>85</v>
      </c>
    </row>
    <row r="94" ht="15.75" customHeight="1">
      <c r="A94" t="s">
        <v>95</v>
      </c>
      <c r="B94" t="s">
        <v>94</v>
      </c>
      <c r="C94" t="s">
        <v>71</v>
      </c>
      <c r="D94" t="s">
        <v>72</v>
      </c>
      <c r="E94">
        <v>539.32880589</v>
      </c>
      <c r="F94">
        <v>531.65965544</v>
      </c>
      <c r="G94">
        <v>524.81783627</v>
      </c>
      <c r="H94">
        <v>552.40548059</v>
      </c>
      <c r="I94">
        <v>527.20284171</v>
      </c>
      <c r="J94">
        <v>454.60829207</v>
      </c>
      <c r="K94" t="s">
        <v>85</v>
      </c>
      <c r="L94" t="s">
        <v>85</v>
      </c>
    </row>
    <row r="95" ht="15.75" customHeight="1">
      <c r="A95" t="s">
        <v>95</v>
      </c>
      <c r="B95" t="s">
        <v>94</v>
      </c>
      <c r="C95" t="s">
        <v>10</v>
      </c>
      <c r="D95" t="s">
        <v>73</v>
      </c>
      <c r="E95">
        <v>3306.78679188</v>
      </c>
      <c r="F95">
        <v>3501.48329916</v>
      </c>
      <c r="G95">
        <v>3532.05505271</v>
      </c>
      <c r="H95">
        <v>4193.71878042</v>
      </c>
      <c r="I95">
        <v>4566.65015036</v>
      </c>
      <c r="J95">
        <v>4355.80576369</v>
      </c>
      <c r="K95" t="s">
        <v>85</v>
      </c>
      <c r="L95" t="s">
        <v>85</v>
      </c>
    </row>
    <row r="96" ht="15.75" customHeight="1">
      <c r="A96" t="s">
        <v>95</v>
      </c>
      <c r="B96" t="s">
        <v>94</v>
      </c>
      <c r="C96" t="s">
        <v>11</v>
      </c>
      <c r="D96" t="s">
        <v>74</v>
      </c>
      <c r="E96">
        <v>7949.89613043</v>
      </c>
      <c r="F96">
        <v>8160.84486468</v>
      </c>
      <c r="G96">
        <v>8432.50652832</v>
      </c>
      <c r="H96">
        <v>8634.63174721</v>
      </c>
      <c r="I96">
        <v>9059.52115597</v>
      </c>
      <c r="J96">
        <v>9535.9453353</v>
      </c>
      <c r="K96" t="s">
        <v>85</v>
      </c>
      <c r="L96" t="s">
        <v>85</v>
      </c>
    </row>
    <row r="97" ht="15.75" customHeight="1"/>
    <row r="98" ht="15.75" customHeight="1"/>
    <row r="99" ht="15.75" customHeight="1"/>
    <row r="100" ht="15.75" customHeight="1">
      <c r="A100" t="s">
        <v>98</v>
      </c>
    </row>
    <row r="101" ht="15.75" customHeight="1">
      <c r="A101" t="s">
        <v>99</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4" width="50.86"/>
    <col customWidth="1" min="5" max="6" width="8.86"/>
  </cols>
  <sheetData>
    <row r="1">
      <c r="A1" s="16" t="s">
        <v>79</v>
      </c>
      <c r="B1" s="16" t="s">
        <v>80</v>
      </c>
      <c r="C1" s="16" t="s">
        <v>83</v>
      </c>
      <c r="D1" s="16" t="s">
        <v>84</v>
      </c>
    </row>
    <row r="2">
      <c r="A2" s="16" t="s">
        <v>44</v>
      </c>
      <c r="B2" s="16" t="s">
        <v>43</v>
      </c>
      <c r="C2" s="16" t="s">
        <v>86</v>
      </c>
      <c r="D2" s="16" t="s">
        <v>87</v>
      </c>
    </row>
    <row r="3">
      <c r="A3" s="16" t="s">
        <v>76</v>
      </c>
      <c r="B3" s="16" t="s">
        <v>75</v>
      </c>
      <c r="C3" s="16" t="s">
        <v>88</v>
      </c>
      <c r="D3" s="16" t="s">
        <v>89</v>
      </c>
    </row>
    <row r="4">
      <c r="A4" s="16" t="s">
        <v>78</v>
      </c>
      <c r="B4" s="16" t="s">
        <v>77</v>
      </c>
      <c r="C4" s="16" t="s">
        <v>90</v>
      </c>
      <c r="D4" s="16" t="s">
        <v>91</v>
      </c>
    </row>
    <row r="5">
      <c r="A5" s="16" t="s">
        <v>82</v>
      </c>
      <c r="B5" s="16" t="s">
        <v>81</v>
      </c>
      <c r="C5" s="16" t="s">
        <v>92</v>
      </c>
      <c r="D5" s="16" t="s">
        <v>93</v>
      </c>
    </row>
    <row r="6">
      <c r="A6" s="16" t="s">
        <v>94</v>
      </c>
      <c r="B6" s="16" t="s">
        <v>95</v>
      </c>
      <c r="C6" s="16" t="s">
        <v>96</v>
      </c>
      <c r="D6" s="16" t="s">
        <v>97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21.43"/>
    <col customWidth="1" min="3" max="3" width="22.14"/>
    <col customWidth="1" min="4" max="4" width="24.71"/>
    <col customWidth="1" min="5" max="5" width="23.86"/>
    <col customWidth="1" min="6" max="6" width="25.0"/>
    <col customWidth="1" min="7" max="7" width="25.43"/>
    <col customWidth="1" min="8" max="8" width="7.71"/>
    <col customWidth="1" min="9" max="9" width="6.0"/>
    <col customWidth="1" min="10" max="10" width="4.86"/>
    <col customWidth="1" min="11" max="11" width="20.0"/>
    <col customWidth="1" min="12" max="12" width="20.86"/>
    <col customWidth="1" min="13" max="13" width="18.0"/>
    <col customWidth="1" min="14" max="14" width="15.43"/>
    <col customWidth="1" min="15" max="15" width="17.0"/>
    <col customWidth="1" min="16" max="16" width="17.14"/>
    <col customWidth="1" min="17" max="17" width="20.0"/>
    <col customWidth="1" min="18" max="26" width="10.71"/>
  </cols>
  <sheetData>
    <row r="1">
      <c r="A1" s="1" t="s">
        <v>0</v>
      </c>
      <c r="B1" s="2">
        <v>2011.0</v>
      </c>
      <c r="C1" s="2">
        <v>2012.0</v>
      </c>
      <c r="D1" s="2">
        <v>2013.0</v>
      </c>
      <c r="E1" s="2">
        <v>2014.0</v>
      </c>
      <c r="F1" s="2">
        <v>2015.0</v>
      </c>
      <c r="G1" s="2" t="s">
        <v>1</v>
      </c>
      <c r="H1" s="1"/>
      <c r="I1" s="2"/>
      <c r="J1" s="2"/>
      <c r="K1" s="1" t="s">
        <v>0</v>
      </c>
      <c r="L1" s="2">
        <v>2011.0</v>
      </c>
      <c r="M1" s="2">
        <v>2012.0</v>
      </c>
      <c r="N1" s="2">
        <v>2013.0</v>
      </c>
      <c r="O1" s="2">
        <v>2014.0</v>
      </c>
      <c r="P1" s="2">
        <v>2015.0</v>
      </c>
      <c r="Q1" s="2" t="s">
        <v>1</v>
      </c>
      <c r="R1" s="4"/>
      <c r="S1" s="4"/>
      <c r="T1" s="4"/>
      <c r="U1" s="4"/>
      <c r="V1" s="4"/>
      <c r="W1" s="4"/>
      <c r="X1" s="4"/>
      <c r="Y1" s="4"/>
      <c r="Z1" s="4"/>
    </row>
    <row r="2">
      <c r="A2" s="3" t="s">
        <v>2</v>
      </c>
      <c r="B2" s="5">
        <v>2.61620157819225E12</v>
      </c>
      <c r="C2" s="5">
        <v>2.465188674415032E12</v>
      </c>
      <c r="D2" s="5">
        <v>2.4728069199016743E12</v>
      </c>
      <c r="E2" s="5">
        <v>2.4559936251593706E12</v>
      </c>
      <c r="F2" s="5">
        <v>1.8022143737413206E12</v>
      </c>
      <c r="G2" s="3">
        <f t="shared" ref="G2:G11" si="2">SUM(B2:F2)/5</f>
        <v>2362481034282</v>
      </c>
      <c r="H2" s="3"/>
      <c r="I2" s="5"/>
      <c r="J2" s="5"/>
      <c r="K2" s="3" t="s">
        <v>2</v>
      </c>
      <c r="L2" s="6">
        <f t="shared" ref="L2:P2" si="1">B2/(10^9)</f>
        <v>2616.201578</v>
      </c>
      <c r="M2" s="5">
        <f t="shared" si="1"/>
        <v>2465.188674</v>
      </c>
      <c r="N2" s="5">
        <f t="shared" si="1"/>
        <v>2472.80692</v>
      </c>
      <c r="O2" s="5">
        <f t="shared" si="1"/>
        <v>2455.993625</v>
      </c>
      <c r="P2" s="5">
        <f t="shared" si="1"/>
        <v>1802.214374</v>
      </c>
      <c r="Q2" s="3">
        <f t="shared" ref="Q2:Q11" si="4">SUM(L2:P2)/5</f>
        <v>2362.481034</v>
      </c>
    </row>
    <row r="3">
      <c r="A3" s="3" t="s">
        <v>3</v>
      </c>
      <c r="B3" s="5">
        <v>7.572553836875339E12</v>
      </c>
      <c r="C3" s="5">
        <v>8.560547314679278E12</v>
      </c>
      <c r="D3" s="5">
        <v>9.60722448153265E12</v>
      </c>
      <c r="E3" s="5">
        <v>1.048237210996191E13</v>
      </c>
      <c r="F3" s="5">
        <v>1.1064666282625451E13</v>
      </c>
      <c r="G3" s="3">
        <f t="shared" si="2"/>
        <v>9457472805135</v>
      </c>
      <c r="H3" s="3"/>
      <c r="I3" s="5"/>
      <c r="J3" s="5"/>
      <c r="K3" s="3" t="s">
        <v>3</v>
      </c>
      <c r="L3" s="5">
        <f t="shared" ref="L3:P3" si="3">B3/(10^9)</f>
        <v>7572.553837</v>
      </c>
      <c r="M3" s="5">
        <f t="shared" si="3"/>
        <v>8560.547315</v>
      </c>
      <c r="N3" s="5">
        <f t="shared" si="3"/>
        <v>9607.224482</v>
      </c>
      <c r="O3" s="5">
        <f t="shared" si="3"/>
        <v>10482.37211</v>
      </c>
      <c r="P3" s="5">
        <f t="shared" si="3"/>
        <v>11064.66628</v>
      </c>
      <c r="Q3" s="3">
        <f t="shared" si="4"/>
        <v>9457.472805</v>
      </c>
    </row>
    <row r="4">
      <c r="A4" s="3" t="s">
        <v>4</v>
      </c>
      <c r="B4" s="5">
        <v>3.7576982811175537E12</v>
      </c>
      <c r="C4" s="5">
        <v>3.543983909148007E12</v>
      </c>
      <c r="D4" s="5">
        <v>3.7525135032784097E12</v>
      </c>
      <c r="E4" s="5">
        <v>3.8906068933466855E12</v>
      </c>
      <c r="F4" s="5">
        <v>3.3756111007422183E12</v>
      </c>
      <c r="G4" s="3">
        <f t="shared" si="2"/>
        <v>3664082737527</v>
      </c>
      <c r="H4" s="3"/>
      <c r="I4" s="5"/>
      <c r="J4" s="5"/>
      <c r="K4" s="3" t="s">
        <v>4</v>
      </c>
      <c r="L4" s="5">
        <f t="shared" ref="L4:P4" si="5">B4/(10^9)</f>
        <v>3757.698281</v>
      </c>
      <c r="M4" s="5">
        <f t="shared" si="5"/>
        <v>3543.983909</v>
      </c>
      <c r="N4" s="5">
        <f t="shared" si="5"/>
        <v>3752.513503</v>
      </c>
      <c r="O4" s="5">
        <f t="shared" si="5"/>
        <v>3890.606893</v>
      </c>
      <c r="P4" s="5">
        <f t="shared" si="5"/>
        <v>3375.611101</v>
      </c>
      <c r="Q4" s="3">
        <f t="shared" si="4"/>
        <v>3664.082738</v>
      </c>
    </row>
    <row r="5">
      <c r="A5" s="3" t="s">
        <v>5</v>
      </c>
      <c r="B5" s="5">
        <v>1.8230499277714595E12</v>
      </c>
      <c r="C5" s="5">
        <v>1.8276378591356963E12</v>
      </c>
      <c r="D5" s="5">
        <v>1.8567221213945347E12</v>
      </c>
      <c r="E5" s="5">
        <v>2.0391274462985498E12</v>
      </c>
      <c r="F5" s="5">
        <v>2.1023908089966926E12</v>
      </c>
      <c r="G5" s="3">
        <f t="shared" si="2"/>
        <v>1929785632719</v>
      </c>
      <c r="H5" s="3"/>
      <c r="I5" s="5"/>
      <c r="J5" s="5"/>
      <c r="K5" s="3" t="s">
        <v>5</v>
      </c>
      <c r="L5" s="5">
        <f t="shared" ref="L5:P5" si="6">B5/(10^9)</f>
        <v>1823.049928</v>
      </c>
      <c r="M5" s="5">
        <f t="shared" si="6"/>
        <v>1827.637859</v>
      </c>
      <c r="N5" s="5">
        <f t="shared" si="6"/>
        <v>1856.722121</v>
      </c>
      <c r="O5" s="5">
        <f t="shared" si="6"/>
        <v>2039.127446</v>
      </c>
      <c r="P5" s="5">
        <f t="shared" si="6"/>
        <v>2102.390809</v>
      </c>
      <c r="Q5" s="3">
        <f t="shared" si="4"/>
        <v>1929.785633</v>
      </c>
    </row>
    <row r="6">
      <c r="A6" s="3" t="s">
        <v>6</v>
      </c>
      <c r="B6" s="5">
        <v>6.157459594823717E12</v>
      </c>
      <c r="C6" s="5">
        <v>6.203213121334122E12</v>
      </c>
      <c r="D6" s="5">
        <v>5.155717056270827E12</v>
      </c>
      <c r="E6" s="5">
        <v>4.850413536037841E12</v>
      </c>
      <c r="F6" s="5">
        <v>4.394977752877822E12</v>
      </c>
      <c r="G6" s="3">
        <f t="shared" si="2"/>
        <v>5352356212269</v>
      </c>
      <c r="H6" s="3"/>
      <c r="I6" s="5"/>
      <c r="J6" s="5"/>
      <c r="K6" s="3" t="s">
        <v>6</v>
      </c>
      <c r="L6" s="5">
        <f t="shared" ref="L6:P6" si="7">B6/(10^9)</f>
        <v>6157.459595</v>
      </c>
      <c r="M6" s="5">
        <f t="shared" si="7"/>
        <v>6203.213121</v>
      </c>
      <c r="N6" s="5">
        <f t="shared" si="7"/>
        <v>5155.717056</v>
      </c>
      <c r="O6" s="5">
        <f t="shared" si="7"/>
        <v>4850.413536</v>
      </c>
      <c r="P6" s="5">
        <f t="shared" si="7"/>
        <v>4394.977753</v>
      </c>
      <c r="Q6" s="3">
        <f t="shared" si="4"/>
        <v>5352.356212</v>
      </c>
    </row>
    <row r="7">
      <c r="A7" s="3" t="s">
        <v>7</v>
      </c>
      <c r="B7" s="5">
        <v>2.0516617320594678E12</v>
      </c>
      <c r="C7" s="5">
        <v>2.2102569769447437E12</v>
      </c>
      <c r="D7" s="5">
        <v>2.2971280390581616E12</v>
      </c>
      <c r="E7" s="5">
        <v>2.0636626651725146E12</v>
      </c>
      <c r="F7" s="5">
        <v>1.3684007054907012E12</v>
      </c>
      <c r="G7" s="3">
        <f t="shared" si="2"/>
        <v>1998222023745</v>
      </c>
      <c r="H7" s="3"/>
      <c r="I7" s="5"/>
      <c r="J7" s="5"/>
      <c r="K7" s="3" t="s">
        <v>7</v>
      </c>
      <c r="L7" s="5">
        <f t="shared" ref="L7:P7" si="8">B7/(10^9)</f>
        <v>2051.661732</v>
      </c>
      <c r="M7" s="5">
        <f t="shared" si="8"/>
        <v>2210.256977</v>
      </c>
      <c r="N7" s="5">
        <f t="shared" si="8"/>
        <v>2297.128039</v>
      </c>
      <c r="O7" s="5">
        <f t="shared" si="8"/>
        <v>2063.662665</v>
      </c>
      <c r="P7" s="5">
        <f t="shared" si="8"/>
        <v>1368.400705</v>
      </c>
      <c r="Q7" s="3">
        <f t="shared" si="4"/>
        <v>1998.222024</v>
      </c>
    </row>
    <row r="8">
      <c r="A8" s="3" t="s">
        <v>8</v>
      </c>
      <c r="B8" s="5">
        <v>6.712388401066666E11</v>
      </c>
      <c r="C8" s="5">
        <v>7.3597484336E11</v>
      </c>
      <c r="D8" s="5">
        <v>7.466471274133334E11</v>
      </c>
      <c r="E8" s="5">
        <v>7.563503473333335E11</v>
      </c>
      <c r="F8" s="5">
        <v>6.5426990288E11</v>
      </c>
      <c r="G8" s="3">
        <f t="shared" si="2"/>
        <v>712896212219</v>
      </c>
      <c r="H8" s="3"/>
      <c r="I8" s="5"/>
      <c r="J8" s="5"/>
      <c r="K8" s="3" t="s">
        <v>8</v>
      </c>
      <c r="L8" s="5">
        <f t="shared" ref="L8:P8" si="9">B8/(10^9)</f>
        <v>671.2388401</v>
      </c>
      <c r="M8" s="5">
        <f t="shared" si="9"/>
        <v>735.9748434</v>
      </c>
      <c r="N8" s="5">
        <f t="shared" si="9"/>
        <v>746.6471274</v>
      </c>
      <c r="O8" s="5">
        <f t="shared" si="9"/>
        <v>756.3503473</v>
      </c>
      <c r="P8" s="5">
        <f t="shared" si="9"/>
        <v>654.2699029</v>
      </c>
      <c r="Q8" s="3">
        <f t="shared" si="4"/>
        <v>712.8962122</v>
      </c>
    </row>
    <row r="9">
      <c r="A9" s="3" t="s">
        <v>9</v>
      </c>
      <c r="B9" s="5">
        <v>1.2024636826338474E12</v>
      </c>
      <c r="C9" s="5">
        <v>1.222807284485315E12</v>
      </c>
      <c r="D9" s="5">
        <v>1.3056049812719133E12</v>
      </c>
      <c r="E9" s="5">
        <v>1.4113339262012412E12</v>
      </c>
      <c r="F9" s="5">
        <v>1.3827640271138193E12</v>
      </c>
      <c r="G9" s="3">
        <f t="shared" si="2"/>
        <v>1304994780341</v>
      </c>
      <c r="H9" s="3"/>
      <c r="I9" s="5"/>
      <c r="J9" s="5"/>
      <c r="K9" s="3" t="s">
        <v>9</v>
      </c>
      <c r="L9" s="5">
        <f t="shared" ref="L9:P9" si="10">B9/(10^9)</f>
        <v>1202.463683</v>
      </c>
      <c r="M9" s="5">
        <f t="shared" si="10"/>
        <v>1222.807284</v>
      </c>
      <c r="N9" s="5">
        <f t="shared" si="10"/>
        <v>1305.604981</v>
      </c>
      <c r="O9" s="5">
        <f t="shared" si="10"/>
        <v>1411.333926</v>
      </c>
      <c r="P9" s="5">
        <f t="shared" si="10"/>
        <v>1382.764027</v>
      </c>
      <c r="Q9" s="3">
        <f t="shared" si="4"/>
        <v>1304.99478</v>
      </c>
    </row>
    <row r="10">
      <c r="A10" s="3" t="s">
        <v>10</v>
      </c>
      <c r="B10" s="5">
        <v>2.6197004047333726E12</v>
      </c>
      <c r="C10" s="5">
        <v>2.6620851684989336E12</v>
      </c>
      <c r="D10" s="5">
        <v>2.73981868093019E12</v>
      </c>
      <c r="E10" s="5">
        <v>3.022827781881389E12</v>
      </c>
      <c r="F10" s="5">
        <v>2.885570309160863E12</v>
      </c>
      <c r="G10" s="3">
        <f t="shared" si="2"/>
        <v>2786000469041</v>
      </c>
      <c r="H10" s="3"/>
      <c r="I10" s="5"/>
      <c r="J10" s="5"/>
      <c r="K10" s="3" t="s">
        <v>10</v>
      </c>
      <c r="L10" s="5">
        <f t="shared" ref="L10:P10" si="11">B10/(10^9)</f>
        <v>2619.700405</v>
      </c>
      <c r="M10" s="5">
        <f t="shared" si="11"/>
        <v>2662.085168</v>
      </c>
      <c r="N10" s="5">
        <f t="shared" si="11"/>
        <v>2739.818681</v>
      </c>
      <c r="O10" s="5">
        <f t="shared" si="11"/>
        <v>3022.827782</v>
      </c>
      <c r="P10" s="5">
        <f t="shared" si="11"/>
        <v>2885.570309</v>
      </c>
      <c r="Q10" s="3">
        <f t="shared" si="4"/>
        <v>2786.000469</v>
      </c>
    </row>
    <row r="11">
      <c r="A11" s="3" t="s">
        <v>11</v>
      </c>
      <c r="B11" s="5">
        <v>1.5517926E13</v>
      </c>
      <c r="C11" s="5">
        <v>1.6155255E13</v>
      </c>
      <c r="D11" s="5">
        <v>1.6691517E13</v>
      </c>
      <c r="E11" s="5">
        <v>1.7427609E13</v>
      </c>
      <c r="F11" s="5">
        <v>1.8120714E13</v>
      </c>
      <c r="G11" s="3">
        <f t="shared" si="2"/>
        <v>16782604200000</v>
      </c>
      <c r="H11" s="3"/>
      <c r="I11" s="5"/>
      <c r="J11" s="5"/>
      <c r="K11" s="3" t="s">
        <v>11</v>
      </c>
      <c r="L11" s="5">
        <f t="shared" ref="L11:P11" si="12">B11/(10^9)</f>
        <v>15517.926</v>
      </c>
      <c r="M11" s="5">
        <f t="shared" si="12"/>
        <v>16155.255</v>
      </c>
      <c r="N11" s="5">
        <f t="shared" si="12"/>
        <v>16691.517</v>
      </c>
      <c r="O11" s="5">
        <f t="shared" si="12"/>
        <v>17427.609</v>
      </c>
      <c r="P11" s="5">
        <f t="shared" si="12"/>
        <v>18120.714</v>
      </c>
      <c r="Q11" s="3">
        <f t="shared" si="4"/>
        <v>16782.6042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23.29"/>
    <col customWidth="1" min="3" max="3" width="17.86"/>
    <col customWidth="1" min="4" max="4" width="18.14"/>
    <col customWidth="1" min="5" max="5" width="19.43"/>
    <col customWidth="1" min="6" max="6" width="20.43"/>
    <col customWidth="1" min="7" max="7" width="18.86"/>
  </cols>
  <sheetData>
    <row r="1">
      <c r="A1" s="1" t="s">
        <v>0</v>
      </c>
      <c r="B1" s="2">
        <v>2011.0</v>
      </c>
      <c r="C1" s="2">
        <v>2012.0</v>
      </c>
      <c r="D1" s="2">
        <v>2013.0</v>
      </c>
      <c r="E1" s="2">
        <v>2014.0</v>
      </c>
      <c r="F1" s="2">
        <v>2015.0</v>
      </c>
      <c r="G1" s="2" t="s">
        <v>1</v>
      </c>
    </row>
    <row r="2">
      <c r="A2" s="3" t="s">
        <v>2</v>
      </c>
      <c r="B2" s="5">
        <f>GDP!B2/Population!B2</f>
        <v>13167.47289</v>
      </c>
      <c r="C2" s="5">
        <f>GDP!C2/Population!C2</f>
        <v>12291.46685</v>
      </c>
      <c r="D2" s="5">
        <f>GDP!D2/Population!D2</f>
        <v>12216.90446</v>
      </c>
      <c r="E2" s="5">
        <f>GDP!E2/Population!E2</f>
        <v>12026.61939</v>
      </c>
      <c r="F2" s="5">
        <f>GDP!F2/Population!F2</f>
        <v>8750.222996</v>
      </c>
      <c r="G2" s="3">
        <f t="shared" ref="G2:G11" si="1">SUM(B2:F2)/5</f>
        <v>11690.53732</v>
      </c>
    </row>
    <row r="3">
      <c r="A3" s="3" t="s">
        <v>3</v>
      </c>
      <c r="B3" s="5">
        <f>GDP!B3/Population!B3</f>
        <v>5633.795717</v>
      </c>
      <c r="C3" s="5">
        <f>GDP!C3/Population!C3</f>
        <v>6337.883323</v>
      </c>
      <c r="D3" s="5">
        <f>GDP!D3/Population!D3</f>
        <v>7077.770765</v>
      </c>
      <c r="E3" s="5">
        <f>GDP!E3/Population!E3</f>
        <v>7683.502613</v>
      </c>
      <c r="F3" s="5">
        <f>GDP!F3/Population!F3</f>
        <v>8069.213024</v>
      </c>
      <c r="G3" s="3">
        <f t="shared" si="1"/>
        <v>6960.433088</v>
      </c>
    </row>
    <row r="4">
      <c r="A4" s="3" t="s">
        <v>4</v>
      </c>
      <c r="B4" s="5">
        <f>GDP!B4/Population!B4</f>
        <v>46810.32796</v>
      </c>
      <c r="C4" s="5">
        <f>GDP!C4/Population!C4</f>
        <v>44065.24891</v>
      </c>
      <c r="D4" s="5">
        <f>GDP!D4/Population!D4</f>
        <v>46530.91143</v>
      </c>
      <c r="E4" s="5">
        <f>GDP!E4/Population!E4</f>
        <v>48042.56343</v>
      </c>
      <c r="F4" s="5">
        <f>GDP!F4/Population!F4</f>
        <v>41323.9215</v>
      </c>
      <c r="G4" s="3">
        <f t="shared" si="1"/>
        <v>45354.59465</v>
      </c>
    </row>
    <row r="5">
      <c r="A5" s="3" t="s">
        <v>5</v>
      </c>
      <c r="B5" s="5">
        <f>GDP!B5/Population!B5</f>
        <v>1461.671957</v>
      </c>
      <c r="C5" s="5">
        <f>GDP!C5/Population!C5</f>
        <v>1446.98541</v>
      </c>
      <c r="D5" s="5">
        <f>GDP!D5/Population!D5</f>
        <v>1452.195373</v>
      </c>
      <c r="E5" s="5">
        <f>GDP!E5/Population!E5</f>
        <v>1576.004018</v>
      </c>
      <c r="F5" s="5">
        <f>GDP!F5/Population!F5</f>
        <v>1606.038285</v>
      </c>
      <c r="G5" s="3">
        <f t="shared" si="1"/>
        <v>1508.579009</v>
      </c>
    </row>
    <row r="6">
      <c r="A6" s="3" t="s">
        <v>6</v>
      </c>
      <c r="B6" s="5">
        <f>GDP!B6/Population!B6</f>
        <v>48167.99727</v>
      </c>
      <c r="C6" s="5">
        <f>GDP!C6/Population!C6</f>
        <v>48603.47665</v>
      </c>
      <c r="D6" s="5">
        <f>GDP!D6/Population!D6</f>
        <v>40454.44746</v>
      </c>
      <c r="E6" s="5">
        <f>GDP!E6/Population!E6</f>
        <v>38109.41211</v>
      </c>
      <c r="F6" s="5">
        <f>GDP!F6/Population!F6</f>
        <v>34567.74568</v>
      </c>
      <c r="G6" s="3">
        <f t="shared" si="1"/>
        <v>41980.61583</v>
      </c>
    </row>
    <row r="7">
      <c r="A7" s="3" t="s">
        <v>7</v>
      </c>
      <c r="B7" s="5">
        <f>GDP!B7/Population!B7</f>
        <v>14351.21205</v>
      </c>
      <c r="C7" s="5">
        <f>GDP!C7/Population!C7</f>
        <v>15434.57478</v>
      </c>
      <c r="D7" s="5">
        <f>GDP!D7/Population!D7</f>
        <v>16007.08999</v>
      </c>
      <c r="E7" s="5">
        <f>GDP!E7/Population!E7</f>
        <v>14348.96021</v>
      </c>
      <c r="F7" s="5">
        <f>GDP!F7/Population!F7</f>
        <v>9496.394373</v>
      </c>
      <c r="G7" s="3">
        <f t="shared" si="1"/>
        <v>13927.64628</v>
      </c>
    </row>
    <row r="8">
      <c r="A8" s="3" t="s">
        <v>8</v>
      </c>
      <c r="B8" s="5">
        <f>GDP!B8/Population!B8</f>
        <v>23770.74739</v>
      </c>
      <c r="C8" s="5">
        <f>GDP!C8/Population!C8</f>
        <v>25303.09462</v>
      </c>
      <c r="D8" s="5">
        <f>GDP!D8/Population!D8</f>
        <v>24934.38614</v>
      </c>
      <c r="E8" s="5">
        <f>GDP!E8/Population!E8</f>
        <v>24575.40304</v>
      </c>
      <c r="F8" s="5">
        <f>GDP!F8/Population!F8</f>
        <v>20732.86172</v>
      </c>
      <c r="G8" s="3">
        <f t="shared" si="1"/>
        <v>23863.29858</v>
      </c>
    </row>
    <row r="9">
      <c r="A9" s="3" t="s">
        <v>9</v>
      </c>
      <c r="B9" s="5">
        <f>GDP!B9/Population!B9</f>
        <v>24079.78852</v>
      </c>
      <c r="C9" s="5">
        <f>GDP!C9/Population!C9</f>
        <v>24358.78218</v>
      </c>
      <c r="D9" s="5">
        <f>GDP!D9/Population!D9</f>
        <v>25890.01867</v>
      </c>
      <c r="E9" s="5">
        <f>GDP!E9/Population!E9</f>
        <v>27811.36638</v>
      </c>
      <c r="F9" s="5">
        <f>GDP!F9/Population!F9</f>
        <v>27105.07623</v>
      </c>
      <c r="G9" s="3">
        <f t="shared" si="1"/>
        <v>25849.0064</v>
      </c>
    </row>
    <row r="10">
      <c r="A10" s="3" t="s">
        <v>10</v>
      </c>
      <c r="B10" s="5">
        <f>GDP!B10/Population!B10</f>
        <v>41412.34924</v>
      </c>
      <c r="C10" s="5">
        <f>GDP!C10/Population!C10</f>
        <v>41790.77914</v>
      </c>
      <c r="D10" s="5">
        <f>GDP!D10/Population!D10</f>
        <v>42724.06788</v>
      </c>
      <c r="E10" s="5">
        <f>GDP!E10/Population!E10</f>
        <v>46783.46922</v>
      </c>
      <c r="F10" s="5">
        <f>GDP!F10/Population!F10</f>
        <v>44305.55463</v>
      </c>
      <c r="G10" s="3">
        <f t="shared" si="1"/>
        <v>43403.24402</v>
      </c>
    </row>
    <row r="11">
      <c r="A11" s="3" t="s">
        <v>11</v>
      </c>
      <c r="B11" s="5">
        <f>GDP!B11/Population!B11</f>
        <v>49793.71352</v>
      </c>
      <c r="C11" s="5">
        <f>GDP!C11/Population!C11</f>
        <v>51450.95911</v>
      </c>
      <c r="D11" s="5">
        <f>GDP!D11/Population!D11</f>
        <v>52782.08651</v>
      </c>
      <c r="E11" s="5">
        <f>GDP!E11/Population!E11</f>
        <v>54696.72617</v>
      </c>
      <c r="F11" s="5">
        <f>GDP!F11/Population!F11</f>
        <v>56443.81724</v>
      </c>
      <c r="G11" s="3">
        <f t="shared" si="1"/>
        <v>53033.46051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2.43"/>
    <col customWidth="1" min="3" max="3" width="22.0"/>
    <col customWidth="1" min="4" max="4" width="22.29"/>
    <col customWidth="1" min="5" max="5" width="23.71"/>
    <col customWidth="1" min="6" max="6" width="23.0"/>
    <col customWidth="1" min="7" max="7" width="23.43"/>
    <col customWidth="1" min="8" max="8" width="6.43"/>
    <col customWidth="1" min="9" max="9" width="5.71"/>
    <col customWidth="1" min="10" max="10" width="5.86"/>
    <col customWidth="1" min="11" max="11" width="19.29"/>
    <col customWidth="1" min="12" max="12" width="16.71"/>
    <col customWidth="1" min="13" max="13" width="17.29"/>
    <col customWidth="1" min="14" max="14" width="15.86"/>
    <col customWidth="1" min="15" max="15" width="18.0"/>
    <col customWidth="1" min="16" max="16" width="19.86"/>
    <col customWidth="1" min="17" max="17" width="20.14"/>
    <col customWidth="1" min="18" max="26" width="10.71"/>
  </cols>
  <sheetData>
    <row r="1">
      <c r="A1" s="1" t="s">
        <v>0</v>
      </c>
      <c r="B1" s="2">
        <v>2011.0</v>
      </c>
      <c r="C1" s="2">
        <v>2012.0</v>
      </c>
      <c r="D1" s="2">
        <v>2013.0</v>
      </c>
      <c r="E1" s="2">
        <v>2014.0</v>
      </c>
      <c r="F1" s="2">
        <v>2015.0</v>
      </c>
      <c r="G1" s="2" t="s">
        <v>1</v>
      </c>
      <c r="H1" s="4"/>
      <c r="I1" s="4"/>
      <c r="J1" s="4"/>
      <c r="K1" s="1" t="s">
        <v>0</v>
      </c>
      <c r="L1" s="2">
        <v>2011.0</v>
      </c>
      <c r="M1" s="2">
        <v>2012.0</v>
      </c>
      <c r="N1" s="2">
        <v>2013.0</v>
      </c>
      <c r="O1" s="2">
        <v>2014.0</v>
      </c>
      <c r="P1" s="2">
        <v>2015.0</v>
      </c>
      <c r="Q1" s="2" t="s">
        <v>1</v>
      </c>
      <c r="R1" s="4"/>
      <c r="S1" s="4"/>
      <c r="T1" s="4"/>
      <c r="U1" s="4"/>
      <c r="V1" s="4"/>
      <c r="W1" s="4"/>
      <c r="X1" s="4"/>
      <c r="Y1" s="4"/>
      <c r="Z1" s="4"/>
    </row>
    <row r="2">
      <c r="A2" s="3" t="s">
        <v>2</v>
      </c>
      <c r="B2" s="5">
        <v>1.39887945E11</v>
      </c>
      <c r="C2" s="5">
        <v>1.3367189E11</v>
      </c>
      <c r="D2" s="5">
        <v>1.38973522789931E11</v>
      </c>
      <c r="E2" s="5">
        <v>1.36946107397412E11</v>
      </c>
      <c r="F2" s="5">
        <v>1.00388918063832E11</v>
      </c>
      <c r="G2" s="3">
        <f t="shared" ref="G2:G11" si="2">SUM(B2:F2)/5</f>
        <v>129973676650</v>
      </c>
      <c r="K2" s="3" t="s">
        <v>2</v>
      </c>
      <c r="L2" s="5">
        <f t="shared" ref="L2:P2" si="1">B2/(10^9)</f>
        <v>139.887945</v>
      </c>
      <c r="M2" s="5">
        <f t="shared" si="1"/>
        <v>133.67189</v>
      </c>
      <c r="N2" s="5">
        <f t="shared" si="1"/>
        <v>138.9735228</v>
      </c>
      <c r="O2" s="5">
        <f t="shared" si="1"/>
        <v>136.9461074</v>
      </c>
      <c r="P2" s="5">
        <f t="shared" si="1"/>
        <v>100.3889181</v>
      </c>
      <c r="Q2" s="3">
        <f t="shared" ref="Q2:Q11" si="4">SUM(L2:P2)/5</f>
        <v>129.9736767</v>
      </c>
    </row>
    <row r="3">
      <c r="A3" s="3" t="s">
        <v>3</v>
      </c>
      <c r="B3" s="5">
        <v>1.34289022E11</v>
      </c>
      <c r="C3" s="5">
        <v>1.52879067E11</v>
      </c>
      <c r="D3" s="5">
        <v>1.7057626E11</v>
      </c>
      <c r="E3" s="5">
        <v>1.8787303E11</v>
      </c>
      <c r="F3" s="5">
        <v>1.9730991E11</v>
      </c>
      <c r="G3" s="3">
        <f t="shared" si="2"/>
        <v>168585457800</v>
      </c>
      <c r="K3" s="3" t="s">
        <v>3</v>
      </c>
      <c r="L3" s="5">
        <f t="shared" ref="L3:P3" si="3">B3/(10^9)</f>
        <v>134.289022</v>
      </c>
      <c r="M3" s="5">
        <f t="shared" si="3"/>
        <v>152.879067</v>
      </c>
      <c r="N3" s="5">
        <f t="shared" si="3"/>
        <v>170.57626</v>
      </c>
      <c r="O3" s="5">
        <f t="shared" si="3"/>
        <v>187.87303</v>
      </c>
      <c r="P3" s="5">
        <f t="shared" si="3"/>
        <v>197.30991</v>
      </c>
      <c r="Q3" s="3">
        <f t="shared" si="4"/>
        <v>168.5854578</v>
      </c>
    </row>
    <row r="4">
      <c r="A4" s="3" t="s">
        <v>4</v>
      </c>
      <c r="B4" s="5">
        <v>1.74904408E11</v>
      </c>
      <c r="C4" s="5">
        <v>1.6938557E11</v>
      </c>
      <c r="D4" s="5">
        <v>1.71204238717793E11</v>
      </c>
      <c r="E4" s="5">
        <v>1.78978673979879E11</v>
      </c>
      <c r="F4" s="5">
        <v>1.55089167021272E11</v>
      </c>
      <c r="G4" s="3">
        <f t="shared" si="2"/>
        <v>169912411544</v>
      </c>
      <c r="K4" s="3" t="s">
        <v>4</v>
      </c>
      <c r="L4" s="5">
        <f t="shared" ref="L4:P4" si="5">B4/(10^9)</f>
        <v>174.904408</v>
      </c>
      <c r="M4" s="5">
        <f t="shared" si="5"/>
        <v>169.38557</v>
      </c>
      <c r="N4" s="5">
        <f t="shared" si="5"/>
        <v>171.2042387</v>
      </c>
      <c r="O4" s="5">
        <f t="shared" si="5"/>
        <v>178.978674</v>
      </c>
      <c r="P4" s="5">
        <f t="shared" si="5"/>
        <v>155.089167</v>
      </c>
      <c r="Q4" s="3">
        <f t="shared" si="4"/>
        <v>169.9124115</v>
      </c>
    </row>
    <row r="5">
      <c r="A5" s="3" t="s">
        <v>5</v>
      </c>
      <c r="B5" s="5">
        <v>5.5656216E10</v>
      </c>
      <c r="C5" s="5">
        <v>5.5630344E10</v>
      </c>
      <c r="D5" s="5">
        <v>5.647488E10</v>
      </c>
      <c r="E5" s="5">
        <v>6.1947424E10</v>
      </c>
      <c r="F5" s="5">
        <v>6.3616168E10</v>
      </c>
      <c r="G5" s="3">
        <f t="shared" si="2"/>
        <v>58665006400</v>
      </c>
      <c r="K5" s="3" t="s">
        <v>5</v>
      </c>
      <c r="L5" s="5">
        <f t="shared" ref="L5:P5" si="6">B5/(10^9)</f>
        <v>55.656216</v>
      </c>
      <c r="M5" s="5">
        <f t="shared" si="6"/>
        <v>55.630344</v>
      </c>
      <c r="N5" s="5">
        <f t="shared" si="6"/>
        <v>56.47488</v>
      </c>
      <c r="O5" s="5">
        <f t="shared" si="6"/>
        <v>61.947424</v>
      </c>
      <c r="P5" s="5">
        <f t="shared" si="6"/>
        <v>63.616168</v>
      </c>
      <c r="Q5" s="3">
        <f t="shared" si="4"/>
        <v>58.6650064</v>
      </c>
    </row>
    <row r="6">
      <c r="A6" s="3" t="s">
        <v>6</v>
      </c>
      <c r="B6" s="5">
        <v>1.96374502746278E11</v>
      </c>
      <c r="C6" s="5">
        <v>2.03970276458869E11</v>
      </c>
      <c r="D6" s="5">
        <v>1.66469767768819E11</v>
      </c>
      <c r="E6" s="5">
        <v>1.50005639030672E11</v>
      </c>
      <c r="F6" s="5">
        <v>1.36204440807267E11</v>
      </c>
      <c r="G6" s="3">
        <f t="shared" si="2"/>
        <v>170604925362</v>
      </c>
      <c r="K6" s="3" t="s">
        <v>6</v>
      </c>
      <c r="L6" s="5">
        <f t="shared" ref="L6:P6" si="7">B6/(10^9)</f>
        <v>196.3745027</v>
      </c>
      <c r="M6" s="5">
        <f t="shared" si="7"/>
        <v>203.9702765</v>
      </c>
      <c r="N6" s="5">
        <f t="shared" si="7"/>
        <v>166.4697678</v>
      </c>
      <c r="O6" s="5">
        <f t="shared" si="7"/>
        <v>150.005639</v>
      </c>
      <c r="P6" s="5">
        <f t="shared" si="7"/>
        <v>136.2044408</v>
      </c>
      <c r="Q6" s="3">
        <f t="shared" si="4"/>
        <v>170.6049254</v>
      </c>
    </row>
    <row r="7">
      <c r="A7" s="3" t="s">
        <v>7</v>
      </c>
      <c r="B7" s="5">
        <v>7.19889319761739E10</v>
      </c>
      <c r="C7" s="5">
        <v>7.75557024826703E10</v>
      </c>
      <c r="D7" s="5">
        <v>8.02885028894656E10</v>
      </c>
      <c r="E7" s="5">
        <v>7.22816294135413E10</v>
      </c>
      <c r="F7" s="5">
        <v>4.81169106071379E10</v>
      </c>
      <c r="G7" s="3">
        <f t="shared" si="2"/>
        <v>70046335474</v>
      </c>
      <c r="K7" s="3" t="s">
        <v>7</v>
      </c>
      <c r="L7" s="5">
        <f t="shared" ref="L7:P7" si="8">B7/(10^9)</f>
        <v>71.98893198</v>
      </c>
      <c r="M7" s="5">
        <f t="shared" si="8"/>
        <v>77.55570248</v>
      </c>
      <c r="N7" s="5">
        <f t="shared" si="8"/>
        <v>80.28850289</v>
      </c>
      <c r="O7" s="5">
        <f t="shared" si="8"/>
        <v>72.28162941</v>
      </c>
      <c r="P7" s="5">
        <f t="shared" si="8"/>
        <v>48.11691061</v>
      </c>
      <c r="Q7" s="3">
        <f t="shared" si="4"/>
        <v>70.04633547</v>
      </c>
    </row>
    <row r="8">
      <c r="A8" s="3" t="s">
        <v>8</v>
      </c>
      <c r="B8" s="5">
        <v>4.8932398063241E10</v>
      </c>
      <c r="C8" s="5">
        <v>5.358523836589E10</v>
      </c>
      <c r="D8" s="5">
        <v>5.4443700229072E10</v>
      </c>
      <c r="E8" s="5">
        <v>5.5326738850768E10</v>
      </c>
      <c r="F8" s="5">
        <v>4.8202281494521E10</v>
      </c>
      <c r="G8" s="3">
        <f t="shared" si="2"/>
        <v>52098071401</v>
      </c>
      <c r="K8" s="3" t="s">
        <v>8</v>
      </c>
      <c r="L8" s="5">
        <f t="shared" ref="L8:P8" si="9">B8/(10^9)</f>
        <v>48.93239806</v>
      </c>
      <c r="M8" s="5">
        <f t="shared" si="9"/>
        <v>53.58523837</v>
      </c>
      <c r="N8" s="5">
        <f t="shared" si="9"/>
        <v>54.44370023</v>
      </c>
      <c r="O8" s="5">
        <f t="shared" si="9"/>
        <v>55.32673885</v>
      </c>
      <c r="P8" s="5">
        <f t="shared" si="9"/>
        <v>48.20228149</v>
      </c>
      <c r="Q8" s="3">
        <f t="shared" si="4"/>
        <v>52.0980714</v>
      </c>
    </row>
    <row r="9">
      <c r="A9" s="3" t="s">
        <v>9</v>
      </c>
      <c r="B9" s="5">
        <v>5.684885E10</v>
      </c>
      <c r="C9" s="5">
        <v>5.0773296E10</v>
      </c>
      <c r="D9" s="5">
        <v>5.54378576291272E10</v>
      </c>
      <c r="E9" s="5">
        <v>6.11917998532018E10</v>
      </c>
      <c r="F9" s="5">
        <v>6.13981753618639E10</v>
      </c>
      <c r="G9" s="3">
        <f t="shared" si="2"/>
        <v>57129995769</v>
      </c>
      <c r="K9" s="3" t="s">
        <v>9</v>
      </c>
      <c r="L9" s="5">
        <f t="shared" ref="L9:P9" si="10">B9/(10^9)</f>
        <v>56.84885</v>
      </c>
      <c r="M9" s="5">
        <f t="shared" si="10"/>
        <v>50.773296</v>
      </c>
      <c r="N9" s="5">
        <f t="shared" si="10"/>
        <v>55.43785763</v>
      </c>
      <c r="O9" s="5">
        <f t="shared" si="10"/>
        <v>61.19179985</v>
      </c>
      <c r="P9" s="5">
        <f t="shared" si="10"/>
        <v>61.39817536</v>
      </c>
      <c r="Q9" s="3">
        <f t="shared" si="4"/>
        <v>57.12999577</v>
      </c>
    </row>
    <row r="10">
      <c r="A10" s="3" t="s">
        <v>10</v>
      </c>
      <c r="B10" s="5">
        <v>1.3597545E11</v>
      </c>
      <c r="C10" s="5">
        <v>1.38998129999999E11</v>
      </c>
      <c r="D10" s="5">
        <v>1.45169358E11</v>
      </c>
      <c r="E10" s="5">
        <v>1.68644386014462E11</v>
      </c>
      <c r="F10" s="5">
        <v>1.59732859606767E11</v>
      </c>
      <c r="G10" s="3">
        <f t="shared" si="2"/>
        <v>149704036724</v>
      </c>
      <c r="K10" s="3" t="s">
        <v>10</v>
      </c>
      <c r="L10" s="5">
        <f t="shared" ref="L10:P10" si="11">B10/(10^9)</f>
        <v>135.97545</v>
      </c>
      <c r="M10" s="5">
        <f t="shared" si="11"/>
        <v>138.99813</v>
      </c>
      <c r="N10" s="5">
        <f t="shared" si="11"/>
        <v>145.169358</v>
      </c>
      <c r="O10" s="5">
        <f t="shared" si="11"/>
        <v>168.644386</v>
      </c>
      <c r="P10" s="5">
        <f t="shared" si="11"/>
        <v>159.7328596</v>
      </c>
      <c r="Q10" s="3">
        <f t="shared" si="4"/>
        <v>149.7040367</v>
      </c>
    </row>
    <row r="11">
      <c r="A11" s="3" t="s">
        <v>11</v>
      </c>
      <c r="B11" s="5">
        <v>7.9804645E11</v>
      </c>
      <c r="C11" s="5">
        <v>7.5062716061899E11</v>
      </c>
      <c r="D11" s="5">
        <v>7.521369634319E11</v>
      </c>
      <c r="E11" s="5">
        <v>8.56048824263153E11</v>
      </c>
      <c r="F11" s="5">
        <v>8.89014079315232E11</v>
      </c>
      <c r="G11" s="3">
        <f t="shared" si="2"/>
        <v>809174695526</v>
      </c>
      <c r="K11" s="3" t="s">
        <v>11</v>
      </c>
      <c r="L11" s="5">
        <f t="shared" ref="L11:P11" si="12">B11/(10^9)</f>
        <v>798.04645</v>
      </c>
      <c r="M11" s="5">
        <f t="shared" si="12"/>
        <v>750.6271606</v>
      </c>
      <c r="N11" s="5">
        <f t="shared" si="12"/>
        <v>752.1369634</v>
      </c>
      <c r="O11" s="5">
        <f t="shared" si="12"/>
        <v>856.0488243</v>
      </c>
      <c r="P11" s="5">
        <f t="shared" si="12"/>
        <v>889.0140793</v>
      </c>
      <c r="Q11" s="3">
        <f t="shared" si="4"/>
        <v>809.1746955</v>
      </c>
    </row>
    <row r="12">
      <c r="B12" s="7"/>
      <c r="C12" s="7"/>
      <c r="D12" s="7"/>
      <c r="E12" s="7"/>
      <c r="F12" s="7"/>
    </row>
    <row r="13">
      <c r="B13" s="7"/>
      <c r="C13" s="7"/>
      <c r="D13" s="7"/>
      <c r="E13" s="7"/>
      <c r="F13" s="7"/>
    </row>
    <row r="14">
      <c r="B14" s="7"/>
      <c r="C14" s="7"/>
      <c r="D14" s="7"/>
      <c r="E14" s="7"/>
      <c r="F14" s="7"/>
    </row>
    <row r="15">
      <c r="B15" s="7"/>
      <c r="C15" s="7"/>
      <c r="D15" s="7"/>
      <c r="E15" s="7"/>
      <c r="F15" s="7"/>
    </row>
    <row r="16">
      <c r="B16" s="7"/>
      <c r="C16" s="7"/>
      <c r="D16" s="7"/>
      <c r="E16" s="7"/>
      <c r="F16" s="7"/>
    </row>
    <row r="17">
      <c r="B17" s="7"/>
      <c r="C17" s="7"/>
      <c r="D17" s="7"/>
      <c r="E17" s="7"/>
      <c r="F17" s="7"/>
    </row>
    <row r="18">
      <c r="B18" s="7"/>
      <c r="C18" s="7"/>
      <c r="D18" s="7"/>
      <c r="E18" s="7"/>
      <c r="F18" s="7"/>
    </row>
    <row r="19">
      <c r="B19" s="7"/>
      <c r="C19" s="7"/>
      <c r="D19" s="7"/>
      <c r="E19" s="7"/>
      <c r="F19" s="7"/>
    </row>
    <row r="20">
      <c r="B20" s="7"/>
      <c r="C20" s="7"/>
      <c r="D20" s="7"/>
      <c r="E20" s="7"/>
      <c r="F20" s="7"/>
    </row>
    <row r="21" ht="15.75" customHeight="1">
      <c r="B21" s="7"/>
      <c r="C21" s="7"/>
      <c r="D21" s="7"/>
      <c r="E21" s="7"/>
      <c r="F21" s="7"/>
    </row>
    <row r="22" ht="15.75" customHeight="1">
      <c r="B22" s="7"/>
      <c r="C22" s="7"/>
      <c r="D22" s="7"/>
      <c r="E22" s="7"/>
      <c r="F22" s="7"/>
    </row>
    <row r="23" ht="15.75" customHeight="1">
      <c r="B23" s="7"/>
      <c r="C23" s="7"/>
      <c r="D23" s="7"/>
      <c r="E23" s="7"/>
      <c r="F23" s="7"/>
    </row>
    <row r="24" ht="15.75" customHeight="1">
      <c r="B24" s="7"/>
      <c r="C24" s="7"/>
      <c r="D24" s="7"/>
      <c r="E24" s="7"/>
      <c r="F24" s="7"/>
    </row>
    <row r="25" ht="15.75" customHeight="1">
      <c r="B25" s="7"/>
      <c r="C25" s="7"/>
      <c r="D25" s="7"/>
      <c r="E25" s="7"/>
      <c r="F25" s="7"/>
    </row>
    <row r="26" ht="15.75" customHeight="1">
      <c r="B26" s="7"/>
      <c r="C26" s="7"/>
      <c r="D26" s="7"/>
      <c r="E26" s="7"/>
      <c r="F26" s="7"/>
    </row>
    <row r="27" ht="15.75" customHeight="1">
      <c r="B27" s="7"/>
      <c r="C27" s="7"/>
      <c r="D27" s="7"/>
      <c r="E27" s="7"/>
      <c r="F27" s="7"/>
    </row>
    <row r="28" ht="15.75" customHeight="1">
      <c r="B28" s="7"/>
      <c r="C28" s="7"/>
      <c r="D28" s="7"/>
      <c r="E28" s="7"/>
      <c r="F28" s="7"/>
    </row>
    <row r="29" ht="15.75" customHeight="1">
      <c r="B29" s="7"/>
      <c r="C29" s="7"/>
      <c r="D29" s="7"/>
      <c r="E29" s="7"/>
      <c r="F29" s="7"/>
    </row>
    <row r="30" ht="15.75" customHeight="1">
      <c r="B30" s="7"/>
      <c r="C30" s="7"/>
      <c r="D30" s="7"/>
      <c r="E30" s="7"/>
      <c r="F30" s="7"/>
    </row>
    <row r="31" ht="15.75" customHeight="1">
      <c r="B31" s="7"/>
      <c r="C31" s="7"/>
      <c r="D31" s="7"/>
      <c r="E31" s="7"/>
      <c r="F31" s="7"/>
    </row>
    <row r="32" ht="15.75" customHeight="1">
      <c r="B32" s="7"/>
      <c r="C32" s="7"/>
      <c r="D32" s="7"/>
      <c r="E32" s="7"/>
      <c r="F32" s="7"/>
    </row>
    <row r="33" ht="15.75" customHeight="1">
      <c r="B33" s="7"/>
      <c r="C33" s="7"/>
      <c r="D33" s="7"/>
      <c r="E33" s="7"/>
      <c r="F33" s="7"/>
    </row>
    <row r="34" ht="15.75" customHeight="1">
      <c r="B34" s="7"/>
      <c r="C34" s="7"/>
      <c r="D34" s="7"/>
      <c r="E34" s="7"/>
      <c r="F34" s="7"/>
    </row>
    <row r="35" ht="15.75" customHeight="1">
      <c r="B35" s="7"/>
      <c r="C35" s="7"/>
      <c r="D35" s="7"/>
      <c r="E35" s="7"/>
      <c r="F35" s="7"/>
    </row>
    <row r="36" ht="15.75" customHeight="1">
      <c r="B36" s="7"/>
      <c r="C36" s="7"/>
      <c r="D36" s="7"/>
      <c r="E36" s="7"/>
      <c r="F36" s="7"/>
    </row>
    <row r="37" ht="15.75" customHeight="1">
      <c r="B37" s="7"/>
      <c r="C37" s="7"/>
      <c r="D37" s="7"/>
      <c r="E37" s="7"/>
      <c r="F37" s="7"/>
    </row>
    <row r="38" ht="15.75" customHeight="1">
      <c r="B38" s="7"/>
      <c r="C38" s="7"/>
      <c r="D38" s="7"/>
      <c r="E38" s="7"/>
      <c r="F38" s="7"/>
    </row>
    <row r="39" ht="15.75" customHeight="1">
      <c r="B39" s="7"/>
      <c r="C39" s="7"/>
      <c r="D39" s="7"/>
      <c r="E39" s="7"/>
      <c r="F39" s="7"/>
    </row>
    <row r="40" ht="15.75" customHeight="1">
      <c r="B40" s="7"/>
      <c r="C40" s="7"/>
      <c r="D40" s="7"/>
      <c r="E40" s="7"/>
      <c r="F40" s="7"/>
    </row>
    <row r="41" ht="15.75" customHeight="1">
      <c r="B41" s="7"/>
      <c r="C41" s="7"/>
      <c r="D41" s="7"/>
      <c r="E41" s="7"/>
      <c r="F41" s="7"/>
    </row>
    <row r="42" ht="15.75" customHeight="1">
      <c r="B42" s="7"/>
      <c r="C42" s="7"/>
      <c r="D42" s="7"/>
      <c r="E42" s="7"/>
      <c r="F42" s="7"/>
    </row>
    <row r="43" ht="15.75" customHeight="1">
      <c r="B43" s="7"/>
      <c r="C43" s="7"/>
      <c r="D43" s="7"/>
      <c r="E43" s="7"/>
      <c r="F43" s="7"/>
    </row>
    <row r="44" ht="15.75" customHeight="1">
      <c r="B44" s="7"/>
      <c r="C44" s="7"/>
      <c r="D44" s="7"/>
      <c r="E44" s="7"/>
      <c r="F44" s="7"/>
    </row>
    <row r="45" ht="15.75" customHeight="1">
      <c r="B45" s="7"/>
      <c r="C45" s="7"/>
      <c r="D45" s="7"/>
      <c r="E45" s="7"/>
      <c r="F45" s="7"/>
    </row>
    <row r="46" ht="15.75" customHeight="1">
      <c r="B46" s="7"/>
      <c r="C46" s="7"/>
      <c r="D46" s="7"/>
      <c r="E46" s="7"/>
      <c r="F46" s="7"/>
    </row>
    <row r="47" ht="15.75" customHeight="1">
      <c r="B47" s="7"/>
      <c r="C47" s="7"/>
      <c r="D47" s="7"/>
      <c r="E47" s="7"/>
      <c r="F47" s="7"/>
    </row>
    <row r="48" ht="15.75" customHeight="1">
      <c r="B48" s="7"/>
      <c r="C48" s="7"/>
      <c r="D48" s="7"/>
      <c r="E48" s="7"/>
      <c r="F48" s="7"/>
    </row>
    <row r="49" ht="15.75" customHeight="1">
      <c r="B49" s="7"/>
      <c r="C49" s="7"/>
      <c r="D49" s="7"/>
      <c r="E49" s="7"/>
      <c r="F49" s="7"/>
    </row>
    <row r="50" ht="15.75" customHeight="1">
      <c r="B50" s="7"/>
      <c r="C50" s="7"/>
      <c r="D50" s="7"/>
      <c r="E50" s="7"/>
      <c r="F50" s="7"/>
    </row>
    <row r="51" ht="15.75" customHeight="1">
      <c r="B51" s="7"/>
      <c r="C51" s="7"/>
      <c r="D51" s="7"/>
      <c r="E51" s="7"/>
      <c r="F51" s="7"/>
    </row>
    <row r="52" ht="15.75" customHeight="1">
      <c r="B52" s="7"/>
      <c r="C52" s="7"/>
      <c r="D52" s="7"/>
      <c r="E52" s="7"/>
      <c r="F52" s="7"/>
    </row>
    <row r="53" ht="15.75" customHeight="1">
      <c r="B53" s="7"/>
      <c r="C53" s="7"/>
      <c r="D53" s="7"/>
      <c r="E53" s="7"/>
      <c r="F53" s="7"/>
    </row>
    <row r="54" ht="15.75" customHeight="1">
      <c r="B54" s="7"/>
      <c r="C54" s="7"/>
      <c r="D54" s="7"/>
      <c r="E54" s="7"/>
      <c r="F54" s="7"/>
    </row>
    <row r="55" ht="15.75" customHeight="1">
      <c r="B55" s="7"/>
      <c r="C55" s="7"/>
      <c r="D55" s="7"/>
      <c r="E55" s="7"/>
      <c r="F55" s="7"/>
    </row>
    <row r="56" ht="15.75" customHeight="1">
      <c r="B56" s="7"/>
      <c r="C56" s="7"/>
      <c r="D56" s="7"/>
      <c r="E56" s="7"/>
      <c r="F56" s="7"/>
    </row>
    <row r="57" ht="15.75" customHeight="1">
      <c r="B57" s="7"/>
      <c r="C57" s="7"/>
      <c r="D57" s="7"/>
      <c r="E57" s="7"/>
      <c r="F57" s="7"/>
    </row>
    <row r="58" ht="15.75" customHeight="1">
      <c r="B58" s="7"/>
      <c r="C58" s="7"/>
      <c r="D58" s="7"/>
      <c r="E58" s="7"/>
      <c r="F58" s="7"/>
    </row>
    <row r="59" ht="15.75" customHeight="1">
      <c r="B59" s="7"/>
      <c r="C59" s="7"/>
      <c r="D59" s="7"/>
      <c r="E59" s="7"/>
      <c r="F59" s="7"/>
    </row>
    <row r="60" ht="15.75" customHeight="1">
      <c r="B60" s="7"/>
      <c r="C60" s="7"/>
      <c r="D60" s="7"/>
      <c r="E60" s="7"/>
      <c r="F60" s="7"/>
    </row>
    <row r="61" ht="15.75" customHeight="1">
      <c r="B61" s="7"/>
      <c r="C61" s="7"/>
      <c r="D61" s="7"/>
      <c r="E61" s="7"/>
      <c r="F61" s="7"/>
    </row>
    <row r="62" ht="15.75" customHeight="1">
      <c r="B62" s="7"/>
      <c r="C62" s="7"/>
      <c r="D62" s="7"/>
      <c r="E62" s="7"/>
      <c r="F62" s="7"/>
    </row>
    <row r="63" ht="15.75" customHeight="1">
      <c r="B63" s="7"/>
      <c r="C63" s="7"/>
      <c r="D63" s="7"/>
      <c r="E63" s="7"/>
      <c r="F63" s="7"/>
    </row>
    <row r="64" ht="15.75" customHeight="1">
      <c r="B64" s="7"/>
      <c r="C64" s="7"/>
      <c r="D64" s="7"/>
      <c r="E64" s="7"/>
      <c r="F64" s="7"/>
    </row>
    <row r="65" ht="15.75" customHeight="1">
      <c r="B65" s="7"/>
      <c r="C65" s="7"/>
      <c r="D65" s="7"/>
      <c r="E65" s="7"/>
      <c r="F65" s="7"/>
    </row>
    <row r="66" ht="15.75" customHeight="1">
      <c r="B66" s="7"/>
      <c r="C66" s="7"/>
      <c r="D66" s="7"/>
      <c r="E66" s="7"/>
      <c r="F66" s="7"/>
    </row>
    <row r="67" ht="15.75" customHeight="1">
      <c r="B67" s="7"/>
      <c r="C67" s="7"/>
      <c r="D67" s="7"/>
      <c r="E67" s="7"/>
      <c r="F67" s="7"/>
    </row>
    <row r="68" ht="15.75" customHeight="1">
      <c r="B68" s="7"/>
      <c r="C68" s="7"/>
      <c r="D68" s="7"/>
      <c r="E68" s="7"/>
      <c r="F68" s="7"/>
    </row>
    <row r="69" ht="15.75" customHeight="1">
      <c r="B69" s="7"/>
      <c r="C69" s="7"/>
      <c r="D69" s="7"/>
      <c r="E69" s="7"/>
      <c r="F69" s="7"/>
    </row>
    <row r="70" ht="15.75" customHeight="1">
      <c r="B70" s="7"/>
      <c r="C70" s="7"/>
      <c r="D70" s="7"/>
      <c r="E70" s="7"/>
      <c r="F70" s="7"/>
    </row>
    <row r="71" ht="15.75" customHeight="1">
      <c r="B71" s="7"/>
      <c r="C71" s="7"/>
      <c r="D71" s="7"/>
      <c r="E71" s="7"/>
      <c r="F71" s="7"/>
    </row>
    <row r="72" ht="15.75" customHeight="1">
      <c r="B72" s="7"/>
      <c r="C72" s="7"/>
      <c r="D72" s="7"/>
      <c r="E72" s="7"/>
      <c r="F72" s="7"/>
    </row>
    <row r="73" ht="15.75" customHeight="1">
      <c r="B73" s="7"/>
      <c r="C73" s="7"/>
      <c r="D73" s="7"/>
      <c r="E73" s="7"/>
      <c r="F73" s="7"/>
    </row>
    <row r="74" ht="15.75" customHeight="1">
      <c r="B74" s="7"/>
      <c r="C74" s="7"/>
      <c r="D74" s="7"/>
      <c r="E74" s="7"/>
      <c r="F74" s="7"/>
    </row>
    <row r="75" ht="15.75" customHeight="1">
      <c r="B75" s="7"/>
      <c r="C75" s="7"/>
      <c r="D75" s="7"/>
      <c r="E75" s="7"/>
      <c r="F75" s="7"/>
    </row>
    <row r="76" ht="15.75" customHeight="1">
      <c r="B76" s="7"/>
      <c r="C76" s="7"/>
      <c r="D76" s="7"/>
      <c r="E76" s="7"/>
      <c r="F76" s="7"/>
    </row>
    <row r="77" ht="15.75" customHeight="1">
      <c r="B77" s="7"/>
      <c r="C77" s="7"/>
      <c r="D77" s="7"/>
      <c r="E77" s="7"/>
      <c r="F77" s="7"/>
    </row>
    <row r="78" ht="15.75" customHeight="1">
      <c r="B78" s="7"/>
      <c r="C78" s="7"/>
      <c r="D78" s="7"/>
      <c r="E78" s="7"/>
      <c r="F78" s="7"/>
    </row>
    <row r="79" ht="15.75" customHeight="1">
      <c r="B79" s="7"/>
      <c r="C79" s="7"/>
      <c r="D79" s="7"/>
      <c r="E79" s="7"/>
      <c r="F79" s="7"/>
    </row>
    <row r="80" ht="15.75" customHeight="1">
      <c r="B80" s="7"/>
      <c r="C80" s="7"/>
      <c r="D80" s="7"/>
      <c r="E80" s="7"/>
      <c r="F80" s="7"/>
    </row>
    <row r="81" ht="15.75" customHeight="1">
      <c r="B81" s="7"/>
      <c r="C81" s="7"/>
      <c r="D81" s="7"/>
      <c r="E81" s="7"/>
      <c r="F81" s="7"/>
    </row>
    <row r="82" ht="15.75" customHeight="1">
      <c r="B82" s="7"/>
      <c r="C82" s="7"/>
      <c r="D82" s="7"/>
      <c r="E82" s="7"/>
      <c r="F82" s="7"/>
    </row>
    <row r="83" ht="15.75" customHeight="1">
      <c r="B83" s="7"/>
      <c r="C83" s="7"/>
      <c r="D83" s="7"/>
      <c r="E83" s="7"/>
      <c r="F83" s="7"/>
    </row>
    <row r="84" ht="15.75" customHeight="1">
      <c r="B84" s="7"/>
      <c r="C84" s="7"/>
      <c r="D84" s="7"/>
      <c r="E84" s="7"/>
      <c r="F84" s="7"/>
    </row>
    <row r="85" ht="15.75" customHeight="1">
      <c r="B85" s="7"/>
      <c r="C85" s="7"/>
      <c r="D85" s="7"/>
      <c r="E85" s="7"/>
      <c r="F85" s="7"/>
    </row>
    <row r="86" ht="15.75" customHeight="1">
      <c r="B86" s="7"/>
      <c r="C86" s="7"/>
      <c r="D86" s="7"/>
      <c r="E86" s="7"/>
      <c r="F86" s="7"/>
    </row>
    <row r="87" ht="15.75" customHeight="1">
      <c r="B87" s="7"/>
      <c r="C87" s="7"/>
      <c r="D87" s="7"/>
      <c r="E87" s="7"/>
      <c r="F87" s="7"/>
    </row>
    <row r="88" ht="15.75" customHeight="1">
      <c r="B88" s="7"/>
      <c r="C88" s="7"/>
      <c r="D88" s="7"/>
      <c r="E88" s="7"/>
      <c r="F88" s="7"/>
    </row>
    <row r="89" ht="15.75" customHeight="1">
      <c r="B89" s="7"/>
      <c r="C89" s="7"/>
      <c r="D89" s="7"/>
      <c r="E89" s="7"/>
      <c r="F89" s="7"/>
    </row>
    <row r="90" ht="15.75" customHeight="1">
      <c r="B90" s="7"/>
      <c r="C90" s="7"/>
      <c r="D90" s="7"/>
      <c r="E90" s="7"/>
      <c r="F90" s="7"/>
    </row>
    <row r="91" ht="15.75" customHeight="1">
      <c r="B91" s="7"/>
      <c r="C91" s="7"/>
      <c r="D91" s="7"/>
      <c r="E91" s="7"/>
      <c r="F91" s="7"/>
    </row>
    <row r="92" ht="15.75" customHeight="1">
      <c r="B92" s="7"/>
      <c r="C92" s="7"/>
      <c r="D92" s="7"/>
      <c r="E92" s="7"/>
      <c r="F92" s="7"/>
    </row>
    <row r="93" ht="15.75" customHeight="1">
      <c r="B93" s="7"/>
      <c r="C93" s="7"/>
      <c r="D93" s="7"/>
      <c r="E93" s="7"/>
      <c r="F93" s="7"/>
    </row>
    <row r="94" ht="15.75" customHeight="1">
      <c r="B94" s="7"/>
      <c r="C94" s="7"/>
      <c r="D94" s="7"/>
      <c r="E94" s="7"/>
      <c r="F94" s="7"/>
    </row>
    <row r="95" ht="15.75" customHeight="1">
      <c r="B95" s="7"/>
      <c r="C95" s="7"/>
      <c r="D95" s="7"/>
      <c r="E95" s="7"/>
      <c r="F95" s="7"/>
    </row>
    <row r="96" ht="15.75" customHeight="1">
      <c r="B96" s="7"/>
      <c r="C96" s="7"/>
      <c r="D96" s="7"/>
      <c r="E96" s="7"/>
      <c r="F96" s="7"/>
    </row>
    <row r="97" ht="15.75" customHeight="1">
      <c r="B97" s="7"/>
      <c r="C97" s="7"/>
      <c r="D97" s="7"/>
      <c r="E97" s="7"/>
      <c r="F97" s="7"/>
    </row>
    <row r="98" ht="15.75" customHeight="1">
      <c r="B98" s="7"/>
      <c r="C98" s="7"/>
      <c r="D98" s="7"/>
      <c r="E98" s="7"/>
      <c r="F98" s="7"/>
    </row>
    <row r="99" ht="15.75" customHeight="1">
      <c r="B99" s="7"/>
      <c r="C99" s="7"/>
      <c r="D99" s="7"/>
      <c r="E99" s="7"/>
      <c r="F99" s="7"/>
    </row>
    <row r="100" ht="15.75" customHeight="1">
      <c r="B100" s="7"/>
      <c r="C100" s="7"/>
      <c r="D100" s="7"/>
      <c r="E100" s="7"/>
      <c r="F100" s="7"/>
    </row>
    <row r="101" ht="15.75" customHeight="1">
      <c r="B101" s="7"/>
      <c r="C101" s="7"/>
      <c r="D101" s="7"/>
      <c r="E101" s="7"/>
      <c r="F101" s="7"/>
    </row>
    <row r="102" ht="15.75" customHeight="1">
      <c r="B102" s="7"/>
      <c r="C102" s="7"/>
      <c r="D102" s="7"/>
      <c r="E102" s="7"/>
      <c r="F102" s="7"/>
    </row>
    <row r="103" ht="15.75" customHeight="1">
      <c r="B103" s="7"/>
      <c r="C103" s="7"/>
      <c r="D103" s="7"/>
      <c r="E103" s="7"/>
      <c r="F103" s="7"/>
    </row>
    <row r="104" ht="15.75" customHeight="1">
      <c r="B104" s="7"/>
      <c r="C104" s="7"/>
      <c r="D104" s="7"/>
      <c r="E104" s="7"/>
      <c r="F104" s="7"/>
    </row>
    <row r="105" ht="15.75" customHeight="1">
      <c r="B105" s="7"/>
      <c r="C105" s="7"/>
      <c r="D105" s="7"/>
      <c r="E105" s="7"/>
      <c r="F105" s="7"/>
    </row>
    <row r="106" ht="15.75" customHeight="1">
      <c r="B106" s="7"/>
      <c r="C106" s="7"/>
      <c r="D106" s="7"/>
      <c r="E106" s="7"/>
      <c r="F106" s="7"/>
    </row>
    <row r="107" ht="15.75" customHeight="1">
      <c r="B107" s="7"/>
      <c r="C107" s="7"/>
      <c r="D107" s="7"/>
      <c r="E107" s="7"/>
      <c r="F107" s="7"/>
    </row>
    <row r="108" ht="15.75" customHeight="1">
      <c r="B108" s="7"/>
      <c r="C108" s="7"/>
      <c r="D108" s="7"/>
      <c r="E108" s="7"/>
      <c r="F108" s="7"/>
    </row>
    <row r="109" ht="15.75" customHeight="1">
      <c r="B109" s="7"/>
      <c r="C109" s="7"/>
      <c r="D109" s="7"/>
      <c r="E109" s="7"/>
      <c r="F109" s="7"/>
    </row>
    <row r="110" ht="15.75" customHeight="1">
      <c r="B110" s="7"/>
      <c r="C110" s="7"/>
      <c r="D110" s="7"/>
      <c r="E110" s="7"/>
      <c r="F110" s="7"/>
    </row>
    <row r="111" ht="15.75" customHeight="1">
      <c r="B111" s="7"/>
      <c r="C111" s="7"/>
      <c r="D111" s="7"/>
      <c r="E111" s="7"/>
      <c r="F111" s="7"/>
    </row>
    <row r="112" ht="15.75" customHeight="1">
      <c r="B112" s="7"/>
      <c r="C112" s="7"/>
      <c r="D112" s="7"/>
      <c r="E112" s="7"/>
      <c r="F112" s="7"/>
    </row>
    <row r="113" ht="15.75" customHeight="1">
      <c r="B113" s="7"/>
      <c r="C113" s="7"/>
      <c r="D113" s="7"/>
      <c r="E113" s="7"/>
      <c r="F113" s="7"/>
    </row>
    <row r="114" ht="15.75" customHeight="1">
      <c r="B114" s="7"/>
      <c r="C114" s="7"/>
      <c r="D114" s="7"/>
      <c r="E114" s="7"/>
      <c r="F114" s="7"/>
    </row>
    <row r="115" ht="15.75" customHeight="1">
      <c r="B115" s="7"/>
      <c r="C115" s="7"/>
      <c r="D115" s="7"/>
      <c r="E115" s="7"/>
      <c r="F115" s="7"/>
    </row>
    <row r="116" ht="15.75" customHeight="1">
      <c r="B116" s="7"/>
      <c r="C116" s="7"/>
      <c r="D116" s="7"/>
      <c r="E116" s="7"/>
      <c r="F116" s="7"/>
    </row>
    <row r="117" ht="15.75" customHeight="1">
      <c r="B117" s="7"/>
      <c r="C117" s="7"/>
      <c r="D117" s="7"/>
      <c r="E117" s="7"/>
      <c r="F117" s="7"/>
    </row>
    <row r="118" ht="15.75" customHeight="1">
      <c r="B118" s="7"/>
      <c r="C118" s="7"/>
      <c r="D118" s="7"/>
      <c r="E118" s="7"/>
      <c r="F118" s="7"/>
    </row>
    <row r="119" ht="15.75" customHeight="1">
      <c r="B119" s="7"/>
      <c r="C119" s="7"/>
      <c r="D119" s="7"/>
      <c r="E119" s="7"/>
      <c r="F119" s="7"/>
    </row>
    <row r="120" ht="15.75" customHeight="1">
      <c r="B120" s="7"/>
      <c r="C120" s="7"/>
      <c r="D120" s="7"/>
      <c r="E120" s="7"/>
      <c r="F120" s="7"/>
    </row>
    <row r="121" ht="15.75" customHeight="1">
      <c r="B121" s="7"/>
      <c r="C121" s="7"/>
      <c r="D121" s="7"/>
      <c r="E121" s="7"/>
      <c r="F121" s="7"/>
    </row>
    <row r="122" ht="15.75" customHeight="1">
      <c r="B122" s="7"/>
      <c r="C122" s="7"/>
      <c r="D122" s="7"/>
      <c r="E122" s="7"/>
      <c r="F122" s="7"/>
    </row>
    <row r="123" ht="15.75" customHeight="1">
      <c r="B123" s="7"/>
      <c r="C123" s="7"/>
      <c r="D123" s="7"/>
      <c r="E123" s="7"/>
      <c r="F123" s="7"/>
    </row>
    <row r="124" ht="15.75" customHeight="1">
      <c r="B124" s="7"/>
      <c r="C124" s="7"/>
      <c r="D124" s="7"/>
      <c r="E124" s="7"/>
      <c r="F124" s="7"/>
    </row>
    <row r="125" ht="15.75" customHeight="1">
      <c r="B125" s="7"/>
      <c r="C125" s="7"/>
      <c r="D125" s="7"/>
      <c r="E125" s="7"/>
      <c r="F125" s="7"/>
    </row>
    <row r="126" ht="15.75" customHeight="1">
      <c r="B126" s="7"/>
      <c r="C126" s="7"/>
      <c r="D126" s="7"/>
      <c r="E126" s="7"/>
      <c r="F126" s="7"/>
    </row>
    <row r="127" ht="15.75" customHeight="1">
      <c r="B127" s="7"/>
      <c r="C127" s="7"/>
      <c r="D127" s="7"/>
      <c r="E127" s="7"/>
      <c r="F127" s="7"/>
    </row>
    <row r="128" ht="15.75" customHeight="1">
      <c r="B128" s="7"/>
      <c r="C128" s="7"/>
      <c r="D128" s="7"/>
      <c r="E128" s="7"/>
      <c r="F128" s="7"/>
    </row>
    <row r="129" ht="15.75" customHeight="1">
      <c r="B129" s="7"/>
      <c r="C129" s="7"/>
      <c r="D129" s="7"/>
      <c r="E129" s="7"/>
      <c r="F129" s="7"/>
    </row>
    <row r="130" ht="15.75" customHeight="1">
      <c r="B130" s="7"/>
      <c r="C130" s="7"/>
      <c r="D130" s="7"/>
      <c r="E130" s="7"/>
      <c r="F130" s="7"/>
    </row>
    <row r="131" ht="15.75" customHeight="1">
      <c r="B131" s="7"/>
      <c r="C131" s="7"/>
      <c r="D131" s="7"/>
      <c r="E131" s="7"/>
      <c r="F131" s="7"/>
    </row>
    <row r="132" ht="15.75" customHeight="1">
      <c r="B132" s="7"/>
      <c r="C132" s="7"/>
      <c r="D132" s="7"/>
      <c r="E132" s="7"/>
      <c r="F132" s="7"/>
    </row>
    <row r="133" ht="15.75" customHeight="1">
      <c r="B133" s="7"/>
      <c r="C133" s="7"/>
      <c r="D133" s="7"/>
      <c r="E133" s="7"/>
      <c r="F133" s="7"/>
    </row>
    <row r="134" ht="15.75" customHeight="1">
      <c r="B134" s="7"/>
      <c r="C134" s="7"/>
      <c r="D134" s="7"/>
      <c r="E134" s="7"/>
      <c r="F134" s="7"/>
    </row>
    <row r="135" ht="15.75" customHeight="1">
      <c r="B135" s="7"/>
      <c r="C135" s="7"/>
      <c r="D135" s="7"/>
      <c r="E135" s="7"/>
      <c r="F135" s="7"/>
    </row>
    <row r="136" ht="15.75" customHeight="1">
      <c r="B136" s="7"/>
      <c r="C136" s="7"/>
      <c r="D136" s="7"/>
      <c r="E136" s="7"/>
      <c r="F136" s="7"/>
    </row>
    <row r="137" ht="15.75" customHeight="1">
      <c r="B137" s="7"/>
      <c r="C137" s="7"/>
      <c r="D137" s="7"/>
      <c r="E137" s="7"/>
      <c r="F137" s="7"/>
    </row>
    <row r="138" ht="15.75" customHeight="1">
      <c r="B138" s="7"/>
      <c r="C138" s="7"/>
      <c r="D138" s="7"/>
      <c r="E138" s="7"/>
      <c r="F138" s="7"/>
    </row>
    <row r="139" ht="15.75" customHeight="1">
      <c r="B139" s="7"/>
      <c r="C139" s="7"/>
      <c r="D139" s="7"/>
      <c r="E139" s="7"/>
      <c r="F139" s="7"/>
    </row>
    <row r="140" ht="15.75" customHeight="1">
      <c r="B140" s="7"/>
      <c r="C140" s="7"/>
      <c r="D140" s="7"/>
      <c r="E140" s="7"/>
      <c r="F140" s="7"/>
    </row>
    <row r="141" ht="15.75" customHeight="1">
      <c r="B141" s="7"/>
      <c r="C141" s="7"/>
      <c r="D141" s="7"/>
      <c r="E141" s="7"/>
      <c r="F141" s="7"/>
    </row>
    <row r="142" ht="15.75" customHeight="1">
      <c r="B142" s="7"/>
      <c r="C142" s="7"/>
      <c r="D142" s="7"/>
      <c r="E142" s="7"/>
      <c r="F142" s="7"/>
    </row>
    <row r="143" ht="15.75" customHeight="1">
      <c r="B143" s="7"/>
      <c r="C143" s="7"/>
      <c r="D143" s="7"/>
      <c r="E143" s="7"/>
      <c r="F143" s="7"/>
    </row>
    <row r="144" ht="15.75" customHeight="1">
      <c r="B144" s="7"/>
      <c r="C144" s="7"/>
      <c r="D144" s="7"/>
      <c r="E144" s="7"/>
      <c r="F144" s="7"/>
    </row>
    <row r="145" ht="15.75" customHeight="1">
      <c r="B145" s="7"/>
      <c r="C145" s="7"/>
      <c r="D145" s="7"/>
      <c r="E145" s="7"/>
      <c r="F145" s="7"/>
    </row>
    <row r="146" ht="15.75" customHeight="1">
      <c r="B146" s="7"/>
      <c r="C146" s="7"/>
      <c r="D146" s="7"/>
      <c r="E146" s="7"/>
      <c r="F146" s="7"/>
    </row>
    <row r="147" ht="15.75" customHeight="1">
      <c r="B147" s="7"/>
      <c r="C147" s="7"/>
      <c r="D147" s="7"/>
      <c r="E147" s="7"/>
      <c r="F147" s="7"/>
    </row>
    <row r="148" ht="15.75" customHeight="1">
      <c r="B148" s="7"/>
      <c r="C148" s="7"/>
      <c r="D148" s="7"/>
      <c r="E148" s="7"/>
      <c r="F148" s="7"/>
    </row>
    <row r="149" ht="15.75" customHeight="1">
      <c r="B149" s="7"/>
      <c r="C149" s="7"/>
      <c r="D149" s="7"/>
      <c r="E149" s="7"/>
      <c r="F149" s="7"/>
    </row>
    <row r="150" ht="15.75" customHeight="1">
      <c r="B150" s="7"/>
      <c r="C150" s="7"/>
      <c r="D150" s="7"/>
      <c r="E150" s="7"/>
      <c r="F150" s="7"/>
    </row>
    <row r="151" ht="15.75" customHeight="1">
      <c r="B151" s="7"/>
      <c r="C151" s="7"/>
      <c r="D151" s="7"/>
      <c r="E151" s="7"/>
      <c r="F151" s="7"/>
    </row>
    <row r="152" ht="15.75" customHeight="1">
      <c r="B152" s="7"/>
      <c r="C152" s="7"/>
      <c r="D152" s="7"/>
      <c r="E152" s="7"/>
      <c r="F152" s="7"/>
    </row>
    <row r="153" ht="15.75" customHeight="1">
      <c r="B153" s="7"/>
      <c r="C153" s="7"/>
      <c r="D153" s="7"/>
      <c r="E153" s="7"/>
      <c r="F153" s="7"/>
    </row>
    <row r="154" ht="15.75" customHeight="1">
      <c r="B154" s="7"/>
      <c r="C154" s="7"/>
      <c r="D154" s="7"/>
      <c r="E154" s="7"/>
      <c r="F154" s="7"/>
    </row>
    <row r="155" ht="15.75" customHeight="1">
      <c r="B155" s="7"/>
      <c r="C155" s="7"/>
      <c r="D155" s="7"/>
      <c r="E155" s="7"/>
      <c r="F155" s="7"/>
    </row>
    <row r="156" ht="15.75" customHeight="1">
      <c r="B156" s="7"/>
      <c r="C156" s="7"/>
      <c r="D156" s="7"/>
      <c r="E156" s="7"/>
      <c r="F156" s="7"/>
    </row>
    <row r="157" ht="15.75" customHeight="1">
      <c r="B157" s="7"/>
      <c r="C157" s="7"/>
      <c r="D157" s="7"/>
      <c r="E157" s="7"/>
      <c r="F157" s="7"/>
    </row>
    <row r="158" ht="15.75" customHeight="1">
      <c r="B158" s="7"/>
      <c r="C158" s="7"/>
      <c r="D158" s="7"/>
      <c r="E158" s="7"/>
      <c r="F158" s="7"/>
    </row>
    <row r="159" ht="15.75" customHeight="1">
      <c r="B159" s="7"/>
      <c r="C159" s="7"/>
      <c r="D159" s="7"/>
      <c r="E159" s="7"/>
      <c r="F159" s="7"/>
    </row>
    <row r="160" ht="15.75" customHeight="1">
      <c r="B160" s="7"/>
      <c r="C160" s="7"/>
      <c r="D160" s="7"/>
      <c r="E160" s="7"/>
      <c r="F160" s="7"/>
    </row>
    <row r="161" ht="15.75" customHeight="1">
      <c r="B161" s="7"/>
      <c r="C161" s="7"/>
      <c r="D161" s="7"/>
      <c r="E161" s="7"/>
      <c r="F161" s="7"/>
    </row>
    <row r="162" ht="15.75" customHeight="1">
      <c r="B162" s="7"/>
      <c r="C162" s="7"/>
      <c r="D162" s="7"/>
      <c r="E162" s="7"/>
      <c r="F162" s="7"/>
    </row>
    <row r="163" ht="15.75" customHeight="1">
      <c r="B163" s="7"/>
      <c r="C163" s="7"/>
      <c r="D163" s="7"/>
      <c r="E163" s="7"/>
      <c r="F163" s="7"/>
    </row>
    <row r="164" ht="15.75" customHeight="1">
      <c r="B164" s="7"/>
      <c r="C164" s="7"/>
      <c r="D164" s="7"/>
      <c r="E164" s="7"/>
      <c r="F164" s="7"/>
    </row>
    <row r="165" ht="15.75" customHeight="1">
      <c r="B165" s="7"/>
      <c r="C165" s="7"/>
      <c r="D165" s="7"/>
      <c r="E165" s="7"/>
      <c r="F165" s="7"/>
    </row>
    <row r="166" ht="15.75" customHeight="1">
      <c r="B166" s="7"/>
      <c r="C166" s="7"/>
      <c r="D166" s="7"/>
      <c r="E166" s="7"/>
      <c r="F166" s="7"/>
    </row>
    <row r="167" ht="15.75" customHeight="1">
      <c r="B167" s="7"/>
      <c r="C167" s="7"/>
      <c r="D167" s="7"/>
      <c r="E167" s="7"/>
      <c r="F167" s="7"/>
    </row>
    <row r="168" ht="15.75" customHeight="1">
      <c r="B168" s="7"/>
      <c r="C168" s="7"/>
      <c r="D168" s="7"/>
      <c r="E168" s="7"/>
      <c r="F168" s="7"/>
    </row>
    <row r="169" ht="15.75" customHeight="1">
      <c r="B169" s="7"/>
      <c r="C169" s="7"/>
      <c r="D169" s="7"/>
      <c r="E169" s="7"/>
      <c r="F169" s="7"/>
    </row>
    <row r="170" ht="15.75" customHeight="1">
      <c r="B170" s="7"/>
      <c r="C170" s="7"/>
      <c r="D170" s="7"/>
      <c r="E170" s="7"/>
      <c r="F170" s="7"/>
    </row>
    <row r="171" ht="15.75" customHeight="1">
      <c r="B171" s="7"/>
      <c r="C171" s="7"/>
      <c r="D171" s="7"/>
      <c r="E171" s="7"/>
      <c r="F171" s="7"/>
    </row>
    <row r="172" ht="15.75" customHeight="1">
      <c r="B172" s="7"/>
      <c r="C172" s="7"/>
      <c r="D172" s="7"/>
      <c r="E172" s="7"/>
      <c r="F172" s="7"/>
    </row>
    <row r="173" ht="15.75" customHeight="1">
      <c r="B173" s="7"/>
      <c r="C173" s="7"/>
      <c r="D173" s="7"/>
      <c r="E173" s="7"/>
      <c r="F173" s="7"/>
    </row>
    <row r="174" ht="15.75" customHeight="1">
      <c r="B174" s="7"/>
      <c r="C174" s="7"/>
      <c r="D174" s="7"/>
      <c r="E174" s="7"/>
      <c r="F174" s="7"/>
    </row>
    <row r="175" ht="15.75" customHeight="1">
      <c r="B175" s="7"/>
      <c r="C175" s="7"/>
      <c r="D175" s="7"/>
      <c r="E175" s="7"/>
      <c r="F175" s="7"/>
    </row>
    <row r="176" ht="15.75" customHeight="1">
      <c r="B176" s="7"/>
      <c r="C176" s="7"/>
      <c r="D176" s="7"/>
      <c r="E176" s="7"/>
      <c r="F176" s="7"/>
    </row>
    <row r="177" ht="15.75" customHeight="1">
      <c r="B177" s="7"/>
      <c r="C177" s="7"/>
      <c r="D177" s="7"/>
      <c r="E177" s="7"/>
      <c r="F177" s="7"/>
    </row>
    <row r="178" ht="15.75" customHeight="1">
      <c r="B178" s="7"/>
      <c r="C178" s="7"/>
      <c r="D178" s="7"/>
      <c r="E178" s="7"/>
      <c r="F178" s="7"/>
    </row>
    <row r="179" ht="15.75" customHeight="1">
      <c r="B179" s="7"/>
      <c r="C179" s="7"/>
      <c r="D179" s="7"/>
      <c r="E179" s="7"/>
      <c r="F179" s="7"/>
    </row>
    <row r="180" ht="15.75" customHeight="1">
      <c r="B180" s="7"/>
      <c r="C180" s="7"/>
      <c r="D180" s="7"/>
      <c r="E180" s="7"/>
      <c r="F180" s="7"/>
    </row>
    <row r="181" ht="15.75" customHeight="1">
      <c r="B181" s="7"/>
      <c r="C181" s="7"/>
      <c r="D181" s="7"/>
      <c r="E181" s="7"/>
      <c r="F181" s="7"/>
    </row>
    <row r="182" ht="15.75" customHeight="1">
      <c r="B182" s="7"/>
      <c r="C182" s="7"/>
      <c r="D182" s="7"/>
      <c r="E182" s="7"/>
      <c r="F182" s="7"/>
    </row>
    <row r="183" ht="15.75" customHeight="1">
      <c r="B183" s="7"/>
      <c r="C183" s="7"/>
      <c r="D183" s="7"/>
      <c r="E183" s="7"/>
      <c r="F183" s="7"/>
    </row>
    <row r="184" ht="15.75" customHeight="1">
      <c r="B184" s="7"/>
      <c r="C184" s="7"/>
      <c r="D184" s="7"/>
      <c r="E184" s="7"/>
      <c r="F184" s="7"/>
    </row>
    <row r="185" ht="15.75" customHeight="1">
      <c r="B185" s="7"/>
      <c r="C185" s="7"/>
      <c r="D185" s="7"/>
      <c r="E185" s="7"/>
      <c r="F185" s="7"/>
    </row>
    <row r="186" ht="15.75" customHeight="1">
      <c r="B186" s="7"/>
      <c r="C186" s="7"/>
      <c r="D186" s="7"/>
      <c r="E186" s="7"/>
      <c r="F186" s="7"/>
    </row>
    <row r="187" ht="15.75" customHeight="1">
      <c r="B187" s="7"/>
      <c r="C187" s="7"/>
      <c r="D187" s="7"/>
      <c r="E187" s="7"/>
      <c r="F187" s="7"/>
    </row>
    <row r="188" ht="15.75" customHeight="1">
      <c r="B188" s="7"/>
      <c r="C188" s="7"/>
      <c r="D188" s="7"/>
      <c r="E188" s="7"/>
      <c r="F188" s="7"/>
    </row>
    <row r="189" ht="15.75" customHeight="1">
      <c r="B189" s="7"/>
      <c r="C189" s="7"/>
      <c r="D189" s="7"/>
      <c r="E189" s="7"/>
      <c r="F189" s="7"/>
    </row>
    <row r="190" ht="15.75" customHeight="1">
      <c r="B190" s="7"/>
      <c r="C190" s="7"/>
      <c r="D190" s="7"/>
      <c r="E190" s="7"/>
      <c r="F190" s="7"/>
    </row>
    <row r="191" ht="15.75" customHeight="1">
      <c r="B191" s="7"/>
      <c r="C191" s="7"/>
      <c r="D191" s="7"/>
      <c r="E191" s="7"/>
      <c r="F191" s="7"/>
    </row>
    <row r="192" ht="15.75" customHeight="1">
      <c r="B192" s="7"/>
      <c r="C192" s="7"/>
      <c r="D192" s="7"/>
      <c r="E192" s="7"/>
      <c r="F192" s="7"/>
    </row>
    <row r="193" ht="15.75" customHeight="1">
      <c r="B193" s="7"/>
      <c r="C193" s="7"/>
      <c r="D193" s="7"/>
      <c r="E193" s="7"/>
      <c r="F193" s="7"/>
    </row>
    <row r="194" ht="15.75" customHeight="1">
      <c r="B194" s="7"/>
      <c r="C194" s="7"/>
      <c r="D194" s="7"/>
      <c r="E194" s="7"/>
      <c r="F194" s="7"/>
    </row>
    <row r="195" ht="15.75" customHeight="1">
      <c r="B195" s="7"/>
      <c r="C195" s="7"/>
      <c r="D195" s="7"/>
      <c r="E195" s="7"/>
      <c r="F195" s="7"/>
    </row>
    <row r="196" ht="15.75" customHeight="1">
      <c r="B196" s="7"/>
      <c r="C196" s="7"/>
      <c r="D196" s="7"/>
      <c r="E196" s="7"/>
      <c r="F196" s="7"/>
    </row>
    <row r="197" ht="15.75" customHeight="1">
      <c r="B197" s="7"/>
      <c r="C197" s="7"/>
      <c r="D197" s="7"/>
      <c r="E197" s="7"/>
      <c r="F197" s="7"/>
    </row>
    <row r="198" ht="15.75" customHeight="1">
      <c r="B198" s="7"/>
      <c r="C198" s="7"/>
      <c r="D198" s="7"/>
      <c r="E198" s="7"/>
      <c r="F198" s="7"/>
    </row>
    <row r="199" ht="15.75" customHeight="1">
      <c r="B199" s="7"/>
      <c r="C199" s="7"/>
      <c r="D199" s="7"/>
      <c r="E199" s="7"/>
      <c r="F199" s="7"/>
    </row>
    <row r="200" ht="15.75" customHeight="1">
      <c r="B200" s="7"/>
      <c r="C200" s="7"/>
      <c r="D200" s="7"/>
      <c r="E200" s="7"/>
      <c r="F200" s="7"/>
    </row>
    <row r="201" ht="15.75" customHeight="1">
      <c r="B201" s="7"/>
      <c r="C201" s="7"/>
      <c r="D201" s="7"/>
      <c r="E201" s="7"/>
      <c r="F201" s="7"/>
    </row>
    <row r="202" ht="15.75" customHeight="1">
      <c r="B202" s="7"/>
      <c r="C202" s="7"/>
      <c r="D202" s="7"/>
      <c r="E202" s="7"/>
      <c r="F202" s="7"/>
    </row>
    <row r="203" ht="15.75" customHeight="1">
      <c r="B203" s="7"/>
      <c r="C203" s="7"/>
      <c r="D203" s="7"/>
      <c r="E203" s="7"/>
      <c r="F203" s="7"/>
    </row>
    <row r="204" ht="15.75" customHeight="1">
      <c r="B204" s="7"/>
      <c r="C204" s="7"/>
      <c r="D204" s="7"/>
      <c r="E204" s="7"/>
      <c r="F204" s="7"/>
    </row>
    <row r="205" ht="15.75" customHeight="1">
      <c r="B205" s="7"/>
      <c r="C205" s="7"/>
      <c r="D205" s="7"/>
      <c r="E205" s="7"/>
      <c r="F205" s="7"/>
    </row>
    <row r="206" ht="15.75" customHeight="1">
      <c r="B206" s="7"/>
      <c r="C206" s="7"/>
      <c r="D206" s="7"/>
      <c r="E206" s="7"/>
      <c r="F206" s="7"/>
    </row>
    <row r="207" ht="15.75" customHeight="1">
      <c r="B207" s="7"/>
      <c r="C207" s="7"/>
      <c r="D207" s="7"/>
      <c r="E207" s="7"/>
      <c r="F207" s="7"/>
    </row>
    <row r="208" ht="15.75" customHeight="1">
      <c r="B208" s="7"/>
      <c r="C208" s="7"/>
      <c r="D208" s="7"/>
      <c r="E208" s="7"/>
      <c r="F208" s="7"/>
    </row>
    <row r="209" ht="15.75" customHeight="1">
      <c r="B209" s="7"/>
      <c r="C209" s="7"/>
      <c r="D209" s="7"/>
      <c r="E209" s="7"/>
      <c r="F209" s="7"/>
    </row>
    <row r="210" ht="15.75" customHeight="1">
      <c r="B210" s="7"/>
      <c r="C210" s="7"/>
      <c r="D210" s="7"/>
      <c r="E210" s="7"/>
      <c r="F210" s="7"/>
    </row>
    <row r="211" ht="15.75" customHeight="1">
      <c r="B211" s="7"/>
      <c r="C211" s="7"/>
      <c r="D211" s="7"/>
      <c r="E211" s="7"/>
      <c r="F211" s="7"/>
    </row>
    <row r="212" ht="15.75" customHeight="1">
      <c r="B212" s="7"/>
      <c r="C212" s="7"/>
      <c r="D212" s="7"/>
      <c r="E212" s="7"/>
      <c r="F212" s="7"/>
    </row>
    <row r="213" ht="15.75" customHeight="1">
      <c r="B213" s="7"/>
      <c r="C213" s="7"/>
      <c r="D213" s="7"/>
      <c r="E213" s="7"/>
      <c r="F213" s="7"/>
    </row>
    <row r="214" ht="15.75" customHeight="1">
      <c r="B214" s="7"/>
      <c r="C214" s="7"/>
      <c r="D214" s="7"/>
      <c r="E214" s="7"/>
      <c r="F214" s="7"/>
    </row>
    <row r="215" ht="15.75" customHeight="1">
      <c r="B215" s="7"/>
      <c r="C215" s="7"/>
      <c r="D215" s="7"/>
      <c r="E215" s="7"/>
      <c r="F215" s="7"/>
    </row>
    <row r="216" ht="15.75" customHeight="1">
      <c r="B216" s="7"/>
      <c r="C216" s="7"/>
      <c r="D216" s="7"/>
      <c r="E216" s="7"/>
      <c r="F216" s="7"/>
    </row>
    <row r="217" ht="15.75" customHeight="1">
      <c r="B217" s="7"/>
      <c r="C217" s="7"/>
      <c r="D217" s="7"/>
      <c r="E217" s="7"/>
      <c r="F217" s="7"/>
    </row>
    <row r="218" ht="15.75" customHeight="1">
      <c r="B218" s="7"/>
      <c r="C218" s="7"/>
      <c r="D218" s="7"/>
      <c r="E218" s="7"/>
      <c r="F218" s="7"/>
    </row>
    <row r="219" ht="15.75" customHeight="1">
      <c r="B219" s="7"/>
      <c r="C219" s="7"/>
      <c r="D219" s="7"/>
      <c r="E219" s="7"/>
      <c r="F219" s="7"/>
    </row>
    <row r="220" ht="15.75" customHeight="1">
      <c r="B220" s="7"/>
      <c r="C220" s="7"/>
      <c r="D220" s="7"/>
      <c r="E220" s="7"/>
      <c r="F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15.71"/>
    <col customWidth="1" min="3" max="7" width="10.71"/>
    <col customWidth="1" min="8" max="8" width="18.43"/>
    <col customWidth="1" min="9" max="9" width="15.86"/>
    <col customWidth="1" min="10" max="10" width="18.71"/>
    <col customWidth="1" min="11" max="11" width="15.71"/>
    <col customWidth="1" min="12" max="12" width="10.14"/>
    <col customWidth="1" min="13" max="19" width="10.71"/>
    <col customWidth="1" min="20" max="21" width="14.86"/>
    <col customWidth="1" min="22" max="22" width="18.86"/>
    <col customWidth="1" min="23" max="23" width="15.86"/>
  </cols>
  <sheetData>
    <row r="1">
      <c r="A1" s="1" t="s">
        <v>12</v>
      </c>
      <c r="B1" s="1" t="s">
        <v>2</v>
      </c>
      <c r="C1" s="1" t="s">
        <v>3</v>
      </c>
      <c r="D1" s="1" t="s">
        <v>4</v>
      </c>
      <c r="E1" s="1" t="s">
        <v>5</v>
      </c>
      <c r="F1" s="1" t="s">
        <v>6</v>
      </c>
      <c r="G1" s="1" t="s">
        <v>7</v>
      </c>
      <c r="H1" s="1" t="s">
        <v>8</v>
      </c>
      <c r="I1" s="1" t="s">
        <v>9</v>
      </c>
      <c r="J1" s="1" t="s">
        <v>10</v>
      </c>
      <c r="K1" s="1" t="s">
        <v>11</v>
      </c>
      <c r="M1" s="1" t="s">
        <v>12</v>
      </c>
      <c r="N1" s="1" t="s">
        <v>2</v>
      </c>
      <c r="O1" s="1" t="s">
        <v>3</v>
      </c>
      <c r="P1" s="1" t="s">
        <v>4</v>
      </c>
      <c r="Q1" s="1" t="s">
        <v>5</v>
      </c>
      <c r="R1" s="1" t="s">
        <v>6</v>
      </c>
      <c r="S1" s="1" t="s">
        <v>7</v>
      </c>
      <c r="T1" s="1" t="s">
        <v>8</v>
      </c>
      <c r="U1" s="1" t="s">
        <v>9</v>
      </c>
      <c r="V1" s="1" t="s">
        <v>10</v>
      </c>
      <c r="W1" s="1" t="s">
        <v>11</v>
      </c>
    </row>
    <row r="2">
      <c r="A2" s="1">
        <v>2011.0</v>
      </c>
      <c r="B2" s="5">
        <f t="shared" ref="B2:K2" si="1">N2/(10^9)</f>
        <v>139.887945</v>
      </c>
      <c r="C2" s="5">
        <f t="shared" si="1"/>
        <v>134.289022</v>
      </c>
      <c r="D2" s="5">
        <f t="shared" si="1"/>
        <v>174.904408</v>
      </c>
      <c r="E2" s="5">
        <f t="shared" si="1"/>
        <v>55.656216</v>
      </c>
      <c r="F2" s="5">
        <f t="shared" si="1"/>
        <v>196.3745027</v>
      </c>
      <c r="G2" s="5">
        <f t="shared" si="1"/>
        <v>71.98893198</v>
      </c>
      <c r="H2" s="5">
        <f t="shared" si="1"/>
        <v>48.93239806</v>
      </c>
      <c r="I2" s="5">
        <f t="shared" si="1"/>
        <v>56.84885</v>
      </c>
      <c r="J2" s="5">
        <f t="shared" si="1"/>
        <v>135.97545</v>
      </c>
      <c r="K2" s="5">
        <f t="shared" si="1"/>
        <v>798.04645</v>
      </c>
      <c r="M2" s="1">
        <v>2011.0</v>
      </c>
      <c r="N2" s="5">
        <v>1.39887945E11</v>
      </c>
      <c r="O2" s="5">
        <v>1.34289022E11</v>
      </c>
      <c r="P2" s="5">
        <v>1.74904408E11</v>
      </c>
      <c r="Q2" s="5">
        <v>5.5656216E10</v>
      </c>
      <c r="R2" s="5">
        <v>1.96374502746278E11</v>
      </c>
      <c r="S2" s="5">
        <v>7.19889319761739E10</v>
      </c>
      <c r="T2" s="5">
        <v>4.8932398063241E10</v>
      </c>
      <c r="U2" s="5">
        <v>5.684885E10</v>
      </c>
      <c r="V2" s="5">
        <v>1.3597545E11</v>
      </c>
      <c r="W2" s="5">
        <v>7.9804645E11</v>
      </c>
    </row>
    <row r="3">
      <c r="A3" s="1">
        <v>2012.0</v>
      </c>
      <c r="B3" s="5">
        <f t="shared" ref="B3:K3" si="2">N3/(10^9)</f>
        <v>133.67189</v>
      </c>
      <c r="C3" s="5">
        <f t="shared" si="2"/>
        <v>152.879067</v>
      </c>
      <c r="D3" s="5">
        <f t="shared" si="2"/>
        <v>169.38557</v>
      </c>
      <c r="E3" s="5">
        <f t="shared" si="2"/>
        <v>55.630344</v>
      </c>
      <c r="F3" s="5">
        <f t="shared" si="2"/>
        <v>203.9702765</v>
      </c>
      <c r="G3" s="5">
        <f t="shared" si="2"/>
        <v>77.55570248</v>
      </c>
      <c r="H3" s="5">
        <f t="shared" si="2"/>
        <v>53.58523837</v>
      </c>
      <c r="I3" s="5">
        <f t="shared" si="2"/>
        <v>50.773296</v>
      </c>
      <c r="J3" s="5">
        <f t="shared" si="2"/>
        <v>138.99813</v>
      </c>
      <c r="K3" s="5">
        <f t="shared" si="2"/>
        <v>750.6271606</v>
      </c>
      <c r="M3" s="1">
        <v>2012.0</v>
      </c>
      <c r="N3" s="5">
        <v>1.3367189E11</v>
      </c>
      <c r="O3" s="5">
        <v>1.52879067E11</v>
      </c>
      <c r="P3" s="5">
        <v>1.6938557E11</v>
      </c>
      <c r="Q3" s="5">
        <v>5.5630344E10</v>
      </c>
      <c r="R3" s="5">
        <v>2.03970276458869E11</v>
      </c>
      <c r="S3" s="5">
        <v>7.75557024826703E10</v>
      </c>
      <c r="T3" s="5">
        <v>5.358523836589E10</v>
      </c>
      <c r="U3" s="5">
        <v>5.0773296E10</v>
      </c>
      <c r="V3" s="5">
        <v>1.38998129999999E11</v>
      </c>
      <c r="W3" s="5">
        <v>7.5062716061899E11</v>
      </c>
    </row>
    <row r="4">
      <c r="A4" s="1">
        <v>2013.0</v>
      </c>
      <c r="B4" s="5">
        <f t="shared" ref="B4:K4" si="3">N4/(10^9)</f>
        <v>138.9735228</v>
      </c>
      <c r="C4" s="5">
        <f t="shared" si="3"/>
        <v>170.57626</v>
      </c>
      <c r="D4" s="5">
        <f t="shared" si="3"/>
        <v>171.2042387</v>
      </c>
      <c r="E4" s="5">
        <f t="shared" si="3"/>
        <v>56.47488</v>
      </c>
      <c r="F4" s="5">
        <f t="shared" si="3"/>
        <v>166.4697678</v>
      </c>
      <c r="G4" s="5">
        <f t="shared" si="3"/>
        <v>80.28850289</v>
      </c>
      <c r="H4" s="5">
        <f t="shared" si="3"/>
        <v>54.44370023</v>
      </c>
      <c r="I4" s="5">
        <f t="shared" si="3"/>
        <v>55.43785763</v>
      </c>
      <c r="J4" s="5">
        <f t="shared" si="3"/>
        <v>145.169358</v>
      </c>
      <c r="K4" s="5">
        <f t="shared" si="3"/>
        <v>752.1369634</v>
      </c>
      <c r="M4" s="1">
        <v>2013.0</v>
      </c>
      <c r="N4" s="5">
        <v>1.38973522789931E11</v>
      </c>
      <c r="O4" s="5">
        <v>1.7057626E11</v>
      </c>
      <c r="P4" s="5">
        <v>1.71204238717793E11</v>
      </c>
      <c r="Q4" s="5">
        <v>5.647488E10</v>
      </c>
      <c r="R4" s="5">
        <v>1.66469767768819E11</v>
      </c>
      <c r="S4" s="5">
        <v>8.02885028894656E10</v>
      </c>
      <c r="T4" s="5">
        <v>5.4443700229072E10</v>
      </c>
      <c r="U4" s="5">
        <v>5.54378576291272E10</v>
      </c>
      <c r="V4" s="5">
        <v>1.45169358E11</v>
      </c>
      <c r="W4" s="5">
        <v>7.521369634319E11</v>
      </c>
    </row>
    <row r="5">
      <c r="A5" s="1">
        <v>2014.0</v>
      </c>
      <c r="B5" s="5">
        <f t="shared" ref="B5:K5" si="4">N5/(10^9)</f>
        <v>136.9461074</v>
      </c>
      <c r="C5" s="5">
        <f t="shared" si="4"/>
        <v>187.87303</v>
      </c>
      <c r="D5" s="5">
        <f t="shared" si="4"/>
        <v>178.978674</v>
      </c>
      <c r="E5" s="5">
        <f t="shared" si="4"/>
        <v>61.947424</v>
      </c>
      <c r="F5" s="5">
        <f t="shared" si="4"/>
        <v>150.005639</v>
      </c>
      <c r="G5" s="5">
        <f t="shared" si="4"/>
        <v>72.28162941</v>
      </c>
      <c r="H5" s="5">
        <f t="shared" si="4"/>
        <v>55.32673885</v>
      </c>
      <c r="I5" s="5">
        <f t="shared" si="4"/>
        <v>61.19179985</v>
      </c>
      <c r="J5" s="5">
        <f t="shared" si="4"/>
        <v>168.644386</v>
      </c>
      <c r="K5" s="5">
        <f t="shared" si="4"/>
        <v>856.0488243</v>
      </c>
      <c r="M5" s="1">
        <v>2014.0</v>
      </c>
      <c r="N5" s="5">
        <v>1.36946107397412E11</v>
      </c>
      <c r="O5" s="5">
        <v>1.8787303E11</v>
      </c>
      <c r="P5" s="5">
        <v>1.78978673979879E11</v>
      </c>
      <c r="Q5" s="5">
        <v>6.1947424E10</v>
      </c>
      <c r="R5" s="5">
        <v>1.50005639030672E11</v>
      </c>
      <c r="S5" s="5">
        <v>7.22816294135413E10</v>
      </c>
      <c r="T5" s="5">
        <v>5.5326738850768E10</v>
      </c>
      <c r="U5" s="5">
        <v>6.11917998532018E10</v>
      </c>
      <c r="V5" s="5">
        <v>1.68644386014462E11</v>
      </c>
      <c r="W5" s="5">
        <v>8.56048824263153E11</v>
      </c>
    </row>
    <row r="6">
      <c r="A6" s="1">
        <v>2015.0</v>
      </c>
      <c r="B6" s="5">
        <f t="shared" ref="B6:K6" si="5">N6/(10^9)</f>
        <v>100.3889181</v>
      </c>
      <c r="C6" s="5">
        <f t="shared" si="5"/>
        <v>197.30991</v>
      </c>
      <c r="D6" s="5">
        <f t="shared" si="5"/>
        <v>155.089167</v>
      </c>
      <c r="E6" s="5">
        <f t="shared" si="5"/>
        <v>63.616168</v>
      </c>
      <c r="F6" s="5">
        <f t="shared" si="5"/>
        <v>136.2044408</v>
      </c>
      <c r="G6" s="5">
        <f t="shared" si="5"/>
        <v>48.11691061</v>
      </c>
      <c r="H6" s="5">
        <f t="shared" si="5"/>
        <v>48.20228149</v>
      </c>
      <c r="I6" s="5">
        <f t="shared" si="5"/>
        <v>61.39817536</v>
      </c>
      <c r="J6" s="5">
        <f t="shared" si="5"/>
        <v>159.7328596</v>
      </c>
      <c r="K6" s="5">
        <f t="shared" si="5"/>
        <v>889.0140793</v>
      </c>
      <c r="M6" s="1">
        <v>2015.0</v>
      </c>
      <c r="N6" s="5">
        <v>1.00388918063832E11</v>
      </c>
      <c r="O6" s="5">
        <v>1.9730991E11</v>
      </c>
      <c r="P6" s="5">
        <v>1.55089167021272E11</v>
      </c>
      <c r="Q6" s="5">
        <v>6.3616168E10</v>
      </c>
      <c r="R6" s="5">
        <v>1.36204440807267E11</v>
      </c>
      <c r="S6" s="5">
        <v>4.81169106071379E10</v>
      </c>
      <c r="T6" s="5">
        <v>4.8202281494521E10</v>
      </c>
      <c r="U6" s="5">
        <v>6.13981753618639E10</v>
      </c>
      <c r="V6" s="5">
        <v>1.59732859606767E11</v>
      </c>
      <c r="W6" s="5">
        <v>8.89014079315232E11</v>
      </c>
    </row>
    <row r="7">
      <c r="A7" s="3"/>
      <c r="B7" s="5"/>
      <c r="C7" s="5"/>
      <c r="D7" s="5"/>
      <c r="E7" s="5"/>
      <c r="F7" s="5"/>
    </row>
    <row r="8">
      <c r="A8" s="3"/>
      <c r="B8" s="5"/>
      <c r="C8" s="5"/>
      <c r="D8" s="5"/>
      <c r="E8" s="5"/>
      <c r="F8" s="5"/>
    </row>
    <row r="9">
      <c r="A9" s="3"/>
      <c r="B9" s="5"/>
      <c r="C9" s="5"/>
      <c r="D9" s="5"/>
      <c r="E9" s="5"/>
      <c r="F9" s="5"/>
    </row>
    <row r="10">
      <c r="A10" s="3"/>
      <c r="B10" s="5"/>
      <c r="C10" s="5"/>
      <c r="D10" s="5"/>
      <c r="E10" s="5"/>
      <c r="F10" s="5"/>
    </row>
    <row r="11">
      <c r="A11" s="3"/>
      <c r="B11" s="5"/>
      <c r="C11" s="5"/>
      <c r="D11" s="5"/>
      <c r="E11" s="5"/>
      <c r="F11"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43"/>
    <col customWidth="1" min="2" max="2" width="18.71"/>
    <col customWidth="1" min="3" max="3" width="16.71"/>
    <col customWidth="1" min="4" max="4" width="17.29"/>
    <col customWidth="1" min="5" max="5" width="19.86"/>
    <col customWidth="1" min="6" max="6" width="19.0"/>
    <col customWidth="1" min="7" max="7" width="5.86"/>
    <col customWidth="1" min="8" max="8" width="6.14"/>
    <col customWidth="1" min="9" max="9" width="5.43"/>
    <col customWidth="1" min="10" max="10" width="5.29"/>
    <col customWidth="1" min="11" max="11" width="22.0"/>
    <col customWidth="1" min="12" max="12" width="16.43"/>
    <col customWidth="1" min="13" max="13" width="17.0"/>
    <col customWidth="1" min="14" max="14" width="16.29"/>
    <col customWidth="1" min="15" max="15" width="18.43"/>
    <col customWidth="1" min="16" max="16" width="18.29"/>
  </cols>
  <sheetData>
    <row r="1">
      <c r="A1" s="1" t="s">
        <v>0</v>
      </c>
      <c r="B1" s="2">
        <v>2011.0</v>
      </c>
      <c r="C1" s="2">
        <v>2012.0</v>
      </c>
      <c r="D1" s="2">
        <v>2013.0</v>
      </c>
      <c r="E1" s="2">
        <v>2014.0</v>
      </c>
      <c r="F1" s="2">
        <v>2015.0</v>
      </c>
      <c r="K1" s="1" t="s">
        <v>0</v>
      </c>
      <c r="L1" s="2">
        <v>2011.0</v>
      </c>
      <c r="M1" s="2">
        <v>2012.0</v>
      </c>
      <c r="N1" s="2">
        <v>2013.0</v>
      </c>
      <c r="O1" s="2">
        <v>2014.0</v>
      </c>
      <c r="P1" s="2">
        <v>2015.0</v>
      </c>
    </row>
    <row r="2">
      <c r="A2" s="3" t="s">
        <v>2</v>
      </c>
      <c r="B2" s="5">
        <f>Education!B2/Population!B2</f>
        <v>704.0629969</v>
      </c>
      <c r="C2" s="5">
        <f>Education!C2/Population!C2</f>
        <v>666.4900022</v>
      </c>
      <c r="D2" s="5">
        <f>Education!D2/Population!D2</f>
        <v>686.5987948</v>
      </c>
      <c r="E2" s="5">
        <f>Education!E2/Population!E2</f>
        <v>670.6038215</v>
      </c>
      <c r="F2" s="5">
        <f>Education!F2/Population!F2</f>
        <v>487.4145008</v>
      </c>
      <c r="K2" s="3" t="s">
        <v>2</v>
      </c>
      <c r="L2" s="5">
        <f>(Education!B2/GDP!B2)*100</f>
        <v>5.346986492</v>
      </c>
      <c r="M2" s="5">
        <f>(Education!C2/GDP!C2)*100</f>
        <v>5.42237969</v>
      </c>
      <c r="N2" s="5">
        <f>(Education!D2/GDP!D2)*100</f>
        <v>5.620071736</v>
      </c>
      <c r="O2" s="5">
        <f>(Education!E2/GDP!E2)*100</f>
        <v>5.575996045</v>
      </c>
      <c r="P2" s="5">
        <f>(Education!F2/GDP!F2)*100</f>
        <v>5.570309477</v>
      </c>
    </row>
    <row r="3">
      <c r="A3" s="3" t="s">
        <v>3</v>
      </c>
      <c r="B3" s="5">
        <f>Education!B3/Population!B3</f>
        <v>99.90776339</v>
      </c>
      <c r="C3" s="5">
        <f>Education!C3/Population!C3</f>
        <v>113.1854838</v>
      </c>
      <c r="D3" s="5">
        <f>Education!D3/Population!D3</f>
        <v>125.6658121</v>
      </c>
      <c r="E3" s="5">
        <f>Education!E3/Population!E3</f>
        <v>137.7095663</v>
      </c>
      <c r="F3" s="5">
        <f>Education!F3/Population!F3</f>
        <v>143.8936932</v>
      </c>
      <c r="K3" s="3" t="s">
        <v>3</v>
      </c>
      <c r="L3" s="5">
        <f>(Education!B3/GDP!B3)*100</f>
        <v>1.773365035</v>
      </c>
      <c r="M3" s="5">
        <f>(Education!C3/GDP!C3)*100</f>
        <v>1.785856224</v>
      </c>
      <c r="N3" s="5">
        <f>(Education!D3/GDP!D3)*100</f>
        <v>1.775499889</v>
      </c>
      <c r="O3" s="5">
        <f>(Education!E3/GDP!E3)*100</f>
        <v>1.792275909</v>
      </c>
      <c r="P3" s="5">
        <f>(Education!F3/GDP!F3)*100</f>
        <v>1.783243208</v>
      </c>
    </row>
    <row r="4">
      <c r="A4" s="3" t="s">
        <v>4</v>
      </c>
      <c r="B4" s="5">
        <f>Education!B4/Population!B4</f>
        <v>2178.815883</v>
      </c>
      <c r="C4" s="5">
        <f>Education!C4/Population!C4</f>
        <v>2106.109253</v>
      </c>
      <c r="D4" s="5">
        <f>Education!D4/Population!D4</f>
        <v>2122.92088</v>
      </c>
      <c r="E4" s="5">
        <f>Education!E4/Population!E4</f>
        <v>2210.090748</v>
      </c>
      <c r="F4" s="5">
        <f>Education!F4/Population!F4</f>
        <v>1898.587359</v>
      </c>
      <c r="K4" s="3" t="s">
        <v>4</v>
      </c>
      <c r="L4" s="5">
        <f>(Education!B4/GDP!B4)*100</f>
        <v>4.654562312</v>
      </c>
      <c r="M4" s="5">
        <f>(Education!C4/GDP!C4)*100</f>
        <v>4.77952424</v>
      </c>
      <c r="N4" s="5">
        <f>(Education!D4/GDP!D4)*100</f>
        <v>4.562388345</v>
      </c>
      <c r="O4" s="5">
        <f>(Education!E4/GDP!E4)*100</f>
        <v>4.600276483</v>
      </c>
      <c r="P4" s="5">
        <f>(Education!F4/GDP!F4)*100</f>
        <v>4.594402684</v>
      </c>
    </row>
    <row r="5">
      <c r="A5" s="3" t="s">
        <v>5</v>
      </c>
      <c r="B5" s="5">
        <f>Education!B5/Population!B5</f>
        <v>44.62364357</v>
      </c>
      <c r="C5" s="5">
        <f>Education!C5/Population!C5</f>
        <v>44.04389835</v>
      </c>
      <c r="D5" s="5">
        <f>Education!D5/Population!D5</f>
        <v>44.17061578</v>
      </c>
      <c r="E5" s="5">
        <f>Education!E5/Population!E5</f>
        <v>47.8780222</v>
      </c>
      <c r="F5" s="5">
        <f>Education!F5/Population!F5</f>
        <v>48.5970548</v>
      </c>
      <c r="K5" s="3" t="s">
        <v>5</v>
      </c>
      <c r="L5" s="5">
        <f>(Education!B5/GDP!B5)*100</f>
        <v>3.052917814</v>
      </c>
      <c r="M5" s="5">
        <f>(Education!C5/GDP!C5)*100</f>
        <v>3.043838456</v>
      </c>
      <c r="N5" s="5">
        <f>(Education!D5/GDP!D5)*100</f>
        <v>3.041644161</v>
      </c>
      <c r="O5" s="5">
        <f>(Education!E5/GDP!E5)*100</f>
        <v>3.037937825</v>
      </c>
      <c r="P5" s="5">
        <f>(Education!F5/GDP!F5)*100</f>
        <v>3.025896409</v>
      </c>
    </row>
    <row r="6">
      <c r="A6" s="3" t="s">
        <v>6</v>
      </c>
      <c r="B6" s="5">
        <f>Education!B6/Population!B6</f>
        <v>1536.180038</v>
      </c>
      <c r="C6" s="5">
        <f>Education!C6/Population!C6</f>
        <v>1598.149923</v>
      </c>
      <c r="D6" s="5">
        <f>Education!D6/Population!D6</f>
        <v>1306.2087</v>
      </c>
      <c r="E6" s="5">
        <f>Education!E6/Population!E6</f>
        <v>1178.585429</v>
      </c>
      <c r="F6" s="5">
        <f>Education!F6/Population!F6</f>
        <v>1071.286531</v>
      </c>
      <c r="K6" s="3" t="s">
        <v>6</v>
      </c>
      <c r="L6" s="5">
        <f>(Education!B6/GDP!B6)*100</f>
        <v>3.189213014</v>
      </c>
      <c r="M6" s="5">
        <f>(Education!C6/GDP!C6)*100</f>
        <v>3.288139106</v>
      </c>
      <c r="N6" s="5">
        <f>(Education!D6/GDP!D6)*100</f>
        <v>3.228838316</v>
      </c>
      <c r="O6" s="5">
        <f>(Education!E6/GDP!E6)*100</f>
        <v>3.09263608</v>
      </c>
      <c r="P6" s="5">
        <f>(Education!F6/GDP!F6)*100</f>
        <v>3.099092839</v>
      </c>
    </row>
    <row r="7">
      <c r="A7" s="3" t="s">
        <v>7</v>
      </c>
      <c r="B7" s="5">
        <f>Education!B7/Population!B7</f>
        <v>503.5569033</v>
      </c>
      <c r="C7" s="5">
        <f>Education!C7/Population!C7</f>
        <v>541.5837625</v>
      </c>
      <c r="D7" s="5">
        <f>Education!D7/Population!D7</f>
        <v>559.4748178</v>
      </c>
      <c r="E7" s="5">
        <f>Education!E7/Population!E7</f>
        <v>502.585157</v>
      </c>
      <c r="F7" s="5">
        <f>Education!F7/Population!F7</f>
        <v>333.9205814</v>
      </c>
      <c r="K7" s="3" t="s">
        <v>7</v>
      </c>
      <c r="L7" s="5">
        <f>(Education!B7/GDP!B7)*100</f>
        <v>3.508810973</v>
      </c>
      <c r="M7" s="5">
        <f>(Education!C7/GDP!C7)*100</f>
        <v>3.508899793</v>
      </c>
      <c r="N7" s="5">
        <f>(Education!D7/GDP!D7)*100</f>
        <v>3.495168816</v>
      </c>
      <c r="O7" s="5">
        <f>(Education!E7/GDP!E7)*100</f>
        <v>3.502589383</v>
      </c>
      <c r="P7" s="5">
        <f>(Education!F7/GDP!F7)*100</f>
        <v>3.516288059</v>
      </c>
    </row>
    <row r="8">
      <c r="A8" s="3" t="s">
        <v>8</v>
      </c>
      <c r="B8" s="5">
        <f>Education!B8/Population!B8</f>
        <v>1732.855139</v>
      </c>
      <c r="C8" s="5">
        <f>Education!C8/Population!C8</f>
        <v>1842.280845</v>
      </c>
      <c r="D8" s="5">
        <f>Education!D8/Population!D8</f>
        <v>1818.155049</v>
      </c>
      <c r="E8" s="5">
        <f>Education!E8/Population!E8</f>
        <v>1797.68134</v>
      </c>
      <c r="F8" s="5">
        <f>Education!F8/Population!F8</f>
        <v>1527.4602</v>
      </c>
      <c r="K8" s="3" t="s">
        <v>8</v>
      </c>
      <c r="L8" s="5">
        <f>(Education!B8/GDP!B8)*100</f>
        <v>7.289863926</v>
      </c>
      <c r="M8" s="5">
        <f>(Education!C8/GDP!C8)*100</f>
        <v>7.2808519</v>
      </c>
      <c r="N8" s="5">
        <f>(Education!D8/GDP!D8)*100</f>
        <v>7.29175781</v>
      </c>
      <c r="O8" s="5">
        <f>(Education!E8/GDP!E8)*100</f>
        <v>7.314961783</v>
      </c>
      <c r="P8" s="5">
        <f>(Education!F8/GDP!F8)*100</f>
        <v>7.367338966</v>
      </c>
    </row>
    <row r="9">
      <c r="A9" s="3" t="s">
        <v>9</v>
      </c>
      <c r="B9" s="5">
        <f>Education!B9/Population!B9</f>
        <v>1138.419651</v>
      </c>
      <c r="C9" s="5">
        <f>Education!C9/Population!C9</f>
        <v>1011.423201</v>
      </c>
      <c r="D9" s="5">
        <f>Education!D9/Population!D9</f>
        <v>1099.327277</v>
      </c>
      <c r="E9" s="5">
        <f>Education!E9/Population!E9</f>
        <v>1205.829134</v>
      </c>
      <c r="F9" s="5">
        <f>Education!F9/Population!F9</f>
        <v>1203.533062</v>
      </c>
      <c r="K9" s="3" t="s">
        <v>9</v>
      </c>
      <c r="L9" s="5">
        <f>(Education!B9/GDP!B9)*100</f>
        <v>4.727697877</v>
      </c>
      <c r="M9" s="5">
        <f>(Education!C9/GDP!C9)*100</f>
        <v>4.152191162</v>
      </c>
      <c r="N9" s="5">
        <f>(Education!D9/GDP!D9)*100</f>
        <v>4.246143238</v>
      </c>
      <c r="O9" s="5">
        <f>(Education!E9/GDP!E9)*100</f>
        <v>4.335742146</v>
      </c>
      <c r="P9" s="5">
        <f>(Education!F9/GDP!F9)*100</f>
        <v>4.440249685</v>
      </c>
    </row>
    <row r="10">
      <c r="A10" s="3" t="s">
        <v>10</v>
      </c>
      <c r="B10" s="5">
        <f>Education!B10/Population!B10</f>
        <v>2149.506414</v>
      </c>
      <c r="C10" s="5">
        <f>Education!C10/Population!C10</f>
        <v>2182.063978</v>
      </c>
      <c r="D10" s="5">
        <f>Education!D10/Population!D10</f>
        <v>2263.735753</v>
      </c>
      <c r="E10" s="5">
        <f>Education!E10/Population!E10</f>
        <v>2610.062501</v>
      </c>
      <c r="F10" s="5">
        <f>Education!F10/Population!F10</f>
        <v>2452.566453</v>
      </c>
      <c r="K10" s="3" t="s">
        <v>10</v>
      </c>
      <c r="L10" s="5">
        <f>(Education!B10/GDP!B10)*100</f>
        <v>5.190496202</v>
      </c>
      <c r="M10" s="5">
        <f>(Education!C10/GDP!C10)*100</f>
        <v>5.221400564</v>
      </c>
      <c r="N10" s="5">
        <f>(Education!D10/GDP!D10)*100</f>
        <v>5.298502379</v>
      </c>
      <c r="O10" s="5">
        <f>(Education!E10/GDP!E10)*100</f>
        <v>5.579027261</v>
      </c>
      <c r="P10" s="5">
        <f>(Education!F10/GDP!F10)*100</f>
        <v>5.535573301</v>
      </c>
    </row>
    <row r="11">
      <c r="A11" s="3" t="s">
        <v>11</v>
      </c>
      <c r="B11" s="5">
        <f>Education!B11/Population!B11</f>
        <v>2560.760781</v>
      </c>
      <c r="C11" s="5">
        <f>Education!C11/Population!C11</f>
        <v>2390.583581</v>
      </c>
      <c r="D11" s="5">
        <f>Education!D11/Population!D11</f>
        <v>2378.415232</v>
      </c>
      <c r="E11" s="5">
        <f>Education!E11/Population!E11</f>
        <v>2686.717847</v>
      </c>
      <c r="F11" s="5">
        <f>Education!F11/Population!F11</f>
        <v>2769.170587</v>
      </c>
      <c r="K11" s="3" t="s">
        <v>11</v>
      </c>
      <c r="L11" s="5">
        <f>(Education!B11/GDP!B11)*100</f>
        <v>5.142739113</v>
      </c>
      <c r="M11" s="5">
        <f>(Education!C11/GDP!C11)*100</f>
        <v>4.646334339</v>
      </c>
      <c r="N11" s="5">
        <f>(Education!D11/GDP!D11)*100</f>
        <v>4.506103091</v>
      </c>
      <c r="O11" s="5">
        <f>(Education!E11/GDP!E11)*100</f>
        <v>4.912026798</v>
      </c>
      <c r="P11" s="5">
        <f>(Education!F11/GDP!F11)*100</f>
        <v>4.906065397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24.43"/>
    <col customWidth="1" min="3" max="3" width="21.29"/>
    <col customWidth="1" min="4" max="4" width="24.71"/>
    <col customWidth="1" min="5" max="5" width="22.29"/>
    <col customWidth="1" min="6" max="6" width="23.0"/>
    <col customWidth="1" min="7" max="7" width="22.29"/>
    <col customWidth="1" min="8" max="8" width="5.71"/>
    <col customWidth="1" min="9" max="9" width="5.86"/>
    <col customWidth="1" min="10" max="10" width="6.14"/>
    <col customWidth="1" min="11" max="11" width="17.86"/>
    <col customWidth="1" min="12" max="12" width="17.29"/>
    <col customWidth="1" min="13" max="13" width="16.86"/>
    <col customWidth="1" min="14" max="14" width="16.29"/>
    <col customWidth="1" min="15" max="15" width="16.14"/>
    <col customWidth="1" min="16" max="16" width="15.71"/>
    <col customWidth="1" min="17" max="17" width="16.14"/>
  </cols>
  <sheetData>
    <row r="1">
      <c r="A1" s="8" t="s">
        <v>0</v>
      </c>
      <c r="B1" s="2">
        <v>2011.0</v>
      </c>
      <c r="C1" s="2">
        <v>2012.0</v>
      </c>
      <c r="D1" s="2">
        <v>2013.0</v>
      </c>
      <c r="E1" s="2">
        <v>2014.0</v>
      </c>
      <c r="F1" s="2">
        <v>2015.0</v>
      </c>
      <c r="G1" s="2" t="s">
        <v>1</v>
      </c>
      <c r="K1" s="8" t="s">
        <v>0</v>
      </c>
      <c r="L1" s="2">
        <v>2011.0</v>
      </c>
      <c r="M1" s="2">
        <v>2012.0</v>
      </c>
      <c r="N1" s="2">
        <v>2013.0</v>
      </c>
      <c r="O1" s="2">
        <v>2014.0</v>
      </c>
      <c r="P1" s="2">
        <v>2015.0</v>
      </c>
      <c r="Q1" s="2" t="s">
        <v>1</v>
      </c>
    </row>
    <row r="2">
      <c r="A2" s="9" t="s">
        <v>2</v>
      </c>
      <c r="B2" s="5">
        <f>HealthcarePerCapita!B2*Population!B2</f>
        <v>204510472428</v>
      </c>
      <c r="C2" s="5">
        <f>HealthcarePerCapita!C2*Population!C2</f>
        <v>192695739449</v>
      </c>
      <c r="D2" s="5">
        <f>HealthcarePerCapita!D2*Population!D2</f>
        <v>197537750236</v>
      </c>
      <c r="E2" s="5">
        <f>HealthcarePerCapita!E2*Population!E2</f>
        <v>207090925902</v>
      </c>
      <c r="F2" s="5">
        <f>HealthcarePerCapita!F2*Population!F2</f>
        <v>160732001560</v>
      </c>
      <c r="G2" s="5">
        <f t="shared" ref="G2:G11" si="2">SUM(B2:F2)/5</f>
        <v>192513377915</v>
      </c>
      <c r="K2" s="9" t="s">
        <v>2</v>
      </c>
      <c r="L2" s="5">
        <f t="shared" ref="L2:P2" si="1">B2/(10^9)</f>
        <v>204.5104724</v>
      </c>
      <c r="M2" s="5">
        <f t="shared" si="1"/>
        <v>192.6957394</v>
      </c>
      <c r="N2" s="5">
        <f t="shared" si="1"/>
        <v>197.5377502</v>
      </c>
      <c r="O2" s="5">
        <f t="shared" si="1"/>
        <v>207.0909259</v>
      </c>
      <c r="P2" s="5">
        <f t="shared" si="1"/>
        <v>160.7320016</v>
      </c>
      <c r="Q2" s="5">
        <f t="shared" ref="Q2:Q11" si="4">SUM(L2:P2)/5</f>
        <v>192.5133779</v>
      </c>
    </row>
    <row r="3">
      <c r="A3" s="9" t="s">
        <v>3</v>
      </c>
      <c r="B3" s="5">
        <f>HealthcarePerCapita!B3*Population!B3</f>
        <v>341532615563</v>
      </c>
      <c r="C3" s="5">
        <f>HealthcarePerCapita!C3*Population!C3</f>
        <v>403464694743</v>
      </c>
      <c r="D3" s="5">
        <f>HealthcarePerCapita!D3*Population!D3</f>
        <v>460234360215</v>
      </c>
      <c r="E3" s="5">
        <f>HealthcarePerCapita!E3*Population!E3</f>
        <v>513230205024</v>
      </c>
      <c r="F3" s="5">
        <f>HealthcarePerCapita!F3*Population!F3</f>
        <v>583636885604</v>
      </c>
      <c r="G3" s="5">
        <f t="shared" si="2"/>
        <v>460419752230</v>
      </c>
      <c r="K3" s="9" t="s">
        <v>3</v>
      </c>
      <c r="L3" s="5">
        <f t="shared" ref="L3:P3" si="3">B3/(10^9)</f>
        <v>341.5326156</v>
      </c>
      <c r="M3" s="5">
        <f t="shared" si="3"/>
        <v>403.4646947</v>
      </c>
      <c r="N3" s="5">
        <f t="shared" si="3"/>
        <v>460.2343602</v>
      </c>
      <c r="O3" s="5">
        <f t="shared" si="3"/>
        <v>513.230205</v>
      </c>
      <c r="P3" s="5">
        <f t="shared" si="3"/>
        <v>583.6368856</v>
      </c>
      <c r="Q3" s="5">
        <f t="shared" si="4"/>
        <v>460.4197522</v>
      </c>
    </row>
    <row r="4">
      <c r="A4" s="9" t="s">
        <v>4</v>
      </c>
      <c r="B4" s="5">
        <f>HealthcarePerCapita!B4*Population!B4</f>
        <v>403847805990</v>
      </c>
      <c r="C4" s="5">
        <f>HealthcarePerCapita!C4*Population!C4</f>
        <v>382927716389</v>
      </c>
      <c r="D4" s="5">
        <f>HealthcarePerCapita!D4*Population!D4</f>
        <v>411573760287</v>
      </c>
      <c r="E4" s="5">
        <f>HealthcarePerCapita!E4*Population!E4</f>
        <v>428671508942</v>
      </c>
      <c r="F4" s="5">
        <f>HealthcarePerCapita!F4*Population!F4</f>
        <v>375092345811</v>
      </c>
      <c r="G4" s="5">
        <f t="shared" si="2"/>
        <v>400422627484</v>
      </c>
      <c r="K4" s="9" t="s">
        <v>4</v>
      </c>
      <c r="L4" s="5">
        <f t="shared" ref="L4:P4" si="5">B4/(10^9)</f>
        <v>403.847806</v>
      </c>
      <c r="M4" s="5">
        <f t="shared" si="5"/>
        <v>382.9277164</v>
      </c>
      <c r="N4" s="5">
        <f t="shared" si="5"/>
        <v>411.5737603</v>
      </c>
      <c r="O4" s="5">
        <f t="shared" si="5"/>
        <v>428.6715089</v>
      </c>
      <c r="P4" s="5">
        <f t="shared" si="5"/>
        <v>375.0923458</v>
      </c>
      <c r="Q4" s="5">
        <f t="shared" si="4"/>
        <v>400.4226275</v>
      </c>
    </row>
    <row r="5">
      <c r="A5" s="9" t="s">
        <v>5</v>
      </c>
      <c r="B5" s="5">
        <f>HealthcarePerCapita!B5*Population!B5</f>
        <v>60768872304</v>
      </c>
      <c r="C5" s="5">
        <f>HealthcarePerCapita!C5*Population!C5</f>
        <v>61955151970</v>
      </c>
      <c r="D5" s="5">
        <f>HealthcarePerCapita!D5*Population!D5</f>
        <v>71879263982</v>
      </c>
      <c r="E5" s="5">
        <f>HealthcarePerCapita!E5*Population!E5</f>
        <v>73945533406</v>
      </c>
      <c r="F5" s="5">
        <f>HealthcarePerCapita!F5*Population!F5</f>
        <v>82886341554</v>
      </c>
      <c r="G5" s="5">
        <f t="shared" si="2"/>
        <v>70287032643</v>
      </c>
      <c r="K5" s="9" t="s">
        <v>5</v>
      </c>
      <c r="L5" s="5">
        <f t="shared" ref="L5:P5" si="6">B5/(10^9)</f>
        <v>60.7688723</v>
      </c>
      <c r="M5" s="5">
        <f t="shared" si="6"/>
        <v>61.95515197</v>
      </c>
      <c r="N5" s="5">
        <f t="shared" si="6"/>
        <v>71.87926398</v>
      </c>
      <c r="O5" s="5">
        <f t="shared" si="6"/>
        <v>73.94553341</v>
      </c>
      <c r="P5" s="5">
        <f t="shared" si="6"/>
        <v>82.88634155</v>
      </c>
      <c r="Q5" s="5">
        <f t="shared" si="4"/>
        <v>70.28703264</v>
      </c>
    </row>
    <row r="6">
      <c r="A6" s="9" t="s">
        <v>6</v>
      </c>
      <c r="B6" s="5">
        <f>HealthcarePerCapita!B6*Population!B6</f>
        <v>650299535599</v>
      </c>
      <c r="C6" s="5">
        <f>HealthcarePerCapita!C6*Population!C6</f>
        <v>665211202905</v>
      </c>
      <c r="D6" s="5">
        <f>HealthcarePerCapita!D6*Population!D6</f>
        <v>552620629974</v>
      </c>
      <c r="E6" s="5">
        <f>HealthcarePerCapita!E6*Population!E6</f>
        <v>521763517499</v>
      </c>
      <c r="F6" s="5">
        <f>HealthcarePerCapita!F6*Population!F6</f>
        <v>474561699040</v>
      </c>
      <c r="G6" s="5">
        <f t="shared" si="2"/>
        <v>572891317003</v>
      </c>
      <c r="K6" s="9" t="s">
        <v>6</v>
      </c>
      <c r="L6" s="5">
        <f t="shared" ref="L6:P6" si="7">B6/(10^9)</f>
        <v>650.2995356</v>
      </c>
      <c r="M6" s="5">
        <f t="shared" si="7"/>
        <v>665.2112029</v>
      </c>
      <c r="N6" s="5">
        <f t="shared" si="7"/>
        <v>552.62063</v>
      </c>
      <c r="O6" s="5">
        <f t="shared" si="7"/>
        <v>521.7635175</v>
      </c>
      <c r="P6" s="5">
        <f t="shared" si="7"/>
        <v>474.561699</v>
      </c>
      <c r="Q6" s="5">
        <f t="shared" si="4"/>
        <v>572.891317</v>
      </c>
    </row>
    <row r="7">
      <c r="A7" s="9" t="s">
        <v>13</v>
      </c>
      <c r="B7" s="5">
        <f>HealthcarePerCapita!B7*Population!B7</f>
        <v>97892824762</v>
      </c>
      <c r="C7" s="5">
        <f>HealthcarePerCapita!C7*Population!C7</f>
        <v>108843390629</v>
      </c>
      <c r="D7" s="5">
        <f>HealthcarePerCapita!D7*Population!D7</f>
        <v>116408419307</v>
      </c>
      <c r="E7" s="5">
        <f>HealthcarePerCapita!E7*Population!E7</f>
        <v>106755175671</v>
      </c>
      <c r="F7" s="5">
        <f>HealthcarePerCapita!F7*Population!F7</f>
        <v>75474329460</v>
      </c>
      <c r="G7" s="5">
        <f t="shared" si="2"/>
        <v>101074827966</v>
      </c>
      <c r="K7" s="9" t="s">
        <v>13</v>
      </c>
      <c r="L7" s="5">
        <f t="shared" ref="L7:P7" si="8">B7/(10^9)</f>
        <v>97.89282476</v>
      </c>
      <c r="M7" s="5">
        <f t="shared" si="8"/>
        <v>108.8433906</v>
      </c>
      <c r="N7" s="5">
        <f t="shared" si="8"/>
        <v>116.4084193</v>
      </c>
      <c r="O7" s="5">
        <f t="shared" si="8"/>
        <v>106.7551757</v>
      </c>
      <c r="P7" s="5">
        <f t="shared" si="8"/>
        <v>75.47432946</v>
      </c>
      <c r="Q7" s="5">
        <f t="shared" si="4"/>
        <v>101.074828</v>
      </c>
    </row>
    <row r="8">
      <c r="A8" s="9" t="s">
        <v>8</v>
      </c>
      <c r="B8" s="5">
        <f>HealthcarePerCapita!B8*Population!B8</f>
        <v>24272000000</v>
      </c>
      <c r="C8" s="5">
        <f>HealthcarePerCapita!C8*Population!C8</f>
        <v>28844000000</v>
      </c>
      <c r="D8" s="5">
        <f>HealthcarePerCapita!D8*Population!D8</f>
        <v>32678933333</v>
      </c>
      <c r="E8" s="5">
        <f>HealthcarePerCapita!E8*Population!E8</f>
        <v>38434133333</v>
      </c>
      <c r="F8" s="5">
        <f>HealthcarePerCapita!F8*Population!F8</f>
        <v>37682400000</v>
      </c>
      <c r="G8" s="5">
        <f t="shared" si="2"/>
        <v>32382293333</v>
      </c>
      <c r="K8" s="9" t="s">
        <v>8</v>
      </c>
      <c r="L8" s="5">
        <f t="shared" ref="L8:P8" si="9">B8/(10^9)</f>
        <v>24.272</v>
      </c>
      <c r="M8" s="5">
        <f t="shared" si="9"/>
        <v>28.844</v>
      </c>
      <c r="N8" s="5">
        <f t="shared" si="9"/>
        <v>32.67893333</v>
      </c>
      <c r="O8" s="5">
        <f t="shared" si="9"/>
        <v>38.43413333</v>
      </c>
      <c r="P8" s="5">
        <f t="shared" si="9"/>
        <v>37.6824</v>
      </c>
      <c r="Q8" s="5">
        <f t="shared" si="4"/>
        <v>32.38229333</v>
      </c>
    </row>
    <row r="9">
      <c r="A9" s="9" t="s">
        <v>9</v>
      </c>
      <c r="B9" s="5">
        <f>HealthcarePerCapita!B9*Population!B9</f>
        <v>79167202149</v>
      </c>
      <c r="C9" s="5">
        <f>HealthcarePerCapita!C9*Population!C9</f>
        <v>82672227208</v>
      </c>
      <c r="D9" s="5">
        <f>HealthcarePerCapita!D9*Population!D9</f>
        <v>90617638186</v>
      </c>
      <c r="E9" s="5">
        <f>HealthcarePerCapita!E9*Population!E9</f>
        <v>101277482606</v>
      </c>
      <c r="F9" s="5">
        <f>HealthcarePerCapita!F9*Population!F9</f>
        <v>102680033317</v>
      </c>
      <c r="G9" s="5">
        <f t="shared" si="2"/>
        <v>91282916693</v>
      </c>
      <c r="K9" s="9" t="s">
        <v>9</v>
      </c>
      <c r="L9" s="5">
        <f t="shared" ref="L9:P9" si="10">B9/(10^9)</f>
        <v>79.16720215</v>
      </c>
      <c r="M9" s="5">
        <f t="shared" si="10"/>
        <v>82.67222721</v>
      </c>
      <c r="N9" s="5">
        <f t="shared" si="10"/>
        <v>90.61763819</v>
      </c>
      <c r="O9" s="5">
        <f t="shared" si="10"/>
        <v>101.2774826</v>
      </c>
      <c r="P9" s="5">
        <f t="shared" si="10"/>
        <v>102.6800333</v>
      </c>
      <c r="Q9" s="5">
        <f t="shared" si="4"/>
        <v>91.28291669</v>
      </c>
    </row>
    <row r="10">
      <c r="A10" s="9" t="s">
        <v>10</v>
      </c>
      <c r="B10" s="5">
        <f>HealthcarePerCapita!B10*Population!B10</f>
        <v>221500044900</v>
      </c>
      <c r="C10" s="5">
        <f>HealthcarePerCapita!C10*Population!C10</f>
        <v>224992966474</v>
      </c>
      <c r="D10" s="5">
        <f>HealthcarePerCapita!D10*Population!D10</f>
        <v>268935745731</v>
      </c>
      <c r="E10" s="5">
        <f>HealthcarePerCapita!E10*Population!E10</f>
        <v>295065696829</v>
      </c>
      <c r="F10" s="5">
        <f>HealthcarePerCapita!F10*Population!F10</f>
        <v>283688668126</v>
      </c>
      <c r="G10" s="5">
        <f t="shared" si="2"/>
        <v>258836624412</v>
      </c>
      <c r="K10" s="9" t="s">
        <v>10</v>
      </c>
      <c r="L10" s="5">
        <f t="shared" ref="L10:P10" si="11">B10/(10^9)</f>
        <v>221.5000449</v>
      </c>
      <c r="M10" s="5">
        <f t="shared" si="11"/>
        <v>224.9929665</v>
      </c>
      <c r="N10" s="5">
        <f t="shared" si="11"/>
        <v>268.9357457</v>
      </c>
      <c r="O10" s="5">
        <f t="shared" si="11"/>
        <v>295.0656968</v>
      </c>
      <c r="P10" s="5">
        <f t="shared" si="11"/>
        <v>283.6886681</v>
      </c>
      <c r="Q10" s="5">
        <f t="shared" si="4"/>
        <v>258.8366244</v>
      </c>
    </row>
    <row r="11">
      <c r="A11" s="9" t="s">
        <v>11</v>
      </c>
      <c r="B11" s="5">
        <f>HealthcarePerCapita!B11*Population!B11</f>
        <v>2543280622045</v>
      </c>
      <c r="C11" s="5">
        <f>HealthcarePerCapita!C11*Population!C11</f>
        <v>2647750315989</v>
      </c>
      <c r="D11" s="5">
        <f>HealthcarePerCapita!D11*Population!D11</f>
        <v>2730568496436</v>
      </c>
      <c r="E11" s="5">
        <f>HealthcarePerCapita!E11*Population!E11</f>
        <v>2886567506006</v>
      </c>
      <c r="F11" s="5">
        <f>HealthcarePerCapita!F11*Population!F11</f>
        <v>3061418355158</v>
      </c>
      <c r="G11" s="5">
        <f t="shared" si="2"/>
        <v>2773917059127</v>
      </c>
      <c r="K11" s="9" t="s">
        <v>11</v>
      </c>
      <c r="L11" s="5">
        <f t="shared" ref="L11:P11" si="12">B11/(10^9)</f>
        <v>2543.280622</v>
      </c>
      <c r="M11" s="5">
        <f t="shared" si="12"/>
        <v>2647.750316</v>
      </c>
      <c r="N11" s="5">
        <f t="shared" si="12"/>
        <v>2730.568496</v>
      </c>
      <c r="O11" s="5">
        <f t="shared" si="12"/>
        <v>2886.567506</v>
      </c>
      <c r="P11" s="5">
        <f t="shared" si="12"/>
        <v>3061.418355</v>
      </c>
      <c r="Q11" s="5">
        <f t="shared" si="4"/>
        <v>2773.917059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17.0"/>
    <col customWidth="1" min="3" max="3" width="13.14"/>
    <col customWidth="1" min="4" max="4" width="13.29"/>
    <col customWidth="1" min="5" max="5" width="13.86"/>
    <col customWidth="1" min="6" max="7" width="15.86"/>
    <col customWidth="1" min="8" max="8" width="15.43"/>
    <col customWidth="1" min="9" max="9" width="14.43"/>
    <col customWidth="1" min="10" max="10" width="18.71"/>
    <col customWidth="1" min="11" max="12" width="16.14"/>
    <col customWidth="1" min="13" max="13" width="7.43"/>
    <col customWidth="1" min="14" max="14" width="17.43"/>
    <col customWidth="1" min="15" max="15" width="14.43"/>
    <col customWidth="1" min="16" max="16" width="15.86"/>
    <col customWidth="1" min="17" max="17" width="16.86"/>
    <col customWidth="1" min="18" max="18" width="15.86"/>
    <col customWidth="1" min="19" max="19" width="14.14"/>
    <col customWidth="1" min="20" max="20" width="15.14"/>
    <col customWidth="1" min="21" max="21" width="14.14"/>
    <col customWidth="1" min="22" max="22" width="18.14"/>
    <col customWidth="1" min="23" max="23" width="15.71"/>
    <col customWidth="1" min="24" max="25" width="10.71"/>
  </cols>
  <sheetData>
    <row r="1">
      <c r="A1" s="2" t="s">
        <v>12</v>
      </c>
      <c r="B1" s="2" t="s">
        <v>2</v>
      </c>
      <c r="C1" s="2" t="s">
        <v>3</v>
      </c>
      <c r="D1" s="2" t="s">
        <v>4</v>
      </c>
      <c r="E1" s="2" t="s">
        <v>5</v>
      </c>
      <c r="F1" s="2" t="s">
        <v>6</v>
      </c>
      <c r="G1" s="2" t="s">
        <v>7</v>
      </c>
      <c r="H1" s="2" t="s">
        <v>8</v>
      </c>
      <c r="I1" s="2" t="s">
        <v>9</v>
      </c>
      <c r="J1" s="2" t="s">
        <v>10</v>
      </c>
      <c r="K1" s="2" t="s">
        <v>11</v>
      </c>
      <c r="L1" s="5"/>
      <c r="M1" s="1" t="s">
        <v>12</v>
      </c>
      <c r="N1" s="1" t="s">
        <v>2</v>
      </c>
      <c r="O1" s="1" t="s">
        <v>3</v>
      </c>
      <c r="P1" s="1" t="s">
        <v>4</v>
      </c>
      <c r="Q1" s="1" t="s">
        <v>5</v>
      </c>
      <c r="R1" s="1" t="s">
        <v>6</v>
      </c>
      <c r="S1" s="1" t="s">
        <v>7</v>
      </c>
      <c r="T1" s="1" t="s">
        <v>8</v>
      </c>
      <c r="U1" s="1" t="s">
        <v>9</v>
      </c>
      <c r="V1" s="1" t="s">
        <v>10</v>
      </c>
      <c r="W1" s="1" t="s">
        <v>11</v>
      </c>
      <c r="X1" s="3"/>
      <c r="Y1" s="3"/>
    </row>
    <row r="2">
      <c r="A2" s="1">
        <v>2011.0</v>
      </c>
      <c r="B2" s="10">
        <f t="shared" ref="B2:K2" si="1">N2/(10^9)</f>
        <v>204.51</v>
      </c>
      <c r="C2" s="10">
        <f t="shared" si="1"/>
        <v>341.533</v>
      </c>
      <c r="D2" s="10">
        <f t="shared" si="1"/>
        <v>403.848</v>
      </c>
      <c r="E2" s="10">
        <f t="shared" si="1"/>
        <v>60.7688723</v>
      </c>
      <c r="F2" s="10">
        <f t="shared" si="1"/>
        <v>650.3</v>
      </c>
      <c r="G2" s="10">
        <f t="shared" si="1"/>
        <v>97.89282476</v>
      </c>
      <c r="H2" s="10">
        <f t="shared" si="1"/>
        <v>24.272</v>
      </c>
      <c r="I2" s="10">
        <f t="shared" si="1"/>
        <v>79.16720215</v>
      </c>
      <c r="J2" s="10">
        <f t="shared" si="1"/>
        <v>221.5</v>
      </c>
      <c r="K2" s="10">
        <f t="shared" si="1"/>
        <v>2543.28</v>
      </c>
      <c r="L2" s="3"/>
      <c r="M2" s="1">
        <v>2011.0</v>
      </c>
      <c r="N2" s="10">
        <v>2.0451E11</v>
      </c>
      <c r="O2" s="10">
        <v>3.41533E11</v>
      </c>
      <c r="P2" s="10">
        <v>4.03848E11</v>
      </c>
      <c r="Q2" s="11">
        <v>6.0768872304E10</v>
      </c>
      <c r="R2" s="10">
        <v>6.503E11</v>
      </c>
      <c r="S2" s="11">
        <v>9.7892824762E10</v>
      </c>
      <c r="T2" s="11">
        <v>2.4272E10</v>
      </c>
      <c r="U2" s="11">
        <v>7.9167202149E10</v>
      </c>
      <c r="V2" s="10">
        <v>2.215E11</v>
      </c>
      <c r="W2" s="10">
        <v>2.54328E12</v>
      </c>
      <c r="X2" s="3"/>
      <c r="Y2" s="3"/>
    </row>
    <row r="3">
      <c r="A3" s="1">
        <v>2012.0</v>
      </c>
      <c r="B3" s="10">
        <f t="shared" ref="B3:K3" si="2">N3/(10^9)</f>
        <v>192.696</v>
      </c>
      <c r="C3" s="10">
        <f t="shared" si="2"/>
        <v>403.465</v>
      </c>
      <c r="D3" s="10">
        <f t="shared" si="2"/>
        <v>382.928</v>
      </c>
      <c r="E3" s="10">
        <f t="shared" si="2"/>
        <v>61.95515197</v>
      </c>
      <c r="F3" s="10">
        <f t="shared" si="2"/>
        <v>665.211</v>
      </c>
      <c r="G3" s="10">
        <f t="shared" si="2"/>
        <v>108.843</v>
      </c>
      <c r="H3" s="10">
        <f t="shared" si="2"/>
        <v>28.844</v>
      </c>
      <c r="I3" s="10">
        <f t="shared" si="2"/>
        <v>82.67222721</v>
      </c>
      <c r="J3" s="10">
        <f t="shared" si="2"/>
        <v>224.993</v>
      </c>
      <c r="K3" s="10">
        <f t="shared" si="2"/>
        <v>2647.75</v>
      </c>
      <c r="L3" s="3"/>
      <c r="M3" s="1">
        <v>2012.0</v>
      </c>
      <c r="N3" s="10">
        <v>1.92696E11</v>
      </c>
      <c r="O3" s="10">
        <v>4.03465E11</v>
      </c>
      <c r="P3" s="10">
        <v>3.82928E11</v>
      </c>
      <c r="Q3" s="11">
        <v>6.195515197E10</v>
      </c>
      <c r="R3" s="10">
        <v>6.65211E11</v>
      </c>
      <c r="S3" s="10">
        <v>1.08843E11</v>
      </c>
      <c r="T3" s="11">
        <v>2.8844E10</v>
      </c>
      <c r="U3" s="11">
        <v>8.2672227208E10</v>
      </c>
      <c r="V3" s="10">
        <v>2.24993E11</v>
      </c>
      <c r="W3" s="10">
        <v>2.64775E12</v>
      </c>
      <c r="X3" s="3"/>
      <c r="Y3" s="3"/>
    </row>
    <row r="4">
      <c r="A4" s="1">
        <v>2013.0</v>
      </c>
      <c r="B4" s="10">
        <f t="shared" ref="B4:K4" si="3">N4/(10^9)</f>
        <v>197.538</v>
      </c>
      <c r="C4" s="10">
        <f t="shared" si="3"/>
        <v>460.234</v>
      </c>
      <c r="D4" s="10">
        <f t="shared" si="3"/>
        <v>411.574</v>
      </c>
      <c r="E4" s="10">
        <f t="shared" si="3"/>
        <v>71.87926398</v>
      </c>
      <c r="F4" s="10">
        <f t="shared" si="3"/>
        <v>552.621</v>
      </c>
      <c r="G4" s="10">
        <f t="shared" si="3"/>
        <v>116.408</v>
      </c>
      <c r="H4" s="10">
        <f t="shared" si="3"/>
        <v>32.67893333</v>
      </c>
      <c r="I4" s="10">
        <f t="shared" si="3"/>
        <v>90.61763819</v>
      </c>
      <c r="J4" s="10">
        <f t="shared" si="3"/>
        <v>268.936</v>
      </c>
      <c r="K4" s="10">
        <f t="shared" si="3"/>
        <v>2730.57</v>
      </c>
      <c r="L4" s="3"/>
      <c r="M4" s="1">
        <v>2013.0</v>
      </c>
      <c r="N4" s="10">
        <v>1.97538E11</v>
      </c>
      <c r="O4" s="10">
        <v>4.60234E11</v>
      </c>
      <c r="P4" s="10">
        <v>4.11574E11</v>
      </c>
      <c r="Q4" s="11">
        <v>7.1879263982E10</v>
      </c>
      <c r="R4" s="10">
        <v>5.52621E11</v>
      </c>
      <c r="S4" s="10">
        <v>1.16408E11</v>
      </c>
      <c r="T4" s="11">
        <v>3.2678933333E10</v>
      </c>
      <c r="U4" s="11">
        <v>9.0617638186E10</v>
      </c>
      <c r="V4" s="10">
        <v>2.68936E11</v>
      </c>
      <c r="W4" s="10">
        <v>2.73057E12</v>
      </c>
      <c r="X4" s="3"/>
      <c r="Y4" s="3"/>
    </row>
    <row r="5">
      <c r="A5" s="1">
        <v>2014.0</v>
      </c>
      <c r="B5" s="10">
        <f t="shared" ref="B5:K5" si="4">N5/(10^9)</f>
        <v>207.091</v>
      </c>
      <c r="C5" s="10">
        <f t="shared" si="4"/>
        <v>513.23</v>
      </c>
      <c r="D5" s="10">
        <f t="shared" si="4"/>
        <v>428.672</v>
      </c>
      <c r="E5" s="10">
        <f t="shared" si="4"/>
        <v>73.94553341</v>
      </c>
      <c r="F5" s="10">
        <f t="shared" si="4"/>
        <v>521.764</v>
      </c>
      <c r="G5" s="10">
        <f t="shared" si="4"/>
        <v>106.755</v>
      </c>
      <c r="H5" s="10">
        <f t="shared" si="4"/>
        <v>38.43413333</v>
      </c>
      <c r="I5" s="10">
        <f t="shared" si="4"/>
        <v>101.277</v>
      </c>
      <c r="J5" s="10">
        <f t="shared" si="4"/>
        <v>295.066</v>
      </c>
      <c r="K5" s="10">
        <f t="shared" si="4"/>
        <v>2886.57</v>
      </c>
      <c r="L5" s="3"/>
      <c r="M5" s="1">
        <v>2014.0</v>
      </c>
      <c r="N5" s="10">
        <v>2.07091E11</v>
      </c>
      <c r="O5" s="10">
        <v>5.1323E11</v>
      </c>
      <c r="P5" s="10">
        <v>4.28672E11</v>
      </c>
      <c r="Q5" s="11">
        <v>7.3945533406E10</v>
      </c>
      <c r="R5" s="10">
        <v>5.21764E11</v>
      </c>
      <c r="S5" s="10">
        <v>1.06755E11</v>
      </c>
      <c r="T5" s="11">
        <v>3.8434133333E10</v>
      </c>
      <c r="U5" s="10">
        <v>1.01277E11</v>
      </c>
      <c r="V5" s="10">
        <v>2.95066E11</v>
      </c>
      <c r="W5" s="10">
        <v>2.88657E12</v>
      </c>
      <c r="X5" s="3"/>
      <c r="Y5" s="3"/>
    </row>
    <row r="6">
      <c r="A6" s="1">
        <v>2015.0</v>
      </c>
      <c r="B6" s="10">
        <f t="shared" ref="B6:K6" si="5">N6/(10^9)</f>
        <v>160.732</v>
      </c>
      <c r="C6" s="10">
        <f t="shared" si="5"/>
        <v>583.637</v>
      </c>
      <c r="D6" s="10">
        <f t="shared" si="5"/>
        <v>375.092</v>
      </c>
      <c r="E6" s="10">
        <f t="shared" si="5"/>
        <v>82.88634155</v>
      </c>
      <c r="F6" s="10">
        <f t="shared" si="5"/>
        <v>474.562</v>
      </c>
      <c r="G6" s="10">
        <f t="shared" si="5"/>
        <v>75.47432946</v>
      </c>
      <c r="H6" s="10">
        <f t="shared" si="5"/>
        <v>37.6824</v>
      </c>
      <c r="I6" s="10">
        <f t="shared" si="5"/>
        <v>102.68</v>
      </c>
      <c r="J6" s="10">
        <f t="shared" si="5"/>
        <v>283.689</v>
      </c>
      <c r="K6" s="10">
        <f t="shared" si="5"/>
        <v>3061.42</v>
      </c>
      <c r="L6" s="3"/>
      <c r="M6" s="1">
        <v>2015.0</v>
      </c>
      <c r="N6" s="10">
        <v>1.60732E11</v>
      </c>
      <c r="O6" s="10">
        <v>5.83637E11</v>
      </c>
      <c r="P6" s="10">
        <v>3.75092E11</v>
      </c>
      <c r="Q6" s="11">
        <v>8.2886341554E10</v>
      </c>
      <c r="R6" s="10">
        <v>4.74562E11</v>
      </c>
      <c r="S6" s="11">
        <v>7.547432946E10</v>
      </c>
      <c r="T6" s="11">
        <v>3.76824E10</v>
      </c>
      <c r="U6" s="10">
        <v>1.0268E11</v>
      </c>
      <c r="V6" s="10">
        <v>2.83689E11</v>
      </c>
      <c r="W6" s="10">
        <v>3.06142E12</v>
      </c>
      <c r="X6" s="3"/>
      <c r="Y6" s="3"/>
    </row>
    <row r="7">
      <c r="A7" s="12"/>
      <c r="B7" s="11"/>
      <c r="C7" s="10"/>
      <c r="D7" s="10"/>
      <c r="E7" s="10"/>
      <c r="F7" s="11"/>
      <c r="G7" s="10"/>
      <c r="L7" s="3"/>
      <c r="M7" s="3"/>
      <c r="N7" s="3"/>
      <c r="O7" s="3"/>
      <c r="P7" s="3"/>
      <c r="Q7" s="3"/>
      <c r="R7" s="3"/>
      <c r="S7" s="3"/>
      <c r="T7" s="3"/>
      <c r="U7" s="3"/>
      <c r="V7" s="3"/>
      <c r="W7" s="3"/>
      <c r="X7" s="3"/>
      <c r="Y7" s="3"/>
    </row>
    <row r="8">
      <c r="A8" s="12"/>
      <c r="B8" s="11"/>
      <c r="C8" s="11"/>
      <c r="D8" s="11"/>
      <c r="E8" s="11"/>
      <c r="F8" s="11"/>
      <c r="G8" s="11"/>
      <c r="M8" s="3"/>
      <c r="N8" s="3"/>
      <c r="O8" s="3"/>
      <c r="P8" s="3"/>
      <c r="Q8" s="3"/>
      <c r="R8" s="3"/>
      <c r="S8" s="3"/>
      <c r="T8" s="3"/>
      <c r="U8" s="3"/>
      <c r="V8" s="3"/>
      <c r="W8" s="3"/>
      <c r="X8" s="3"/>
      <c r="Y8" s="3"/>
    </row>
    <row r="9">
      <c r="A9" s="12"/>
      <c r="B9" s="11"/>
      <c r="C9" s="11"/>
      <c r="D9" s="11"/>
      <c r="E9" s="10"/>
      <c r="F9" s="10"/>
      <c r="G9" s="11"/>
      <c r="M9" s="3"/>
      <c r="N9" s="3"/>
      <c r="O9" s="3"/>
      <c r="P9" s="3"/>
      <c r="Q9" s="3"/>
      <c r="R9" s="3"/>
      <c r="S9" s="3"/>
      <c r="T9" s="3"/>
      <c r="U9" s="3"/>
      <c r="V9" s="3"/>
      <c r="W9" s="3"/>
      <c r="X9" s="3"/>
      <c r="Y9" s="3"/>
    </row>
    <row r="10">
      <c r="A10" s="12"/>
      <c r="B10" s="10"/>
      <c r="C10" s="10"/>
      <c r="D10" s="10"/>
      <c r="E10" s="10"/>
      <c r="F10" s="10"/>
      <c r="G10" s="10"/>
      <c r="M10" s="3"/>
      <c r="N10" s="3"/>
      <c r="O10" s="3"/>
      <c r="P10" s="3"/>
      <c r="Q10" s="3"/>
      <c r="R10" s="3"/>
      <c r="S10" s="3"/>
      <c r="T10" s="3"/>
      <c r="U10" s="3"/>
      <c r="V10" s="3"/>
      <c r="W10" s="3"/>
      <c r="X10" s="3"/>
      <c r="Y10" s="3"/>
    </row>
    <row r="11">
      <c r="A11" s="12"/>
      <c r="B11" s="10"/>
      <c r="C11" s="10"/>
      <c r="D11" s="10"/>
      <c r="E11" s="10"/>
      <c r="F11" s="10"/>
      <c r="G11" s="10"/>
    </row>
    <row r="12">
      <c r="A12" s="3"/>
      <c r="B12" s="3"/>
      <c r="C12" s="3"/>
      <c r="D12" s="3"/>
      <c r="E12" s="3"/>
      <c r="F12" s="3"/>
      <c r="G12" s="3"/>
    </row>
    <row r="13">
      <c r="A13" s="3"/>
      <c r="B13" s="3"/>
      <c r="C13" s="3"/>
      <c r="D13" s="3"/>
      <c r="E13" s="3"/>
      <c r="F13" s="3"/>
      <c r="G13" s="3"/>
    </row>
    <row r="14">
      <c r="A14" s="3"/>
      <c r="B14" s="3"/>
      <c r="C14" s="3"/>
      <c r="D14" s="3"/>
      <c r="E14" s="3"/>
      <c r="F14" s="3"/>
      <c r="G14"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20.0"/>
    <col customWidth="1" min="3" max="3" width="20.14"/>
    <col customWidth="1" min="4" max="4" width="17.86"/>
    <col customWidth="1" min="5" max="5" width="18.86"/>
    <col customWidth="1" min="6" max="6" width="19.43"/>
    <col customWidth="1" min="7" max="9" width="5.43"/>
    <col customWidth="1" min="10" max="10" width="5.0"/>
    <col customWidth="1" min="11" max="11" width="19.86"/>
    <col customWidth="1" min="12" max="12" width="17.29"/>
    <col customWidth="1" min="13" max="13" width="19.14"/>
    <col customWidth="1" min="14" max="14" width="16.86"/>
    <col customWidth="1" min="15" max="15" width="16.43"/>
    <col customWidth="1" min="16" max="16" width="19.0"/>
    <col customWidth="1" min="17" max="26" width="10.71"/>
  </cols>
  <sheetData>
    <row r="1">
      <c r="A1" s="8" t="s">
        <v>0</v>
      </c>
      <c r="B1" s="2">
        <v>2011.0</v>
      </c>
      <c r="C1" s="2">
        <v>2012.0</v>
      </c>
      <c r="D1" s="2">
        <v>2013.0</v>
      </c>
      <c r="E1" s="2">
        <v>2014.0</v>
      </c>
      <c r="F1" s="2">
        <v>2015.0</v>
      </c>
      <c r="G1" s="4"/>
      <c r="H1" s="4"/>
      <c r="I1" s="4"/>
      <c r="J1" s="4"/>
      <c r="K1" s="8" t="s">
        <v>0</v>
      </c>
      <c r="L1" s="2">
        <v>2011.0</v>
      </c>
      <c r="M1" s="2">
        <v>2012.0</v>
      </c>
      <c r="N1" s="2">
        <v>2013.0</v>
      </c>
      <c r="O1" s="2">
        <v>2014.0</v>
      </c>
      <c r="P1" s="2">
        <v>2015.0</v>
      </c>
      <c r="Q1" s="4"/>
      <c r="R1" s="4"/>
      <c r="S1" s="4"/>
      <c r="T1" s="4"/>
      <c r="U1" s="4"/>
      <c r="V1" s="4"/>
      <c r="W1" s="4"/>
      <c r="X1" s="4"/>
      <c r="Y1" s="4"/>
      <c r="Z1" s="4"/>
    </row>
    <row r="2">
      <c r="A2" s="9" t="s">
        <v>2</v>
      </c>
      <c r="B2" s="5">
        <v>1029.31139719</v>
      </c>
      <c r="C2" s="5">
        <v>960.78378041</v>
      </c>
      <c r="D2" s="5">
        <v>975.93540495</v>
      </c>
      <c r="E2" s="5">
        <v>1014.09210495</v>
      </c>
      <c r="F2" s="5">
        <v>780.39598216</v>
      </c>
      <c r="K2" s="9" t="s">
        <v>2</v>
      </c>
      <c r="L2" s="5">
        <f>(Healthcare!B2/GDP!B2)*100</f>
        <v>7.817076258</v>
      </c>
      <c r="M2" s="5">
        <f>(Healthcare!C2/GDP!C2)*100</f>
        <v>7.816673079</v>
      </c>
      <c r="N2" s="5">
        <f>(Healthcare!D2/GDP!D2)*100</f>
        <v>7.988401708</v>
      </c>
      <c r="O2" s="5">
        <f>(Healthcare!E2/GDP!E2)*100</f>
        <v>8.432062843</v>
      </c>
      <c r="P2" s="5">
        <f>(Healthcare!F2/GDP!F2)*100</f>
        <v>8.918583932</v>
      </c>
    </row>
    <row r="3">
      <c r="A3" s="9" t="s">
        <v>3</v>
      </c>
      <c r="B3" s="5">
        <v>254.09195209</v>
      </c>
      <c r="C3" s="5">
        <v>298.70895705</v>
      </c>
      <c r="D3" s="5">
        <v>339.06080848</v>
      </c>
      <c r="E3" s="5">
        <v>376.1940122</v>
      </c>
      <c r="F3" s="5">
        <v>425.63329415</v>
      </c>
      <c r="K3" s="9" t="s">
        <v>3</v>
      </c>
      <c r="L3" s="5">
        <f>(Healthcare!B3/GDP!B3)*100</f>
        <v>4.510137834</v>
      </c>
      <c r="M3" s="5">
        <f>(Healthcare!C3/GDP!C3)*100</f>
        <v>4.713071255</v>
      </c>
      <c r="N3" s="5">
        <f>(Healthcare!D3/GDP!D3)*100</f>
        <v>4.790502825</v>
      </c>
      <c r="O3" s="5">
        <f>(Healthcare!E3/GDP!E3)*100</f>
        <v>4.89612656</v>
      </c>
      <c r="P3" s="5">
        <f>(Healthcare!F3/GDP!F3)*100</f>
        <v>5.274780736</v>
      </c>
    </row>
    <row r="4">
      <c r="A4" s="9" t="s">
        <v>4</v>
      </c>
      <c r="B4" s="5">
        <v>5030.80525087</v>
      </c>
      <c r="C4" s="5">
        <v>4761.25331523</v>
      </c>
      <c r="D4" s="5">
        <v>5103.48654818</v>
      </c>
      <c r="E4" s="5">
        <v>5293.38448358</v>
      </c>
      <c r="F4" s="5">
        <v>4591.84609594</v>
      </c>
      <c r="K4" s="9" t="s">
        <v>4</v>
      </c>
      <c r="L4" s="5">
        <f>(Healthcare!B4/GDP!B4)*100</f>
        <v>10.74721214</v>
      </c>
      <c r="M4" s="5">
        <f>(Healthcare!C4/GDP!C4)*100</f>
        <v>10.8050072</v>
      </c>
      <c r="N4" s="5">
        <f>(Healthcare!D4/GDP!D4)*100</f>
        <v>10.96794881</v>
      </c>
      <c r="O4" s="5">
        <f>(Healthcare!E4/GDP!E4)*100</f>
        <v>11.01811416</v>
      </c>
      <c r="P4" s="5">
        <f>(Healthcare!F4/GDP!F4)*100</f>
        <v>11.1118353</v>
      </c>
    </row>
    <row r="5">
      <c r="A5" s="9" t="s">
        <v>5</v>
      </c>
      <c r="B5" s="5">
        <v>48.72283264</v>
      </c>
      <c r="C5" s="5">
        <v>49.05140288</v>
      </c>
      <c r="D5" s="5">
        <v>56.21882423</v>
      </c>
      <c r="E5" s="5">
        <v>57.15113981</v>
      </c>
      <c r="F5" s="5">
        <v>63.31774153</v>
      </c>
      <c r="K5" s="9" t="s">
        <v>5</v>
      </c>
      <c r="L5" s="5">
        <f>(Healthcare!B5/GDP!B5)*100</f>
        <v>3.33336303</v>
      </c>
      <c r="M5" s="5">
        <f>(Healthcare!C5/GDP!C5)*100</f>
        <v>3.389903074</v>
      </c>
      <c r="N5" s="5">
        <f>(Healthcare!D5/GDP!D5)*100</f>
        <v>3.87129895</v>
      </c>
      <c r="O5" s="5">
        <f>(Healthcare!E5/GDP!E5)*100</f>
        <v>3.626332113</v>
      </c>
      <c r="P5" s="5">
        <f>(Healthcare!F5/GDP!F5)*100</f>
        <v>3.942480209</v>
      </c>
    </row>
    <row r="6">
      <c r="A6" s="9" t="s">
        <v>6</v>
      </c>
      <c r="B6" s="5">
        <v>5087.10220052</v>
      </c>
      <c r="C6" s="5">
        <v>5212.06938004</v>
      </c>
      <c r="D6" s="5">
        <v>4336.14994683</v>
      </c>
      <c r="E6" s="5">
        <v>4099.46507982</v>
      </c>
      <c r="F6" s="5">
        <v>3732.56226583</v>
      </c>
      <c r="K6" s="9" t="s">
        <v>6</v>
      </c>
      <c r="L6" s="5">
        <f>(Healthcare!B6/GDP!B6)*100</f>
        <v>10.5611661</v>
      </c>
      <c r="M6" s="5">
        <f>(Healthcare!C6/GDP!C6)*100</f>
        <v>10.72365547</v>
      </c>
      <c r="N6" s="5">
        <f>(Healthcare!D6/GDP!D6)*100</f>
        <v>10.71859887</v>
      </c>
      <c r="O6" s="5">
        <f>(Healthcare!E6/GDP!E6)*100</f>
        <v>10.75709346</v>
      </c>
      <c r="P6" s="5">
        <f>(Healthcare!F6/GDP!F6)*100</f>
        <v>10.797818</v>
      </c>
    </row>
    <row r="7">
      <c r="A7" s="9" t="s">
        <v>7</v>
      </c>
      <c r="B7" s="5">
        <v>684.75259091</v>
      </c>
      <c r="C7" s="5">
        <v>760.0706477</v>
      </c>
      <c r="D7" s="5">
        <v>811.16943077</v>
      </c>
      <c r="E7" s="5">
        <v>742.2849645</v>
      </c>
      <c r="F7" s="5">
        <v>523.77494015</v>
      </c>
      <c r="K7" s="9" t="s">
        <v>7</v>
      </c>
      <c r="L7" s="5">
        <f>(Healthcare!B7/GDP!B7)*100</f>
        <v>4.771392049</v>
      </c>
      <c r="M7" s="5">
        <f>(Healthcare!C7/GDP!C7)*100</f>
        <v>4.924467687</v>
      </c>
      <c r="N7" s="5">
        <f>(Healthcare!D7/GDP!D7)*100</f>
        <v>5.06756338</v>
      </c>
      <c r="O7" s="5">
        <f>(Healthcare!E7/GDP!E7)*100</f>
        <v>5.17309236</v>
      </c>
      <c r="P7" s="5">
        <f>(Healthcare!F7/GDP!F7)*100</f>
        <v>5.515513779</v>
      </c>
    </row>
    <row r="8">
      <c r="A8" s="9" t="s">
        <v>8</v>
      </c>
      <c r="B8" s="5">
        <v>859.55035091</v>
      </c>
      <c r="C8" s="5">
        <v>991.6676743</v>
      </c>
      <c r="D8" s="5">
        <v>1091.31758837</v>
      </c>
      <c r="E8" s="5">
        <v>1248.80529295</v>
      </c>
      <c r="F8" s="5">
        <v>1194.10045472</v>
      </c>
      <c r="K8" s="9" t="s">
        <v>8</v>
      </c>
      <c r="L8" s="5">
        <f>(Healthcare!B8/GDP!B8)*100</f>
        <v>3.616000528</v>
      </c>
      <c r="M8" s="5">
        <f>(Healthcare!C8/GDP!C8)*100</f>
        <v>3.919155697</v>
      </c>
      <c r="N8" s="5">
        <f>(Healthcare!D8/GDP!D8)*100</f>
        <v>4.376757391</v>
      </c>
      <c r="O8" s="5">
        <f>(Healthcare!E8/GDP!E8)*100</f>
        <v>5.081525178</v>
      </c>
      <c r="P8" s="5">
        <f>(Healthcare!F8/GDP!F8)*100</f>
        <v>5.75945796</v>
      </c>
    </row>
    <row r="9">
      <c r="A9" s="9" t="s">
        <v>9</v>
      </c>
      <c r="B9" s="5">
        <v>1585.35306579</v>
      </c>
      <c r="C9" s="5">
        <v>1646.86193819</v>
      </c>
      <c r="D9" s="5">
        <v>1796.93887363</v>
      </c>
      <c r="E9" s="5">
        <v>1995.74680583</v>
      </c>
      <c r="F9" s="5">
        <v>2012.74409472</v>
      </c>
      <c r="K9" s="9" t="s">
        <v>9</v>
      </c>
      <c r="L9" s="5">
        <f>(Healthcare!B9/GDP!B9)*100</f>
        <v>6.583749954</v>
      </c>
      <c r="M9" s="5">
        <f>(Healthcare!C9/GDP!C9)*100</f>
        <v>6.760854982</v>
      </c>
      <c r="N9" s="5">
        <f>(Healthcare!D9/GDP!D9)*100</f>
        <v>6.940662718</v>
      </c>
      <c r="O9" s="5">
        <f>(Healthcare!E9/GDP!E9)*100</f>
        <v>7.176011341</v>
      </c>
      <c r="P9" s="5">
        <f>(Healthcare!F9/GDP!F9)*100</f>
        <v>7.425709037</v>
      </c>
    </row>
    <row r="10">
      <c r="A10" s="9" t="s">
        <v>10</v>
      </c>
      <c r="B10" s="5">
        <v>3501.48329916</v>
      </c>
      <c r="C10" s="5">
        <v>3532.05505271</v>
      </c>
      <c r="D10" s="5">
        <v>4193.71878042</v>
      </c>
      <c r="E10" s="5">
        <v>4566.65015036</v>
      </c>
      <c r="F10" s="5">
        <v>4355.80576369</v>
      </c>
      <c r="K10" s="9" t="s">
        <v>10</v>
      </c>
      <c r="L10" s="5">
        <f>(Healthcare!B10/GDP!B10)*100</f>
        <v>8.45516703</v>
      </c>
      <c r="M10" s="5">
        <f>(Healthcare!C10/GDP!C10)*100</f>
        <v>8.451756884</v>
      </c>
      <c r="N10" s="5">
        <f>(Healthcare!D10/GDP!D10)*100</f>
        <v>9.815822762</v>
      </c>
      <c r="O10" s="5">
        <f>(Healthcare!E10/GDP!E10)*100</f>
        <v>9.761247352</v>
      </c>
      <c r="P10" s="5">
        <f>(Healthcare!F10/GDP!F10)*100</f>
        <v>9.831285941</v>
      </c>
    </row>
    <row r="11">
      <c r="A11" s="9" t="s">
        <v>11</v>
      </c>
      <c r="B11" s="5">
        <v>8160.84486468</v>
      </c>
      <c r="C11" s="5">
        <v>8432.50652832</v>
      </c>
      <c r="D11" s="5">
        <v>8634.63174721</v>
      </c>
      <c r="E11" s="5">
        <v>9059.52115597</v>
      </c>
      <c r="F11" s="5">
        <v>9535.9453353</v>
      </c>
      <c r="K11" s="9" t="s">
        <v>11</v>
      </c>
      <c r="L11" s="5">
        <f>(Healthcare!B11/GDP!B11)*100</f>
        <v>16.38930758</v>
      </c>
      <c r="M11" s="5">
        <f>(Healthcare!C11/GDP!C11)*100</f>
        <v>16.3894059</v>
      </c>
      <c r="N11" s="5">
        <f>(Healthcare!D11/GDP!D11)*100</f>
        <v>16.35901935</v>
      </c>
      <c r="O11" s="5">
        <f>(Healthcare!E11/GDP!E11)*100</f>
        <v>16.56318722</v>
      </c>
      <c r="P11" s="5">
        <f>(Healthcare!F11/GDP!F11)*100</f>
        <v>16.89457907</v>
      </c>
    </row>
    <row r="12">
      <c r="A12" s="13"/>
      <c r="B12" s="7"/>
      <c r="C12" s="7"/>
      <c r="D12" s="7"/>
      <c r="E12" s="7"/>
      <c r="F12" s="7"/>
    </row>
    <row r="13">
      <c r="A13" s="13"/>
      <c r="B13" s="7"/>
      <c r="C13" s="7"/>
      <c r="D13" s="7"/>
      <c r="E13" s="7"/>
      <c r="F13" s="7"/>
    </row>
    <row r="14">
      <c r="A14" s="13"/>
      <c r="B14" s="7"/>
      <c r="C14" s="7"/>
      <c r="D14" s="7"/>
      <c r="E14" s="7"/>
      <c r="F14" s="7"/>
    </row>
    <row r="15">
      <c r="A15" s="13"/>
      <c r="B15" s="7"/>
      <c r="C15" s="7"/>
      <c r="D15" s="7"/>
      <c r="E15" s="7"/>
      <c r="F15" s="7"/>
    </row>
    <row r="16">
      <c r="A16" s="13"/>
      <c r="B16" s="7"/>
      <c r="C16" s="7"/>
      <c r="D16" s="7"/>
      <c r="E16" s="7"/>
      <c r="F16" s="7"/>
    </row>
    <row r="17">
      <c r="A17" s="13"/>
      <c r="B17" s="7"/>
      <c r="C17" s="7"/>
      <c r="D17" s="7"/>
      <c r="E17" s="7"/>
      <c r="F17" s="7"/>
    </row>
    <row r="18">
      <c r="A18" s="13"/>
      <c r="B18" s="7"/>
      <c r="C18" s="7"/>
      <c r="D18" s="7"/>
      <c r="E18" s="7"/>
      <c r="F18" s="7"/>
    </row>
    <row r="19">
      <c r="A19" s="13"/>
      <c r="B19" s="7"/>
      <c r="C19" s="7"/>
      <c r="D19" s="7"/>
      <c r="E19" s="7"/>
      <c r="F19" s="7"/>
    </row>
    <row r="20">
      <c r="A20" s="13"/>
      <c r="B20" s="7"/>
      <c r="C20" s="7"/>
      <c r="D20" s="7"/>
      <c r="E20" s="7"/>
      <c r="F20" s="7"/>
    </row>
    <row r="21" ht="15.75" customHeight="1">
      <c r="A21" s="13"/>
      <c r="B21" s="7"/>
      <c r="C21" s="7"/>
      <c r="D21" s="7"/>
      <c r="E21" s="7"/>
      <c r="F21" s="7"/>
    </row>
    <row r="22" ht="15.75" customHeight="1">
      <c r="A22" s="13"/>
      <c r="B22" s="7"/>
      <c r="C22" s="7"/>
      <c r="D22" s="7"/>
      <c r="E22" s="7"/>
      <c r="F22" s="7"/>
    </row>
    <row r="23" ht="15.75" customHeight="1">
      <c r="A23" s="13"/>
      <c r="B23" s="7"/>
      <c r="C23" s="7"/>
      <c r="D23" s="7"/>
      <c r="E23" s="7"/>
      <c r="F23" s="7"/>
    </row>
    <row r="24" ht="15.75" customHeight="1">
      <c r="A24" s="13"/>
      <c r="B24" s="7"/>
      <c r="C24" s="7"/>
      <c r="D24" s="7"/>
      <c r="E24" s="7"/>
      <c r="F24" s="7"/>
    </row>
    <row r="25" ht="15.75" customHeight="1">
      <c r="A25" s="13"/>
      <c r="B25" s="7"/>
      <c r="C25" s="7"/>
      <c r="D25" s="7"/>
      <c r="E25" s="7"/>
      <c r="F25" s="7"/>
    </row>
    <row r="26" ht="15.75" customHeight="1">
      <c r="A26" s="13"/>
      <c r="B26" s="7"/>
      <c r="C26" s="7"/>
      <c r="D26" s="7"/>
      <c r="E26" s="7"/>
      <c r="F26" s="7"/>
    </row>
    <row r="27" ht="15.75" customHeight="1">
      <c r="A27" s="13"/>
      <c r="B27" s="7"/>
      <c r="C27" s="7"/>
      <c r="D27" s="7"/>
      <c r="E27" s="7"/>
      <c r="F27" s="7"/>
    </row>
    <row r="28" ht="15.75" customHeight="1">
      <c r="A28" s="13"/>
      <c r="B28" s="7"/>
      <c r="C28" s="7"/>
      <c r="D28" s="7"/>
      <c r="E28" s="7"/>
      <c r="F28" s="7"/>
    </row>
    <row r="29" ht="15.75" customHeight="1">
      <c r="A29" s="13"/>
      <c r="B29" s="7"/>
      <c r="C29" s="7"/>
      <c r="D29" s="7"/>
      <c r="E29" s="7"/>
      <c r="F29" s="7"/>
    </row>
    <row r="30" ht="15.75" customHeight="1">
      <c r="A30" s="13"/>
      <c r="B30" s="7"/>
      <c r="C30" s="7"/>
      <c r="D30" s="7"/>
      <c r="E30" s="7"/>
      <c r="F30" s="7"/>
    </row>
    <row r="31" ht="15.75" customHeight="1">
      <c r="A31" s="13"/>
      <c r="B31" s="7"/>
      <c r="C31" s="7"/>
      <c r="D31" s="7"/>
      <c r="E31" s="7"/>
      <c r="F31" s="7"/>
    </row>
    <row r="32" ht="15.75" customHeight="1">
      <c r="A32" s="13"/>
      <c r="B32" s="7"/>
      <c r="C32" s="7"/>
      <c r="D32" s="7"/>
      <c r="E32" s="7"/>
      <c r="F32" s="7"/>
    </row>
    <row r="33" ht="15.75" customHeight="1">
      <c r="A33" s="13"/>
      <c r="B33" s="7"/>
      <c r="C33" s="7"/>
      <c r="D33" s="7"/>
      <c r="E33" s="7"/>
      <c r="F33" s="7"/>
    </row>
    <row r="34" ht="15.75" customHeight="1">
      <c r="A34" s="13"/>
      <c r="B34" s="7"/>
      <c r="C34" s="7"/>
      <c r="D34" s="7"/>
      <c r="E34" s="7"/>
      <c r="F34" s="7"/>
    </row>
    <row r="35" ht="15.75" customHeight="1">
      <c r="A35" s="13"/>
      <c r="B35" s="7"/>
      <c r="C35" s="7"/>
      <c r="D35" s="7"/>
      <c r="E35" s="7"/>
      <c r="F35" s="7"/>
    </row>
    <row r="36" ht="15.75" customHeight="1">
      <c r="A36" s="13"/>
      <c r="B36" s="7"/>
      <c r="C36" s="7"/>
      <c r="D36" s="7"/>
      <c r="E36" s="7"/>
      <c r="F36" s="7"/>
    </row>
    <row r="37" ht="15.75" customHeight="1">
      <c r="A37" s="13"/>
      <c r="B37" s="7"/>
      <c r="C37" s="7"/>
      <c r="D37" s="7"/>
      <c r="E37" s="7"/>
      <c r="F37" s="7"/>
    </row>
    <row r="38" ht="15.75" customHeight="1">
      <c r="A38" s="13"/>
      <c r="B38" s="7"/>
      <c r="C38" s="7"/>
      <c r="D38" s="7"/>
      <c r="E38" s="7"/>
      <c r="F38" s="7"/>
    </row>
    <row r="39" ht="15.75" customHeight="1">
      <c r="A39" s="13"/>
      <c r="B39" s="7"/>
      <c r="C39" s="7"/>
      <c r="D39" s="7"/>
      <c r="E39" s="7"/>
      <c r="F39" s="7"/>
    </row>
    <row r="40" ht="15.75" customHeight="1">
      <c r="A40" s="13"/>
      <c r="B40" s="7"/>
      <c r="C40" s="7"/>
      <c r="D40" s="7"/>
      <c r="E40" s="7"/>
      <c r="F40" s="7"/>
    </row>
    <row r="41" ht="15.75" customHeight="1">
      <c r="A41" s="13"/>
      <c r="B41" s="7"/>
      <c r="C41" s="7"/>
      <c r="D41" s="7"/>
      <c r="E41" s="7"/>
      <c r="F41" s="7"/>
    </row>
    <row r="42" ht="15.75" customHeight="1">
      <c r="A42" s="13"/>
      <c r="B42" s="7"/>
      <c r="C42" s="7"/>
      <c r="D42" s="7"/>
      <c r="E42" s="7"/>
      <c r="F42" s="7"/>
    </row>
    <row r="43" ht="15.75" customHeight="1">
      <c r="A43" s="13"/>
      <c r="B43" s="7"/>
      <c r="C43" s="7"/>
      <c r="D43" s="7"/>
      <c r="E43" s="7"/>
      <c r="F43" s="7"/>
    </row>
    <row r="44" ht="15.75" customHeight="1">
      <c r="A44" s="13"/>
      <c r="B44" s="7"/>
      <c r="C44" s="7"/>
      <c r="D44" s="7"/>
      <c r="E44" s="7"/>
      <c r="F44" s="7"/>
    </row>
    <row r="45" ht="15.75" customHeight="1">
      <c r="A45" s="13"/>
      <c r="B45" s="7"/>
      <c r="C45" s="7"/>
      <c r="D45" s="7"/>
      <c r="E45" s="7"/>
      <c r="F45" s="7"/>
    </row>
    <row r="46" ht="15.75" customHeight="1">
      <c r="A46" s="13"/>
      <c r="B46" s="7"/>
      <c r="C46" s="7"/>
      <c r="D46" s="7"/>
      <c r="E46" s="7"/>
      <c r="F46" s="7"/>
    </row>
    <row r="47" ht="15.75" customHeight="1">
      <c r="A47" s="13"/>
      <c r="B47" s="7"/>
      <c r="C47" s="7"/>
      <c r="D47" s="7"/>
      <c r="E47" s="7"/>
      <c r="F47" s="7"/>
    </row>
    <row r="48" ht="15.75" customHeight="1">
      <c r="A48" s="13"/>
      <c r="B48" s="7"/>
      <c r="C48" s="7"/>
      <c r="D48" s="7"/>
      <c r="E48" s="7"/>
      <c r="F48" s="7"/>
    </row>
    <row r="49" ht="15.75" customHeight="1">
      <c r="A49" s="13"/>
      <c r="B49" s="7"/>
      <c r="C49" s="7"/>
      <c r="D49" s="7"/>
      <c r="E49" s="7"/>
      <c r="F49" s="7"/>
    </row>
    <row r="50" ht="15.75" customHeight="1">
      <c r="A50" s="13"/>
      <c r="B50" s="7"/>
      <c r="C50" s="7"/>
      <c r="D50" s="7"/>
      <c r="E50" s="7"/>
      <c r="F50" s="7"/>
    </row>
    <row r="51" ht="15.75" customHeight="1">
      <c r="A51" s="13"/>
      <c r="B51" s="7"/>
      <c r="C51" s="7"/>
      <c r="D51" s="7"/>
      <c r="E51" s="7"/>
      <c r="F51" s="7"/>
    </row>
    <row r="52" ht="15.75" customHeight="1">
      <c r="A52" s="13"/>
      <c r="B52" s="7"/>
      <c r="C52" s="7"/>
      <c r="D52" s="7"/>
      <c r="E52" s="7"/>
      <c r="F52" s="7"/>
    </row>
    <row r="53" ht="15.75" customHeight="1">
      <c r="A53" s="13"/>
      <c r="B53" s="7"/>
      <c r="C53" s="7"/>
      <c r="D53" s="7"/>
      <c r="E53" s="7"/>
      <c r="F53" s="7"/>
    </row>
    <row r="54" ht="15.75" customHeight="1">
      <c r="A54" s="13"/>
      <c r="B54" s="7"/>
      <c r="C54" s="7"/>
      <c r="D54" s="7"/>
      <c r="E54" s="7"/>
      <c r="F54" s="7"/>
    </row>
    <row r="55" ht="15.75" customHeight="1">
      <c r="A55" s="13"/>
      <c r="B55" s="7"/>
      <c r="C55" s="7"/>
      <c r="D55" s="7"/>
      <c r="E55" s="7"/>
      <c r="F55" s="7"/>
    </row>
    <row r="56" ht="15.75" customHeight="1">
      <c r="A56" s="13"/>
      <c r="B56" s="7"/>
      <c r="C56" s="7"/>
      <c r="D56" s="7"/>
      <c r="E56" s="7"/>
      <c r="F56" s="7"/>
    </row>
    <row r="57" ht="15.75" customHeight="1">
      <c r="A57" s="13"/>
      <c r="B57" s="7"/>
      <c r="C57" s="7"/>
      <c r="D57" s="7"/>
      <c r="E57" s="7"/>
      <c r="F57" s="7"/>
    </row>
    <row r="58" ht="15.75" customHeight="1">
      <c r="A58" s="13"/>
      <c r="B58" s="7"/>
      <c r="C58" s="7"/>
      <c r="D58" s="7"/>
      <c r="E58" s="7"/>
      <c r="F58" s="7"/>
    </row>
    <row r="59" ht="15.75" customHeight="1">
      <c r="A59" s="13"/>
      <c r="B59" s="7"/>
      <c r="C59" s="7"/>
      <c r="D59" s="7"/>
      <c r="E59" s="7"/>
      <c r="F59" s="7"/>
    </row>
    <row r="60" ht="15.75" customHeight="1">
      <c r="A60" s="13"/>
      <c r="B60" s="7"/>
      <c r="C60" s="7"/>
      <c r="D60" s="7"/>
      <c r="E60" s="7"/>
      <c r="F60" s="7"/>
    </row>
    <row r="61" ht="15.75" customHeight="1">
      <c r="A61" s="13"/>
      <c r="B61" s="7"/>
      <c r="C61" s="7"/>
      <c r="D61" s="7"/>
      <c r="E61" s="7"/>
      <c r="F61" s="7"/>
    </row>
    <row r="62" ht="15.75" customHeight="1">
      <c r="A62" s="13"/>
      <c r="B62" s="7"/>
      <c r="C62" s="7"/>
      <c r="D62" s="7"/>
      <c r="E62" s="7"/>
      <c r="F62" s="7"/>
    </row>
    <row r="63" ht="15.75" customHeight="1">
      <c r="A63" s="13"/>
      <c r="B63" s="7"/>
      <c r="C63" s="7"/>
      <c r="D63" s="7"/>
      <c r="E63" s="7"/>
      <c r="F63" s="7"/>
    </row>
    <row r="64" ht="15.75" customHeight="1">
      <c r="A64" s="13"/>
      <c r="B64" s="7"/>
      <c r="C64" s="7"/>
      <c r="D64" s="7"/>
      <c r="E64" s="7"/>
      <c r="F64" s="7"/>
    </row>
    <row r="65" ht="15.75" customHeight="1">
      <c r="A65" s="13"/>
      <c r="B65" s="7"/>
      <c r="C65" s="7"/>
      <c r="D65" s="7"/>
      <c r="E65" s="7"/>
      <c r="F65" s="7"/>
    </row>
    <row r="66" ht="15.75" customHeight="1">
      <c r="A66" s="13"/>
      <c r="B66" s="7"/>
      <c r="C66" s="7"/>
      <c r="D66" s="7"/>
      <c r="E66" s="7"/>
      <c r="F66" s="7"/>
    </row>
    <row r="67" ht="15.75" customHeight="1">
      <c r="A67" s="13"/>
      <c r="B67" s="7"/>
      <c r="C67" s="7"/>
      <c r="D67" s="7"/>
      <c r="E67" s="7"/>
      <c r="F67" s="7"/>
    </row>
    <row r="68" ht="15.75" customHeight="1">
      <c r="A68" s="13"/>
      <c r="B68" s="7"/>
      <c r="C68" s="7"/>
      <c r="D68" s="7"/>
      <c r="E68" s="7"/>
      <c r="F68" s="7"/>
    </row>
    <row r="69" ht="15.75" customHeight="1">
      <c r="A69" s="13"/>
      <c r="B69" s="7"/>
      <c r="C69" s="7"/>
      <c r="D69" s="7"/>
      <c r="E69" s="7"/>
      <c r="F69" s="7"/>
    </row>
    <row r="70" ht="15.75" customHeight="1">
      <c r="A70" s="13"/>
      <c r="B70" s="7"/>
      <c r="C70" s="7"/>
      <c r="D70" s="7"/>
      <c r="E70" s="7"/>
      <c r="F70" s="7"/>
    </row>
    <row r="71" ht="15.75" customHeight="1">
      <c r="A71" s="13"/>
      <c r="B71" s="7"/>
      <c r="C71" s="7"/>
      <c r="D71" s="7"/>
      <c r="E71" s="7"/>
      <c r="F71" s="7"/>
    </row>
    <row r="72" ht="15.75" customHeight="1">
      <c r="A72" s="13"/>
      <c r="B72" s="7"/>
      <c r="C72" s="7"/>
      <c r="D72" s="7"/>
      <c r="E72" s="7"/>
      <c r="F72" s="7"/>
    </row>
    <row r="73" ht="15.75" customHeight="1">
      <c r="A73" s="13"/>
      <c r="B73" s="7"/>
      <c r="C73" s="7"/>
      <c r="D73" s="7"/>
      <c r="E73" s="7"/>
      <c r="F73" s="7"/>
    </row>
    <row r="74" ht="15.75" customHeight="1">
      <c r="A74" s="13"/>
      <c r="B74" s="7"/>
      <c r="C74" s="7"/>
      <c r="D74" s="7"/>
      <c r="E74" s="7"/>
      <c r="F74" s="7"/>
    </row>
    <row r="75" ht="15.75" customHeight="1">
      <c r="A75" s="13"/>
      <c r="B75" s="7"/>
      <c r="C75" s="7"/>
      <c r="D75" s="7"/>
      <c r="E75" s="7"/>
      <c r="F75" s="7"/>
    </row>
    <row r="76" ht="15.75" customHeight="1">
      <c r="A76" s="13"/>
      <c r="B76" s="7"/>
      <c r="C76" s="7"/>
      <c r="D76" s="7"/>
      <c r="E76" s="7"/>
      <c r="F76" s="7"/>
    </row>
    <row r="77" ht="15.75" customHeight="1">
      <c r="A77" s="13"/>
      <c r="B77" s="7"/>
      <c r="C77" s="7"/>
      <c r="D77" s="7"/>
      <c r="E77" s="7"/>
      <c r="F77" s="7"/>
    </row>
    <row r="78" ht="15.75" customHeight="1">
      <c r="A78" s="13"/>
      <c r="B78" s="7"/>
      <c r="C78" s="7"/>
      <c r="D78" s="7"/>
      <c r="E78" s="7"/>
      <c r="F78" s="7"/>
    </row>
    <row r="79" ht="15.75" customHeight="1">
      <c r="A79" s="13"/>
      <c r="B79" s="7"/>
      <c r="C79" s="7"/>
      <c r="D79" s="7"/>
      <c r="E79" s="7"/>
      <c r="F79" s="7"/>
    </row>
    <row r="80" ht="15.75" customHeight="1">
      <c r="A80" s="13"/>
      <c r="B80" s="7"/>
      <c r="C80" s="7"/>
      <c r="D80" s="7"/>
      <c r="E80" s="7"/>
      <c r="F80" s="7"/>
    </row>
    <row r="81" ht="15.75" customHeight="1">
      <c r="A81" s="13"/>
      <c r="B81" s="7"/>
      <c r="C81" s="7"/>
      <c r="D81" s="7"/>
      <c r="E81" s="7"/>
      <c r="F81" s="7"/>
    </row>
    <row r="82" ht="15.75" customHeight="1">
      <c r="A82" s="13"/>
      <c r="B82" s="7"/>
      <c r="C82" s="7"/>
      <c r="D82" s="7"/>
      <c r="E82" s="7"/>
      <c r="F82" s="7"/>
    </row>
    <row r="83" ht="15.75" customHeight="1">
      <c r="A83" s="13"/>
      <c r="B83" s="7"/>
      <c r="C83" s="7"/>
      <c r="D83" s="7"/>
      <c r="E83" s="7"/>
      <c r="F83" s="7"/>
    </row>
    <row r="84" ht="15.75" customHeight="1">
      <c r="A84" s="13"/>
      <c r="B84" s="7"/>
      <c r="C84" s="7"/>
      <c r="D84" s="7"/>
      <c r="E84" s="7"/>
      <c r="F84" s="7"/>
    </row>
    <row r="85" ht="15.75" customHeight="1">
      <c r="A85" s="13"/>
      <c r="B85" s="7"/>
      <c r="C85" s="7"/>
      <c r="D85" s="7"/>
      <c r="E85" s="7"/>
      <c r="F85" s="7"/>
    </row>
    <row r="86" ht="15.75" customHeight="1">
      <c r="A86" s="13"/>
      <c r="B86" s="7"/>
      <c r="C86" s="7"/>
      <c r="D86" s="7"/>
      <c r="E86" s="7"/>
      <c r="F86" s="7"/>
    </row>
    <row r="87" ht="15.75" customHeight="1">
      <c r="A87" s="13"/>
      <c r="B87" s="7"/>
      <c r="C87" s="7"/>
      <c r="D87" s="7"/>
      <c r="E87" s="7"/>
      <c r="F87" s="7"/>
    </row>
    <row r="88" ht="15.75" customHeight="1">
      <c r="A88" s="13"/>
      <c r="B88" s="7"/>
      <c r="C88" s="7"/>
      <c r="D88" s="7"/>
      <c r="E88" s="7"/>
      <c r="F88" s="7"/>
    </row>
    <row r="89" ht="15.75" customHeight="1">
      <c r="A89" s="13"/>
      <c r="B89" s="7"/>
      <c r="C89" s="7"/>
      <c r="D89" s="7"/>
      <c r="E89" s="7"/>
      <c r="F89" s="7"/>
    </row>
    <row r="90" ht="15.75" customHeight="1">
      <c r="A90" s="13"/>
      <c r="B90" s="7"/>
      <c r="C90" s="7"/>
      <c r="D90" s="7"/>
      <c r="E90" s="7"/>
      <c r="F90" s="7"/>
    </row>
    <row r="91" ht="15.75" customHeight="1">
      <c r="A91" s="13"/>
      <c r="B91" s="7"/>
      <c r="C91" s="7"/>
      <c r="D91" s="7"/>
      <c r="E91" s="7"/>
      <c r="F91" s="7"/>
    </row>
    <row r="92" ht="15.75" customHeight="1">
      <c r="A92" s="13"/>
      <c r="B92" s="7"/>
      <c r="C92" s="7"/>
      <c r="D92" s="7"/>
      <c r="E92" s="7"/>
      <c r="F92" s="7"/>
    </row>
    <row r="93" ht="15.75" customHeight="1">
      <c r="A93" s="13"/>
      <c r="B93" s="7"/>
      <c r="C93" s="7"/>
      <c r="D93" s="7"/>
      <c r="E93" s="7"/>
      <c r="F93" s="7"/>
    </row>
    <row r="94" ht="15.75" customHeight="1">
      <c r="A94" s="13"/>
      <c r="B94" s="7"/>
      <c r="C94" s="7"/>
      <c r="D94" s="7"/>
      <c r="E94" s="7"/>
      <c r="F94" s="7"/>
    </row>
    <row r="95" ht="15.75" customHeight="1">
      <c r="A95" s="13"/>
      <c r="B95" s="7"/>
      <c r="C95" s="7"/>
      <c r="D95" s="7"/>
      <c r="E95" s="7"/>
      <c r="F95" s="7"/>
    </row>
    <row r="96" ht="15.75" customHeight="1">
      <c r="A96" s="13"/>
      <c r="B96" s="7"/>
      <c r="C96" s="7"/>
      <c r="D96" s="7"/>
      <c r="E96" s="7"/>
      <c r="F96" s="7"/>
    </row>
    <row r="97" ht="15.75" customHeight="1">
      <c r="A97" s="13"/>
      <c r="B97" s="7"/>
      <c r="C97" s="7"/>
      <c r="D97" s="7"/>
      <c r="E97" s="7"/>
      <c r="F97" s="7"/>
    </row>
    <row r="98" ht="15.75" customHeight="1">
      <c r="A98" s="13"/>
      <c r="B98" s="7"/>
      <c r="C98" s="7"/>
      <c r="D98" s="7"/>
      <c r="E98" s="7"/>
      <c r="F98" s="7"/>
    </row>
    <row r="99" ht="15.75" customHeight="1">
      <c r="A99" s="13"/>
      <c r="B99" s="7"/>
      <c r="C99" s="7"/>
      <c r="D99" s="7"/>
      <c r="E99" s="7"/>
      <c r="F99" s="7"/>
    </row>
    <row r="100" ht="15.75" customHeight="1">
      <c r="A100" s="13"/>
      <c r="B100" s="7"/>
      <c r="C100" s="7"/>
      <c r="D100" s="7"/>
      <c r="E100" s="7"/>
      <c r="F100" s="7"/>
    </row>
    <row r="101" ht="15.75" customHeight="1">
      <c r="A101" s="13"/>
      <c r="B101" s="7"/>
      <c r="C101" s="7"/>
      <c r="D101" s="7"/>
      <c r="E101" s="7"/>
      <c r="F101" s="7"/>
    </row>
    <row r="102" ht="15.75" customHeight="1">
      <c r="A102" s="13"/>
      <c r="B102" s="7"/>
      <c r="C102" s="7"/>
      <c r="D102" s="7"/>
      <c r="E102" s="7"/>
      <c r="F102" s="7"/>
    </row>
    <row r="103" ht="15.75" customHeight="1">
      <c r="A103" s="13"/>
      <c r="B103" s="7"/>
      <c r="C103" s="7"/>
      <c r="D103" s="7"/>
      <c r="E103" s="7"/>
      <c r="F103" s="7"/>
    </row>
    <row r="104" ht="15.75" customHeight="1">
      <c r="A104" s="13"/>
      <c r="B104" s="7"/>
      <c r="C104" s="7"/>
      <c r="D104" s="7"/>
      <c r="E104" s="7"/>
      <c r="F104" s="7"/>
    </row>
    <row r="105" ht="15.75" customHeight="1">
      <c r="A105" s="13"/>
      <c r="B105" s="7"/>
      <c r="C105" s="7"/>
      <c r="D105" s="7"/>
      <c r="E105" s="7"/>
      <c r="F105" s="7"/>
    </row>
    <row r="106" ht="15.75" customHeight="1">
      <c r="A106" s="13"/>
      <c r="B106" s="7"/>
      <c r="C106" s="7"/>
      <c r="D106" s="7"/>
      <c r="E106" s="7"/>
      <c r="F106" s="7"/>
    </row>
    <row r="107" ht="15.75" customHeight="1">
      <c r="A107" s="13"/>
      <c r="B107" s="7"/>
      <c r="C107" s="7"/>
      <c r="D107" s="7"/>
      <c r="E107" s="7"/>
      <c r="F107" s="7"/>
    </row>
    <row r="108" ht="15.75" customHeight="1">
      <c r="A108" s="13"/>
      <c r="B108" s="7"/>
      <c r="C108" s="7"/>
      <c r="D108" s="7"/>
      <c r="E108" s="7"/>
      <c r="F108" s="7"/>
    </row>
    <row r="109" ht="15.75" customHeight="1">
      <c r="A109" s="13"/>
      <c r="B109" s="7"/>
      <c r="C109" s="7"/>
      <c r="D109" s="7"/>
      <c r="E109" s="7"/>
      <c r="F109" s="7"/>
    </row>
    <row r="110" ht="15.75" customHeight="1">
      <c r="A110" s="13"/>
      <c r="B110" s="7"/>
      <c r="C110" s="7"/>
      <c r="D110" s="7"/>
      <c r="E110" s="7"/>
      <c r="F110" s="7"/>
    </row>
    <row r="111" ht="15.75" customHeight="1">
      <c r="A111" s="13"/>
      <c r="B111" s="7"/>
      <c r="C111" s="7"/>
      <c r="D111" s="7"/>
      <c r="E111" s="7"/>
      <c r="F111" s="7"/>
    </row>
    <row r="112" ht="15.75" customHeight="1">
      <c r="A112" s="13"/>
      <c r="B112" s="7"/>
      <c r="C112" s="7"/>
      <c r="D112" s="7"/>
      <c r="E112" s="7"/>
      <c r="F112" s="7"/>
    </row>
    <row r="113" ht="15.75" customHeight="1">
      <c r="A113" s="13"/>
      <c r="B113" s="7"/>
      <c r="C113" s="7"/>
      <c r="D113" s="7"/>
      <c r="E113" s="7"/>
      <c r="F113" s="7"/>
    </row>
    <row r="114" ht="15.75" customHeight="1">
      <c r="A114" s="13"/>
      <c r="B114" s="7"/>
      <c r="C114" s="7"/>
      <c r="D114" s="7"/>
      <c r="E114" s="7"/>
      <c r="F114" s="7"/>
    </row>
    <row r="115" ht="15.75" customHeight="1">
      <c r="A115" s="13"/>
      <c r="B115" s="7"/>
      <c r="C115" s="7"/>
      <c r="D115" s="7"/>
      <c r="E115" s="7"/>
      <c r="F115" s="7"/>
    </row>
    <row r="116" ht="15.75" customHeight="1">
      <c r="A116" s="13"/>
      <c r="B116" s="7"/>
      <c r="C116" s="7"/>
      <c r="D116" s="7"/>
      <c r="E116" s="7"/>
      <c r="F116" s="7"/>
    </row>
    <row r="117" ht="15.75" customHeight="1">
      <c r="A117" s="13"/>
      <c r="B117" s="7"/>
      <c r="C117" s="7"/>
      <c r="D117" s="7"/>
      <c r="E117" s="7"/>
      <c r="F117" s="7"/>
    </row>
    <row r="118" ht="15.75" customHeight="1">
      <c r="A118" s="13"/>
      <c r="B118" s="7"/>
      <c r="C118" s="7"/>
      <c r="D118" s="7"/>
      <c r="E118" s="7"/>
      <c r="F118" s="7"/>
    </row>
    <row r="119" ht="15.75" customHeight="1">
      <c r="A119" s="13"/>
      <c r="B119" s="7"/>
      <c r="C119" s="7"/>
      <c r="D119" s="7"/>
      <c r="E119" s="7"/>
      <c r="F119" s="7"/>
    </row>
    <row r="120" ht="15.75" customHeight="1">
      <c r="A120" s="13"/>
      <c r="B120" s="7"/>
      <c r="C120" s="7"/>
      <c r="D120" s="7"/>
      <c r="E120" s="7"/>
      <c r="F120" s="7"/>
    </row>
    <row r="121" ht="15.75" customHeight="1">
      <c r="A121" s="13"/>
      <c r="B121" s="7"/>
      <c r="C121" s="7"/>
      <c r="D121" s="7"/>
      <c r="E121" s="7"/>
      <c r="F121" s="7"/>
    </row>
    <row r="122" ht="15.75" customHeight="1">
      <c r="A122" s="13"/>
      <c r="B122" s="7"/>
      <c r="C122" s="7"/>
      <c r="D122" s="7"/>
      <c r="E122" s="7"/>
      <c r="F122" s="7"/>
    </row>
    <row r="123" ht="15.75" customHeight="1">
      <c r="A123" s="13"/>
      <c r="B123" s="7"/>
      <c r="C123" s="7"/>
      <c r="D123" s="7"/>
      <c r="E123" s="7"/>
      <c r="F123" s="7"/>
    </row>
    <row r="124" ht="15.75" customHeight="1">
      <c r="A124" s="13"/>
      <c r="B124" s="7"/>
      <c r="C124" s="7"/>
      <c r="D124" s="7"/>
      <c r="E124" s="7"/>
      <c r="F124" s="7"/>
    </row>
    <row r="125" ht="15.75" customHeight="1">
      <c r="A125" s="13"/>
      <c r="B125" s="7"/>
      <c r="C125" s="7"/>
      <c r="D125" s="7"/>
      <c r="E125" s="7"/>
      <c r="F125" s="7"/>
    </row>
    <row r="126" ht="15.75" customHeight="1">
      <c r="A126" s="13"/>
      <c r="B126" s="7"/>
      <c r="C126" s="7"/>
      <c r="D126" s="7"/>
      <c r="E126" s="7"/>
      <c r="F126" s="7"/>
    </row>
    <row r="127" ht="15.75" customHeight="1">
      <c r="A127" s="13"/>
      <c r="B127" s="7"/>
      <c r="C127" s="7"/>
      <c r="D127" s="7"/>
      <c r="E127" s="7"/>
      <c r="F127" s="7"/>
    </row>
    <row r="128" ht="15.75" customHeight="1">
      <c r="A128" s="13"/>
      <c r="B128" s="7"/>
      <c r="C128" s="7"/>
      <c r="D128" s="7"/>
      <c r="E128" s="7"/>
      <c r="F128" s="7"/>
    </row>
    <row r="129" ht="15.75" customHeight="1">
      <c r="A129" s="13"/>
      <c r="B129" s="7"/>
      <c r="C129" s="7"/>
      <c r="D129" s="7"/>
      <c r="E129" s="7"/>
      <c r="F129" s="7"/>
    </row>
    <row r="130" ht="15.75" customHeight="1">
      <c r="A130" s="13"/>
      <c r="B130" s="7"/>
      <c r="C130" s="7"/>
      <c r="D130" s="7"/>
      <c r="E130" s="7"/>
      <c r="F130" s="7"/>
    </row>
    <row r="131" ht="15.75" customHeight="1">
      <c r="A131" s="13"/>
      <c r="B131" s="7"/>
      <c r="C131" s="7"/>
      <c r="D131" s="7"/>
      <c r="E131" s="7"/>
      <c r="F131" s="7"/>
    </row>
    <row r="132" ht="15.75" customHeight="1">
      <c r="A132" s="13"/>
      <c r="B132" s="7"/>
      <c r="C132" s="7"/>
      <c r="D132" s="7"/>
      <c r="E132" s="7"/>
      <c r="F132" s="7"/>
    </row>
    <row r="133" ht="15.75" customHeight="1">
      <c r="A133" s="13"/>
      <c r="B133" s="7"/>
      <c r="C133" s="7"/>
      <c r="D133" s="7"/>
      <c r="E133" s="7"/>
      <c r="F133" s="7"/>
    </row>
    <row r="134" ht="15.75" customHeight="1">
      <c r="A134" s="13"/>
      <c r="B134" s="7"/>
      <c r="C134" s="7"/>
      <c r="D134" s="7"/>
      <c r="E134" s="7"/>
      <c r="F134" s="7"/>
    </row>
    <row r="135" ht="15.75" customHeight="1">
      <c r="A135" s="13"/>
      <c r="B135" s="7"/>
      <c r="C135" s="7"/>
      <c r="D135" s="7"/>
      <c r="E135" s="7"/>
      <c r="F135" s="7"/>
    </row>
    <row r="136" ht="15.75" customHeight="1">
      <c r="A136" s="13"/>
      <c r="B136" s="7"/>
      <c r="C136" s="7"/>
      <c r="D136" s="7"/>
      <c r="E136" s="7"/>
      <c r="F136" s="7"/>
    </row>
    <row r="137" ht="15.75" customHeight="1">
      <c r="A137" s="13"/>
      <c r="B137" s="7"/>
      <c r="C137" s="7"/>
      <c r="D137" s="7"/>
      <c r="E137" s="7"/>
      <c r="F137" s="7"/>
    </row>
    <row r="138" ht="15.75" customHeight="1">
      <c r="A138" s="13"/>
      <c r="B138" s="7"/>
      <c r="C138" s="7"/>
      <c r="D138" s="7"/>
      <c r="E138" s="7"/>
      <c r="F138" s="7"/>
    </row>
    <row r="139" ht="15.75" customHeight="1">
      <c r="A139" s="13"/>
      <c r="B139" s="7"/>
      <c r="C139" s="7"/>
      <c r="D139" s="7"/>
      <c r="E139" s="7"/>
      <c r="F139" s="7"/>
    </row>
    <row r="140" ht="15.75" customHeight="1">
      <c r="A140" s="13"/>
      <c r="B140" s="7"/>
      <c r="C140" s="7"/>
      <c r="D140" s="7"/>
      <c r="E140" s="7"/>
      <c r="F140" s="7"/>
    </row>
    <row r="141" ht="15.75" customHeight="1">
      <c r="A141" s="13"/>
      <c r="B141" s="7"/>
      <c r="C141" s="7"/>
      <c r="D141" s="7"/>
      <c r="E141" s="7"/>
      <c r="F141" s="7"/>
    </row>
    <row r="142" ht="15.75" customHeight="1">
      <c r="A142" s="13"/>
      <c r="B142" s="7"/>
      <c r="C142" s="7"/>
      <c r="D142" s="7"/>
      <c r="E142" s="7"/>
      <c r="F142" s="7"/>
    </row>
    <row r="143" ht="15.75" customHeight="1">
      <c r="A143" s="13"/>
      <c r="B143" s="7"/>
      <c r="C143" s="7"/>
      <c r="D143" s="7"/>
      <c r="E143" s="7"/>
      <c r="F143" s="7"/>
    </row>
    <row r="144" ht="15.75" customHeight="1">
      <c r="A144" s="13"/>
      <c r="B144" s="7"/>
      <c r="C144" s="7"/>
      <c r="D144" s="7"/>
      <c r="E144" s="7"/>
      <c r="F144" s="7"/>
    </row>
    <row r="145" ht="15.75" customHeight="1">
      <c r="A145" s="13"/>
      <c r="B145" s="7"/>
      <c r="C145" s="7"/>
      <c r="D145" s="7"/>
      <c r="E145" s="7"/>
      <c r="F145" s="7"/>
    </row>
    <row r="146" ht="15.75" customHeight="1">
      <c r="A146" s="13"/>
      <c r="B146" s="7"/>
      <c r="C146" s="7"/>
      <c r="D146" s="7"/>
      <c r="E146" s="7"/>
      <c r="F146" s="7"/>
    </row>
    <row r="147" ht="15.75" customHeight="1">
      <c r="A147" s="13"/>
      <c r="B147" s="7"/>
      <c r="C147" s="7"/>
      <c r="D147" s="7"/>
      <c r="E147" s="7"/>
      <c r="F147" s="7"/>
    </row>
    <row r="148" ht="15.75" customHeight="1">
      <c r="A148" s="13"/>
      <c r="B148" s="7"/>
      <c r="C148" s="7"/>
      <c r="D148" s="7"/>
      <c r="E148" s="7"/>
      <c r="F148" s="7"/>
    </row>
    <row r="149" ht="15.75" customHeight="1">
      <c r="A149" s="13"/>
      <c r="B149" s="7"/>
      <c r="C149" s="7"/>
      <c r="D149" s="7"/>
      <c r="E149" s="7"/>
      <c r="F149" s="7"/>
    </row>
    <row r="150" ht="15.75" customHeight="1">
      <c r="A150" s="13"/>
      <c r="B150" s="7"/>
      <c r="C150" s="7"/>
      <c r="D150" s="7"/>
      <c r="E150" s="7"/>
      <c r="F150" s="7"/>
    </row>
    <row r="151" ht="15.75" customHeight="1">
      <c r="A151" s="13"/>
      <c r="B151" s="7"/>
      <c r="C151" s="7"/>
      <c r="D151" s="7"/>
      <c r="E151" s="7"/>
      <c r="F151" s="7"/>
    </row>
    <row r="152" ht="15.75" customHeight="1">
      <c r="A152" s="13"/>
      <c r="B152" s="7"/>
      <c r="C152" s="7"/>
      <c r="D152" s="7"/>
      <c r="E152" s="7"/>
      <c r="F152" s="7"/>
    </row>
    <row r="153" ht="15.75" customHeight="1">
      <c r="A153" s="13"/>
      <c r="B153" s="7"/>
      <c r="C153" s="7"/>
      <c r="D153" s="7"/>
      <c r="E153" s="7"/>
      <c r="F153" s="7"/>
    </row>
    <row r="154" ht="15.75" customHeight="1">
      <c r="A154" s="13"/>
      <c r="B154" s="7"/>
      <c r="C154" s="7"/>
      <c r="D154" s="7"/>
      <c r="E154" s="7"/>
      <c r="F154" s="7"/>
    </row>
    <row r="155" ht="15.75" customHeight="1">
      <c r="A155" s="13"/>
      <c r="B155" s="7"/>
      <c r="C155" s="7"/>
      <c r="D155" s="7"/>
      <c r="E155" s="7"/>
      <c r="F155" s="7"/>
    </row>
    <row r="156" ht="15.75" customHeight="1">
      <c r="A156" s="13"/>
      <c r="B156" s="7"/>
      <c r="C156" s="7"/>
      <c r="D156" s="7"/>
      <c r="E156" s="7"/>
      <c r="F156" s="7"/>
    </row>
    <row r="157" ht="15.75" customHeight="1">
      <c r="A157" s="13"/>
      <c r="B157" s="7"/>
      <c r="C157" s="7"/>
      <c r="D157" s="7"/>
      <c r="E157" s="7"/>
      <c r="F157" s="7"/>
    </row>
    <row r="158" ht="15.75" customHeight="1">
      <c r="A158" s="13"/>
      <c r="B158" s="7"/>
      <c r="C158" s="7"/>
      <c r="D158" s="7"/>
      <c r="E158" s="7"/>
      <c r="F158" s="7"/>
    </row>
    <row r="159" ht="15.75" customHeight="1">
      <c r="A159" s="13"/>
      <c r="B159" s="7"/>
      <c r="C159" s="7"/>
      <c r="D159" s="7"/>
      <c r="E159" s="7"/>
      <c r="F159" s="7"/>
    </row>
    <row r="160" ht="15.75" customHeight="1">
      <c r="A160" s="13"/>
      <c r="B160" s="7"/>
      <c r="C160" s="7"/>
      <c r="D160" s="7"/>
      <c r="E160" s="7"/>
      <c r="F160" s="7"/>
    </row>
    <row r="161" ht="15.75" customHeight="1">
      <c r="A161" s="13"/>
      <c r="B161" s="7"/>
      <c r="C161" s="7"/>
      <c r="D161" s="7"/>
      <c r="E161" s="7"/>
      <c r="F161" s="7"/>
    </row>
    <row r="162" ht="15.75" customHeight="1">
      <c r="A162" s="13"/>
      <c r="B162" s="7"/>
      <c r="C162" s="7"/>
      <c r="D162" s="7"/>
      <c r="E162" s="7"/>
      <c r="F162" s="7"/>
    </row>
    <row r="163" ht="15.75" customHeight="1">
      <c r="A163" s="13"/>
      <c r="B163" s="7"/>
      <c r="C163" s="7"/>
      <c r="D163" s="7"/>
      <c r="E163" s="7"/>
      <c r="F163" s="7"/>
    </row>
    <row r="164" ht="15.75" customHeight="1">
      <c r="A164" s="13"/>
      <c r="B164" s="7"/>
      <c r="C164" s="7"/>
      <c r="D164" s="7"/>
      <c r="E164" s="7"/>
      <c r="F164" s="7"/>
    </row>
    <row r="165" ht="15.75" customHeight="1">
      <c r="A165" s="13"/>
      <c r="B165" s="7"/>
      <c r="C165" s="7"/>
      <c r="D165" s="7"/>
      <c r="E165" s="7"/>
      <c r="F165" s="7"/>
    </row>
    <row r="166" ht="15.75" customHeight="1">
      <c r="A166" s="13"/>
      <c r="B166" s="7"/>
      <c r="C166" s="7"/>
      <c r="D166" s="7"/>
      <c r="E166" s="7"/>
      <c r="F166" s="7"/>
    </row>
    <row r="167" ht="15.75" customHeight="1">
      <c r="A167" s="13"/>
      <c r="B167" s="7"/>
      <c r="C167" s="7"/>
      <c r="D167" s="7"/>
      <c r="E167" s="7"/>
      <c r="F167" s="7"/>
    </row>
    <row r="168" ht="15.75" customHeight="1">
      <c r="A168" s="13"/>
      <c r="B168" s="7"/>
      <c r="C168" s="7"/>
      <c r="D168" s="7"/>
      <c r="E168" s="7"/>
      <c r="F168" s="7"/>
    </row>
    <row r="169" ht="15.75" customHeight="1">
      <c r="A169" s="13"/>
      <c r="B169" s="7"/>
      <c r="C169" s="7"/>
      <c r="D169" s="7"/>
      <c r="E169" s="7"/>
      <c r="F169" s="7"/>
    </row>
    <row r="170" ht="15.75" customHeight="1">
      <c r="A170" s="13"/>
      <c r="B170" s="7"/>
      <c r="C170" s="7"/>
      <c r="D170" s="7"/>
      <c r="E170" s="7"/>
      <c r="F170" s="7"/>
    </row>
    <row r="171" ht="15.75" customHeight="1">
      <c r="A171" s="13"/>
      <c r="B171" s="7"/>
      <c r="C171" s="7"/>
      <c r="D171" s="7"/>
      <c r="E171" s="7"/>
      <c r="F171" s="7"/>
    </row>
    <row r="172" ht="15.75" customHeight="1">
      <c r="A172" s="13"/>
      <c r="B172" s="7"/>
      <c r="C172" s="7"/>
      <c r="D172" s="7"/>
      <c r="E172" s="7"/>
      <c r="F172" s="7"/>
    </row>
    <row r="173" ht="15.75" customHeight="1">
      <c r="A173" s="13"/>
      <c r="B173" s="7"/>
      <c r="C173" s="7"/>
      <c r="D173" s="7"/>
      <c r="E173" s="7"/>
      <c r="F173" s="7"/>
    </row>
    <row r="174" ht="15.75" customHeight="1">
      <c r="A174" s="13"/>
      <c r="B174" s="7"/>
      <c r="C174" s="7"/>
      <c r="D174" s="7"/>
      <c r="E174" s="7"/>
      <c r="F174" s="7"/>
    </row>
    <row r="175" ht="15.75" customHeight="1">
      <c r="A175" s="13"/>
      <c r="B175" s="7"/>
      <c r="C175" s="7"/>
      <c r="D175" s="7"/>
      <c r="E175" s="7"/>
      <c r="F175" s="7"/>
    </row>
    <row r="176" ht="15.75" customHeight="1">
      <c r="A176" s="13"/>
      <c r="B176" s="7"/>
      <c r="C176" s="7"/>
      <c r="D176" s="7"/>
      <c r="E176" s="7"/>
      <c r="F176" s="7"/>
    </row>
    <row r="177" ht="15.75" customHeight="1">
      <c r="A177" s="13"/>
      <c r="B177" s="7"/>
      <c r="C177" s="7"/>
      <c r="D177" s="7"/>
      <c r="E177" s="7"/>
      <c r="F177" s="7"/>
    </row>
    <row r="178" ht="15.75" customHeight="1">
      <c r="A178" s="13"/>
      <c r="B178" s="7"/>
      <c r="C178" s="7"/>
      <c r="D178" s="7"/>
      <c r="E178" s="7"/>
      <c r="F178" s="7"/>
    </row>
    <row r="179" ht="15.75" customHeight="1">
      <c r="A179" s="13"/>
      <c r="B179" s="7"/>
      <c r="C179" s="7"/>
      <c r="D179" s="7"/>
      <c r="E179" s="7"/>
      <c r="F179" s="7"/>
    </row>
    <row r="180" ht="15.75" customHeight="1">
      <c r="A180" s="13"/>
      <c r="B180" s="7"/>
      <c r="C180" s="7"/>
      <c r="D180" s="7"/>
      <c r="E180" s="7"/>
      <c r="F180" s="7"/>
    </row>
    <row r="181" ht="15.75" customHeight="1">
      <c r="A181" s="13"/>
      <c r="B181" s="7"/>
      <c r="C181" s="7"/>
      <c r="D181" s="7"/>
      <c r="E181" s="7"/>
      <c r="F181" s="7"/>
    </row>
    <row r="182" ht="15.75" customHeight="1">
      <c r="A182" s="13"/>
      <c r="B182" s="7"/>
      <c r="C182" s="7"/>
      <c r="D182" s="7"/>
      <c r="E182" s="7"/>
      <c r="F182" s="7"/>
    </row>
    <row r="183" ht="15.75" customHeight="1">
      <c r="A183" s="13"/>
      <c r="B183" s="7"/>
      <c r="C183" s="7"/>
      <c r="D183" s="7"/>
      <c r="E183" s="7"/>
      <c r="F183" s="7"/>
    </row>
    <row r="184" ht="15.75" customHeight="1">
      <c r="A184" s="13"/>
      <c r="B184" s="7"/>
      <c r="C184" s="7"/>
      <c r="D184" s="7"/>
      <c r="E184" s="7"/>
      <c r="F184" s="7"/>
    </row>
    <row r="185" ht="15.75" customHeight="1">
      <c r="A185" s="13"/>
      <c r="B185" s="7"/>
      <c r="C185" s="7"/>
      <c r="D185" s="7"/>
      <c r="E185" s="7"/>
      <c r="F185" s="7"/>
    </row>
    <row r="186" ht="15.75" customHeight="1">
      <c r="A186" s="13"/>
      <c r="B186" s="7"/>
      <c r="C186" s="7"/>
      <c r="D186" s="7"/>
      <c r="E186" s="7"/>
      <c r="F186" s="7"/>
    </row>
    <row r="187" ht="15.75" customHeight="1">
      <c r="A187" s="13"/>
      <c r="B187" s="7"/>
      <c r="C187" s="7"/>
      <c r="D187" s="7"/>
      <c r="E187" s="7"/>
      <c r="F187" s="7"/>
    </row>
    <row r="188" ht="15.75" customHeight="1">
      <c r="A188" s="13"/>
      <c r="B188" s="7"/>
      <c r="C188" s="7"/>
      <c r="D188" s="7"/>
      <c r="E188" s="7"/>
      <c r="F188" s="7"/>
    </row>
    <row r="189" ht="15.75" customHeight="1">
      <c r="A189" s="13"/>
      <c r="B189" s="7"/>
      <c r="C189" s="7"/>
      <c r="D189" s="7"/>
      <c r="E189" s="7"/>
      <c r="F189" s="7"/>
    </row>
    <row r="190" ht="15.75" customHeight="1">
      <c r="A190" s="13"/>
      <c r="B190" s="7"/>
      <c r="C190" s="7"/>
      <c r="D190" s="7"/>
      <c r="E190" s="7"/>
      <c r="F190" s="7"/>
    </row>
    <row r="191" ht="15.75" customHeight="1">
      <c r="A191" s="13"/>
      <c r="B191" s="7"/>
      <c r="C191" s="7"/>
      <c r="D191" s="7"/>
      <c r="E191" s="7"/>
      <c r="F191" s="7"/>
    </row>
    <row r="192" ht="15.75" customHeight="1">
      <c r="A192" s="13"/>
      <c r="B192" s="7"/>
      <c r="C192" s="7"/>
      <c r="D192" s="7"/>
      <c r="E192" s="7"/>
      <c r="F192" s="7"/>
    </row>
    <row r="193" ht="15.75" customHeight="1">
      <c r="A193" s="13"/>
      <c r="B193" s="7"/>
      <c r="C193" s="7"/>
      <c r="D193" s="7"/>
      <c r="E193" s="7"/>
      <c r="F193" s="7"/>
    </row>
    <row r="194" ht="15.75" customHeight="1">
      <c r="A194" s="13"/>
      <c r="B194" s="7"/>
      <c r="C194" s="7"/>
      <c r="D194" s="7"/>
      <c r="E194" s="7"/>
      <c r="F194" s="7"/>
    </row>
    <row r="195" ht="15.75" customHeight="1">
      <c r="A195" s="13"/>
      <c r="B195" s="7"/>
      <c r="C195" s="7"/>
      <c r="D195" s="7"/>
      <c r="E195" s="7"/>
      <c r="F195" s="7"/>
    </row>
    <row r="196" ht="15.75" customHeight="1">
      <c r="A196" s="13"/>
      <c r="B196" s="7"/>
      <c r="C196" s="7"/>
      <c r="D196" s="7"/>
      <c r="E196" s="7"/>
      <c r="F196" s="7"/>
    </row>
    <row r="197" ht="15.75" customHeight="1">
      <c r="A197" s="13"/>
      <c r="B197" s="7"/>
      <c r="C197" s="7"/>
      <c r="D197" s="7"/>
      <c r="E197" s="7"/>
      <c r="F197" s="7"/>
    </row>
    <row r="198" ht="15.75" customHeight="1">
      <c r="A198" s="13"/>
      <c r="B198" s="7"/>
      <c r="C198" s="7"/>
      <c r="D198" s="7"/>
      <c r="E198" s="7"/>
      <c r="F198" s="7"/>
    </row>
    <row r="199" ht="15.75" customHeight="1">
      <c r="A199" s="13"/>
      <c r="B199" s="7"/>
      <c r="C199" s="7"/>
      <c r="D199" s="7"/>
      <c r="E199" s="7"/>
      <c r="F199" s="7"/>
    </row>
    <row r="200" ht="15.75" customHeight="1">
      <c r="A200" s="13"/>
      <c r="B200" s="7"/>
      <c r="C200" s="7"/>
      <c r="D200" s="7"/>
      <c r="E200" s="7"/>
      <c r="F200" s="7"/>
    </row>
    <row r="201" ht="15.75" customHeight="1">
      <c r="A201" s="13"/>
      <c r="B201" s="7"/>
      <c r="C201" s="7"/>
      <c r="D201" s="7"/>
      <c r="E201" s="7"/>
      <c r="F201" s="7"/>
    </row>
    <row r="202" ht="15.75" customHeight="1">
      <c r="A202" s="13"/>
      <c r="B202" s="7"/>
      <c r="C202" s="7"/>
      <c r="D202" s="7"/>
      <c r="E202" s="7"/>
      <c r="F202" s="7"/>
    </row>
    <row r="203" ht="15.75" customHeight="1">
      <c r="A203" s="13"/>
      <c r="B203" s="7"/>
      <c r="C203" s="7"/>
      <c r="D203" s="7"/>
      <c r="E203" s="7"/>
      <c r="F203" s="7"/>
    </row>
    <row r="204" ht="15.75" customHeight="1">
      <c r="A204" s="13"/>
      <c r="B204" s="7"/>
      <c r="C204" s="7"/>
      <c r="D204" s="7"/>
      <c r="E204" s="7"/>
      <c r="F204" s="7"/>
    </row>
    <row r="205" ht="15.75" customHeight="1">
      <c r="A205" s="13"/>
      <c r="B205" s="7"/>
      <c r="C205" s="7"/>
      <c r="D205" s="7"/>
      <c r="E205" s="7"/>
      <c r="F205" s="7"/>
    </row>
    <row r="206" ht="15.75" customHeight="1">
      <c r="A206" s="13"/>
      <c r="B206" s="7"/>
      <c r="C206" s="7"/>
      <c r="D206" s="7"/>
      <c r="E206" s="7"/>
      <c r="F206" s="7"/>
    </row>
    <row r="207" ht="15.75" customHeight="1">
      <c r="A207" s="13"/>
      <c r="B207" s="7"/>
      <c r="C207" s="7"/>
      <c r="D207" s="7"/>
      <c r="E207" s="7"/>
      <c r="F207" s="7"/>
    </row>
    <row r="208" ht="15.75" customHeight="1">
      <c r="A208" s="13"/>
      <c r="B208" s="7"/>
      <c r="C208" s="7"/>
      <c r="D208" s="7"/>
      <c r="E208" s="7"/>
      <c r="F208" s="7"/>
    </row>
    <row r="209" ht="15.75" customHeight="1">
      <c r="A209" s="13"/>
      <c r="B209" s="7"/>
      <c r="C209" s="7"/>
      <c r="D209" s="7"/>
      <c r="E209" s="7"/>
      <c r="F209" s="7"/>
    </row>
    <row r="210" ht="15.75" customHeight="1">
      <c r="A210" s="13"/>
      <c r="B210" s="7"/>
      <c r="C210" s="7"/>
      <c r="D210" s="7"/>
      <c r="E210" s="7"/>
      <c r="F210" s="7"/>
    </row>
    <row r="211" ht="15.75" customHeight="1">
      <c r="A211" s="13"/>
      <c r="B211" s="7"/>
      <c r="C211" s="7"/>
      <c r="D211" s="7"/>
      <c r="E211" s="7"/>
      <c r="F211" s="7"/>
    </row>
    <row r="212" ht="15.75" customHeight="1">
      <c r="A212" s="13"/>
      <c r="B212" s="7"/>
      <c r="C212" s="7"/>
      <c r="D212" s="7"/>
      <c r="E212" s="7"/>
      <c r="F212" s="7"/>
    </row>
    <row r="213" ht="15.75" customHeight="1">
      <c r="A213" s="13"/>
      <c r="B213" s="7"/>
      <c r="C213" s="7"/>
      <c r="D213" s="7"/>
      <c r="E213" s="7"/>
      <c r="F213" s="7"/>
    </row>
    <row r="214" ht="15.75" customHeight="1">
      <c r="A214" s="13"/>
      <c r="B214" s="7"/>
      <c r="C214" s="7"/>
      <c r="D214" s="7"/>
      <c r="E214" s="7"/>
      <c r="F214" s="7"/>
    </row>
    <row r="215" ht="15.75" customHeight="1">
      <c r="A215" s="13"/>
      <c r="B215" s="7"/>
      <c r="C215" s="7"/>
      <c r="D215" s="7"/>
      <c r="E215" s="7"/>
      <c r="F215" s="7"/>
    </row>
    <row r="216" ht="15.75" customHeight="1">
      <c r="A216" s="13"/>
      <c r="B216" s="7"/>
      <c r="C216" s="7"/>
      <c r="D216" s="7"/>
      <c r="E216" s="7"/>
      <c r="F216" s="7"/>
    </row>
    <row r="217" ht="15.75" customHeight="1">
      <c r="A217" s="13"/>
      <c r="B217" s="7"/>
      <c r="C217" s="7"/>
      <c r="D217" s="7"/>
      <c r="E217" s="7"/>
      <c r="F217" s="7"/>
    </row>
    <row r="218" ht="15.75" customHeight="1">
      <c r="A218" s="13"/>
      <c r="B218" s="7"/>
      <c r="C218" s="7"/>
      <c r="D218" s="7"/>
      <c r="E218" s="7"/>
      <c r="F218" s="7"/>
    </row>
    <row r="219" ht="15.75" customHeight="1">
      <c r="A219" s="13"/>
      <c r="B219" s="7"/>
      <c r="C219" s="7"/>
      <c r="D219" s="7"/>
      <c r="E219" s="7"/>
      <c r="F219" s="7"/>
    </row>
    <row r="220" ht="15.75" customHeight="1">
      <c r="A220" s="13"/>
      <c r="B220" s="7"/>
      <c r="C220" s="7"/>
      <c r="D220" s="7"/>
      <c r="E220" s="7"/>
      <c r="F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